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han\Documents\EGR 314\"/>
    </mc:Choice>
  </mc:AlternateContent>
  <xr:revisionPtr revIDLastSave="0" documentId="13_ncr:1_{C58FC670-FAB0-4353-B39F-CAC4DF7D6E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D11" i="1"/>
  <c r="D16" i="1"/>
  <c r="F19" i="1"/>
  <c r="D19" i="1"/>
  <c r="F18" i="1"/>
  <c r="D17" i="1"/>
  <c r="D18" i="1"/>
  <c r="F15" i="1"/>
  <c r="D15" i="1"/>
  <c r="D13" i="1"/>
  <c r="D12" i="1"/>
  <c r="D14" i="1"/>
  <c r="D9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F16" i="1"/>
  <c r="F10" i="1"/>
  <c r="D10" i="1"/>
  <c r="F9" i="1"/>
  <c r="F7" i="1"/>
  <c r="D7" i="1"/>
  <c r="F6" i="1"/>
  <c r="D6" i="1"/>
  <c r="F5" i="1"/>
  <c r="D5" i="1"/>
  <c r="F4" i="1"/>
  <c r="D4" i="1"/>
  <c r="F3" i="1"/>
  <c r="D3" i="1"/>
</calcChain>
</file>

<file path=xl/sharedStrings.xml><?xml version="1.0" encoding="utf-8"?>
<sst xmlns="http://schemas.openxmlformats.org/spreadsheetml/2006/main" count="188" uniqueCount="119">
  <si>
    <t>Part Name/Description</t>
  </si>
  <si>
    <t>Unit Quantity</t>
  </si>
  <si>
    <t>Unit Prototype Cost</t>
  </si>
  <si>
    <t>Total Prototype Cost</t>
  </si>
  <si>
    <t>Unit Production Cost</t>
  </si>
  <si>
    <t>Total Production Cost</t>
  </si>
  <si>
    <t>Manufacturer</t>
  </si>
  <si>
    <t>Manufacturer Part #</t>
  </si>
  <si>
    <t>Vendor Link</t>
  </si>
  <si>
    <t>Datasheet Link</t>
  </si>
  <si>
    <t>Supplier</t>
  </si>
  <si>
    <t>Supplier Part #</t>
  </si>
  <si>
    <t># Ordered</t>
  </si>
  <si>
    <t>Date Ordered</t>
  </si>
  <si>
    <t># Received</t>
  </si>
  <si>
    <t>Surplus</t>
  </si>
  <si>
    <t>Schematic Reference Designators</t>
  </si>
  <si>
    <t>PRLTA 109</t>
  </si>
  <si>
    <t>D1</t>
  </si>
  <si>
    <t>Bill of Materials - User Interface</t>
  </si>
  <si>
    <t>NHD-C0220BIZ-FS(RGB)-FBW-3VM</t>
  </si>
  <si>
    <t>PRT-14460</t>
  </si>
  <si>
    <t>PIC18F27Q10-I/SO-ND</t>
  </si>
  <si>
    <t>150-LM2575-3.3WU-TRCT-ND</t>
  </si>
  <si>
    <t>Newhaven Display</t>
  </si>
  <si>
    <t>link</t>
  </si>
  <si>
    <t>Digikey</t>
  </si>
  <si>
    <t>NHD-C0220BIZ-FS(RGB)-FBW-3VM-ND</t>
  </si>
  <si>
    <t>NA</t>
  </si>
  <si>
    <t>Sparkfun Electronics</t>
  </si>
  <si>
    <t>1568-1757-ND</t>
  </si>
  <si>
    <t>Microchip Technology</t>
  </si>
  <si>
    <t>PIC18F27Q10-I/SO</t>
  </si>
  <si>
    <t>4-Button pack: PRT-14460</t>
  </si>
  <si>
    <t>LCD Display: NHD-C0220BIZ-FS(RGB)-FBW-3VM</t>
  </si>
  <si>
    <t>3.3V Voltage Regulator: LM2575-3.3WU</t>
  </si>
  <si>
    <t>Microcontroller: PIC18F27Q10-I/SO</t>
  </si>
  <si>
    <t>LM2575-3.3WU-TR</t>
  </si>
  <si>
    <t>Test Points</t>
  </si>
  <si>
    <t>YAGEO</t>
  </si>
  <si>
    <t>CRGCQ0805F220R</t>
  </si>
  <si>
    <t>TE Connectivity Passive Product</t>
  </si>
  <si>
    <t>A129741CT-ND</t>
  </si>
  <si>
    <t>10 pack = $0.36, cheaper than 4 separate</t>
  </si>
  <si>
    <t>MISC Notes</t>
  </si>
  <si>
    <t>R1</t>
  </si>
  <si>
    <t>R2</t>
  </si>
  <si>
    <t>RC1206FR-0710KL</t>
  </si>
  <si>
    <t>311-10.0KFRCT-ND</t>
  </si>
  <si>
    <t>10k Ohm Resistors (surface mount)</t>
  </si>
  <si>
    <t>220 Ohm Resistor (surface mount)</t>
  </si>
  <si>
    <t>1k Ohm Resistor (surface mount)</t>
  </si>
  <si>
    <t>RNCP1206FTD1K00CT-ND</t>
  </si>
  <si>
    <t>Stackpole Electronics</t>
  </si>
  <si>
    <t xml:space="preserve">	
RNCP1206FTD1K00</t>
  </si>
  <si>
    <t>10 pack cheaper than 2 separate</t>
  </si>
  <si>
    <t>Würth Elektronik</t>
  </si>
  <si>
    <t>DigiKey</t>
  </si>
  <si>
    <t>732-5934-ND</t>
  </si>
  <si>
    <t>Power Barrel Connector Jack</t>
  </si>
  <si>
    <t>L1</t>
  </si>
  <si>
    <t>Nichicon</t>
  </si>
  <si>
    <t>UPW1H101MPD</t>
  </si>
  <si>
    <t>493-1899-ND</t>
  </si>
  <si>
    <t>732-8912-1-ND</t>
  </si>
  <si>
    <t>0.1 µF ±10% 50V Ceramic Capacitor X7R Radial</t>
  </si>
  <si>
    <t>Vishay Beyschlag/Draloric/BC Components</t>
  </si>
  <si>
    <t>K104K10X7RF5UH5</t>
  </si>
  <si>
    <t>BC2665CT-ND</t>
  </si>
  <si>
    <t>100 µF 50 V Aluminum Electrolytic Capacitor</t>
  </si>
  <si>
    <t xml:space="preserve">330 µF 10 V Aluminum Electrolytic Capacitors </t>
  </si>
  <si>
    <t>1 uF 50V Ceramic Capacitor</t>
  </si>
  <si>
    <t>Kemet</t>
  </si>
  <si>
    <t>C330C105K5R5TA</t>
  </si>
  <si>
    <t>399-4389-ND</t>
  </si>
  <si>
    <t>C1, C3</t>
  </si>
  <si>
    <t>C5</t>
  </si>
  <si>
    <t>C4</t>
  </si>
  <si>
    <t>C2</t>
  </si>
  <si>
    <t>Keystone Electronics</t>
  </si>
  <si>
    <t>36-5011-ND</t>
  </si>
  <si>
    <t>220uH Inductor</t>
  </si>
  <si>
    <t>Bourns</t>
  </si>
  <si>
    <t>RLB9012-221KL</t>
  </si>
  <si>
    <t>RLB9012-221KL-ND</t>
  </si>
  <si>
    <t>Fuse Block 15 A 600V 1 Circuit Cartridge Through Hole</t>
  </si>
  <si>
    <t>Littelfuse Inc.</t>
  </si>
  <si>
    <t>03540101ZXGY</t>
  </si>
  <si>
    <t xml:space="preserve">500 mA 250 V AC DC Fuse Cartridge, Glass </t>
  </si>
  <si>
    <t>0217.500MXP</t>
  </si>
  <si>
    <t>F1720-ND</t>
  </si>
  <si>
    <t>40 Pin 2.54mm Single Row Straight Female PCB Header</t>
  </si>
  <si>
    <t>Qunqi</t>
  </si>
  <si>
    <t>MK-197</t>
  </si>
  <si>
    <t>N/A</t>
  </si>
  <si>
    <t>F1</t>
  </si>
  <si>
    <t>Debugging LED</t>
  </si>
  <si>
    <t>D2</t>
  </si>
  <si>
    <t>1N5819 Diode</t>
  </si>
  <si>
    <t>STMicroelectronics</t>
  </si>
  <si>
    <t>1N5819</t>
  </si>
  <si>
    <t>497-6610-1-ND</t>
  </si>
  <si>
    <t>P1</t>
  </si>
  <si>
    <t>R3, R4, R5, R6, R7, R8, R9, R10, R11, R12</t>
  </si>
  <si>
    <t>TP1, TP2, TP3, TP4, TP5, TP6</t>
  </si>
  <si>
    <t>Songhe 128x64 I2C OLED (replacement for original screen)</t>
  </si>
  <si>
    <t>Songhe</t>
  </si>
  <si>
    <t>Amazon</t>
  </si>
  <si>
    <t>B085WCRS7C</t>
  </si>
  <si>
    <t>1 pack</t>
  </si>
  <si>
    <t>DS1</t>
  </si>
  <si>
    <t>S1.S2.S3,S4,S6</t>
  </si>
  <si>
    <t>U3</t>
  </si>
  <si>
    <t>U2</t>
  </si>
  <si>
    <t>J2,J4. J5, J6,J10</t>
  </si>
  <si>
    <t>Order Total Cost:</t>
  </si>
  <si>
    <t>Prototype total (with new OLED instead)</t>
  </si>
  <si>
    <t>Provided during class, replaces old LCD on final Board</t>
  </si>
  <si>
    <t>Note: OLED is the same as the ones provided in class and replaced the LCD that was originally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</si>
</sst>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0"/>
      <color rgb="FF000000"/>
      <name val="Arial"/>
    </font>
    <font>
      <b/>
      <sz val="24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/>
  </cellStyleXfs>
  <cellXfs count="47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wrapText="1"/>
    </xf>
    <xf numFmtId="0" fontId="5" fillId="0" borderId="0" xfId="2"/>
    <xf numFmtId="0" fontId="5" fillId="0" borderId="0" xfId="2" applyAlignment="1">
      <alignment wrapText="1"/>
    </xf>
    <xf numFmtId="0" fontId="6" fillId="0" borderId="0" xfId="0" applyFont="1"/>
    <xf numFmtId="0" fontId="2" fillId="2" borderId="0" xfId="0" applyFont="1" applyFill="1"/>
    <xf numFmtId="0" fontId="6" fillId="0" borderId="0" xfId="0" applyFont="1" applyAlignment="1">
      <alignment wrapText="1"/>
    </xf>
    <xf numFmtId="49" fontId="7" fillId="0" borderId="0" xfId="0" applyNumberFormat="1" applyFont="1" applyAlignment="1">
      <alignment horizontal="left" vertical="center" wrapText="1"/>
    </xf>
    <xf numFmtId="3" fontId="7" fillId="0" borderId="0" xfId="0" applyNumberFormat="1" applyFont="1"/>
    <xf numFmtId="164" fontId="7" fillId="0" borderId="0" xfId="0" applyNumberFormat="1" applyFont="1"/>
    <xf numFmtId="0" fontId="0" fillId="0" borderId="0" xfId="0" applyAlignment="1">
      <alignment wrapText="1"/>
    </xf>
    <xf numFmtId="1" fontId="0" fillId="0" borderId="0" xfId="0" applyNumberFormat="1" applyAlignment="1">
      <alignment horizontal="left" vertical="center"/>
    </xf>
    <xf numFmtId="14" fontId="0" fillId="0" borderId="0" xfId="0" applyNumberForma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8" fillId="0" borderId="0" xfId="3" applyAlignment="1">
      <alignment vertical="center"/>
    </xf>
    <xf numFmtId="14" fontId="7" fillId="0" borderId="0" xfId="0" applyNumberFormat="1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5" fillId="0" borderId="0" xfId="2" applyAlignment="1">
      <alignment vertical="center"/>
    </xf>
    <xf numFmtId="0" fontId="7" fillId="0" borderId="0" xfId="0" applyFont="1"/>
    <xf numFmtId="0" fontId="6" fillId="0" borderId="0" xfId="4" applyAlignment="1">
      <alignment horizontal="left" vertical="center"/>
    </xf>
    <xf numFmtId="0" fontId="6" fillId="0" borderId="0" xfId="4" applyAlignment="1">
      <alignment vertical="center"/>
    </xf>
    <xf numFmtId="0" fontId="7" fillId="0" borderId="0" xfId="4" applyFont="1" applyAlignment="1">
      <alignment vertical="center"/>
    </xf>
    <xf numFmtId="3" fontId="7" fillId="0" borderId="0" xfId="4" applyNumberFormat="1" applyFont="1" applyAlignment="1">
      <alignment vertical="center"/>
    </xf>
    <xf numFmtId="164" fontId="7" fillId="0" borderId="0" xfId="4" applyNumberFormat="1" applyFont="1" applyAlignment="1">
      <alignment vertical="center"/>
    </xf>
    <xf numFmtId="0" fontId="8" fillId="0" borderId="0" xfId="2" applyFont="1"/>
    <xf numFmtId="0" fontId="9" fillId="0" borderId="0" xfId="4" applyFont="1"/>
    <xf numFmtId="14" fontId="7" fillId="0" borderId="0" xfId="4" applyNumberFormat="1" applyFont="1" applyAlignment="1">
      <alignment vertical="center"/>
    </xf>
    <xf numFmtId="0" fontId="8" fillId="0" borderId="0" xfId="2" applyFont="1" applyAlignment="1">
      <alignment vertical="center"/>
    </xf>
    <xf numFmtId="0" fontId="6" fillId="3" borderId="0" xfId="0" applyFont="1" applyFill="1"/>
    <xf numFmtId="164" fontId="6" fillId="3" borderId="0" xfId="0" applyNumberFormat="1" applyFont="1" applyFill="1"/>
    <xf numFmtId="44" fontId="3" fillId="3" borderId="0" xfId="1" applyFont="1" applyFill="1"/>
    <xf numFmtId="0" fontId="1" fillId="0" borderId="0" xfId="0" applyFont="1" applyAlignment="1">
      <alignment horizontal="center"/>
    </xf>
    <xf numFmtId="0" fontId="0" fillId="0" borderId="0" xfId="0"/>
    <xf numFmtId="0" fontId="6" fillId="0" borderId="0" xfId="4" applyFill="1" applyAlignment="1">
      <alignment vertical="center"/>
    </xf>
    <xf numFmtId="0" fontId="7" fillId="0" borderId="0" xfId="4" applyFont="1" applyFill="1" applyAlignment="1">
      <alignment vertical="center"/>
    </xf>
    <xf numFmtId="3" fontId="7" fillId="0" borderId="0" xfId="4" applyNumberFormat="1" applyFont="1" applyFill="1" applyAlignment="1">
      <alignment vertical="center"/>
    </xf>
    <xf numFmtId="0" fontId="9" fillId="0" borderId="0" xfId="4" applyFont="1" applyFill="1"/>
    <xf numFmtId="164" fontId="3" fillId="3" borderId="0" xfId="1" applyNumberFormat="1" applyFont="1" applyFill="1"/>
    <xf numFmtId="0" fontId="0" fillId="4" borderId="0" xfId="0" applyFill="1" applyAlignment="1">
      <alignment wrapText="1"/>
    </xf>
  </cellXfs>
  <cellStyles count="5">
    <cellStyle name="Currency" xfId="1" builtinId="4"/>
    <cellStyle name="Hyperlink" xfId="2" builtinId="8"/>
    <cellStyle name="Hyperlink 2" xfId="3" xr:uid="{BD3E6259-A19E-4691-A8E4-265F2CE00B4E}"/>
    <cellStyle name="Normal" xfId="0" builtinId="0"/>
    <cellStyle name="Normal 2" xfId="4" xr:uid="{D3039204-71D6-413D-A6DD-4C39047476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stackpole-electronics-inc/RNCP1206FTD1K00/2240337" TargetMode="External"/><Relationship Id="rId18" Type="http://schemas.openxmlformats.org/officeDocument/2006/relationships/hyperlink" Target="https://www.nichicon.co.jp/english/series_items/catalog_pdf/e-upw.pdf" TargetMode="External"/><Relationship Id="rId26" Type="http://schemas.openxmlformats.org/officeDocument/2006/relationships/hyperlink" Target="https://www.keyelco.com/userAssets/file/M65p56.pdf" TargetMode="External"/><Relationship Id="rId21" Type="http://schemas.openxmlformats.org/officeDocument/2006/relationships/hyperlink" Target="https://www.digikey.com/en/products/detail/vishay-beyschlag-draloric-bc-components/K104K10X7RF5UH5/2356879" TargetMode="External"/><Relationship Id="rId34" Type="http://schemas.openxmlformats.org/officeDocument/2006/relationships/hyperlink" Target="https://www.digikey.com/en/products/detail/stmicroelectronics/1N5819/1037326" TargetMode="External"/><Relationship Id="rId7" Type="http://schemas.openxmlformats.org/officeDocument/2006/relationships/hyperlink" Target="https://www.digikey.com/en/products/detail/microchip-technology/LM2575-3-3WU-TR/1027646" TargetMode="External"/><Relationship Id="rId12" Type="http://schemas.openxmlformats.org/officeDocument/2006/relationships/hyperlink" Target="https://www.te.com/usa-en/product-1-2176341-7.datasheet.pdf" TargetMode="External"/><Relationship Id="rId17" Type="http://schemas.openxmlformats.org/officeDocument/2006/relationships/hyperlink" Target="https://www.digikey.com/en/products/detail/nichicon/UPW1H101MPD/589640?gclsrc=aw.ds&amp;&amp;utm_adgroup=&amp;utm_source=google&amp;utm_medium=cpc&amp;utm_campaign=PMax%20Shopping_Product_Medium%20ROAS%20Categories&amp;utm_term=&amp;utm_content=&amp;utm_id=go_cmp-20223376311_adg-_ad-__dev-c_ext-_prd-589640_sig-CjwKCAiAlPu9BhAjEiwA5NDSAxQXM9bS0h4xB4h52tJNU96R1mbqO_29Kcu0NgNw2bosvY6SHRMtnxoCVIUQAvD_BwE&amp;gad_source=1&amp;gclid=CjwKCAiAlPu9BhAjEiwA5NDSAxQXM9bS0h4xB4h52tJNU96R1mbqO_29Kcu0NgNw2bosvY6SHRMtnxoCVIUQAvD_BwE&amp;gclsrc=aw.ds" TargetMode="External"/><Relationship Id="rId25" Type="http://schemas.openxmlformats.org/officeDocument/2006/relationships/hyperlink" Target="https://www.digikey.com/en/products/detail/keystone-electronics/5011/255333?gclsrc=aw.ds&amp;&amp;utm_adgroup=&amp;utm_source=google&amp;utm_medium=cpc&amp;utm_campaign=PMax%20Shopping_Product_Medium%20ROAS%20Categories&amp;utm_term=&amp;utm_content=&amp;utm_id=go_cmp-20223376311_adg-_ad-__dev-c_ext-_prd-255333_sig-CjwKCAiAlPu9BhAjEiwA5NDSA8TUx04YxPopTGa7jYQQJyWZN7Hyo5UoOw--EulGNBDgaZwMmuPJABoCZT8QAvD_BwE&amp;gad_source=1&amp;gclid=CjwKCAiAlPu9BhAjEiwA5NDSA8TUx04YxPopTGa7jYQQJyWZN7Hyo5UoOw--EulGNBDgaZwMmuPJABoCZT8QAvD_BwE&amp;gclsrc=aw.ds" TargetMode="External"/><Relationship Id="rId33" Type="http://schemas.openxmlformats.org/officeDocument/2006/relationships/hyperlink" Target="https://www.amazon.com/Qunqi-2-54mm-Straight-Connector-Arduino/dp/B07CGGSDWF/ref=sr_1_17?dchild=1&amp;keywords=female+header+strips&amp;qid=1595380282&amp;sr=8-17" TargetMode="External"/><Relationship Id="rId2" Type="http://schemas.openxmlformats.org/officeDocument/2006/relationships/hyperlink" Target="https://newhavendisplay.com/content/specs/NHD-C0220BiZ-FSRGB-FBW-3VM.pdf" TargetMode="External"/><Relationship Id="rId16" Type="http://schemas.openxmlformats.org/officeDocument/2006/relationships/hyperlink" Target="https://www.we-online.com/components/products/datasheet/6941xx301002.pdf" TargetMode="External"/><Relationship Id="rId20" Type="http://schemas.openxmlformats.org/officeDocument/2006/relationships/hyperlink" Target="https://www.we-online.com/components/products/datasheet/860020273010.pdf" TargetMode="External"/><Relationship Id="rId29" Type="http://schemas.openxmlformats.org/officeDocument/2006/relationships/hyperlink" Target="https://www.digikey.com/en/products/detail/littelfuse-inc/03540101ZXGY/553974" TargetMode="External"/><Relationship Id="rId1" Type="http://schemas.openxmlformats.org/officeDocument/2006/relationships/hyperlink" Target="https://www.digikey.com/en/products/detail/newhaven-display-intl/NHD-C0220BIZ-FS-RGB-FBW-3VM/3507740" TargetMode="External"/><Relationship Id="rId6" Type="http://schemas.openxmlformats.org/officeDocument/2006/relationships/hyperlink" Target="https://ww1.microchip.com/downloads/en/DeviceDoc/PIC18F27-47Q10-Data-Sheet-40002043E.pdf" TargetMode="External"/><Relationship Id="rId11" Type="http://schemas.openxmlformats.org/officeDocument/2006/relationships/hyperlink" Target="https://www.digikey.com/en/products/detail/te-connectivity-passive-product/CRGCQ0805F220R/8576343" TargetMode="External"/><Relationship Id="rId24" Type="http://schemas.openxmlformats.org/officeDocument/2006/relationships/hyperlink" Target="https://content.kemet.com/datasheets/KEM_C1050_GOLDMAX_X7R.pdf" TargetMode="External"/><Relationship Id="rId32" Type="http://schemas.openxmlformats.org/officeDocument/2006/relationships/hyperlink" Target="https://www.littelfuse.com/assetdocs/littelfuse-fuse-217-datasheet?assetguid=af55be94-c42e-41b1-ad43-e070e09443fe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microchip-technology/PIC18F27Q10-I-SO/10064343" TargetMode="External"/><Relationship Id="rId15" Type="http://schemas.openxmlformats.org/officeDocument/2006/relationships/hyperlink" Target="https://www.digikey.com/en/products/detail/w-rth-elektronik/694108301002/5047524?gclsrc=aw.ds&amp;&amp;utm_adgroup=&amp;utm_source=google&amp;utm_medium=cpc&amp;utm_campaign=PMax%20Supplier_Focus%20Supplier&amp;utm_term=&amp;utm_content=&amp;utm_id=go_cmp-20243063242_adg-_ad-__dev-c_ext-_prd-5047524_sig-CjwKCAiAlPu9BhAjEiwA5NDSA7T-ZANd_wE-CtZ_kWJkl6CjNUYDCGt3gncgXJSXJqwdPXRHSsNRChoC_zMQAvD_BwE&amp;gad_source=1&amp;gclid=CjwKCAiAlPu9BhAjEiwA5NDSA7T-ZANd_wE-CtZ_kWJkl6CjNUYDCGt3gncgXJSXJqwdPXRHSsNRChoC_zMQAvD_BwE&amp;gclsrc=aw.ds" TargetMode="External"/><Relationship Id="rId23" Type="http://schemas.openxmlformats.org/officeDocument/2006/relationships/hyperlink" Target="https://www.digikey.com/en/products/detail/kemet/C330C105K5R5TA/818165" TargetMode="External"/><Relationship Id="rId28" Type="http://schemas.openxmlformats.org/officeDocument/2006/relationships/hyperlink" Target="https://www.bourns.com/docs/Product-Datasheets/RLB9012.pdf" TargetMode="External"/><Relationship Id="rId36" Type="http://schemas.openxmlformats.org/officeDocument/2006/relationships/hyperlink" Target="https://www.amazon.com/Songhe-0-96-inch-I2C-Raspberry/dp/B085WCRS7C/" TargetMode="External"/><Relationship Id="rId10" Type="http://schemas.openxmlformats.org/officeDocument/2006/relationships/hyperlink" Target="https://www.yageo.com/upload/media/product/products/datasheet/rchip/PYu-RC_Group_51_RoHS_L_12.pdf" TargetMode="External"/><Relationship Id="rId19" Type="http://schemas.openxmlformats.org/officeDocument/2006/relationships/hyperlink" Target="https://www.digikey.com/en/products/detail/w%C3%BCrth-elektronik/860020273010/5727147" TargetMode="External"/><Relationship Id="rId31" Type="http://schemas.openxmlformats.org/officeDocument/2006/relationships/hyperlink" Target="https://www.digikey.com/en/products/detail/littelfuse-inc/0217.500MXP/777537?gclsrc=aw.ds&amp;&amp;utm_adgroup=&amp;utm_source=google&amp;utm_medium=cpc&amp;utm_campaign=Pmax%20Shopping_Supplier_Littelfuse&amp;utm_term=&amp;utm_content=&amp;utm_id=go_cmp-20747813920_adg-_ad-__dev-c_ext-_prd-777537_sig-CjwKCAiAlPu9BhAjEiwA5NDSA8BYCzGlhykL9Amp8tGEuaYxLEuPj67SjxVPP2m5LtlKVjOpu9tsbRoCqmYQAvD_BwE&amp;gad_source=1&amp;gclid=CjwKCAiAlPu9BhAjEiwA5NDSA8BYCzGlhykL9Amp8tGEuaYxLEuPj67SjxVPP2m5LtlKVjOpu9tsbRoCqmYQAvD_BwE&amp;gclsrc=aw.ds\" TargetMode="External"/><Relationship Id="rId4" Type="http://schemas.openxmlformats.org/officeDocument/2006/relationships/hyperlink" Target="https://cdn.sparkfun.com/assets/8/2/4/e/9/MulticolorButtonModel.pdf" TargetMode="External"/><Relationship Id="rId9" Type="http://schemas.openxmlformats.org/officeDocument/2006/relationships/hyperlink" Target="https://www.digikey.com/en/products/detail/yageo/RC1206FR-0710KL/728483" TargetMode="External"/><Relationship Id="rId14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vishay.com/docs/45171/kseries.pdf" TargetMode="External"/><Relationship Id="rId27" Type="http://schemas.openxmlformats.org/officeDocument/2006/relationships/hyperlink" Target="https://www.digikey.com/en/products/detail/bourns-inc/RLB9012-221KL/1969608" TargetMode="External"/><Relationship Id="rId30" Type="http://schemas.openxmlformats.org/officeDocument/2006/relationships/hyperlink" Target="https://www.littelfuse.com/assetdocs/littelfuse_fuse_block_354_datasheet.pdf?assetguid=6e94c133-ad48-47b7-8fff-80ea6c66704d" TargetMode="External"/><Relationship Id="rId35" Type="http://schemas.openxmlformats.org/officeDocument/2006/relationships/hyperlink" Target="https://www.st.com/content/ccc/resource/technical/document/datasheet/26/db/14/60/52/47/47/5b/CD00001625.pdf/files/CD00001625.pdf/jcr:content/translations/en.CD00001625.pdf" TargetMode="External"/><Relationship Id="rId8" Type="http://schemas.openxmlformats.org/officeDocument/2006/relationships/hyperlink" Target="https://ww1.microchip.com/downloads/en/DeviceDoc/lm2575.pdf" TargetMode="External"/><Relationship Id="rId3" Type="http://schemas.openxmlformats.org/officeDocument/2006/relationships/hyperlink" Target="https://www.digikey.com/en/products/detail/sparkfun-electronics/PRT-14460/7915747?s=N4IgTCBcDaIM4AcCGAnA1gMwK4DsAEARlgC7ED2%2BALHsgMZogC6Av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R102"/>
  <sheetViews>
    <sheetView tabSelected="1" zoomScale="54" zoomScaleNormal="54" workbookViewId="0">
      <selection activeCell="C37" sqref="C37"/>
    </sheetView>
  </sheetViews>
  <sheetFormatPr defaultColWidth="12.6640625" defaultRowHeight="15.75" customHeight="1" x14ac:dyDescent="0.25"/>
  <cols>
    <col min="1" max="1" width="58.5546875" customWidth="1"/>
    <col min="2" max="2" width="17.5546875" customWidth="1"/>
    <col min="3" max="3" width="22.88671875" customWidth="1"/>
    <col min="4" max="4" width="24" customWidth="1"/>
    <col min="5" max="5" width="22.6640625" customWidth="1"/>
    <col min="6" max="6" width="20.6640625" customWidth="1"/>
    <col min="7" max="7" width="22.44140625" customWidth="1"/>
    <col min="8" max="8" width="30.6640625" customWidth="1"/>
    <col min="9" max="10" width="16.109375" customWidth="1"/>
    <col min="11" max="11" width="14" customWidth="1"/>
    <col min="12" max="12" width="30.5546875" customWidth="1"/>
    <col min="13" max="13" width="11.88671875" customWidth="1"/>
    <col min="14" max="14" width="15.21875" customWidth="1"/>
    <col min="15" max="15" width="12.5546875" customWidth="1"/>
    <col min="16" max="16" width="6.88671875" customWidth="1"/>
    <col min="17" max="17" width="36.21875" customWidth="1"/>
    <col min="18" max="18" width="48.109375" customWidth="1"/>
  </cols>
  <sheetData>
    <row r="1" spans="1:18" ht="36.6" customHeight="1" x14ac:dyDescent="0.5">
      <c r="A1" s="39" t="s">
        <v>19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8" ht="13.8" customHeight="1" x14ac:dyDescent="0.25">
      <c r="A2" s="10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44</v>
      </c>
    </row>
    <row r="3" spans="1:18" ht="16.2" customHeight="1" x14ac:dyDescent="0.25">
      <c r="A3" s="11" t="s">
        <v>34</v>
      </c>
      <c r="B3" s="3">
        <v>1</v>
      </c>
      <c r="C3" s="4">
        <v>14.46</v>
      </c>
      <c r="D3" s="4">
        <f t="shared" ref="D3:D10" si="0">B3*C3</f>
        <v>14.46</v>
      </c>
      <c r="E3" s="4">
        <v>10.41</v>
      </c>
      <c r="F3" s="4">
        <f t="shared" ref="F3:F16" si="1">B3*E3</f>
        <v>10.41</v>
      </c>
      <c r="G3" s="6" t="s">
        <v>24</v>
      </c>
      <c r="H3" s="2" t="s">
        <v>20</v>
      </c>
      <c r="I3" s="8" t="s">
        <v>25</v>
      </c>
      <c r="J3" s="7" t="s">
        <v>25</v>
      </c>
      <c r="K3" s="2" t="s">
        <v>26</v>
      </c>
      <c r="L3" s="2" t="s">
        <v>27</v>
      </c>
      <c r="M3" s="2">
        <v>2</v>
      </c>
      <c r="N3" s="5">
        <v>45716</v>
      </c>
      <c r="O3" s="2">
        <v>2</v>
      </c>
      <c r="P3" s="3">
        <v>0</v>
      </c>
      <c r="Q3" s="2" t="s">
        <v>110</v>
      </c>
    </row>
    <row r="4" spans="1:18" ht="15.75" customHeight="1" x14ac:dyDescent="0.25">
      <c r="A4" s="9" t="s">
        <v>33</v>
      </c>
      <c r="B4" s="3">
        <v>2</v>
      </c>
      <c r="C4" s="4">
        <v>1.75</v>
      </c>
      <c r="D4" s="4">
        <f t="shared" si="0"/>
        <v>3.5</v>
      </c>
      <c r="E4" s="4">
        <v>1.75</v>
      </c>
      <c r="F4" s="4">
        <f t="shared" si="1"/>
        <v>3.5</v>
      </c>
      <c r="G4" s="2" t="s">
        <v>29</v>
      </c>
      <c r="H4" s="2" t="s">
        <v>21</v>
      </c>
      <c r="I4" s="7" t="s">
        <v>25</v>
      </c>
      <c r="J4" s="7" t="s">
        <v>25</v>
      </c>
      <c r="K4" s="2" t="s">
        <v>26</v>
      </c>
      <c r="L4" s="2" t="s">
        <v>30</v>
      </c>
      <c r="M4" s="2">
        <v>3</v>
      </c>
      <c r="N4" s="17">
        <v>45716</v>
      </c>
      <c r="O4" s="2">
        <v>3</v>
      </c>
      <c r="P4" s="2" t="s">
        <v>109</v>
      </c>
      <c r="Q4" s="2" t="s">
        <v>111</v>
      </c>
    </row>
    <row r="5" spans="1:18" ht="15.75" customHeight="1" x14ac:dyDescent="0.25">
      <c r="A5" s="9" t="s">
        <v>36</v>
      </c>
      <c r="B5" s="3">
        <v>1</v>
      </c>
      <c r="C5" s="4">
        <v>1.31</v>
      </c>
      <c r="D5" s="4">
        <f t="shared" si="0"/>
        <v>1.31</v>
      </c>
      <c r="E5" s="4">
        <v>1.2876000000000001</v>
      </c>
      <c r="F5" s="4">
        <f t="shared" si="1"/>
        <v>1.2876000000000001</v>
      </c>
      <c r="G5" s="2" t="s">
        <v>31</v>
      </c>
      <c r="H5" s="2" t="s">
        <v>32</v>
      </c>
      <c r="I5" s="7" t="s">
        <v>25</v>
      </c>
      <c r="J5" s="7" t="s">
        <v>25</v>
      </c>
      <c r="K5" s="2" t="s">
        <v>26</v>
      </c>
      <c r="L5" s="2" t="s">
        <v>22</v>
      </c>
      <c r="M5" s="2">
        <v>3</v>
      </c>
      <c r="N5" s="5">
        <v>45716</v>
      </c>
      <c r="O5" s="2">
        <v>3</v>
      </c>
      <c r="P5" s="2">
        <v>1</v>
      </c>
      <c r="Q5" s="2" t="s">
        <v>112</v>
      </c>
    </row>
    <row r="6" spans="1:18" ht="15.75" customHeight="1" x14ac:dyDescent="0.25">
      <c r="A6" s="12" t="s">
        <v>35</v>
      </c>
      <c r="B6" s="3">
        <v>1</v>
      </c>
      <c r="C6" s="4">
        <v>1.75</v>
      </c>
      <c r="D6" s="4">
        <f t="shared" si="0"/>
        <v>1.75</v>
      </c>
      <c r="E6" s="4">
        <v>1.33</v>
      </c>
      <c r="F6" s="4">
        <f t="shared" si="1"/>
        <v>1.33</v>
      </c>
      <c r="G6" s="2" t="s">
        <v>31</v>
      </c>
      <c r="H6" s="2" t="s">
        <v>37</v>
      </c>
      <c r="I6" s="7" t="s">
        <v>25</v>
      </c>
      <c r="J6" s="7" t="s">
        <v>25</v>
      </c>
      <c r="K6" s="2" t="s">
        <v>26</v>
      </c>
      <c r="L6" s="2" t="s">
        <v>23</v>
      </c>
      <c r="M6" s="2">
        <v>3</v>
      </c>
      <c r="N6" s="5">
        <v>45716</v>
      </c>
      <c r="O6" s="2">
        <v>3</v>
      </c>
      <c r="P6" s="2">
        <v>1</v>
      </c>
      <c r="Q6" s="2" t="s">
        <v>113</v>
      </c>
    </row>
    <row r="7" spans="1:18" ht="15.75" customHeight="1" x14ac:dyDescent="0.25">
      <c r="A7" s="2" t="s">
        <v>49</v>
      </c>
      <c r="B7" s="3">
        <v>10</v>
      </c>
      <c r="C7" s="4">
        <v>1.7999999999999999E-2</v>
      </c>
      <c r="D7" s="4">
        <f t="shared" si="0"/>
        <v>0.18</v>
      </c>
      <c r="E7" s="4">
        <v>1.059E-2</v>
      </c>
      <c r="F7" s="4">
        <f t="shared" si="1"/>
        <v>0.10590000000000001</v>
      </c>
      <c r="G7" s="2" t="s">
        <v>39</v>
      </c>
      <c r="H7" s="2" t="s">
        <v>47</v>
      </c>
      <c r="I7" s="7" t="s">
        <v>25</v>
      </c>
      <c r="J7" s="7" t="s">
        <v>25</v>
      </c>
      <c r="K7" s="2" t="s">
        <v>26</v>
      </c>
      <c r="L7" s="2" t="s">
        <v>48</v>
      </c>
      <c r="M7" s="2">
        <v>15</v>
      </c>
      <c r="N7" s="5">
        <v>45716</v>
      </c>
      <c r="O7" s="2">
        <v>15</v>
      </c>
      <c r="P7" s="2" t="s">
        <v>28</v>
      </c>
      <c r="Q7" s="2" t="s">
        <v>103</v>
      </c>
    </row>
    <row r="8" spans="1:18" ht="15.75" customHeight="1" x14ac:dyDescent="0.25">
      <c r="A8" s="2" t="s">
        <v>38</v>
      </c>
      <c r="B8" s="30">
        <v>7</v>
      </c>
      <c r="C8" s="31">
        <v>0.39</v>
      </c>
      <c r="D8" s="31">
        <v>3.9000000000000004</v>
      </c>
      <c r="E8" s="31">
        <v>0.29299999999999998</v>
      </c>
      <c r="F8" s="31">
        <v>2.9299999999999997</v>
      </c>
      <c r="G8" s="28" t="s">
        <v>79</v>
      </c>
      <c r="H8" s="27">
        <v>5011</v>
      </c>
      <c r="I8" s="22" t="s">
        <v>25</v>
      </c>
      <c r="J8" s="22" t="s">
        <v>25</v>
      </c>
      <c r="K8" s="29" t="s">
        <v>57</v>
      </c>
      <c r="L8" s="28" t="s">
        <v>80</v>
      </c>
      <c r="M8" s="30">
        <v>10</v>
      </c>
      <c r="N8" s="5">
        <v>45716</v>
      </c>
      <c r="O8" s="30">
        <v>10</v>
      </c>
      <c r="P8" s="2">
        <v>1</v>
      </c>
      <c r="Q8" s="2" t="s">
        <v>104</v>
      </c>
    </row>
    <row r="9" spans="1:18" ht="25.8" customHeight="1" x14ac:dyDescent="0.25">
      <c r="A9" s="2" t="s">
        <v>50</v>
      </c>
      <c r="B9" s="3">
        <v>1</v>
      </c>
      <c r="C9" s="4">
        <v>0.1</v>
      </c>
      <c r="D9" s="4">
        <f>B9*C9</f>
        <v>0.1</v>
      </c>
      <c r="E9" s="4">
        <v>8.8599999999999998E-3</v>
      </c>
      <c r="F9" s="4">
        <f t="shared" si="1"/>
        <v>8.8599999999999998E-3</v>
      </c>
      <c r="G9" s="6" t="s">
        <v>41</v>
      </c>
      <c r="H9" s="2" t="s">
        <v>40</v>
      </c>
      <c r="I9" s="7" t="s">
        <v>25</v>
      </c>
      <c r="J9" s="7" t="s">
        <v>25</v>
      </c>
      <c r="K9" s="2" t="s">
        <v>26</v>
      </c>
      <c r="L9" s="2" t="s">
        <v>42</v>
      </c>
      <c r="M9" s="2">
        <v>10</v>
      </c>
      <c r="N9" s="5">
        <v>45716</v>
      </c>
      <c r="O9" s="2">
        <v>10</v>
      </c>
      <c r="P9" s="2">
        <v>8</v>
      </c>
      <c r="Q9" s="2" t="s">
        <v>45</v>
      </c>
      <c r="R9" s="6" t="s">
        <v>43</v>
      </c>
    </row>
    <row r="10" spans="1:18" ht="25.2" customHeight="1" x14ac:dyDescent="0.25">
      <c r="A10" s="2" t="s">
        <v>51</v>
      </c>
      <c r="B10" s="3">
        <v>1</v>
      </c>
      <c r="C10" s="4">
        <v>1.9E-2</v>
      </c>
      <c r="D10" s="4">
        <f t="shared" si="0"/>
        <v>1.9E-2</v>
      </c>
      <c r="E10" s="14">
        <v>1.478E-2</v>
      </c>
      <c r="F10" s="4">
        <f t="shared" si="1"/>
        <v>1.478E-2</v>
      </c>
      <c r="G10" s="2" t="s">
        <v>53</v>
      </c>
      <c r="H10" s="15" t="s">
        <v>54</v>
      </c>
      <c r="I10" s="7" t="s">
        <v>25</v>
      </c>
      <c r="J10" s="7" t="s">
        <v>25</v>
      </c>
      <c r="K10" s="2" t="s">
        <v>26</v>
      </c>
      <c r="L10" s="2" t="s">
        <v>52</v>
      </c>
      <c r="M10" s="2">
        <v>10</v>
      </c>
      <c r="N10" s="5">
        <v>45716</v>
      </c>
      <c r="O10" s="2">
        <v>10</v>
      </c>
      <c r="P10" s="13">
        <v>8</v>
      </c>
      <c r="Q10" s="2" t="s">
        <v>46</v>
      </c>
      <c r="R10" t="s">
        <v>55</v>
      </c>
    </row>
    <row r="11" spans="1:18" ht="15.75" customHeight="1" x14ac:dyDescent="0.25">
      <c r="A11" s="18" t="s">
        <v>59</v>
      </c>
      <c r="B11" s="20">
        <v>1</v>
      </c>
      <c r="C11" s="21">
        <v>0.92</v>
      </c>
      <c r="D11" s="21">
        <f t="shared" ref="D11:D19" si="2">C11*B11</f>
        <v>0.92</v>
      </c>
      <c r="E11" s="21">
        <v>0.92</v>
      </c>
      <c r="F11" s="21">
        <v>1.84</v>
      </c>
      <c r="G11" s="18" t="s">
        <v>56</v>
      </c>
      <c r="H11" s="16">
        <v>694108301002</v>
      </c>
      <c r="I11" s="22" t="s">
        <v>25</v>
      </c>
      <c r="J11" s="22" t="s">
        <v>25</v>
      </c>
      <c r="K11" s="19" t="s">
        <v>57</v>
      </c>
      <c r="L11" s="18" t="s">
        <v>58</v>
      </c>
      <c r="M11" s="20">
        <v>2</v>
      </c>
      <c r="N11" s="23">
        <v>45716</v>
      </c>
      <c r="O11" s="20">
        <v>2</v>
      </c>
      <c r="P11" s="13">
        <v>0</v>
      </c>
      <c r="Q11" s="2" t="s">
        <v>102</v>
      </c>
    </row>
    <row r="12" spans="1:18" ht="15.75" customHeight="1" x14ac:dyDescent="0.25">
      <c r="A12" s="19" t="s">
        <v>69</v>
      </c>
      <c r="B12" s="20">
        <v>1</v>
      </c>
      <c r="C12" s="21">
        <v>0.42</v>
      </c>
      <c r="D12" s="21">
        <f t="shared" si="2"/>
        <v>0.42</v>
      </c>
      <c r="E12" s="21">
        <v>0.42</v>
      </c>
      <c r="F12" s="21">
        <v>1.26</v>
      </c>
      <c r="G12" s="19" t="s">
        <v>61</v>
      </c>
      <c r="H12" s="19" t="s">
        <v>62</v>
      </c>
      <c r="I12" s="22" t="s">
        <v>25</v>
      </c>
      <c r="J12" s="22" t="s">
        <v>25</v>
      </c>
      <c r="K12" s="19" t="s">
        <v>57</v>
      </c>
      <c r="L12" s="19" t="s">
        <v>63</v>
      </c>
      <c r="M12" s="20">
        <v>3</v>
      </c>
      <c r="N12" s="23">
        <v>45716</v>
      </c>
      <c r="O12" s="20">
        <v>3</v>
      </c>
      <c r="P12" s="2">
        <v>1</v>
      </c>
      <c r="Q12" s="26" t="s">
        <v>76</v>
      </c>
    </row>
    <row r="13" spans="1:18" ht="15.75" customHeight="1" x14ac:dyDescent="0.25">
      <c r="A13" s="19" t="s">
        <v>70</v>
      </c>
      <c r="B13" s="20">
        <v>1</v>
      </c>
      <c r="C13" s="21">
        <v>0.14000000000000001</v>
      </c>
      <c r="D13" s="21">
        <f t="shared" si="2"/>
        <v>0.14000000000000001</v>
      </c>
      <c r="E13" s="21">
        <v>0.14000000000000001</v>
      </c>
      <c r="F13" s="21">
        <v>0.42000000000000004</v>
      </c>
      <c r="G13" s="19" t="s">
        <v>56</v>
      </c>
      <c r="H13" s="24">
        <v>860020273010</v>
      </c>
      <c r="I13" s="22" t="s">
        <v>25</v>
      </c>
      <c r="J13" s="22" t="s">
        <v>25</v>
      </c>
      <c r="K13" s="19" t="s">
        <v>57</v>
      </c>
      <c r="L13" s="19" t="s">
        <v>64</v>
      </c>
      <c r="M13" s="20">
        <v>3</v>
      </c>
      <c r="N13" s="23">
        <v>45716</v>
      </c>
      <c r="O13" s="20">
        <v>3</v>
      </c>
      <c r="P13" s="13">
        <v>1</v>
      </c>
      <c r="Q13" s="26" t="s">
        <v>77</v>
      </c>
    </row>
    <row r="14" spans="1:18" ht="15.75" customHeight="1" x14ac:dyDescent="0.25">
      <c r="A14" s="19" t="s">
        <v>65</v>
      </c>
      <c r="B14" s="20">
        <v>1</v>
      </c>
      <c r="C14" s="21">
        <v>0.22</v>
      </c>
      <c r="D14" s="21">
        <f t="shared" si="2"/>
        <v>0.22</v>
      </c>
      <c r="E14" s="21">
        <v>0.14099999999999999</v>
      </c>
      <c r="F14" s="21">
        <v>2.1149999999999998</v>
      </c>
      <c r="G14" s="19" t="s">
        <v>66</v>
      </c>
      <c r="H14" s="19" t="s">
        <v>67</v>
      </c>
      <c r="I14" s="22" t="s">
        <v>25</v>
      </c>
      <c r="J14" s="22" t="s">
        <v>25</v>
      </c>
      <c r="K14" s="19" t="s">
        <v>57</v>
      </c>
      <c r="L14" s="19" t="s">
        <v>68</v>
      </c>
      <c r="M14" s="20">
        <v>3</v>
      </c>
      <c r="N14" s="23">
        <v>45716</v>
      </c>
      <c r="O14" s="20">
        <v>3</v>
      </c>
      <c r="P14" s="13">
        <v>1</v>
      </c>
      <c r="Q14" s="26" t="s">
        <v>78</v>
      </c>
    </row>
    <row r="15" spans="1:18" ht="15.75" customHeight="1" x14ac:dyDescent="0.25">
      <c r="A15" s="19" t="s">
        <v>71</v>
      </c>
      <c r="B15" s="20">
        <v>2</v>
      </c>
      <c r="C15" s="21">
        <v>0.49</v>
      </c>
      <c r="D15" s="21">
        <f t="shared" si="2"/>
        <v>0.98</v>
      </c>
      <c r="E15" s="21">
        <v>0.13500000000000001</v>
      </c>
      <c r="F15" s="21">
        <f>E15*B15</f>
        <v>0.27</v>
      </c>
      <c r="G15" s="19" t="s">
        <v>72</v>
      </c>
      <c r="H15" s="19" t="s">
        <v>73</v>
      </c>
      <c r="I15" s="25" t="s">
        <v>25</v>
      </c>
      <c r="J15" s="25" t="s">
        <v>25</v>
      </c>
      <c r="K15" s="19" t="s">
        <v>26</v>
      </c>
      <c r="L15" s="19" t="s">
        <v>74</v>
      </c>
      <c r="M15" s="20">
        <v>6</v>
      </c>
      <c r="N15" s="23">
        <v>45716</v>
      </c>
      <c r="O15" s="20">
        <v>6</v>
      </c>
      <c r="P15" s="13">
        <v>2</v>
      </c>
      <c r="Q15" s="9" t="s">
        <v>75</v>
      </c>
    </row>
    <row r="16" spans="1:18" ht="15.75" customHeight="1" x14ac:dyDescent="0.25">
      <c r="A16" s="19" t="s">
        <v>81</v>
      </c>
      <c r="B16" s="3">
        <v>1</v>
      </c>
      <c r="C16" s="4">
        <v>0.57999999999999996</v>
      </c>
      <c r="D16" s="4">
        <f t="shared" si="2"/>
        <v>0.57999999999999996</v>
      </c>
      <c r="E16" s="4">
        <v>0</v>
      </c>
      <c r="F16" s="4">
        <f t="shared" si="1"/>
        <v>0</v>
      </c>
      <c r="G16" s="19" t="s">
        <v>82</v>
      </c>
      <c r="H16" s="19" t="s">
        <v>83</v>
      </c>
      <c r="I16" s="32" t="s">
        <v>25</v>
      </c>
      <c r="J16" s="32" t="s">
        <v>25</v>
      </c>
      <c r="K16" s="19" t="s">
        <v>26</v>
      </c>
      <c r="L16" s="19" t="s">
        <v>84</v>
      </c>
      <c r="M16" s="20">
        <v>3</v>
      </c>
      <c r="N16" s="5">
        <v>45716</v>
      </c>
      <c r="O16" s="20">
        <v>3</v>
      </c>
      <c r="P16" s="13">
        <v>1</v>
      </c>
      <c r="Q16" s="26" t="s">
        <v>60</v>
      </c>
    </row>
    <row r="17" spans="1:18" ht="15.75" customHeight="1" x14ac:dyDescent="0.3">
      <c r="A17" s="28" t="s">
        <v>85</v>
      </c>
      <c r="B17" s="30">
        <v>2</v>
      </c>
      <c r="C17" s="31">
        <v>1.49</v>
      </c>
      <c r="D17" s="31">
        <f t="shared" si="2"/>
        <v>2.98</v>
      </c>
      <c r="E17" s="31">
        <v>1.49</v>
      </c>
      <c r="F17" s="31">
        <v>2.98</v>
      </c>
      <c r="G17" s="28" t="s">
        <v>86</v>
      </c>
      <c r="H17" s="28" t="s">
        <v>87</v>
      </c>
      <c r="I17" s="22" t="s">
        <v>25</v>
      </c>
      <c r="J17" s="22" t="s">
        <v>25</v>
      </c>
      <c r="K17" s="29" t="s">
        <v>57</v>
      </c>
      <c r="L17" s="28" t="s">
        <v>87</v>
      </c>
      <c r="M17" s="30">
        <v>2</v>
      </c>
      <c r="N17" s="34">
        <v>45716</v>
      </c>
      <c r="O17" s="30">
        <v>2</v>
      </c>
      <c r="P17" s="13">
        <v>1</v>
      </c>
      <c r="Q17" s="33" t="s">
        <v>95</v>
      </c>
    </row>
    <row r="18" spans="1:18" ht="15.75" customHeight="1" x14ac:dyDescent="0.3">
      <c r="A18" s="28" t="s">
        <v>88</v>
      </c>
      <c r="B18" s="30">
        <v>1</v>
      </c>
      <c r="C18" s="31">
        <v>0.44</v>
      </c>
      <c r="D18" s="31">
        <f t="shared" si="2"/>
        <v>0.44</v>
      </c>
      <c r="E18" s="31">
        <v>0.36199999999999999</v>
      </c>
      <c r="F18" s="31">
        <f>E18*B18</f>
        <v>0.36199999999999999</v>
      </c>
      <c r="G18" s="28" t="s">
        <v>86</v>
      </c>
      <c r="H18" s="28" t="s">
        <v>89</v>
      </c>
      <c r="I18" s="22" t="s">
        <v>25</v>
      </c>
      <c r="J18" s="22" t="s">
        <v>25</v>
      </c>
      <c r="K18" s="29" t="s">
        <v>57</v>
      </c>
      <c r="L18" s="28" t="s">
        <v>90</v>
      </c>
      <c r="M18" s="30">
        <v>6</v>
      </c>
      <c r="N18" s="34">
        <v>45716</v>
      </c>
      <c r="O18" s="30">
        <v>6</v>
      </c>
      <c r="P18" s="13">
        <v>1</v>
      </c>
      <c r="Q18" s="33" t="s">
        <v>95</v>
      </c>
    </row>
    <row r="19" spans="1:18" ht="15.75" customHeight="1" x14ac:dyDescent="0.3">
      <c r="A19" s="28" t="s">
        <v>98</v>
      </c>
      <c r="B19" s="30">
        <v>1</v>
      </c>
      <c r="C19" s="31">
        <v>0.23</v>
      </c>
      <c r="D19" s="31">
        <f t="shared" si="2"/>
        <v>0.23</v>
      </c>
      <c r="E19" s="31">
        <v>7.6999999999999999E-2</v>
      </c>
      <c r="F19" s="31">
        <f>E19*B19</f>
        <v>7.6999999999999999E-2</v>
      </c>
      <c r="G19" s="28" t="s">
        <v>99</v>
      </c>
      <c r="H19" s="28" t="s">
        <v>100</v>
      </c>
      <c r="I19" s="35" t="s">
        <v>25</v>
      </c>
      <c r="J19" s="35" t="s">
        <v>25</v>
      </c>
      <c r="K19" s="29" t="s">
        <v>26</v>
      </c>
      <c r="L19" s="28" t="s">
        <v>101</v>
      </c>
      <c r="M19" s="30">
        <v>3</v>
      </c>
      <c r="N19" s="34">
        <v>45716</v>
      </c>
      <c r="O19" s="30">
        <v>3</v>
      </c>
      <c r="P19" s="13">
        <v>1</v>
      </c>
      <c r="Q19" s="33" t="s">
        <v>18</v>
      </c>
    </row>
    <row r="20" spans="1:18" ht="15.75" customHeight="1" x14ac:dyDescent="0.3">
      <c r="A20" s="29" t="s">
        <v>91</v>
      </c>
      <c r="B20" s="30">
        <v>2</v>
      </c>
      <c r="C20" s="31">
        <v>0</v>
      </c>
      <c r="D20" s="31">
        <v>0</v>
      </c>
      <c r="E20" s="31">
        <v>0</v>
      </c>
      <c r="F20" s="31">
        <v>0</v>
      </c>
      <c r="G20" s="29" t="s">
        <v>92</v>
      </c>
      <c r="H20" s="29" t="s">
        <v>93</v>
      </c>
      <c r="I20" s="22" t="s">
        <v>25</v>
      </c>
      <c r="J20" s="29" t="s">
        <v>28</v>
      </c>
      <c r="K20" s="29" t="s">
        <v>17</v>
      </c>
      <c r="L20" s="29" t="s">
        <v>94</v>
      </c>
      <c r="M20" s="30">
        <v>2</v>
      </c>
      <c r="N20" s="34">
        <v>45716</v>
      </c>
      <c r="O20" s="2" t="s">
        <v>28</v>
      </c>
      <c r="P20" s="13">
        <v>1</v>
      </c>
      <c r="Q20" s="33" t="s">
        <v>114</v>
      </c>
    </row>
    <row r="21" spans="1:18" ht="15.75" customHeight="1" x14ac:dyDescent="0.25">
      <c r="A21" s="29" t="s">
        <v>96</v>
      </c>
      <c r="B21" s="3">
        <v>1</v>
      </c>
      <c r="C21" s="31">
        <v>0</v>
      </c>
      <c r="D21" s="31">
        <v>0</v>
      </c>
      <c r="E21" s="31">
        <v>0</v>
      </c>
      <c r="F21" s="31">
        <v>0</v>
      </c>
      <c r="G21" s="29" t="s">
        <v>28</v>
      </c>
      <c r="H21" s="29" t="s">
        <v>28</v>
      </c>
      <c r="I21" s="9" t="s">
        <v>28</v>
      </c>
      <c r="J21" s="9" t="s">
        <v>28</v>
      </c>
      <c r="K21" s="29" t="s">
        <v>17</v>
      </c>
      <c r="L21" s="29" t="s">
        <v>28</v>
      </c>
      <c r="M21" s="30">
        <v>2</v>
      </c>
      <c r="N21" s="5">
        <v>45716</v>
      </c>
      <c r="O21" s="26" t="s">
        <v>28</v>
      </c>
      <c r="P21" s="13">
        <v>1</v>
      </c>
      <c r="Q21" s="9" t="s">
        <v>97</v>
      </c>
    </row>
    <row r="22" spans="1:18" ht="15.75" customHeight="1" x14ac:dyDescent="0.3">
      <c r="A22" s="41" t="s">
        <v>105</v>
      </c>
      <c r="B22" s="3">
        <v>1</v>
      </c>
      <c r="C22" s="4">
        <v>5</v>
      </c>
      <c r="D22" s="4">
        <v>5</v>
      </c>
      <c r="E22" s="4">
        <v>5</v>
      </c>
      <c r="F22" s="4">
        <v>5</v>
      </c>
      <c r="G22" s="41" t="s">
        <v>106</v>
      </c>
      <c r="H22" s="41" t="s">
        <v>28</v>
      </c>
      <c r="I22" s="7" t="s">
        <v>25</v>
      </c>
      <c r="J22" t="s">
        <v>28</v>
      </c>
      <c r="K22" s="42" t="s">
        <v>107</v>
      </c>
      <c r="L22" s="41" t="s">
        <v>108</v>
      </c>
      <c r="M22" s="43">
        <v>0</v>
      </c>
      <c r="N22" s="5" t="s">
        <v>28</v>
      </c>
      <c r="O22" t="s">
        <v>28</v>
      </c>
      <c r="P22" s="13">
        <v>1</v>
      </c>
      <c r="Q22" s="44" t="s">
        <v>110</v>
      </c>
      <c r="R22" t="s">
        <v>117</v>
      </c>
    </row>
    <row r="23" spans="1:18" ht="15.75" customHeight="1" x14ac:dyDescent="0.25">
      <c r="A23" s="36" t="s">
        <v>115</v>
      </c>
      <c r="B23" s="38">
        <v>59.99</v>
      </c>
      <c r="C23" s="4"/>
      <c r="D23" s="4"/>
      <c r="E23" s="4"/>
      <c r="F23" s="4"/>
      <c r="N23" s="5"/>
      <c r="P23" s="3"/>
    </row>
    <row r="24" spans="1:18" ht="15.75" customHeight="1" x14ac:dyDescent="0.25">
      <c r="B24" s="3"/>
      <c r="C24" s="4"/>
      <c r="D24" s="4"/>
      <c r="E24" s="4"/>
      <c r="F24" s="4"/>
      <c r="N24" s="5"/>
      <c r="P24" s="3"/>
    </row>
    <row r="25" spans="1:18" ht="15.75" customHeight="1" x14ac:dyDescent="0.25">
      <c r="A25" s="37" t="s">
        <v>116</v>
      </c>
      <c r="B25" s="45">
        <f>SUM(D4:D22)</f>
        <v>22.669000000000004</v>
      </c>
      <c r="C25" s="4"/>
      <c r="D25" s="4"/>
      <c r="E25" s="4"/>
      <c r="F25" s="4"/>
      <c r="N25" s="5"/>
      <c r="P25" s="3"/>
    </row>
    <row r="26" spans="1:18" ht="13.2" x14ac:dyDescent="0.25">
      <c r="B26" s="3"/>
      <c r="C26" s="4"/>
      <c r="D26" s="4"/>
      <c r="E26" s="4"/>
      <c r="F26" s="4"/>
      <c r="N26" s="5"/>
      <c r="P26" s="3"/>
    </row>
    <row r="27" spans="1:18" ht="26.4" x14ac:dyDescent="0.25">
      <c r="A27" s="46" t="s">
        <v>118</v>
      </c>
      <c r="B27" s="3"/>
      <c r="C27" s="4"/>
      <c r="D27" s="4"/>
      <c r="E27" s="4"/>
      <c r="F27" s="4"/>
      <c r="N27" s="5"/>
      <c r="P27" s="3"/>
    </row>
    <row r="28" spans="1:18" ht="13.2" x14ac:dyDescent="0.25">
      <c r="B28" s="3"/>
      <c r="C28" s="4"/>
      <c r="D28" s="4"/>
      <c r="E28" s="4"/>
      <c r="F28" s="4"/>
      <c r="N28" s="5"/>
      <c r="P28" s="3"/>
    </row>
    <row r="29" spans="1:18" ht="13.2" x14ac:dyDescent="0.25">
      <c r="B29" s="3"/>
      <c r="C29" s="4"/>
      <c r="D29" s="4"/>
      <c r="E29" s="4"/>
      <c r="F29" s="4"/>
      <c r="N29" s="5"/>
      <c r="P29" s="3"/>
    </row>
    <row r="30" spans="1:18" ht="13.2" x14ac:dyDescent="0.25">
      <c r="B30" s="3"/>
      <c r="C30" s="4"/>
      <c r="D30" s="4"/>
      <c r="E30" s="4"/>
      <c r="F30" s="4"/>
      <c r="N30" s="5"/>
      <c r="P30" s="3"/>
    </row>
    <row r="31" spans="1:18" ht="13.2" x14ac:dyDescent="0.25">
      <c r="B31" s="3"/>
      <c r="C31" s="4"/>
      <c r="D31" s="4"/>
      <c r="E31" s="4"/>
      <c r="F31" s="4"/>
      <c r="N31" s="5"/>
      <c r="P31" s="3"/>
    </row>
    <row r="32" spans="1:18" ht="13.2" x14ac:dyDescent="0.25">
      <c r="B32" s="3"/>
      <c r="C32" s="4"/>
      <c r="D32" s="4"/>
      <c r="E32" s="4"/>
      <c r="F32" s="4"/>
      <c r="N32" s="5"/>
      <c r="P32" s="3"/>
    </row>
    <row r="33" spans="2:16" ht="13.2" x14ac:dyDescent="0.25">
      <c r="B33" s="3"/>
      <c r="C33" s="4"/>
      <c r="D33" s="4"/>
      <c r="E33" s="4"/>
      <c r="F33" s="4"/>
      <c r="N33" s="5"/>
      <c r="P33" s="3"/>
    </row>
    <row r="34" spans="2:16" ht="13.2" x14ac:dyDescent="0.25">
      <c r="B34" s="3"/>
      <c r="C34" s="4"/>
      <c r="D34" s="4"/>
      <c r="E34" s="4"/>
      <c r="F34" s="4"/>
      <c r="N34" s="5"/>
      <c r="P34" s="3"/>
    </row>
    <row r="35" spans="2:16" ht="13.2" x14ac:dyDescent="0.25">
      <c r="B35" s="3"/>
      <c r="C35" s="4"/>
      <c r="D35" s="4"/>
      <c r="E35" s="4"/>
      <c r="F35" s="4"/>
      <c r="N35" s="5"/>
      <c r="P35" s="3"/>
    </row>
    <row r="36" spans="2:16" ht="13.2" x14ac:dyDescent="0.25">
      <c r="B36" s="3"/>
      <c r="C36" s="4"/>
      <c r="D36" s="4"/>
      <c r="E36" s="4"/>
      <c r="F36" s="4"/>
      <c r="N36" s="5"/>
      <c r="P36" s="3"/>
    </row>
    <row r="37" spans="2:16" ht="13.2" x14ac:dyDescent="0.25">
      <c r="B37" s="3"/>
      <c r="C37" s="4"/>
      <c r="D37" s="4"/>
      <c r="E37" s="4"/>
      <c r="F37" s="4"/>
      <c r="N37" s="5"/>
      <c r="P37" s="3">
        <f t="shared" ref="P37:P102" si="3">O37-B37</f>
        <v>0</v>
      </c>
    </row>
    <row r="38" spans="2:16" ht="13.2" x14ac:dyDescent="0.25">
      <c r="B38" s="3"/>
      <c r="C38" s="4"/>
      <c r="D38" s="4"/>
      <c r="E38" s="4"/>
      <c r="F38" s="4"/>
      <c r="N38" s="5"/>
      <c r="P38" s="3">
        <f t="shared" si="3"/>
        <v>0</v>
      </c>
    </row>
    <row r="39" spans="2:16" ht="13.2" x14ac:dyDescent="0.25">
      <c r="B39" s="3"/>
      <c r="C39" s="4"/>
      <c r="D39" s="4"/>
      <c r="E39" s="4"/>
      <c r="F39" s="4"/>
      <c r="N39" s="5"/>
      <c r="P39" s="3">
        <f t="shared" si="3"/>
        <v>0</v>
      </c>
    </row>
    <row r="40" spans="2:16" ht="13.2" x14ac:dyDescent="0.25">
      <c r="B40" s="3"/>
      <c r="C40" s="4"/>
      <c r="D40" s="4"/>
      <c r="E40" s="4"/>
      <c r="F40" s="4"/>
      <c r="N40" s="5"/>
      <c r="P40" s="3">
        <f t="shared" si="3"/>
        <v>0</v>
      </c>
    </row>
    <row r="41" spans="2:16" ht="13.2" x14ac:dyDescent="0.25">
      <c r="B41" s="3"/>
      <c r="C41" s="4"/>
      <c r="D41" s="4"/>
      <c r="E41" s="4"/>
      <c r="F41" s="4"/>
      <c r="N41" s="5"/>
      <c r="P41" s="3">
        <f t="shared" si="3"/>
        <v>0</v>
      </c>
    </row>
    <row r="42" spans="2:16" ht="13.2" x14ac:dyDescent="0.25">
      <c r="B42" s="3"/>
      <c r="C42" s="4"/>
      <c r="D42" s="4"/>
      <c r="E42" s="4"/>
      <c r="F42" s="4"/>
      <c r="N42" s="5"/>
      <c r="P42" s="3">
        <f t="shared" si="3"/>
        <v>0</v>
      </c>
    </row>
    <row r="43" spans="2:16" ht="13.2" x14ac:dyDescent="0.25">
      <c r="B43" s="3"/>
      <c r="C43" s="4"/>
      <c r="D43" s="4"/>
      <c r="E43" s="4"/>
      <c r="F43" s="4"/>
      <c r="N43" s="5"/>
      <c r="P43" s="3">
        <f t="shared" si="3"/>
        <v>0</v>
      </c>
    </row>
    <row r="44" spans="2:16" ht="13.2" x14ac:dyDescent="0.25">
      <c r="B44" s="3"/>
      <c r="C44" s="4"/>
      <c r="D44" s="4"/>
      <c r="E44" s="4"/>
      <c r="F44" s="4"/>
      <c r="N44" s="5"/>
      <c r="P44" s="3">
        <f t="shared" si="3"/>
        <v>0</v>
      </c>
    </row>
    <row r="45" spans="2:16" ht="13.2" x14ac:dyDescent="0.25">
      <c r="B45" s="3"/>
      <c r="C45" s="4"/>
      <c r="D45" s="4"/>
      <c r="E45" s="4"/>
      <c r="F45" s="4"/>
      <c r="N45" s="5"/>
      <c r="P45" s="3">
        <f t="shared" si="3"/>
        <v>0</v>
      </c>
    </row>
    <row r="46" spans="2:16" ht="13.2" x14ac:dyDescent="0.25">
      <c r="B46" s="3"/>
      <c r="C46" s="4"/>
      <c r="D46" s="4"/>
      <c r="E46" s="4"/>
      <c r="F46" s="4"/>
      <c r="N46" s="5"/>
      <c r="P46" s="3">
        <f t="shared" si="3"/>
        <v>0</v>
      </c>
    </row>
    <row r="47" spans="2:16" ht="13.2" x14ac:dyDescent="0.25">
      <c r="B47" s="3"/>
      <c r="C47" s="4"/>
      <c r="D47" s="4"/>
      <c r="E47" s="4"/>
      <c r="F47" s="4"/>
      <c r="N47" s="5"/>
      <c r="P47" s="3">
        <f t="shared" si="3"/>
        <v>0</v>
      </c>
    </row>
    <row r="48" spans="2:16" ht="13.2" x14ac:dyDescent="0.25">
      <c r="B48" s="3"/>
      <c r="C48" s="4"/>
      <c r="D48" s="4"/>
      <c r="E48" s="4"/>
      <c r="F48" s="4"/>
      <c r="N48" s="5"/>
      <c r="P48" s="3">
        <f t="shared" si="3"/>
        <v>0</v>
      </c>
    </row>
    <row r="49" spans="2:16" ht="13.2" x14ac:dyDescent="0.25">
      <c r="B49" s="3"/>
      <c r="C49" s="4"/>
      <c r="D49" s="4"/>
      <c r="E49" s="4"/>
      <c r="F49" s="4"/>
      <c r="N49" s="5"/>
      <c r="P49" s="3">
        <f t="shared" si="3"/>
        <v>0</v>
      </c>
    </row>
    <row r="50" spans="2:16" ht="13.2" x14ac:dyDescent="0.25">
      <c r="B50" s="3"/>
      <c r="C50" s="4"/>
      <c r="D50" s="4"/>
      <c r="E50" s="4"/>
      <c r="F50" s="4"/>
      <c r="N50" s="5"/>
      <c r="P50" s="3">
        <f t="shared" si="3"/>
        <v>0</v>
      </c>
    </row>
    <row r="51" spans="2:16" ht="13.2" x14ac:dyDescent="0.25">
      <c r="B51" s="3"/>
      <c r="C51" s="4"/>
      <c r="D51" s="4"/>
      <c r="E51" s="4"/>
      <c r="F51" s="4"/>
      <c r="N51" s="5"/>
      <c r="P51" s="3">
        <f t="shared" si="3"/>
        <v>0</v>
      </c>
    </row>
    <row r="52" spans="2:16" ht="13.2" x14ac:dyDescent="0.25">
      <c r="B52" s="3"/>
      <c r="C52" s="4"/>
      <c r="D52" s="4"/>
      <c r="E52" s="4"/>
      <c r="F52" s="4"/>
      <c r="N52" s="5"/>
      <c r="P52" s="3">
        <f t="shared" si="3"/>
        <v>0</v>
      </c>
    </row>
    <row r="53" spans="2:16" ht="13.2" x14ac:dyDescent="0.25">
      <c r="B53" s="3"/>
      <c r="C53" s="4"/>
      <c r="D53" s="4"/>
      <c r="E53" s="4"/>
      <c r="F53" s="4"/>
      <c r="N53" s="5"/>
      <c r="P53" s="3">
        <f t="shared" si="3"/>
        <v>0</v>
      </c>
    </row>
    <row r="54" spans="2:16" ht="13.2" x14ac:dyDescent="0.25">
      <c r="B54" s="3"/>
      <c r="C54" s="4"/>
      <c r="D54" s="4"/>
      <c r="E54" s="4"/>
      <c r="F54" s="4"/>
      <c r="N54" s="5"/>
      <c r="P54" s="3">
        <f t="shared" si="3"/>
        <v>0</v>
      </c>
    </row>
    <row r="55" spans="2:16" ht="13.2" x14ac:dyDescent="0.25">
      <c r="B55" s="3"/>
      <c r="C55" s="4"/>
      <c r="D55" s="4"/>
      <c r="E55" s="4"/>
      <c r="F55" s="4"/>
      <c r="N55" s="5"/>
      <c r="P55" s="3">
        <f t="shared" si="3"/>
        <v>0</v>
      </c>
    </row>
    <row r="56" spans="2:16" ht="13.2" x14ac:dyDescent="0.25">
      <c r="B56" s="3"/>
      <c r="C56" s="4"/>
      <c r="D56" s="4"/>
      <c r="E56" s="4"/>
      <c r="F56" s="4"/>
      <c r="N56" s="5"/>
      <c r="P56" s="3">
        <f t="shared" si="3"/>
        <v>0</v>
      </c>
    </row>
    <row r="57" spans="2:16" ht="13.2" x14ac:dyDescent="0.25">
      <c r="B57" s="3"/>
      <c r="C57" s="4"/>
      <c r="D57" s="4"/>
      <c r="E57" s="4"/>
      <c r="F57" s="4"/>
      <c r="N57" s="5"/>
      <c r="P57" s="3">
        <f t="shared" si="3"/>
        <v>0</v>
      </c>
    </row>
    <row r="58" spans="2:16" ht="13.2" x14ac:dyDescent="0.25">
      <c r="B58" s="3"/>
      <c r="C58" s="4"/>
      <c r="D58" s="4"/>
      <c r="E58" s="4"/>
      <c r="F58" s="4"/>
      <c r="N58" s="5"/>
      <c r="P58" s="3">
        <f t="shared" si="3"/>
        <v>0</v>
      </c>
    </row>
    <row r="59" spans="2:16" ht="13.2" x14ac:dyDescent="0.25">
      <c r="B59" s="3"/>
      <c r="C59" s="4"/>
      <c r="D59" s="4"/>
      <c r="E59" s="4"/>
      <c r="F59" s="4"/>
      <c r="N59" s="5"/>
      <c r="P59" s="3">
        <f t="shared" si="3"/>
        <v>0</v>
      </c>
    </row>
    <row r="60" spans="2:16" ht="13.2" x14ac:dyDescent="0.25">
      <c r="B60" s="3"/>
      <c r="C60" s="4"/>
      <c r="D60" s="4"/>
      <c r="E60" s="4"/>
      <c r="F60" s="4"/>
      <c r="N60" s="5"/>
      <c r="P60" s="3">
        <f t="shared" si="3"/>
        <v>0</v>
      </c>
    </row>
    <row r="61" spans="2:16" ht="13.2" x14ac:dyDescent="0.25">
      <c r="B61" s="3"/>
      <c r="C61" s="4"/>
      <c r="D61" s="4"/>
      <c r="E61" s="4"/>
      <c r="F61" s="4"/>
      <c r="N61" s="5"/>
      <c r="P61" s="3">
        <f t="shared" si="3"/>
        <v>0</v>
      </c>
    </row>
    <row r="62" spans="2:16" ht="13.2" x14ac:dyDescent="0.25">
      <c r="B62" s="3"/>
      <c r="C62" s="4"/>
      <c r="D62" s="4"/>
      <c r="E62" s="4"/>
      <c r="F62" s="4"/>
      <c r="N62" s="5"/>
      <c r="P62" s="3">
        <f t="shared" si="3"/>
        <v>0</v>
      </c>
    </row>
    <row r="63" spans="2:16" ht="13.2" x14ac:dyDescent="0.25">
      <c r="B63" s="3"/>
      <c r="C63" s="4"/>
      <c r="D63" s="4"/>
      <c r="E63" s="4"/>
      <c r="F63" s="4"/>
      <c r="N63" s="5"/>
      <c r="P63" s="3">
        <f t="shared" si="3"/>
        <v>0</v>
      </c>
    </row>
    <row r="64" spans="2:16" ht="13.2" x14ac:dyDescent="0.25">
      <c r="B64" s="3"/>
      <c r="C64" s="4"/>
      <c r="D64" s="4"/>
      <c r="E64" s="4"/>
      <c r="F64" s="4"/>
      <c r="N64" s="5"/>
      <c r="P64" s="3">
        <f t="shared" si="3"/>
        <v>0</v>
      </c>
    </row>
    <row r="65" spans="2:16" ht="13.2" x14ac:dyDescent="0.25">
      <c r="B65" s="3"/>
      <c r="C65" s="4"/>
      <c r="D65" s="4"/>
      <c r="E65" s="4"/>
      <c r="F65" s="4"/>
      <c r="N65" s="5"/>
      <c r="P65" s="3">
        <f t="shared" si="3"/>
        <v>0</v>
      </c>
    </row>
    <row r="66" spans="2:16" ht="13.2" x14ac:dyDescent="0.25">
      <c r="B66" s="3"/>
      <c r="C66" s="4"/>
      <c r="D66" s="4"/>
      <c r="E66" s="4"/>
      <c r="F66" s="4"/>
      <c r="N66" s="5"/>
      <c r="P66" s="3">
        <f t="shared" si="3"/>
        <v>0</v>
      </c>
    </row>
    <row r="67" spans="2:16" ht="13.2" x14ac:dyDescent="0.25">
      <c r="B67" s="3"/>
      <c r="C67" s="4"/>
      <c r="D67" s="4"/>
      <c r="E67" s="4"/>
      <c r="F67" s="4"/>
      <c r="N67" s="5"/>
      <c r="P67" s="3">
        <f t="shared" si="3"/>
        <v>0</v>
      </c>
    </row>
    <row r="68" spans="2:16" ht="13.2" x14ac:dyDescent="0.25">
      <c r="B68" s="3"/>
      <c r="C68" s="4"/>
      <c r="D68" s="4"/>
      <c r="E68" s="4"/>
      <c r="F68" s="4"/>
      <c r="N68" s="5"/>
      <c r="P68" s="3">
        <f t="shared" si="3"/>
        <v>0</v>
      </c>
    </row>
    <row r="69" spans="2:16" ht="13.2" x14ac:dyDescent="0.25">
      <c r="B69" s="3"/>
      <c r="C69" s="4"/>
      <c r="D69" s="4"/>
      <c r="E69" s="4"/>
      <c r="F69" s="4"/>
      <c r="N69" s="5"/>
      <c r="P69" s="3">
        <f t="shared" si="3"/>
        <v>0</v>
      </c>
    </row>
    <row r="70" spans="2:16" ht="13.2" x14ac:dyDescent="0.25">
      <c r="B70" s="3"/>
      <c r="C70" s="4"/>
      <c r="D70" s="4"/>
      <c r="E70" s="4"/>
      <c r="F70" s="4"/>
      <c r="N70" s="5"/>
      <c r="P70" s="3">
        <f t="shared" si="3"/>
        <v>0</v>
      </c>
    </row>
    <row r="71" spans="2:16" ht="13.2" x14ac:dyDescent="0.25">
      <c r="B71" s="3"/>
      <c r="C71" s="4"/>
      <c r="D71" s="4"/>
      <c r="E71" s="4"/>
      <c r="F71" s="4"/>
      <c r="N71" s="5"/>
      <c r="P71" s="3">
        <f t="shared" si="3"/>
        <v>0</v>
      </c>
    </row>
    <row r="72" spans="2:16" ht="13.2" x14ac:dyDescent="0.25">
      <c r="B72" s="3"/>
      <c r="C72" s="4"/>
      <c r="D72" s="4"/>
      <c r="E72" s="4"/>
      <c r="F72" s="4"/>
      <c r="N72" s="5"/>
      <c r="P72" s="3">
        <f t="shared" si="3"/>
        <v>0</v>
      </c>
    </row>
    <row r="73" spans="2:16" ht="13.2" x14ac:dyDescent="0.25">
      <c r="B73" s="3"/>
      <c r="C73" s="4"/>
      <c r="D73" s="4"/>
      <c r="E73" s="4"/>
      <c r="F73" s="4"/>
      <c r="N73" s="5"/>
      <c r="P73" s="3">
        <f t="shared" si="3"/>
        <v>0</v>
      </c>
    </row>
    <row r="74" spans="2:16" ht="13.2" x14ac:dyDescent="0.25">
      <c r="B74" s="3"/>
      <c r="C74" s="4"/>
      <c r="D74" s="4"/>
      <c r="E74" s="4"/>
      <c r="F74" s="4"/>
      <c r="N74" s="5"/>
      <c r="P74" s="3">
        <f t="shared" si="3"/>
        <v>0</v>
      </c>
    </row>
    <row r="75" spans="2:16" ht="13.2" x14ac:dyDescent="0.25">
      <c r="B75" s="3"/>
      <c r="C75" s="4"/>
      <c r="D75" s="4"/>
      <c r="E75" s="4"/>
      <c r="F75" s="4"/>
      <c r="N75" s="5"/>
      <c r="P75" s="3">
        <f t="shared" si="3"/>
        <v>0</v>
      </c>
    </row>
    <row r="76" spans="2:16" ht="13.2" x14ac:dyDescent="0.25">
      <c r="B76" s="3"/>
      <c r="C76" s="4"/>
      <c r="D76" s="4"/>
      <c r="E76" s="4"/>
      <c r="F76" s="4"/>
      <c r="N76" s="5"/>
      <c r="P76" s="3">
        <f t="shared" si="3"/>
        <v>0</v>
      </c>
    </row>
    <row r="77" spans="2:16" ht="13.2" x14ac:dyDescent="0.25">
      <c r="B77" s="3"/>
      <c r="C77" s="4"/>
      <c r="D77" s="4"/>
      <c r="E77" s="4"/>
      <c r="F77" s="4"/>
      <c r="N77" s="5"/>
      <c r="P77" s="3">
        <f t="shared" si="3"/>
        <v>0</v>
      </c>
    </row>
    <row r="78" spans="2:16" ht="13.2" x14ac:dyDescent="0.25">
      <c r="B78" s="3"/>
      <c r="C78" s="4"/>
      <c r="D78" s="4"/>
      <c r="E78" s="4"/>
      <c r="F78" s="4"/>
      <c r="N78" s="5"/>
      <c r="P78" s="3">
        <f t="shared" si="3"/>
        <v>0</v>
      </c>
    </row>
    <row r="79" spans="2:16" ht="13.2" x14ac:dyDescent="0.25">
      <c r="B79" s="3"/>
      <c r="C79" s="4"/>
      <c r="D79" s="4"/>
      <c r="E79" s="4"/>
      <c r="F79" s="4"/>
      <c r="N79" s="5"/>
      <c r="P79" s="3">
        <f t="shared" si="3"/>
        <v>0</v>
      </c>
    </row>
    <row r="80" spans="2:16" ht="13.2" x14ac:dyDescent="0.25">
      <c r="B80" s="3"/>
      <c r="C80" s="4"/>
      <c r="D80" s="4"/>
      <c r="E80" s="4"/>
      <c r="F80" s="4"/>
      <c r="N80" s="5"/>
      <c r="P80" s="3">
        <f t="shared" si="3"/>
        <v>0</v>
      </c>
    </row>
    <row r="81" spans="2:16" ht="13.2" x14ac:dyDescent="0.25">
      <c r="B81" s="3"/>
      <c r="C81" s="4"/>
      <c r="D81" s="4"/>
      <c r="E81" s="4"/>
      <c r="F81" s="4"/>
      <c r="N81" s="5"/>
      <c r="P81" s="3">
        <f t="shared" si="3"/>
        <v>0</v>
      </c>
    </row>
    <row r="82" spans="2:16" ht="13.2" x14ac:dyDescent="0.25">
      <c r="B82" s="3"/>
      <c r="C82" s="4"/>
      <c r="D82" s="4"/>
      <c r="E82" s="4"/>
      <c r="F82" s="4"/>
      <c r="N82" s="5"/>
      <c r="P82" s="3">
        <f t="shared" si="3"/>
        <v>0</v>
      </c>
    </row>
    <row r="83" spans="2:16" ht="13.2" x14ac:dyDescent="0.25">
      <c r="B83" s="3"/>
      <c r="C83" s="4"/>
      <c r="D83" s="4"/>
      <c r="E83" s="4"/>
      <c r="F83" s="4"/>
      <c r="N83" s="5"/>
      <c r="P83" s="3">
        <f t="shared" si="3"/>
        <v>0</v>
      </c>
    </row>
    <row r="84" spans="2:16" ht="13.2" x14ac:dyDescent="0.25">
      <c r="B84" s="3"/>
      <c r="C84" s="4"/>
      <c r="D84" s="4"/>
      <c r="E84" s="4"/>
      <c r="F84" s="4"/>
      <c r="N84" s="5"/>
      <c r="P84" s="3">
        <f t="shared" si="3"/>
        <v>0</v>
      </c>
    </row>
    <row r="85" spans="2:16" ht="13.2" x14ac:dyDescent="0.25">
      <c r="B85" s="3"/>
      <c r="C85" s="4"/>
      <c r="D85" s="4"/>
      <c r="E85" s="4"/>
      <c r="F85" s="4"/>
      <c r="N85" s="5"/>
      <c r="P85" s="3">
        <f t="shared" si="3"/>
        <v>0</v>
      </c>
    </row>
    <row r="86" spans="2:16" ht="13.2" x14ac:dyDescent="0.25">
      <c r="B86" s="3"/>
      <c r="C86" s="4"/>
      <c r="D86" s="4"/>
      <c r="E86" s="4"/>
      <c r="F86" s="4"/>
      <c r="N86" s="5"/>
      <c r="P86" s="3">
        <f t="shared" si="3"/>
        <v>0</v>
      </c>
    </row>
    <row r="87" spans="2:16" ht="13.2" x14ac:dyDescent="0.25">
      <c r="B87" s="3"/>
      <c r="C87" s="4"/>
      <c r="D87" s="4"/>
      <c r="E87" s="4"/>
      <c r="F87" s="4"/>
      <c r="N87" s="5"/>
      <c r="P87" s="3">
        <f t="shared" si="3"/>
        <v>0</v>
      </c>
    </row>
    <row r="88" spans="2:16" ht="13.2" x14ac:dyDescent="0.25">
      <c r="B88" s="3"/>
      <c r="C88" s="4"/>
      <c r="D88" s="4"/>
      <c r="E88" s="4"/>
      <c r="F88" s="4"/>
      <c r="N88" s="5"/>
      <c r="P88" s="3">
        <f t="shared" si="3"/>
        <v>0</v>
      </c>
    </row>
    <row r="89" spans="2:16" ht="13.2" x14ac:dyDescent="0.25">
      <c r="B89" s="3"/>
      <c r="C89" s="4"/>
      <c r="D89" s="4"/>
      <c r="E89" s="4"/>
      <c r="F89" s="4"/>
      <c r="N89" s="5"/>
      <c r="P89" s="3">
        <f t="shared" si="3"/>
        <v>0</v>
      </c>
    </row>
    <row r="90" spans="2:16" ht="13.2" x14ac:dyDescent="0.25">
      <c r="B90" s="3"/>
      <c r="C90" s="4"/>
      <c r="D90" s="4"/>
      <c r="E90" s="4"/>
      <c r="F90" s="4"/>
      <c r="N90" s="5"/>
      <c r="P90" s="3">
        <f t="shared" si="3"/>
        <v>0</v>
      </c>
    </row>
    <row r="91" spans="2:16" ht="13.2" x14ac:dyDescent="0.25">
      <c r="B91" s="3"/>
      <c r="C91" s="4"/>
      <c r="D91" s="4"/>
      <c r="E91" s="4"/>
      <c r="F91" s="4"/>
      <c r="N91" s="5"/>
      <c r="P91" s="3">
        <f t="shared" si="3"/>
        <v>0</v>
      </c>
    </row>
    <row r="92" spans="2:16" ht="13.2" x14ac:dyDescent="0.25">
      <c r="B92" s="3"/>
      <c r="C92" s="4"/>
      <c r="D92" s="4"/>
      <c r="E92" s="4"/>
      <c r="F92" s="4"/>
      <c r="N92" s="5"/>
      <c r="P92" s="3">
        <f t="shared" si="3"/>
        <v>0</v>
      </c>
    </row>
    <row r="93" spans="2:16" ht="13.2" x14ac:dyDescent="0.25">
      <c r="B93" s="3"/>
      <c r="C93" s="4"/>
      <c r="D93" s="4"/>
      <c r="E93" s="4"/>
      <c r="F93" s="4"/>
      <c r="N93" s="5"/>
      <c r="P93" s="3">
        <f t="shared" si="3"/>
        <v>0</v>
      </c>
    </row>
    <row r="94" spans="2:16" ht="13.2" x14ac:dyDescent="0.25">
      <c r="B94" s="3"/>
      <c r="C94" s="4"/>
      <c r="D94" s="4"/>
      <c r="E94" s="4"/>
      <c r="F94" s="4"/>
      <c r="N94" s="5"/>
      <c r="P94" s="3">
        <f t="shared" si="3"/>
        <v>0</v>
      </c>
    </row>
    <row r="95" spans="2:16" ht="13.2" x14ac:dyDescent="0.25">
      <c r="B95" s="3"/>
      <c r="C95" s="4"/>
      <c r="D95" s="4"/>
      <c r="E95" s="4"/>
      <c r="F95" s="4"/>
      <c r="N95" s="5"/>
      <c r="P95" s="3">
        <f t="shared" si="3"/>
        <v>0</v>
      </c>
    </row>
    <row r="96" spans="2:16" ht="13.2" x14ac:dyDescent="0.25">
      <c r="B96" s="3"/>
      <c r="C96" s="4"/>
      <c r="D96" s="4"/>
      <c r="E96" s="4"/>
      <c r="F96" s="4"/>
      <c r="N96" s="5"/>
      <c r="P96" s="3">
        <f t="shared" si="3"/>
        <v>0</v>
      </c>
    </row>
    <row r="97" spans="2:16" ht="13.2" x14ac:dyDescent="0.25">
      <c r="B97" s="3"/>
      <c r="C97" s="4"/>
      <c r="D97" s="4"/>
      <c r="E97" s="4"/>
      <c r="F97" s="4"/>
      <c r="N97" s="5"/>
      <c r="P97" s="3">
        <f t="shared" si="3"/>
        <v>0</v>
      </c>
    </row>
    <row r="98" spans="2:16" ht="13.2" x14ac:dyDescent="0.25">
      <c r="B98" s="3"/>
      <c r="C98" s="4"/>
      <c r="D98" s="4"/>
      <c r="E98" s="4"/>
      <c r="F98" s="4"/>
      <c r="N98" s="5"/>
      <c r="P98" s="3">
        <f t="shared" si="3"/>
        <v>0</v>
      </c>
    </row>
    <row r="99" spans="2:16" ht="13.2" x14ac:dyDescent="0.25">
      <c r="B99" s="3"/>
      <c r="C99" s="4"/>
      <c r="D99" s="4"/>
      <c r="E99" s="4"/>
      <c r="F99" s="4"/>
      <c r="N99" s="5"/>
      <c r="P99" s="3">
        <f t="shared" si="3"/>
        <v>0</v>
      </c>
    </row>
    <row r="100" spans="2:16" ht="13.2" x14ac:dyDescent="0.25">
      <c r="B100" s="3"/>
      <c r="C100" s="4"/>
      <c r="D100" s="4"/>
      <c r="E100" s="4"/>
      <c r="F100" s="4"/>
      <c r="N100" s="5"/>
      <c r="P100" s="3">
        <f t="shared" si="3"/>
        <v>0</v>
      </c>
    </row>
    <row r="101" spans="2:16" ht="13.2" x14ac:dyDescent="0.25">
      <c r="B101" s="3"/>
      <c r="C101" s="4"/>
      <c r="D101" s="4"/>
      <c r="E101" s="4"/>
      <c r="F101" s="4"/>
      <c r="N101" s="5"/>
      <c r="P101" s="3">
        <f t="shared" si="3"/>
        <v>0</v>
      </c>
    </row>
    <row r="102" spans="2:16" ht="13.2" x14ac:dyDescent="0.25">
      <c r="B102" s="3"/>
      <c r="C102" s="4"/>
      <c r="D102" s="4"/>
      <c r="E102" s="4"/>
      <c r="F102" s="4"/>
      <c r="N102" s="5"/>
      <c r="P102" s="3">
        <f t="shared" si="3"/>
        <v>0</v>
      </c>
    </row>
  </sheetData>
  <mergeCells count="1">
    <mergeCell ref="A1:Q1"/>
  </mergeCells>
  <hyperlinks>
    <hyperlink ref="I3" r:id="rId1" display="https://www.digikey.com/en/products/detail/newhaven-display-intl/NHD-C0220BIZ-FS-RGB-FBW-3VM/3507740" xr:uid="{0D901EAE-A02B-495A-B6F6-B00EE672E9F0}"/>
    <hyperlink ref="J3" r:id="rId2" display="https://newhavendisplay.com/content/specs/NHD-C0220BiZ-FSRGB-FBW-3VM.pdf" xr:uid="{21270F91-D5D2-46EE-8A09-AA9D0A2BEC2A}"/>
    <hyperlink ref="I4" r:id="rId3" display="https://www.digikey.com/en/products/detail/sparkfun-electronics/PRT-14460/7915747?s=N4IgTCBcDaIM4AcCGAnA1gMwK4DsAEARlgC7ED2%2BALHsgMZogC6AvkA" xr:uid="{5BF8907B-6BB6-4DD4-8801-FFB63EC7E351}"/>
    <hyperlink ref="J4" r:id="rId4" display="https://cdn.sparkfun.com/assets/8/2/4/e/9/MulticolorButtonModel.pdf" xr:uid="{EA9A3589-0972-494D-93C2-D8667E0B0FFC}"/>
    <hyperlink ref="I5" r:id="rId5" display="https://www.digikey.com/en/products/detail/microchip-technology/PIC18F27Q10-I-SO/10064343" xr:uid="{C14477C3-ED26-42BC-9444-A3E4A99AF3E1}"/>
    <hyperlink ref="J5" r:id="rId6" display="https://ww1.microchip.com/downloads/en/DeviceDoc/PIC18F27-47Q10-Data-Sheet-40002043E.pdf" xr:uid="{527F40A0-810A-47FF-AA81-F9A1CF531C58}"/>
    <hyperlink ref="I6" r:id="rId7" display="https://www.digikey.com/en/products/detail/microchip-technology/LM2575-3-3WU-TR/1027646" xr:uid="{B3C21BAF-F437-425B-ACAA-E6C40115D178}"/>
    <hyperlink ref="J6" r:id="rId8" display="https://ww1.microchip.com/downloads/en/DeviceDoc/lm2575.pdf" xr:uid="{7C109EC2-A629-40BF-890F-1B381B5AAC8C}"/>
    <hyperlink ref="I7" r:id="rId9" display="https://www.digikey.com/en/products/detail/yageo/RC1206FR-0710KL/728483" xr:uid="{28F7945D-0388-40DC-9FB0-16E0F775A8BA}"/>
    <hyperlink ref="J7" r:id="rId10" display="https://www.yageo.com/upload/media/product/products/datasheet/rchip/PYu-RC_Group_51_RoHS_L_12.pdf" xr:uid="{52C17905-7617-4F3B-B88B-CFCBC52AD582}"/>
    <hyperlink ref="I9" r:id="rId11" display="https://www.digikey.com/en/products/detail/te-connectivity-passive-product/CRGCQ0805F220R/8576343" xr:uid="{08731C1A-BB61-4EB8-BD45-295EC7017CD9}"/>
    <hyperlink ref="J9" r:id="rId12" display="https://www.te.com/usa-en/product-1-2176341-7.datasheet.pdf" xr:uid="{4859218D-C267-4062-BDE6-9471543C7431}"/>
    <hyperlink ref="I10" r:id="rId13" display="https://www.digikey.com/en/products/detail/stackpole-electronics-inc/RNCP1206FTD1K00/2240337" xr:uid="{33604738-88E3-4A2D-9E89-66ECE8D9BFF4}"/>
    <hyperlink ref="J10" r:id="rId14" display="https://www.seielect.com/catalog/sei-rncp.pdf" xr:uid="{6503DFDE-765E-4A61-9901-F734FD8EB5C9}"/>
    <hyperlink ref="I11" r:id="rId15" display="https://www.digikey.com/en/products/detail/w-rth-elektronik/694108301002/5047524?gclsrc=aw.ds&amp;&amp;utm_adgroup=&amp;utm_source=google&amp;utm_medium=cpc&amp;utm_campaign=PMax%20Supplier_Focus%20Supplier&amp;utm_term=&amp;utm_content=&amp;utm_id=go_cmp-20243063242_adg-_ad-__dev-c_ext-_prd-5047524_sig-CjwKCAiAlPu9BhAjEiwA5NDSA7T-ZANd_wE-CtZ_kWJkl6CjNUYDCGt3gncgXJSXJqwdPXRHSsNRChoC_zMQAvD_BwE&amp;gad_source=1&amp;gclid=CjwKCAiAlPu9BhAjEiwA5NDSA7T-ZANd_wE-CtZ_kWJkl6CjNUYDCGt3gncgXJSXJqwdPXRHSsNRChoC_zMQAvD_BwE&amp;gclsrc=aw.ds" xr:uid="{5002141F-4EB5-2347-B8FA-C6039BD3CF26}"/>
    <hyperlink ref="J11" r:id="rId16" display="https://www.we-online.com/components/products/datasheet/6941xx301002.pdf" xr:uid="{35DF816F-6C00-7945-B3B1-D93C3C22A90E}"/>
    <hyperlink ref="I12" r:id="rId17" display="https://www.digikey.com/en/products/detail/nichicon/UPW1H101MPD/589640?gclsrc=aw.ds&amp;&amp;utm_adgroup=&amp;utm_source=google&amp;utm_medium=cpc&amp;utm_campaign=PMax%20Shopping_Product_Medium%20ROAS%20Categories&amp;utm_term=&amp;utm_content=&amp;utm_id=go_cmp-20223376311_adg-_ad-__dev-c_ext-_prd-589640_sig-CjwKCAiAlPu9BhAjEiwA5NDSAxQXM9bS0h4xB4h52tJNU96R1mbqO_29Kcu0NgNw2bosvY6SHRMtnxoCVIUQAvD_BwE&amp;gad_source=1&amp;gclid=CjwKCAiAlPu9BhAjEiwA5NDSAxQXM9bS0h4xB4h52tJNU96R1mbqO_29Kcu0NgNw2bosvY6SHRMtnxoCVIUQAvD_BwE&amp;gclsrc=aw.ds" xr:uid="{3EF51DEE-55C3-7C47-8E1A-9EB344F8776C}"/>
    <hyperlink ref="J12" r:id="rId18" display="https://www.nichicon.co.jp/english/series_items/catalog_pdf/e-upw.pdf" xr:uid="{779FD6A6-AB77-AA46-B2ED-BFA733C0DBBF}"/>
    <hyperlink ref="I13" r:id="rId19" display="https://www.digikey.com/en/products/detail/w%C3%BCrth-elektronik/860020273010/5727147" xr:uid="{4A1B0C3B-3A5C-1F4B-951E-B3E84A8A70EF}"/>
    <hyperlink ref="J13" r:id="rId20" display="https://www.we-online.com/components/products/datasheet/860020273010.pdf" xr:uid="{D3027D4D-7B26-0744-8B66-E5FC7993669B}"/>
    <hyperlink ref="I14" r:id="rId21" display="https://www.digikey.com/en/products/detail/vishay-beyschlag-draloric-bc-components/K104K10X7RF5UH5/2356879" xr:uid="{1FB2BBC0-E6D8-0943-88ED-79967B98175E}"/>
    <hyperlink ref="J14" r:id="rId22" display="https://www.vishay.com/docs/45171/kseries.pdf" xr:uid="{D8659CB6-590D-2746-9919-86A20DAC95F7}"/>
    <hyperlink ref="I15" r:id="rId23" display="https://www.digikey.com/en/products/detail/kemet/C330C105K5R5TA/818165" xr:uid="{BB0A1413-E629-4079-BD85-AC62A3EA4026}"/>
    <hyperlink ref="J15" r:id="rId24" display="https://content.kemet.com/datasheets/KEM_C1050_GOLDMAX_X7R.pdf" xr:uid="{B61EA51B-A95E-4617-8F51-DD641134BA3A}"/>
    <hyperlink ref="I8" r:id="rId25" display="https://www.digikey.com/en/products/detail/keystone-electronics/5011/255333?gclsrc=aw.ds&amp;&amp;utm_adgroup=&amp;utm_source=google&amp;utm_medium=cpc&amp;utm_campaign=PMax%20Shopping_Product_Medium%20ROAS%20Categories&amp;utm_term=&amp;utm_content=&amp;utm_id=go_cmp-20223376311_adg-_ad-__dev-c_ext-_prd-255333_sig-CjwKCAiAlPu9BhAjEiwA5NDSA8TUx04YxPopTGa7jYQQJyWZN7Hyo5UoOw--EulGNBDgaZwMmuPJABoCZT8QAvD_BwE&amp;gad_source=1&amp;gclid=CjwKCAiAlPu9BhAjEiwA5NDSA8TUx04YxPopTGa7jYQQJyWZN7Hyo5UoOw--EulGNBDgaZwMmuPJABoCZT8QAvD_BwE&amp;gclsrc=aw.ds" xr:uid="{E5F997D6-6E9C-5344-9480-11CEA108C204}"/>
    <hyperlink ref="J8" r:id="rId26" display="https://www.keyelco.com/userAssets/file/M65p56.pdf" xr:uid="{B490DEE2-9748-8645-93AC-FCA98279165D}"/>
    <hyperlink ref="I16" r:id="rId27" display="https://www.digikey.com/en/products/detail/bourns-inc/RLB9012-221KL/1969608" xr:uid="{FA19C760-6B7F-44C7-BFEF-F14BA2AC599A}"/>
    <hyperlink ref="J16" r:id="rId28" display="https://www.bourns.com/docs/Product-Datasheets/RLB9012.pdf" xr:uid="{3356A139-577D-47F1-94C8-F0F0CE4A23FB}"/>
    <hyperlink ref="I17" r:id="rId29" display="https://www.digikey.com/en/products/detail/littelfuse-inc/03540101ZXGY/553974" xr:uid="{FF270750-80B1-7345-87A5-97F4400FB389}"/>
    <hyperlink ref="J17" r:id="rId30" display="https://www.littelfuse.com/assetdocs/littelfuse_fuse_block_354_datasheet.pdf?assetguid=6e94c133-ad48-47b7-8fff-80ea6c66704d" xr:uid="{E62DE568-5BCF-3642-A46C-FE55D3132706}"/>
    <hyperlink ref="I18" r:id="rId31" display="https://www.digikey.com/en/products/detail/littelfuse-inc/0217.500MXP/777537?gclsrc=aw.ds&amp;&amp;utm_adgroup=&amp;utm_source=google&amp;utm_medium=cpc&amp;utm_campaign=Pmax%20Shopping_Supplier_Littelfuse&amp;utm_term=&amp;utm_content=&amp;utm_id=go_cmp-20747813920_adg-_ad-__dev-c_ext-_prd-777537_sig-CjwKCAiAlPu9BhAjEiwA5NDSA8BYCzGlhykL9Amp8tGEuaYxLEuPj67SjxVPP2m5LtlKVjOpu9tsbRoCqmYQAvD_BwE&amp;gad_source=1&amp;gclid=CjwKCAiAlPu9BhAjEiwA5NDSA8BYCzGlhykL9Amp8tGEuaYxLEuPj67SjxVPP2m5LtlKVjOpu9tsbRoCqmYQAvD_BwE&amp;gclsrc=aw.ds\" xr:uid="{8D37B407-DAA0-784C-90F6-9B4CF27830CF}"/>
    <hyperlink ref="J18" r:id="rId32" display="https://www.littelfuse.com/assetdocs/littelfuse-fuse-217-datasheet?assetguid=af55be94-c42e-41b1-ad43-e070e09443fe" xr:uid="{76BDC35B-470C-5243-9202-0DA82BEBF195}"/>
    <hyperlink ref="I20" r:id="rId33" display="https://www.amazon.com/Qunqi-2-54mm-Straight-Connector-Arduino/dp/B07CGGSDWF/ref=sr_1_17?dchild=1&amp;keywords=female+header+strips&amp;qid=1595380282&amp;sr=8-17" xr:uid="{B0A3179E-4B25-5742-AACB-512AA0F5AF05}"/>
    <hyperlink ref="I19" r:id="rId34" display="https://www.digikey.com/en/products/detail/stmicroelectronics/1N5819/1037326" xr:uid="{4980541C-50B5-4425-B24F-ED565C89DC36}"/>
    <hyperlink ref="J19" r:id="rId35" display="https://www.st.com/content/ccc/resource/technical/document/datasheet/26/db/14/60/52/47/47/5b/CD00001625.pdf/files/CD00001625.pdf/jcr:content/translations/en.CD00001625.pdf" xr:uid="{356A6104-0204-4223-86A8-979022191CB8}"/>
    <hyperlink ref="I22" r:id="rId36" xr:uid="{652D1AE7-1649-4E70-AE76-1AE92B55CB8F}"/>
  </hyperlinks>
  <pageMargins left="0.25" right="0.25" top="0.75" bottom="0.75" header="0.3" footer="0.3"/>
  <pageSetup paperSize="5" scale="43" fitToHeight="0" orientation="landscape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Fernandez</dc:creator>
  <cp:lastModifiedBy>Rohan Fernandez (Student)</cp:lastModifiedBy>
  <cp:lastPrinted>2025-03-01T05:06:57Z</cp:lastPrinted>
  <dcterms:created xsi:type="dcterms:W3CDTF">2025-02-28T20:23:38Z</dcterms:created>
  <dcterms:modified xsi:type="dcterms:W3CDTF">2025-05-06T01:33:09Z</dcterms:modified>
</cp:coreProperties>
</file>