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han\Desktop\Job\"/>
    </mc:Choice>
  </mc:AlternateContent>
  <xr:revisionPtr revIDLastSave="0" documentId="13_ncr:1_{17AE51EB-23F0-4DC3-B7E3-5A5F41E8EE7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 Data" sheetId="1" r:id="rId1"/>
    <sheet name="Salary Calculations" sheetId="3" r:id="rId2"/>
    <sheet name="Final Report" sheetId="5" r:id="rId3"/>
    <sheet name="Practice sheet " sheetId="4" r:id="rId4"/>
  </sheets>
  <definedNames>
    <definedName name="Bonus">'Salary Calculations'!$E$1</definedName>
    <definedName name="_xlnm.Print_Area" localSheetId="2">'Final Report'!$G$11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4" l="1"/>
  <c r="H10" i="4" s="1"/>
  <c r="H3" i="4"/>
  <c r="H4" i="4"/>
  <c r="H5" i="4"/>
  <c r="K2" i="3"/>
  <c r="K3" i="3"/>
  <c r="K4" i="3"/>
  <c r="K5" i="3"/>
  <c r="I3" i="3"/>
  <c r="I4" i="3"/>
  <c r="I5" i="3"/>
  <c r="H3" i="3"/>
  <c r="H4" i="3"/>
  <c r="H5" i="3"/>
  <c r="H2" i="3"/>
  <c r="H7" i="4" l="1"/>
  <c r="H8" i="4"/>
  <c r="H9" i="4"/>
  <c r="I2" i="3"/>
</calcChain>
</file>

<file path=xl/sharedStrings.xml><?xml version="1.0" encoding="utf-8"?>
<sst xmlns="http://schemas.openxmlformats.org/spreadsheetml/2006/main" count="91" uniqueCount="41">
  <si>
    <t>Employee ID</t>
  </si>
  <si>
    <t>Name</t>
  </si>
  <si>
    <t>Department</t>
  </si>
  <si>
    <t>Basic Salary</t>
  </si>
  <si>
    <t>Bonus</t>
  </si>
  <si>
    <t>Total Working Days</t>
  </si>
  <si>
    <t>Days Present</t>
  </si>
  <si>
    <t>E001</t>
  </si>
  <si>
    <t>Ramesh P.</t>
  </si>
  <si>
    <t>IT</t>
  </si>
  <si>
    <t>E002</t>
  </si>
  <si>
    <t>Meera S.</t>
  </si>
  <si>
    <t>HR</t>
  </si>
  <si>
    <t>E003</t>
  </si>
  <si>
    <t>Arjun K.</t>
  </si>
  <si>
    <t>Sales</t>
  </si>
  <si>
    <t>E004</t>
  </si>
  <si>
    <t>Vaidehi M.</t>
  </si>
  <si>
    <t>Finance</t>
  </si>
  <si>
    <t>Net Salary</t>
  </si>
  <si>
    <t>Per Day Salary</t>
  </si>
  <si>
    <t>Salary Earned</t>
  </si>
  <si>
    <t>Total Salary Paid</t>
  </si>
  <si>
    <t xml:space="preserve">Average Salary </t>
  </si>
  <si>
    <t>Max</t>
  </si>
  <si>
    <t>Min</t>
  </si>
  <si>
    <t>s</t>
  </si>
  <si>
    <t>Grand Total</t>
  </si>
  <si>
    <t>Row Labels</t>
  </si>
  <si>
    <t>Sum of Basic Salary</t>
  </si>
  <si>
    <t>Sum of Bonus</t>
  </si>
  <si>
    <t>Sum of Days Present</t>
  </si>
  <si>
    <t>Sum of Total Working Days</t>
  </si>
  <si>
    <t>Sum of Net Salary</t>
  </si>
  <si>
    <t>Sum of Net Salary2</t>
  </si>
  <si>
    <t xml:space="preserve"> Basic Salary</t>
  </si>
  <si>
    <t xml:space="preserve"> Bonus</t>
  </si>
  <si>
    <t xml:space="preserve"> Days Present</t>
  </si>
  <si>
    <t xml:space="preserve"> Total Working Days</t>
  </si>
  <si>
    <t xml:space="preserve"> Net Salary</t>
  </si>
  <si>
    <t xml:space="preserve"> Payroll Contribution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</si>
</sst>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164" fontId="0" fillId="0" borderId="1" xfId="0" applyNumberFormat="1" applyBorder="1"/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164" fontId="0" fillId="2" borderId="1" xfId="0" applyNumberFormat="1" applyFill="1" applyBorder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2" fillId="0" borderId="0" xfId="0" pivotButton="1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1" applyFont="1"/>
    <xf numFmtId="44" fontId="1" fillId="0" borderId="1" xfId="1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94"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font>
        <b/>
      </font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project 2.xlsx]Final Report!PivotTable6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Report'!$B$1</c:f>
              <c:strCache>
                <c:ptCount val="1"/>
                <c:pt idx="0">
                  <c:v> Basic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Report'!$B$2:$B$6</c:f>
              <c:numCache>
                <c:formatCode>_ [$₹-4009]\ * #,##0.00_ ;_ [$₹-4009]\ * \-#,##0.00_ ;_ [$₹-4009]\ * "-"??_ ;_ @_ </c:formatCode>
                <c:ptCount val="4"/>
                <c:pt idx="0">
                  <c:v>25000</c:v>
                </c:pt>
                <c:pt idx="1">
                  <c:v>22000</c:v>
                </c:pt>
                <c:pt idx="2">
                  <c:v>18000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D37-89C9-76F21B4C7270}"/>
            </c:ext>
          </c:extLst>
        </c:ser>
        <c:ser>
          <c:idx val="1"/>
          <c:order val="1"/>
          <c:tx>
            <c:strRef>
              <c:f>'Final Report'!$C$1</c:f>
              <c:strCache>
                <c:ptCount val="1"/>
                <c:pt idx="0">
                  <c:v> Bonus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Report'!$C$2:$C$6</c:f>
              <c:numCache>
                <c:formatCode>_ [$₹-4009]\ * #,##0.00_ ;_ [$₹-4009]\ * \-#,##0.00_ ;_ [$₹-4009]\ * "-"??_ ;_ @_ 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4000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D-4D37-89C9-76F21B4C7270}"/>
            </c:ext>
          </c:extLst>
        </c:ser>
        <c:ser>
          <c:idx val="2"/>
          <c:order val="2"/>
          <c:tx>
            <c:strRef>
              <c:f>'Final Report'!$D$1</c:f>
              <c:strCache>
                <c:ptCount val="1"/>
                <c:pt idx="0">
                  <c:v> Days Present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Report'!$D$2:$D$6</c:f>
              <c:numCache>
                <c:formatCode>General</c:formatCode>
                <c:ptCount val="4"/>
                <c:pt idx="0">
                  <c:v>28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D-4D37-89C9-76F21B4C7270}"/>
            </c:ext>
          </c:extLst>
        </c:ser>
        <c:ser>
          <c:idx val="3"/>
          <c:order val="3"/>
          <c:tx>
            <c:strRef>
              <c:f>'Final Report'!$E$1</c:f>
              <c:strCache>
                <c:ptCount val="1"/>
                <c:pt idx="0">
                  <c:v> Total Working 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Report'!$E$2:$E$6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D-4D37-89C9-76F21B4C7270}"/>
            </c:ext>
          </c:extLst>
        </c:ser>
        <c:ser>
          <c:idx val="4"/>
          <c:order val="4"/>
          <c:tx>
            <c:strRef>
              <c:f>'Final Report'!$F$1</c:f>
              <c:strCache>
                <c:ptCount val="1"/>
                <c:pt idx="0">
                  <c:v> Net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Report'!$F$2:$F$6</c:f>
              <c:numCache>
                <c:formatCode>_("₹"* #,##0.00_);_("₹"* \(#,##0.00\);_("₹"* "-"??_);_(@_)</c:formatCode>
                <c:ptCount val="4"/>
                <c:pt idx="0">
                  <c:v>26333.333333333336</c:v>
                </c:pt>
                <c:pt idx="1">
                  <c:v>24500</c:v>
                </c:pt>
                <c:pt idx="2">
                  <c:v>19000</c:v>
                </c:pt>
                <c:pt idx="3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D-4D37-89C9-76F21B4C7270}"/>
            </c:ext>
          </c:extLst>
        </c:ser>
        <c:ser>
          <c:idx val="5"/>
          <c:order val="5"/>
          <c:tx>
            <c:strRef>
              <c:f>'Final Report'!$G$1</c:f>
              <c:strCache>
                <c:ptCount val="1"/>
                <c:pt idx="0">
                  <c:v> Payroll Contribution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Report'!$G$2:$G$6</c:f>
              <c:numCache>
                <c:formatCode>0.00%</c:formatCode>
                <c:ptCount val="4"/>
                <c:pt idx="0">
                  <c:v>0.25732899022801303</c:v>
                </c:pt>
                <c:pt idx="1">
                  <c:v>0.23941368078175893</c:v>
                </c:pt>
                <c:pt idx="2">
                  <c:v>0.18566775244299671</c:v>
                </c:pt>
                <c:pt idx="3">
                  <c:v>0.31758957654723124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4D-4D37-89C9-76F21B4C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524655"/>
        <c:axId val="600523823"/>
      </c:barChart>
      <c:catAx>
        <c:axId val="6005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3823"/>
        <c:crosses val="autoZero"/>
        <c:auto val="1"/>
        <c:lblAlgn val="ctr"/>
        <c:lblOffset val="100"/>
        <c:noMultiLvlLbl val="0"/>
      </c:catAx>
      <c:valAx>
        <c:axId val="6005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'Practice sheet '!$A$2:$C$2</c:f>
              <c:strCache>
                <c:ptCount val="3"/>
                <c:pt idx="0">
                  <c:v>E001</c:v>
                </c:pt>
                <c:pt idx="1">
                  <c:v>Ramesh P.</c:v>
                </c:pt>
                <c:pt idx="2">
                  <c:v>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'!$D$2:$H$2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25000</c:v>
                </c:pt>
                <c:pt idx="1">
                  <c:v>3000</c:v>
                </c:pt>
                <c:pt idx="2">
                  <c:v>30</c:v>
                </c:pt>
                <c:pt idx="3">
                  <c:v>28</c:v>
                </c:pt>
                <c:pt idx="4" formatCode="_ [$₹-4009]\ * #,##0.00_ ;_ [$₹-4009]\ * \-#,##0.00_ ;_ [$₹-4009]\ * &quot;-&quot;??_ ;_ @_ ">
                  <c:v>26333.333333333336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6-4899-839F-680E215BB4A0}"/>
            </c:ext>
          </c:extLst>
        </c:ser>
        <c:ser>
          <c:idx val="1"/>
          <c:order val="1"/>
          <c:tx>
            <c:strRef>
              <c:f>'Practice sheet '!$A$3:$C$3</c:f>
              <c:strCache>
                <c:ptCount val="3"/>
                <c:pt idx="0">
                  <c:v>E002</c:v>
                </c:pt>
                <c:pt idx="1">
                  <c:v>Meera S.</c:v>
                </c:pt>
                <c:pt idx="2">
                  <c:v>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'!$D$3:$H$3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22000</c:v>
                </c:pt>
                <c:pt idx="1">
                  <c:v>2500</c:v>
                </c:pt>
                <c:pt idx="2">
                  <c:v>30</c:v>
                </c:pt>
                <c:pt idx="3">
                  <c:v>30</c:v>
                </c:pt>
                <c:pt idx="4" formatCode="_ [$₹-4009]\ * #,##0.00_ ;_ [$₹-4009]\ * \-#,##0.00_ ;_ [$₹-4009]\ * &quot;-&quot;??_ ;_ @_ ">
                  <c:v>24500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6-4899-839F-680E215BB4A0}"/>
            </c:ext>
          </c:extLst>
        </c:ser>
        <c:ser>
          <c:idx val="2"/>
          <c:order val="2"/>
          <c:tx>
            <c:strRef>
              <c:f>'Practice sheet '!$A$4:$C$4</c:f>
              <c:strCache>
                <c:ptCount val="3"/>
                <c:pt idx="0">
                  <c:v>E003</c:v>
                </c:pt>
                <c:pt idx="1">
                  <c:v>Arjun K.</c:v>
                </c:pt>
                <c:pt idx="2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'!$D$4:$H$4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18000</c:v>
                </c:pt>
                <c:pt idx="1">
                  <c:v>4000</c:v>
                </c:pt>
                <c:pt idx="2">
                  <c:v>30</c:v>
                </c:pt>
                <c:pt idx="3">
                  <c:v>25</c:v>
                </c:pt>
                <c:pt idx="4" formatCode="_ [$₹-4009]\ * #,##0.00_ ;_ [$₹-4009]\ * \-#,##0.00_ ;_ [$₹-4009]\ * &quot;-&quot;??_ ;_ @_ 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6-4899-839F-680E215BB4A0}"/>
            </c:ext>
          </c:extLst>
        </c:ser>
        <c:ser>
          <c:idx val="3"/>
          <c:order val="3"/>
          <c:tx>
            <c:strRef>
              <c:f>'Practice sheet '!$A$5:$C$5</c:f>
              <c:strCache>
                <c:ptCount val="3"/>
                <c:pt idx="0">
                  <c:v>E004</c:v>
                </c:pt>
                <c:pt idx="1">
                  <c:v>Vaidehi M.</c:v>
                </c:pt>
                <c:pt idx="2">
                  <c:v>Finance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'!$D$5:$H$5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30000</c:v>
                </c:pt>
                <c:pt idx="1">
                  <c:v>3500</c:v>
                </c:pt>
                <c:pt idx="2">
                  <c:v>30</c:v>
                </c:pt>
                <c:pt idx="3">
                  <c:v>29</c:v>
                </c:pt>
                <c:pt idx="4" formatCode="_ [$₹-4009]\ * #,##0.00_ ;_ [$₹-4009]\ * \-#,##0.00_ ;_ [$₹-4009]\ * &quot;-&quot;??_ ;_ @_ 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46-4899-839F-680E215B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331152"/>
        <c:axId val="2058326576"/>
      </c:barChart>
      <c:catAx>
        <c:axId val="20583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26576"/>
        <c:crosses val="autoZero"/>
        <c:auto val="1"/>
        <c:lblAlgn val="ctr"/>
        <c:lblOffset val="100"/>
        <c:noMultiLvlLbl val="0"/>
      </c:catAx>
      <c:valAx>
        <c:axId val="20583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7F-4553-8351-F295F8E276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7F-4553-8351-F295F8E27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7F-4553-8351-F295F8E276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7F-4553-8351-F295F8E276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'Practice sheet '!$G$7:$G$10</c:f>
              <c:strCache>
                <c:ptCount val="4"/>
                <c:pt idx="0">
                  <c:v>Total Salary Paid</c:v>
                </c:pt>
                <c:pt idx="1">
                  <c:v>Average Salary 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'Practice sheet '!$H$7:$H$10</c:f>
              <c:numCache>
                <c:formatCode>_ [$₹-4009]\ * #,##0.00_ ;_ [$₹-4009]\ * \-#,##0.00_ ;_ [$₹-4009]\ * "-"??_ ;_ @_ </c:formatCode>
                <c:ptCount val="4"/>
                <c:pt idx="0">
                  <c:v>102333.33333333334</c:v>
                </c:pt>
                <c:pt idx="1">
                  <c:v>25583.333333333336</c:v>
                </c:pt>
                <c:pt idx="2">
                  <c:v>32500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3-48AD-BB58-4355CB60E7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</xdr:rowOff>
    </xdr:from>
    <xdr:to>
      <xdr:col>5</xdr:col>
      <xdr:colOff>891540</xdr:colOff>
      <xdr:row>23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9431FC-804B-4396-841E-683B380D8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17316</xdr:colOff>
      <xdr:row>10</xdr:row>
      <xdr:rowOff>38099</xdr:rowOff>
    </xdr:from>
    <xdr:to>
      <xdr:col>5</xdr:col>
      <xdr:colOff>886691</xdr:colOff>
      <xdr:row>24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DF056-387B-401B-9F73-B2B5EBE18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938645</xdr:colOff>
      <xdr:row>11</xdr:row>
      <xdr:rowOff>17318</xdr:rowOff>
    </xdr:from>
    <xdr:to>
      <xdr:col>9</xdr:col>
      <xdr:colOff>574964</xdr:colOff>
      <xdr:row>26</xdr:row>
      <xdr:rowOff>48491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EA98C-E7A5-40E6-8149-AEDB4400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sakariya" refreshedDate="45901.388733217595" createdVersion="7" refreshedVersion="7" minRefreshableVersion="3" recordCount="4" xr:uid="{844B0BB5-A8BB-4A4E-965B-37A3CF53CAB3}">
  <cacheSource type="worksheet">
    <worksheetSource ref="A1:H5" sheet="Practice sheet "/>
  </cacheSource>
  <cacheFields count="8">
    <cacheField name="Employee ID" numFmtId="0">
      <sharedItems count="4">
        <s v="E001"/>
        <s v="E002"/>
        <s v="E003"/>
        <s v="E004"/>
      </sharedItems>
    </cacheField>
    <cacheField name="Name" numFmtId="0">
      <sharedItems count="4">
        <s v="Ramesh P."/>
        <s v="Meera S."/>
        <s v="Arjun K."/>
        <s v="Vaidehi M."/>
      </sharedItems>
    </cacheField>
    <cacheField name="Department" numFmtId="0">
      <sharedItems count="4">
        <s v="IT"/>
        <s v="HR"/>
        <s v="Sales"/>
        <s v="Finance"/>
      </sharedItems>
    </cacheField>
    <cacheField name="Basic Salary" numFmtId="164">
      <sharedItems containsSemiMixedTypes="0" containsString="0" containsNumber="1" containsInteger="1" minValue="18000" maxValue="30000"/>
    </cacheField>
    <cacheField name="Bonus" numFmtId="0">
      <sharedItems containsSemiMixedTypes="0" containsString="0" containsNumber="1" containsInteger="1" minValue="2500" maxValue="4000" count="4">
        <n v="3000"/>
        <n v="2500"/>
        <n v="4000"/>
        <n v="3500"/>
      </sharedItems>
    </cacheField>
    <cacheField name="Total Working Days" numFmtId="0">
      <sharedItems containsSemiMixedTypes="0" containsString="0" containsNumber="1" containsInteger="1" minValue="30" maxValue="30"/>
    </cacheField>
    <cacheField name="Days Present" numFmtId="0">
      <sharedItems containsSemiMixedTypes="0" containsString="0" containsNumber="1" containsInteger="1" minValue="25" maxValue="30"/>
    </cacheField>
    <cacheField name="Net Salary" numFmtId="164">
      <sharedItems containsSemiMixedTypes="0" containsString="0" containsNumber="1" minValue="19000" maxValue="3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25000"/>
    <x v="0"/>
    <n v="30"/>
    <n v="28"/>
    <n v="26333.333333333336"/>
  </r>
  <r>
    <x v="1"/>
    <x v="1"/>
    <x v="1"/>
    <n v="22000"/>
    <x v="1"/>
    <n v="30"/>
    <n v="30"/>
    <n v="24500"/>
  </r>
  <r>
    <x v="2"/>
    <x v="2"/>
    <x v="2"/>
    <n v="18000"/>
    <x v="2"/>
    <n v="30"/>
    <n v="25"/>
    <n v="19000"/>
  </r>
  <r>
    <x v="3"/>
    <x v="3"/>
    <x v="3"/>
    <n v="30000"/>
    <x v="3"/>
    <n v="30"/>
    <n v="29"/>
    <n v="3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F8330-2C25-4432-AB94-286D0F66807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 rowHeaderCaption="Employee ID">
  <location ref="A1:G6" firstHeaderRow="0" firstDataRow="1" firstDataCol="1"/>
  <pivotFields count="8">
    <pivotField axis="axisRow" showAll="0">
      <items count="5">
        <item sd="0" x="0"/>
        <item sd="0" x="1"/>
        <item sd="0" x="2"/>
        <item sd="0" x="3"/>
        <item t="default" sd="0"/>
      </items>
    </pivotField>
    <pivotField axis="axisRow" showAll="0">
      <items count="5">
        <item sd="0" x="2"/>
        <item sd="0" x="1"/>
        <item sd="0" x="0"/>
        <item sd="0" x="3"/>
        <item t="default" sd="0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numFmtId="164" showAll="0"/>
    <pivotField dataField="1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numFmtId="164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Basic Salary" fld="3" baseField="0" baseItem="0" numFmtId="164"/>
    <dataField name=" Bonus" fld="4" baseField="0" baseItem="0" numFmtId="164"/>
    <dataField name=" Days Present" fld="6" baseField="0" baseItem="0"/>
    <dataField name=" Total Working Days" fld="5" baseField="0" baseItem="0"/>
    <dataField name=" Net Salary" fld="7" baseField="0" baseItem="0"/>
    <dataField name=" Payroll Contribution (%)" fld="7" showDataAs="percentOfTotal" baseField="0" baseItem="0" numFmtId="10"/>
  </dataFields>
  <formats count="16">
    <format dxfId="9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0"/>
          </reference>
        </references>
      </pivotArea>
    </format>
    <format dxfId="9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8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8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8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86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84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5"/>
          </reference>
          <reference field="0" count="1">
            <x v="2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5"/>
          </reference>
          <reference field="0" count="1">
            <x v="3"/>
          </reference>
        </references>
      </pivotArea>
    </format>
    <format dxfId="80">
      <pivotArea field="0" type="button" dataOnly="0" labelOnly="1" outline="0" axis="axisRow" fieldPosition="0"/>
    </format>
    <format dxfId="7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DE0AC-9C99-4351-AB49-767288DFA86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:P6" firstHeaderRow="0" firstDataRow="1" firstDataCol="1"/>
  <pivotFields count="8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5">
        <item sd="0" x="2"/>
        <item x="1"/>
        <item sd="0" x="0"/>
        <item x="3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numFmtId="164" showAll="0"/>
    <pivotField dataField="1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numFmtId="164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asic Salary" fld="3" baseField="0" baseItem="0" numFmtId="164"/>
    <dataField name="Sum of Bonus" fld="4" baseField="0" baseItem="0" numFmtId="164"/>
    <dataField name="Sum of Days Present" fld="6" baseField="0" baseItem="0"/>
    <dataField name="Sum of Total Working Days" fld="5" baseField="0" baseItem="0"/>
    <dataField name="Sum of Net Salary" fld="7" baseField="0" baseItem="0"/>
    <dataField name="Sum of Net Salary2" fld="7" showDataAs="percentOfTotal" baseField="0" baseItem="0" numFmtId="10"/>
  </dataFields>
  <formats count="13">
    <format dxfId="1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0"/>
          </reference>
        </references>
      </pivotArea>
    </format>
    <format dxfId="1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1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0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5"/>
          </reference>
          <reference field="0" count="1">
            <x v="2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5"/>
          </reference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29" sqref="C29"/>
    </sheetView>
  </sheetViews>
  <sheetFormatPr defaultRowHeight="14.4" x14ac:dyDescent="0.3"/>
  <cols>
    <col min="1" max="1" width="11.5546875" bestFit="1" customWidth="1"/>
    <col min="2" max="2" width="9.6640625" bestFit="1" customWidth="1"/>
    <col min="3" max="3" width="11.109375" bestFit="1" customWidth="1"/>
    <col min="4" max="4" width="10.77734375" bestFit="1" customWidth="1"/>
    <col min="5" max="5" width="6.21875" bestFit="1" customWidth="1"/>
    <col min="6" max="6" width="17.44140625" bestFit="1" customWidth="1"/>
    <col min="7" max="7" width="11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8</v>
      </c>
      <c r="C2" s="2" t="s">
        <v>9</v>
      </c>
      <c r="D2" s="2">
        <v>25000</v>
      </c>
      <c r="E2" s="2">
        <v>3000</v>
      </c>
      <c r="F2" s="2">
        <v>30</v>
      </c>
      <c r="G2" s="2">
        <v>28</v>
      </c>
    </row>
    <row r="3" spans="1:7" x14ac:dyDescent="0.3">
      <c r="A3" s="2" t="s">
        <v>10</v>
      </c>
      <c r="B3" s="2" t="s">
        <v>11</v>
      </c>
      <c r="C3" s="2" t="s">
        <v>12</v>
      </c>
      <c r="D3" s="2">
        <v>22000</v>
      </c>
      <c r="E3" s="2">
        <v>2500</v>
      </c>
      <c r="F3" s="2">
        <v>30</v>
      </c>
      <c r="G3" s="2">
        <v>30</v>
      </c>
    </row>
    <row r="4" spans="1:7" x14ac:dyDescent="0.3">
      <c r="A4" s="2" t="s">
        <v>13</v>
      </c>
      <c r="B4" s="2" t="s">
        <v>14</v>
      </c>
      <c r="C4" s="2" t="s">
        <v>15</v>
      </c>
      <c r="D4" s="2">
        <v>18000</v>
      </c>
      <c r="E4" s="2">
        <v>4000</v>
      </c>
      <c r="F4" s="2">
        <v>30</v>
      </c>
      <c r="G4" s="2">
        <v>25</v>
      </c>
    </row>
    <row r="5" spans="1:7" x14ac:dyDescent="0.3">
      <c r="A5" s="2" t="s">
        <v>16</v>
      </c>
      <c r="B5" s="2" t="s">
        <v>17</v>
      </c>
      <c r="C5" s="2" t="s">
        <v>18</v>
      </c>
      <c r="D5" s="2">
        <v>30000</v>
      </c>
      <c r="E5" s="2">
        <v>3500</v>
      </c>
      <c r="F5" s="2">
        <v>30</v>
      </c>
      <c r="G5" s="2">
        <v>29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4862-CD98-4884-A881-F349A2565B2B}">
  <dimension ref="A1:K5"/>
  <sheetViews>
    <sheetView workbookViewId="0">
      <selection activeCell="K5" sqref="K5"/>
    </sheetView>
  </sheetViews>
  <sheetFormatPr defaultRowHeight="14.4" x14ac:dyDescent="0.3"/>
  <cols>
    <col min="1" max="1" width="11.5546875" bestFit="1" customWidth="1"/>
    <col min="2" max="2" width="9.6640625" bestFit="1" customWidth="1"/>
    <col min="3" max="3" width="11.109375" bestFit="1" customWidth="1"/>
    <col min="4" max="4" width="11.33203125" bestFit="1" customWidth="1"/>
    <col min="5" max="5" width="10.33203125" bestFit="1" customWidth="1"/>
    <col min="6" max="6" width="17.44140625" bestFit="1" customWidth="1"/>
    <col min="7" max="7" width="11.77734375" bestFit="1" customWidth="1"/>
    <col min="8" max="8" width="13.109375" bestFit="1" customWidth="1"/>
    <col min="9" max="9" width="12.6640625" bestFit="1" customWidth="1"/>
    <col min="10" max="10" width="11.77734375" style="26" customWidth="1"/>
    <col min="11" max="11" width="12" bestFit="1" customWidth="1"/>
  </cols>
  <sheetData>
    <row r="1" spans="1:11" x14ac:dyDescent="0.3">
      <c r="A1" s="1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20</v>
      </c>
      <c r="I1" s="6" t="s">
        <v>21</v>
      </c>
      <c r="J1" s="27" t="s">
        <v>4</v>
      </c>
      <c r="K1" s="6" t="s">
        <v>19</v>
      </c>
    </row>
    <row r="2" spans="1:11" x14ac:dyDescent="0.3">
      <c r="A2" s="2" t="s">
        <v>7</v>
      </c>
      <c r="B2" s="2" t="s">
        <v>8</v>
      </c>
      <c r="C2" s="2" t="s">
        <v>9</v>
      </c>
      <c r="D2" s="7">
        <v>25000</v>
      </c>
      <c r="E2" s="25">
        <v>3000</v>
      </c>
      <c r="F2" s="8">
        <v>30</v>
      </c>
      <c r="G2" s="8">
        <v>28</v>
      </c>
      <c r="H2" s="25">
        <f>D2/F2</f>
        <v>833.33333333333337</v>
      </c>
      <c r="I2" s="7">
        <f>H2*G2</f>
        <v>23333.333333333336</v>
      </c>
      <c r="J2" s="25">
        <v>3000</v>
      </c>
      <c r="K2" s="7">
        <f>SUM(D2/F2*G2)+J2</f>
        <v>26333.333333333336</v>
      </c>
    </row>
    <row r="3" spans="1:11" x14ac:dyDescent="0.3">
      <c r="A3" s="2" t="s">
        <v>10</v>
      </c>
      <c r="B3" s="2" t="s">
        <v>11</v>
      </c>
      <c r="C3" s="2" t="s">
        <v>12</v>
      </c>
      <c r="D3" s="7">
        <v>22000</v>
      </c>
      <c r="E3" s="25">
        <v>2500</v>
      </c>
      <c r="F3" s="8">
        <v>30</v>
      </c>
      <c r="G3" s="8">
        <v>30</v>
      </c>
      <c r="H3" s="25">
        <f t="shared" ref="H3:H5" si="0">D3/F3</f>
        <v>733.33333333333337</v>
      </c>
      <c r="I3" s="7">
        <f t="shared" ref="I3:I5" si="1">H3*G3</f>
        <v>22000</v>
      </c>
      <c r="J3" s="25">
        <v>2500</v>
      </c>
      <c r="K3" s="7">
        <f t="shared" ref="K3:K5" si="2">(D3/F3*G3)+J3</f>
        <v>24500</v>
      </c>
    </row>
    <row r="4" spans="1:11" x14ac:dyDescent="0.3">
      <c r="A4" s="2" t="s">
        <v>13</v>
      </c>
      <c r="B4" s="2" t="s">
        <v>14</v>
      </c>
      <c r="C4" s="2" t="s">
        <v>15</v>
      </c>
      <c r="D4" s="7">
        <v>18000</v>
      </c>
      <c r="E4" s="25">
        <v>4000</v>
      </c>
      <c r="F4" s="8">
        <v>30</v>
      </c>
      <c r="G4" s="8">
        <v>25</v>
      </c>
      <c r="H4" s="25">
        <f t="shared" si="0"/>
        <v>600</v>
      </c>
      <c r="I4" s="7">
        <f t="shared" si="1"/>
        <v>15000</v>
      </c>
      <c r="J4" s="25">
        <v>4000</v>
      </c>
      <c r="K4" s="7">
        <f t="shared" si="2"/>
        <v>19000</v>
      </c>
    </row>
    <row r="5" spans="1:11" x14ac:dyDescent="0.3">
      <c r="A5" s="2" t="s">
        <v>16</v>
      </c>
      <c r="B5" s="2" t="s">
        <v>17</v>
      </c>
      <c r="C5" s="2" t="s">
        <v>18</v>
      </c>
      <c r="D5" s="7">
        <v>30000</v>
      </c>
      <c r="E5" s="25">
        <v>3500</v>
      </c>
      <c r="F5" s="8">
        <v>30</v>
      </c>
      <c r="G5" s="8">
        <v>29</v>
      </c>
      <c r="H5" s="25">
        <f t="shared" si="0"/>
        <v>1000</v>
      </c>
      <c r="I5" s="7">
        <f t="shared" si="1"/>
        <v>29000</v>
      </c>
      <c r="J5" s="25">
        <v>3500</v>
      </c>
      <c r="K5" s="7">
        <f t="shared" si="2"/>
        <v>32500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AFFB-9971-45C7-B210-CB8F07952421}">
  <dimension ref="A1:H6"/>
  <sheetViews>
    <sheetView zoomScaleNormal="100" workbookViewId="0">
      <selection activeCell="C1" sqref="C1:C1048576"/>
    </sheetView>
  </sheetViews>
  <sheetFormatPr defaultRowHeight="14.4" x14ac:dyDescent="0.3"/>
  <cols>
    <col min="1" max="1" width="13.77734375" bestFit="1" customWidth="1"/>
    <col min="2" max="2" width="12.109375" customWidth="1"/>
    <col min="3" max="3" width="13.109375" customWidth="1"/>
    <col min="4" max="4" width="12.21875" bestFit="1" customWidth="1"/>
    <col min="5" max="5" width="17.88671875" bestFit="1" customWidth="1"/>
    <col min="6" max="6" width="13.109375" bestFit="1" customWidth="1"/>
    <col min="7" max="7" width="21.88671875" bestFit="1" customWidth="1"/>
    <col min="8" max="8" width="18.77734375" customWidth="1"/>
    <col min="9" max="9" width="16.109375" bestFit="1" customWidth="1"/>
  </cols>
  <sheetData>
    <row r="1" spans="1:8" s="22" customFormat="1" x14ac:dyDescent="0.3">
      <c r="A1" s="21" t="s">
        <v>0</v>
      </c>
      <c r="B1" s="23" t="s">
        <v>35</v>
      </c>
      <c r="C1" s="23" t="s">
        <v>36</v>
      </c>
      <c r="D1" s="24" t="s">
        <v>37</v>
      </c>
      <c r="E1" s="24" t="s">
        <v>38</v>
      </c>
      <c r="F1" s="24" t="s">
        <v>39</v>
      </c>
      <c r="G1" s="24" t="s">
        <v>40</v>
      </c>
    </row>
    <row r="2" spans="1:8" x14ac:dyDescent="0.3">
      <c r="A2" s="14" t="s">
        <v>7</v>
      </c>
      <c r="B2" s="18">
        <v>25000</v>
      </c>
      <c r="C2" s="18">
        <v>3000</v>
      </c>
      <c r="D2" s="13">
        <v>28</v>
      </c>
      <c r="E2" s="13">
        <v>30</v>
      </c>
      <c r="F2" s="16">
        <v>26333.333333333336</v>
      </c>
      <c r="G2" s="20">
        <v>0.25732899022801303</v>
      </c>
    </row>
    <row r="3" spans="1:8" s="15" customFormat="1" x14ac:dyDescent="0.3">
      <c r="A3" s="14" t="s">
        <v>10</v>
      </c>
      <c r="B3" s="18">
        <v>22000</v>
      </c>
      <c r="C3" s="18">
        <v>2500</v>
      </c>
      <c r="D3" s="13">
        <v>30</v>
      </c>
      <c r="E3" s="13">
        <v>30</v>
      </c>
      <c r="F3" s="16">
        <v>24500</v>
      </c>
      <c r="G3" s="20">
        <v>0.23941368078175893</v>
      </c>
      <c r="H3"/>
    </row>
    <row r="4" spans="1:8" x14ac:dyDescent="0.3">
      <c r="A4" s="14" t="s">
        <v>13</v>
      </c>
      <c r="B4" s="18">
        <v>18000</v>
      </c>
      <c r="C4" s="18">
        <v>4000</v>
      </c>
      <c r="D4" s="13">
        <v>25</v>
      </c>
      <c r="E4" s="13">
        <v>30</v>
      </c>
      <c r="F4" s="16">
        <v>19000</v>
      </c>
      <c r="G4" s="20">
        <v>0.18566775244299671</v>
      </c>
    </row>
    <row r="5" spans="1:8" x14ac:dyDescent="0.3">
      <c r="A5" s="14" t="s">
        <v>16</v>
      </c>
      <c r="B5" s="18">
        <v>30000</v>
      </c>
      <c r="C5" s="18">
        <v>3500</v>
      </c>
      <c r="D5" s="13">
        <v>29</v>
      </c>
      <c r="E5" s="13">
        <v>30</v>
      </c>
      <c r="F5" s="16">
        <v>32500</v>
      </c>
      <c r="G5" s="20">
        <v>0.31758957654723124</v>
      </c>
    </row>
    <row r="6" spans="1:8" x14ac:dyDescent="0.3">
      <c r="A6" s="14" t="s">
        <v>27</v>
      </c>
      <c r="B6" s="18">
        <v>95000</v>
      </c>
      <c r="C6" s="18">
        <v>13000</v>
      </c>
      <c r="D6" s="13">
        <v>112</v>
      </c>
      <c r="E6" s="13">
        <v>120</v>
      </c>
      <c r="F6" s="16">
        <v>102333.33333333334</v>
      </c>
      <c r="G6" s="20">
        <v>1</v>
      </c>
    </row>
  </sheetData>
  <pageMargins left="0.7" right="0.7" top="0.75" bottom="0.75" header="0.3" footer="0.3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BD94-BE6D-4D16-A5E0-1EAF4234B829}">
  <dimension ref="A1:P23"/>
  <sheetViews>
    <sheetView tabSelected="1" zoomScale="110" zoomScaleNormal="110" workbookViewId="0">
      <selection activeCell="K15" sqref="K15"/>
    </sheetView>
  </sheetViews>
  <sheetFormatPr defaultRowHeight="14.4" x14ac:dyDescent="0.3"/>
  <cols>
    <col min="1" max="1" width="11.5546875" bestFit="1" customWidth="1"/>
    <col min="2" max="2" width="10" bestFit="1" customWidth="1"/>
    <col min="3" max="3" width="11.21875" bestFit="1" customWidth="1"/>
    <col min="4" max="4" width="11.5546875" bestFit="1" customWidth="1"/>
    <col min="5" max="5" width="6.21875" bestFit="1" customWidth="1"/>
    <col min="6" max="6" width="17.6640625" bestFit="1" customWidth="1"/>
    <col min="7" max="7" width="15.109375" bestFit="1" customWidth="1"/>
    <col min="8" max="8" width="13.109375" bestFit="1" customWidth="1"/>
    <col min="9" max="9" width="22.5546875" bestFit="1" customWidth="1"/>
    <col min="10" max="10" width="12.5546875" bestFit="1" customWidth="1"/>
    <col min="11" max="11" width="18.33203125" bestFit="1" customWidth="1"/>
    <col min="12" max="12" width="13.6640625" bestFit="1" customWidth="1"/>
    <col min="13" max="13" width="12.5546875" bestFit="1" customWidth="1"/>
    <col min="14" max="14" width="18.33203125" bestFit="1" customWidth="1"/>
    <col min="15" max="15" width="13.6640625" bestFit="1" customWidth="1"/>
    <col min="16" max="16" width="18.44140625" bestFit="1" customWidth="1"/>
    <col min="17" max="17" width="24.109375" bestFit="1" customWidth="1"/>
    <col min="18" max="18" width="16.109375" bestFit="1" customWidth="1"/>
    <col min="19" max="19" width="17.21875" bestFit="1" customWidth="1"/>
    <col min="20" max="21" width="6" bestFit="1" customWidth="1"/>
    <col min="22" max="22" width="12.6640625" bestFit="1" customWidth="1"/>
    <col min="23" max="24" width="5" bestFit="1" customWidth="1"/>
    <col min="25" max="25" width="5.21875" bestFit="1" customWidth="1"/>
    <col min="26" max="26" width="24.5546875" bestFit="1" customWidth="1"/>
    <col min="27" max="27" width="22.21875" bestFit="1" customWidth="1"/>
    <col min="28" max="28" width="17.5546875" bestFit="1" customWidth="1"/>
  </cols>
  <sheetData>
    <row r="1" spans="1:16" x14ac:dyDescent="0.3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3" t="s">
        <v>19</v>
      </c>
      <c r="I1" s="17"/>
      <c r="J1" s="19" t="s">
        <v>28</v>
      </c>
      <c r="K1" s="18" t="s">
        <v>29</v>
      </c>
      <c r="L1" s="18" t="s">
        <v>30</v>
      </c>
      <c r="M1" t="s">
        <v>31</v>
      </c>
      <c r="N1" t="s">
        <v>32</v>
      </c>
      <c r="O1" t="s">
        <v>33</v>
      </c>
      <c r="P1" t="s">
        <v>34</v>
      </c>
    </row>
    <row r="2" spans="1:16" x14ac:dyDescent="0.3">
      <c r="A2" s="2" t="s">
        <v>7</v>
      </c>
      <c r="B2" s="2" t="s">
        <v>8</v>
      </c>
      <c r="C2" s="2" t="s">
        <v>9</v>
      </c>
      <c r="D2" s="4">
        <v>25000</v>
      </c>
      <c r="E2" s="2">
        <v>3000</v>
      </c>
      <c r="F2" s="8">
        <v>30</v>
      </c>
      <c r="G2" s="8">
        <v>28</v>
      </c>
      <c r="H2" s="4">
        <f>SUM(D2/F2*G2)+E2</f>
        <v>26333.333333333336</v>
      </c>
      <c r="J2" s="14" t="s">
        <v>7</v>
      </c>
      <c r="K2" s="18">
        <v>25000</v>
      </c>
      <c r="L2" s="18">
        <v>3000</v>
      </c>
      <c r="M2" s="13">
        <v>28</v>
      </c>
      <c r="N2" s="13">
        <v>30</v>
      </c>
      <c r="O2" s="16">
        <v>26333.333333333336</v>
      </c>
      <c r="P2" s="20">
        <v>0.25732899022801303</v>
      </c>
    </row>
    <row r="3" spans="1:16" x14ac:dyDescent="0.3">
      <c r="A3" s="2" t="s">
        <v>10</v>
      </c>
      <c r="B3" s="2" t="s">
        <v>11</v>
      </c>
      <c r="C3" s="2" t="s">
        <v>12</v>
      </c>
      <c r="D3" s="4">
        <v>22000</v>
      </c>
      <c r="E3" s="2">
        <v>2500</v>
      </c>
      <c r="F3" s="8">
        <v>30</v>
      </c>
      <c r="G3" s="8">
        <v>30</v>
      </c>
      <c r="H3" s="4">
        <f t="shared" ref="H3:H5" si="0">SUM(D3/F3*G3)+E3</f>
        <v>24500</v>
      </c>
      <c r="J3" s="14" t="s">
        <v>10</v>
      </c>
      <c r="K3" s="18">
        <v>22000</v>
      </c>
      <c r="L3" s="18">
        <v>2500</v>
      </c>
      <c r="M3" s="13">
        <v>30</v>
      </c>
      <c r="N3" s="13">
        <v>30</v>
      </c>
      <c r="O3" s="16">
        <v>24500</v>
      </c>
      <c r="P3" s="20">
        <v>0.23941368078175893</v>
      </c>
    </row>
    <row r="4" spans="1:16" x14ac:dyDescent="0.3">
      <c r="A4" s="2" t="s">
        <v>13</v>
      </c>
      <c r="B4" s="2" t="s">
        <v>14</v>
      </c>
      <c r="C4" s="2" t="s">
        <v>15</v>
      </c>
      <c r="D4" s="4">
        <v>18000</v>
      </c>
      <c r="E4" s="2">
        <v>4000</v>
      </c>
      <c r="F4" s="8">
        <v>30</v>
      </c>
      <c r="G4" s="8">
        <v>25</v>
      </c>
      <c r="H4" s="4">
        <f t="shared" si="0"/>
        <v>19000</v>
      </c>
      <c r="J4" s="14" t="s">
        <v>13</v>
      </c>
      <c r="K4" s="18">
        <v>18000</v>
      </c>
      <c r="L4" s="18">
        <v>4000</v>
      </c>
      <c r="M4" s="13">
        <v>25</v>
      </c>
      <c r="N4" s="13">
        <v>30</v>
      </c>
      <c r="O4" s="16">
        <v>19000</v>
      </c>
      <c r="P4" s="20">
        <v>0.18566775244299671</v>
      </c>
    </row>
    <row r="5" spans="1:16" x14ac:dyDescent="0.3">
      <c r="A5" s="2" t="s">
        <v>16</v>
      </c>
      <c r="B5" s="2" t="s">
        <v>17</v>
      </c>
      <c r="C5" s="2" t="s">
        <v>18</v>
      </c>
      <c r="D5" s="4">
        <v>30000</v>
      </c>
      <c r="E5" s="2">
        <v>3500</v>
      </c>
      <c r="F5" s="8">
        <v>30</v>
      </c>
      <c r="G5" s="8">
        <v>29</v>
      </c>
      <c r="H5" s="4">
        <f t="shared" si="0"/>
        <v>32500</v>
      </c>
      <c r="J5" s="14" t="s">
        <v>16</v>
      </c>
      <c r="K5" s="18">
        <v>30000</v>
      </c>
      <c r="L5" s="18">
        <v>3500</v>
      </c>
      <c r="M5" s="13">
        <v>29</v>
      </c>
      <c r="N5" s="13">
        <v>30</v>
      </c>
      <c r="O5" s="16">
        <v>32500</v>
      </c>
      <c r="P5" s="20">
        <v>0.31758957654723124</v>
      </c>
    </row>
    <row r="6" spans="1:16" x14ac:dyDescent="0.3">
      <c r="G6" s="12"/>
      <c r="J6" s="14" t="s">
        <v>27</v>
      </c>
      <c r="K6" s="18">
        <v>95000</v>
      </c>
      <c r="L6" s="18">
        <v>13000</v>
      </c>
      <c r="M6" s="13">
        <v>112</v>
      </c>
      <c r="N6" s="13">
        <v>120</v>
      </c>
      <c r="O6" s="16">
        <v>102333.33333333334</v>
      </c>
      <c r="P6" s="20">
        <v>1</v>
      </c>
    </row>
    <row r="7" spans="1:16" x14ac:dyDescent="0.3">
      <c r="G7" s="9" t="s">
        <v>22</v>
      </c>
      <c r="H7" s="10">
        <f>SUM(H2:H5)</f>
        <v>102333.33333333334</v>
      </c>
    </row>
    <row r="8" spans="1:16" x14ac:dyDescent="0.3">
      <c r="G8" s="9" t="s">
        <v>23</v>
      </c>
      <c r="H8" s="10">
        <f>AVERAGE(H2:H5)</f>
        <v>25583.333333333336</v>
      </c>
    </row>
    <row r="9" spans="1:16" x14ac:dyDescent="0.3">
      <c r="G9" s="9" t="s">
        <v>24</v>
      </c>
      <c r="H9" s="10">
        <f>MAX(H2:H5)</f>
        <v>32500</v>
      </c>
    </row>
    <row r="10" spans="1:16" x14ac:dyDescent="0.3">
      <c r="G10" s="9" t="s">
        <v>25</v>
      </c>
      <c r="H10" s="10">
        <f>MIN(H2:H5)</f>
        <v>19000</v>
      </c>
    </row>
    <row r="23" spans="16:16" x14ac:dyDescent="0.3">
      <c r="P23" t="s">
        <v>26</v>
      </c>
    </row>
  </sheetData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Raw Data</vt:lpstr>
      <vt:lpstr>Salary Calculations</vt:lpstr>
      <vt:lpstr>Final Report</vt:lpstr>
      <vt:lpstr>Practice sheet </vt:lpstr>
      <vt:lpstr>Bonus</vt:lpstr>
      <vt:lpstr>'Final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rohan sakariya</cp:lastModifiedBy>
  <cp:lastPrinted>2025-08-30T14:45:08Z</cp:lastPrinted>
  <dcterms:created xsi:type="dcterms:W3CDTF">2025-08-27T06:15:32Z</dcterms:created>
  <dcterms:modified xsi:type="dcterms:W3CDTF">2025-09-04T06:02:23Z</dcterms:modified>
</cp:coreProperties>
</file>