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D:\excel_\excel_files\"/>
    </mc:Choice>
  </mc:AlternateContent>
  <xr:revisionPtr revIDLastSave="0" documentId="13_ncr:1_{3B2DEB24-029D-4627-836C-C14186E3AA67}" xr6:coauthVersionLast="43" xr6:coauthVersionMax="43" xr10:uidLastSave="{00000000-0000-0000-0000-000000000000}"/>
  <bookViews>
    <workbookView xWindow="-120" yWindow="-120" windowWidth="20730" windowHeight="11160" activeTab="3" xr2:uid="{00000000-000D-0000-FFFF-FFFF00000000}"/>
  </bookViews>
  <sheets>
    <sheet name="data" sheetId="1" r:id="rId1"/>
    <sheet name="Sheet1" sheetId="6" r:id="rId2"/>
    <sheet name="pivot chart" sheetId="5" r:id="rId3"/>
    <sheet name="slicer" sheetId="4" r:id="rId4"/>
  </sheets>
  <definedNames>
    <definedName name="Slicer_Item">#N/A</definedName>
    <definedName name="Slicer_Item1">#N/A</definedName>
    <definedName name="Slicer_OrderDate">#N/A</definedName>
    <definedName name="Slicer_OrderDate1">#N/A</definedName>
    <definedName name="Slicer_OrderDate2">#N/A</definedName>
    <definedName name="Slicer_Region">#N/A</definedName>
    <definedName name="Slicer_Region1">#N/A</definedName>
    <definedName name="Slicer_Region2">#N/A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 i="4" l="1"/>
  <c r="C28" i="4"/>
  <c r="C27" i="4"/>
  <c r="C26" i="4"/>
  <c r="C25" i="4"/>
  <c r="B21" i="4"/>
  <c r="B20" i="4"/>
  <c r="B19" i="4"/>
  <c r="B18" i="4"/>
  <c r="B17" i="4"/>
  <c r="B16" i="4"/>
  <c r="A22" i="4"/>
  <c r="B21" i="6"/>
  <c r="B20" i="6"/>
  <c r="B19" i="6"/>
  <c r="B18" i="6"/>
  <c r="B17" i="6"/>
  <c r="B16" i="6"/>
  <c r="B15" i="6"/>
  <c r="B14" i="6"/>
  <c r="B13" i="6"/>
  <c r="F45" i="1" l="1"/>
</calcChain>
</file>

<file path=xl/sharedStrings.xml><?xml version="1.0" encoding="utf-8"?>
<sst xmlns="http://schemas.openxmlformats.org/spreadsheetml/2006/main" count="304" uniqueCount="65">
  <si>
    <t>OrderDate</t>
  </si>
  <si>
    <t>Region</t>
  </si>
  <si>
    <t>Rep</t>
  </si>
  <si>
    <t>Item</t>
  </si>
  <si>
    <t>Units</t>
  </si>
  <si>
    <t>Unit Cost</t>
  </si>
  <si>
    <t>Total</t>
  </si>
  <si>
    <t>Central</t>
  </si>
  <si>
    <t>Kivell</t>
  </si>
  <si>
    <t>Binder</t>
  </si>
  <si>
    <t>Morgan</t>
  </si>
  <si>
    <t>Gill</t>
  </si>
  <si>
    <t>Smith</t>
  </si>
  <si>
    <t>Jardine</t>
  </si>
  <si>
    <t>Andrews</t>
  </si>
  <si>
    <t>Desk</t>
  </si>
  <si>
    <t>Pen</t>
  </si>
  <si>
    <t>Pen Set</t>
  </si>
  <si>
    <t>Pencil</t>
  </si>
  <si>
    <t>East</t>
  </si>
  <si>
    <t>Jones</t>
  </si>
  <si>
    <t>Howard</t>
  </si>
  <si>
    <t>Parent</t>
  </si>
  <si>
    <t>West</t>
  </si>
  <si>
    <t>Sorvino</t>
  </si>
  <si>
    <t>Thompson</t>
  </si>
  <si>
    <t>Grand Total</t>
  </si>
  <si>
    <t>Sum of Units</t>
  </si>
  <si>
    <t>Qtr1</t>
  </si>
  <si>
    <t>Qtr2</t>
  </si>
  <si>
    <t>quarter</t>
  </si>
  <si>
    <t>Row Labels</t>
  </si>
  <si>
    <t>Column Labels</t>
  </si>
  <si>
    <t>This is being used as a macro trigger</t>
  </si>
  <si>
    <t>Qtr4</t>
  </si>
  <si>
    <t>a</t>
  </si>
  <si>
    <t>b</t>
  </si>
  <si>
    <t>c</t>
  </si>
  <si>
    <t>d</t>
  </si>
  <si>
    <t>x</t>
  </si>
  <si>
    <t>y</t>
  </si>
  <si>
    <t>z</t>
  </si>
  <si>
    <t>f</t>
  </si>
  <si>
    <t>g</t>
  </si>
  <si>
    <t>h</t>
  </si>
  <si>
    <t>j</t>
  </si>
  <si>
    <t>k</t>
  </si>
  <si>
    <t>l</t>
  </si>
  <si>
    <t>c1</t>
  </si>
  <si>
    <t>c2</t>
  </si>
  <si>
    <t>c3</t>
  </si>
  <si>
    <t>Age</t>
  </si>
  <si>
    <t>Toyota</t>
  </si>
  <si>
    <t>Skoda</t>
  </si>
  <si>
    <t>Volkswagen</t>
  </si>
  <si>
    <t>Datsun</t>
  </si>
  <si>
    <t>Nissan</t>
  </si>
  <si>
    <t>Renault</t>
  </si>
  <si>
    <t>Column1</t>
  </si>
  <si>
    <t>Dynamic Dropdown list</t>
  </si>
  <si>
    <t>Unique</t>
  </si>
  <si>
    <t>e</t>
  </si>
  <si>
    <t>cat</t>
  </si>
  <si>
    <t>total</t>
  </si>
  <si>
    <t>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</si>
</sst>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4" x14ac:knownFonts="1">
    <font>
      <sz val="11"/>
      <color theme="1"/>
      <name val="Calibri"/>
      <family val="2"/>
      <scheme val="minor"/>
    </font>
    <font>
      <sz val="10"/>
      <color rgb="FF000000"/>
      <name val="Arial"/>
      <family val="2"/>
    </font>
    <font>
      <b/>
      <sz val="11"/>
      <color rgb="FFFFFFFF"/>
      <name val="Calibri"/>
      <family val="2"/>
    </font>
    <font>
      <sz val="11"/>
      <color rgb="FF000000"/>
      <name val="Calibri"/>
      <family val="2"/>
    </font>
  </fonts>
  <fills count="3">
    <fill>
      <patternFill patternType="none"/>
    </fill>
    <fill>
      <patternFill patternType="gray125"/>
    </fill>
    <fill>
      <patternFill patternType="solid">
        <fgColor rgb="FF000000"/>
        <bgColor rgb="FF000000"/>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2">
    <xf numFmtId="0" fontId="0" fillId="0" borderId="0"/>
    <xf numFmtId="0" fontId="1" fillId="0" borderId="0"/>
  </cellStyleXfs>
  <cellXfs count="28">
    <xf numFmtId="0" fontId="0" fillId="0" borderId="0" xfId="0"/>
    <xf numFmtId="0" fontId="2" fillId="2" borderId="1" xfId="1" applyFont="1" applyFill="1" applyBorder="1" applyAlignment="1"/>
    <xf numFmtId="0" fontId="2" fillId="2" borderId="2" xfId="1" applyFont="1" applyFill="1" applyBorder="1" applyAlignment="1"/>
    <xf numFmtId="0" fontId="2" fillId="2" borderId="3" xfId="1" applyFont="1" applyFill="1" applyBorder="1" applyAlignment="1"/>
    <xf numFmtId="164" fontId="3" fillId="0" borderId="1" xfId="1" applyNumberFormat="1" applyFont="1" applyBorder="1" applyAlignment="1">
      <alignment horizontal="right"/>
    </xf>
    <xf numFmtId="0" fontId="3" fillId="0" borderId="2" xfId="1" applyFont="1" applyBorder="1" applyAlignment="1"/>
    <xf numFmtId="0" fontId="3" fillId="0" borderId="2" xfId="1" applyFont="1" applyBorder="1" applyAlignment="1">
      <alignment horizontal="right"/>
    </xf>
    <xf numFmtId="0" fontId="3" fillId="0" borderId="3" xfId="1" applyFont="1" applyBorder="1" applyAlignment="1"/>
    <xf numFmtId="4" fontId="3" fillId="0" borderId="3" xfId="1" applyNumberFormat="1" applyFont="1" applyBorder="1" applyAlignment="1"/>
    <xf numFmtId="164" fontId="3" fillId="0" borderId="4" xfId="1" applyNumberFormat="1" applyFont="1" applyBorder="1" applyAlignment="1">
      <alignment horizontal="right"/>
    </xf>
    <xf numFmtId="0" fontId="3" fillId="0" borderId="5" xfId="1" applyFont="1" applyBorder="1" applyAlignment="1"/>
    <xf numFmtId="0" fontId="3" fillId="0" borderId="5" xfId="1" applyFont="1" applyBorder="1" applyAlignment="1">
      <alignment horizontal="right"/>
    </xf>
    <xf numFmtId="0" fontId="3" fillId="0" borderId="6" xfId="1" applyFont="1" applyBorder="1" applyAlignment="1"/>
    <xf numFmtId="0" fontId="0" fillId="0" borderId="0" xfId="0" pivotButton="1"/>
    <xf numFmtId="0" fontId="0" fillId="0" borderId="0" xfId="0" applyNumberFormat="1"/>
    <xf numFmtId="164" fontId="0" fillId="0" borderId="0" xfId="0" applyNumberFormat="1"/>
    <xf numFmtId="0" fontId="0" fillId="0" borderId="0" xfId="0" applyAlignment="1">
      <alignment horizontal="left"/>
    </xf>
    <xf numFmtId="0" fontId="0" fillId="0" borderId="0" xfId="0" applyAlignment="1">
      <alignment horizontal="left" indent="1"/>
    </xf>
    <xf numFmtId="0" fontId="3" fillId="0" borderId="2" xfId="1" applyFont="1" applyFill="1" applyBorder="1" applyAlignment="1"/>
    <xf numFmtId="0" fontId="3" fillId="0" borderId="5" xfId="1" applyFont="1" applyFill="1" applyBorder="1" applyAlignment="1"/>
    <xf numFmtId="0" fontId="0" fillId="0" borderId="7" xfId="0" applyBorder="1"/>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1" fillId="0" borderId="11"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10" fontId="3" fillId="0" borderId="14" xfId="0" applyNumberFormat="1" applyFont="1" applyBorder="1" applyAlignment="1">
      <alignment horizontal="right" wrapText="1"/>
    </xf>
  </cellXfs>
  <cellStyles count="2">
    <cellStyle name="Normal" xfId="0" builtinId="0"/>
    <cellStyle name="Normal 2" xfId="1" xr:uid="{00000000-0005-0000-0000-000001000000}"/>
  </cellStyles>
  <dxfs count="24">
    <dxf>
      <font>
        <color rgb="FF9C0006"/>
      </font>
      <fill>
        <patternFill>
          <bgColor rgb="FFFFC7CE"/>
        </patternFill>
      </fill>
    </dxf>
    <dxf>
      <font>
        <color rgb="FF9C0006"/>
      </font>
      <fill>
        <patternFill>
          <fgColor indexed="64"/>
          <bgColor rgb="FFFFC7CE"/>
        </patternFill>
      </fill>
    </dxf>
    <dxf>
      <font>
        <color rgb="FF006100"/>
      </font>
      <fill>
        <patternFill>
          <bgColor rgb="FFC6EFCE"/>
        </patternFill>
      </fill>
    </dxf>
    <dxf>
      <font>
        <color rgb="FF006100"/>
      </font>
      <fill>
        <patternFill>
          <fgColor indexed="64"/>
          <bgColor rgb="FFC6EFCE"/>
        </patternFill>
      </fill>
    </dxf>
    <dxf>
      <font>
        <color rgb="FF006100"/>
      </font>
      <fill>
        <patternFill>
          <fgColor indexed="64"/>
          <bgColor rgb="FFC6EFCE"/>
        </patternFill>
      </fill>
    </dxf>
    <dxf>
      <font>
        <color rgb="FF006100"/>
      </font>
      <fill>
        <patternFill>
          <fgColor indexed="64"/>
          <bgColor rgb="FFC6EFCE"/>
        </patternFill>
      </fill>
    </dxf>
    <dxf>
      <font>
        <color rgb="FF006100"/>
      </font>
      <fill>
        <patternFill>
          <fgColor indexed="64"/>
          <bgColor rgb="FFC6EFCE"/>
        </patternFill>
      </fill>
    </dxf>
    <dxf>
      <font>
        <color rgb="FF006100"/>
      </font>
      <fill>
        <patternFill>
          <fgColor indexed="64"/>
          <bgColor rgb="FFC6EFCE"/>
        </patternFill>
      </fill>
    </dxf>
    <dxf>
      <font>
        <color rgb="FF006100"/>
      </font>
      <fill>
        <patternFill>
          <fgColor indexed="64"/>
          <bgColor rgb="FFC6EFCE"/>
        </patternFill>
      </fill>
    </dxf>
    <dxf>
      <font>
        <color rgb="FF006100"/>
      </font>
      <fill>
        <patternFill>
          <fgColor indexed="64"/>
          <bgColor rgb="FFC6EFCE"/>
        </patternFill>
      </fill>
    </dxf>
    <dxf>
      <font>
        <color rgb="FF006100"/>
      </font>
      <fill>
        <patternFill>
          <fgColor indexed="64"/>
          <bgColor rgb="FFC6EFCE"/>
        </patternFill>
      </fill>
    </dxf>
    <dxf>
      <font>
        <color rgb="FF9C0006"/>
      </font>
      <fill>
        <patternFill>
          <bgColor rgb="FFFFC7CE"/>
        </patternFill>
      </fil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defaultTableStyle="TableStyleMedium2" defaultPivotStyle="PivotStyleLight16">
    <tableStyle name="Google Sheets Pivot Table Style" table="0" count="12" xr9:uid="{00000000-0011-0000-FFFF-FFFF00000000}">
      <tableStyleElement type="wholeTable" dxfId="23"/>
      <tableStyleElement type="headerRow" dxfId="22"/>
      <tableStyleElement type="totalRow" dxfId="21"/>
      <tableStyleElement type="firstSubtotalRow" dxfId="20"/>
      <tableStyleElement type="secondSubtotalRow" dxfId="19"/>
      <tableStyleElement type="thirdSubtotalRow" dxfId="18"/>
      <tableStyleElement type="firstColumnSubheading" dxfId="17"/>
      <tableStyleElement type="secondColumnSubheading" dxfId="16"/>
      <tableStyleElement type="thirdColumnSubheading" dxfId="15"/>
      <tableStyleElement type="firstRowSubheading" dxfId="14"/>
      <tableStyleElement type="secondRowSubheading" dxfId="13"/>
      <tableStyleElement type="thirdRowSubheading"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Sheet1!$A$2</c:f>
              <c:strCache>
                <c:ptCount val="1"/>
                <c:pt idx="0">
                  <c:v>10</c:v>
                </c:pt>
              </c:strCache>
            </c:strRef>
          </c:tx>
          <c:spPr>
            <a:solidFill>
              <a:schemeClr val="accent1"/>
            </a:solidFill>
            <a:ln>
              <a:noFill/>
            </a:ln>
            <a:effectLst/>
          </c:spPr>
          <c:invertIfNegative val="0"/>
          <c:cat>
            <c:strRef>
              <c:f>Sheet1!$B$1:$G$1</c:f>
              <c:strCache>
                <c:ptCount val="6"/>
                <c:pt idx="0">
                  <c:v>Toyota</c:v>
                </c:pt>
                <c:pt idx="1">
                  <c:v>Skoda</c:v>
                </c:pt>
                <c:pt idx="2">
                  <c:v>Volkswagen</c:v>
                </c:pt>
                <c:pt idx="3">
                  <c:v>Datsun</c:v>
                </c:pt>
                <c:pt idx="4">
                  <c:v>Nissan</c:v>
                </c:pt>
                <c:pt idx="5">
                  <c:v>Renault</c:v>
                </c:pt>
              </c:strCache>
            </c:strRef>
          </c:cat>
          <c:val>
            <c:numRef>
              <c:f>Sheet1!$B$2:$G$2</c:f>
              <c:numCache>
                <c:formatCode>0.00%</c:formatCode>
                <c:ptCount val="6"/>
                <c:pt idx="0">
                  <c:v>0.56579999999999997</c:v>
                </c:pt>
                <c:pt idx="1">
                  <c:v>0.54649999999999999</c:v>
                </c:pt>
                <c:pt idx="2">
                  <c:v>0.58030000000000004</c:v>
                </c:pt>
                <c:pt idx="3">
                  <c:v>0.59889999999999999</c:v>
                </c:pt>
                <c:pt idx="4">
                  <c:v>0.55079999999999996</c:v>
                </c:pt>
                <c:pt idx="5">
                  <c:v>0.59670000000000001</c:v>
                </c:pt>
              </c:numCache>
            </c:numRef>
          </c:val>
          <c:extLst>
            <c:ext xmlns:c16="http://schemas.microsoft.com/office/drawing/2014/chart" uri="{C3380CC4-5D6E-409C-BE32-E72D297353CC}">
              <c16:uniqueId val="{00000000-CAA3-43CA-9819-9266B55FCF20}"/>
            </c:ext>
          </c:extLst>
        </c:ser>
        <c:ser>
          <c:idx val="1"/>
          <c:order val="1"/>
          <c:tx>
            <c:strRef>
              <c:f>Sheet1!$A$3</c:f>
              <c:strCache>
                <c:ptCount val="1"/>
                <c:pt idx="0">
                  <c:v>20</c:v>
                </c:pt>
              </c:strCache>
            </c:strRef>
          </c:tx>
          <c:spPr>
            <a:solidFill>
              <a:schemeClr val="accent2"/>
            </a:solidFill>
            <a:ln>
              <a:noFill/>
            </a:ln>
            <a:effectLst/>
          </c:spPr>
          <c:invertIfNegative val="0"/>
          <c:cat>
            <c:strRef>
              <c:f>Sheet1!$B$1:$G$1</c:f>
              <c:strCache>
                <c:ptCount val="6"/>
                <c:pt idx="0">
                  <c:v>Toyota</c:v>
                </c:pt>
                <c:pt idx="1">
                  <c:v>Skoda</c:v>
                </c:pt>
                <c:pt idx="2">
                  <c:v>Volkswagen</c:v>
                </c:pt>
                <c:pt idx="3">
                  <c:v>Datsun</c:v>
                </c:pt>
                <c:pt idx="4">
                  <c:v>Nissan</c:v>
                </c:pt>
                <c:pt idx="5">
                  <c:v>Renault</c:v>
                </c:pt>
              </c:strCache>
            </c:strRef>
          </c:cat>
          <c:val>
            <c:numRef>
              <c:f>Sheet1!$B$3:$G$3</c:f>
              <c:numCache>
                <c:formatCode>0.00%</c:formatCode>
                <c:ptCount val="6"/>
                <c:pt idx="0">
                  <c:v>0.59670000000000001</c:v>
                </c:pt>
                <c:pt idx="1">
                  <c:v>0.113</c:v>
                </c:pt>
                <c:pt idx="2">
                  <c:v>0.11550000000000001</c:v>
                </c:pt>
                <c:pt idx="3">
                  <c:v>7.7100000000000002E-2</c:v>
                </c:pt>
                <c:pt idx="4">
                  <c:v>6.7299999999999999E-2</c:v>
                </c:pt>
                <c:pt idx="5">
                  <c:v>3.0300000000000001E-2</c:v>
                </c:pt>
              </c:numCache>
            </c:numRef>
          </c:val>
          <c:extLst>
            <c:ext xmlns:c16="http://schemas.microsoft.com/office/drawing/2014/chart" uri="{C3380CC4-5D6E-409C-BE32-E72D297353CC}">
              <c16:uniqueId val="{00000001-CAA3-43CA-9819-9266B55FCF20}"/>
            </c:ext>
          </c:extLst>
        </c:ser>
        <c:ser>
          <c:idx val="2"/>
          <c:order val="2"/>
          <c:tx>
            <c:strRef>
              <c:f>Sheet1!$A$4</c:f>
              <c:strCache>
                <c:ptCount val="1"/>
                <c:pt idx="0">
                  <c:v>30</c:v>
                </c:pt>
              </c:strCache>
            </c:strRef>
          </c:tx>
          <c:spPr>
            <a:solidFill>
              <a:schemeClr val="accent3"/>
            </a:solidFill>
            <a:ln>
              <a:noFill/>
            </a:ln>
            <a:effectLst/>
          </c:spPr>
          <c:invertIfNegative val="0"/>
          <c:cat>
            <c:strRef>
              <c:f>Sheet1!$B$1:$G$1</c:f>
              <c:strCache>
                <c:ptCount val="6"/>
                <c:pt idx="0">
                  <c:v>Toyota</c:v>
                </c:pt>
                <c:pt idx="1">
                  <c:v>Skoda</c:v>
                </c:pt>
                <c:pt idx="2">
                  <c:v>Volkswagen</c:v>
                </c:pt>
                <c:pt idx="3">
                  <c:v>Datsun</c:v>
                </c:pt>
                <c:pt idx="4">
                  <c:v>Nissan</c:v>
                </c:pt>
                <c:pt idx="5">
                  <c:v>Renault</c:v>
                </c:pt>
              </c:strCache>
            </c:strRef>
          </c:cat>
          <c:val>
            <c:numRef>
              <c:f>Sheet1!$B$4:$G$4</c:f>
              <c:numCache>
                <c:formatCode>0.00%</c:formatCode>
                <c:ptCount val="6"/>
                <c:pt idx="0">
                  <c:v>0.5665</c:v>
                </c:pt>
                <c:pt idx="1">
                  <c:v>0.13089999999999999</c:v>
                </c:pt>
                <c:pt idx="2">
                  <c:v>0.10059999999999999</c:v>
                </c:pt>
                <c:pt idx="3">
                  <c:v>8.9700000000000002E-2</c:v>
                </c:pt>
                <c:pt idx="4">
                  <c:v>7.6999999999999999E-2</c:v>
                </c:pt>
                <c:pt idx="5">
                  <c:v>3.5299999999999998E-2</c:v>
                </c:pt>
              </c:numCache>
            </c:numRef>
          </c:val>
          <c:extLst>
            <c:ext xmlns:c16="http://schemas.microsoft.com/office/drawing/2014/chart" uri="{C3380CC4-5D6E-409C-BE32-E72D297353CC}">
              <c16:uniqueId val="{00000002-CAA3-43CA-9819-9266B55FCF20}"/>
            </c:ext>
          </c:extLst>
        </c:ser>
        <c:ser>
          <c:idx val="3"/>
          <c:order val="3"/>
          <c:tx>
            <c:strRef>
              <c:f>Sheet1!$A$5</c:f>
              <c:strCache>
                <c:ptCount val="1"/>
                <c:pt idx="0">
                  <c:v>40</c:v>
                </c:pt>
              </c:strCache>
            </c:strRef>
          </c:tx>
          <c:spPr>
            <a:solidFill>
              <a:schemeClr val="accent4"/>
            </a:solidFill>
            <a:ln>
              <a:noFill/>
            </a:ln>
            <a:effectLst/>
          </c:spPr>
          <c:invertIfNegative val="0"/>
          <c:cat>
            <c:strRef>
              <c:f>Sheet1!$B$1:$G$1</c:f>
              <c:strCache>
                <c:ptCount val="6"/>
                <c:pt idx="0">
                  <c:v>Toyota</c:v>
                </c:pt>
                <c:pt idx="1">
                  <c:v>Skoda</c:v>
                </c:pt>
                <c:pt idx="2">
                  <c:v>Volkswagen</c:v>
                </c:pt>
                <c:pt idx="3">
                  <c:v>Datsun</c:v>
                </c:pt>
                <c:pt idx="4">
                  <c:v>Nissan</c:v>
                </c:pt>
                <c:pt idx="5">
                  <c:v>Renault</c:v>
                </c:pt>
              </c:strCache>
            </c:strRef>
          </c:cat>
          <c:val>
            <c:numRef>
              <c:f>Sheet1!$B$5:$G$5</c:f>
              <c:numCache>
                <c:formatCode>0.00%</c:formatCode>
                <c:ptCount val="6"/>
                <c:pt idx="0">
                  <c:v>0.58819999999999995</c:v>
                </c:pt>
                <c:pt idx="1">
                  <c:v>0.1115</c:v>
                </c:pt>
                <c:pt idx="2">
                  <c:v>0.11119999999999999</c:v>
                </c:pt>
                <c:pt idx="3">
                  <c:v>7.7600000000000002E-2</c:v>
                </c:pt>
                <c:pt idx="4">
                  <c:v>7.17E-2</c:v>
                </c:pt>
                <c:pt idx="5">
                  <c:v>3.9899999999999998E-2</c:v>
                </c:pt>
              </c:numCache>
            </c:numRef>
          </c:val>
          <c:extLst>
            <c:ext xmlns:c16="http://schemas.microsoft.com/office/drawing/2014/chart" uri="{C3380CC4-5D6E-409C-BE32-E72D297353CC}">
              <c16:uniqueId val="{00000003-CAA3-43CA-9819-9266B55FCF20}"/>
            </c:ext>
          </c:extLst>
        </c:ser>
        <c:ser>
          <c:idx val="4"/>
          <c:order val="4"/>
          <c:tx>
            <c:strRef>
              <c:f>Sheet1!$A$6</c:f>
              <c:strCache>
                <c:ptCount val="1"/>
                <c:pt idx="0">
                  <c:v>50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Sheet1!$B$1:$G$1</c:f>
              <c:strCache>
                <c:ptCount val="6"/>
                <c:pt idx="0">
                  <c:v>Toyota</c:v>
                </c:pt>
                <c:pt idx="1">
                  <c:v>Skoda</c:v>
                </c:pt>
                <c:pt idx="2">
                  <c:v>Volkswagen</c:v>
                </c:pt>
                <c:pt idx="3">
                  <c:v>Datsun</c:v>
                </c:pt>
                <c:pt idx="4">
                  <c:v>Nissan</c:v>
                </c:pt>
                <c:pt idx="5">
                  <c:v>Renault</c:v>
                </c:pt>
              </c:strCache>
            </c:strRef>
          </c:cat>
          <c:val>
            <c:numRef>
              <c:f>Sheet1!$B$6:$G$6</c:f>
              <c:numCache>
                <c:formatCode>0.00%</c:formatCode>
                <c:ptCount val="6"/>
                <c:pt idx="0">
                  <c:v>0.60429999999999995</c:v>
                </c:pt>
                <c:pt idx="1">
                  <c:v>0.12379999999999999</c:v>
                </c:pt>
                <c:pt idx="2">
                  <c:v>9.6600000000000005E-2</c:v>
                </c:pt>
                <c:pt idx="3">
                  <c:v>7.8E-2</c:v>
                </c:pt>
                <c:pt idx="4">
                  <c:v>6.6100000000000006E-2</c:v>
                </c:pt>
                <c:pt idx="5">
                  <c:v>3.1300000000000001E-2</c:v>
                </c:pt>
              </c:numCache>
            </c:numRef>
          </c:val>
          <c:extLst>
            <c:ext xmlns:c16="http://schemas.microsoft.com/office/drawing/2014/chart" uri="{C3380CC4-5D6E-409C-BE32-E72D297353CC}">
              <c16:uniqueId val="{00000004-CAA3-43CA-9819-9266B55FCF20}"/>
            </c:ext>
          </c:extLst>
        </c:ser>
        <c:ser>
          <c:idx val="5"/>
          <c:order val="5"/>
          <c:tx>
            <c:strRef>
              <c:f>Sheet1!$A$7</c:f>
              <c:strCache>
                <c:ptCount val="1"/>
                <c:pt idx="0">
                  <c:v>60</c:v>
                </c:pt>
              </c:strCache>
            </c:strRef>
          </c:tx>
          <c:spPr>
            <a:solidFill>
              <a:schemeClr val="accent6"/>
            </a:solidFill>
            <a:ln>
              <a:noFill/>
            </a:ln>
            <a:effectLst/>
          </c:spPr>
          <c:invertIfNegative val="0"/>
          <c:cat>
            <c:strRef>
              <c:f>Sheet1!$B$1:$G$1</c:f>
              <c:strCache>
                <c:ptCount val="6"/>
                <c:pt idx="0">
                  <c:v>Toyota</c:v>
                </c:pt>
                <c:pt idx="1">
                  <c:v>Skoda</c:v>
                </c:pt>
                <c:pt idx="2">
                  <c:v>Volkswagen</c:v>
                </c:pt>
                <c:pt idx="3">
                  <c:v>Datsun</c:v>
                </c:pt>
                <c:pt idx="4">
                  <c:v>Nissan</c:v>
                </c:pt>
                <c:pt idx="5">
                  <c:v>Renault</c:v>
                </c:pt>
              </c:strCache>
            </c:strRef>
          </c:cat>
          <c:val>
            <c:numRef>
              <c:f>Sheet1!$B$7:$G$7</c:f>
              <c:numCache>
                <c:formatCode>0.00%</c:formatCode>
                <c:ptCount val="6"/>
                <c:pt idx="0">
                  <c:v>0.58799999999999997</c:v>
                </c:pt>
                <c:pt idx="1">
                  <c:v>0.1041</c:v>
                </c:pt>
                <c:pt idx="2">
                  <c:v>0.12690000000000001</c:v>
                </c:pt>
                <c:pt idx="3">
                  <c:v>7.4899999999999994E-2</c:v>
                </c:pt>
                <c:pt idx="4">
                  <c:v>6.9000000000000006E-2</c:v>
                </c:pt>
                <c:pt idx="5">
                  <c:v>3.6999999999999998E-2</c:v>
                </c:pt>
              </c:numCache>
            </c:numRef>
          </c:val>
          <c:extLst>
            <c:ext xmlns:c16="http://schemas.microsoft.com/office/drawing/2014/chart" uri="{C3380CC4-5D6E-409C-BE32-E72D297353CC}">
              <c16:uniqueId val="{00000005-CAA3-43CA-9819-9266B55FCF20}"/>
            </c:ext>
          </c:extLst>
        </c:ser>
        <c:dLbls>
          <c:dLblPos val="outEnd"/>
          <c:showLegendKey val="0"/>
          <c:showVal val="0"/>
          <c:showCatName val="0"/>
          <c:showSerName val="0"/>
          <c:showPercent val="0"/>
          <c:showBubbleSize val="0"/>
        </c:dLbls>
        <c:gapWidth val="219"/>
        <c:overlap val="-27"/>
        <c:axId val="2093022943"/>
        <c:axId val="84867119"/>
      </c:barChart>
      <c:catAx>
        <c:axId val="209302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67119"/>
        <c:crosses val="autoZero"/>
        <c:auto val="1"/>
        <c:lblAlgn val="ctr"/>
        <c:lblOffset val="100"/>
        <c:noMultiLvlLbl val="0"/>
      </c:catAx>
      <c:valAx>
        <c:axId val="84867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022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[slicer+pivot charts.xlsx]pivot chart!PivotTable1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dLbl>
          <c:idx val="0"/>
          <c:delete val="1"/>
          <c:extLst>
            <c:ext xmlns:c15="http://schemas.microsoft.com/office/drawing/2012/chart" uri="{CE6537A1-D6FC-4f65-9D91-7224C49458BB}"/>
          </c:extLst>
        </c:dLbl>
      </c:pivotFmt>
      <c:pivotFmt>
        <c:idx val="39"/>
        <c:marker>
          <c:symbol val="none"/>
        </c:marker>
        <c:dLbl>
          <c:idx val="0"/>
          <c:delete val="1"/>
          <c:extLst>
            <c:ext xmlns:c15="http://schemas.microsoft.com/office/drawing/2012/chart" uri="{CE6537A1-D6FC-4f65-9D91-7224C49458BB}"/>
          </c:extLst>
        </c:dLbl>
      </c:pivotFmt>
      <c:pivotFmt>
        <c:idx val="40"/>
        <c:marker>
          <c:symbol val="none"/>
        </c:marker>
        <c:dLbl>
          <c:idx val="0"/>
          <c:delete val="1"/>
          <c:extLst>
            <c:ext xmlns:c15="http://schemas.microsoft.com/office/drawing/2012/chart" uri="{CE6537A1-D6FC-4f65-9D91-7224C49458BB}"/>
          </c:extLst>
        </c:dLbl>
      </c:pivotFmt>
      <c:pivotFmt>
        <c:idx val="41"/>
        <c:marker>
          <c:symbol val="none"/>
        </c:marker>
        <c:dLbl>
          <c:idx val="0"/>
          <c:delete val="1"/>
          <c:extLst>
            <c:ext xmlns:c15="http://schemas.microsoft.com/office/drawing/2012/chart" uri="{CE6537A1-D6FC-4f65-9D91-7224C49458BB}"/>
          </c:extLst>
        </c:dLbl>
      </c:pivotFmt>
      <c:pivotFmt>
        <c:idx val="42"/>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chart'!$B$1:$B$2</c:f>
              <c:strCache>
                <c:ptCount val="1"/>
                <c:pt idx="0">
                  <c:v>Binder</c:v>
                </c:pt>
              </c:strCache>
            </c:strRef>
          </c:tx>
          <c:invertIfNegative val="0"/>
          <c:cat>
            <c:multiLvlStrRef>
              <c:f>'pivot chart'!$A$3:$A$17</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'pivot chart'!$B$3:$B$17</c:f>
              <c:numCache>
                <c:formatCode>General</c:formatCode>
                <c:ptCount val="11"/>
                <c:pt idx="0">
                  <c:v>28</c:v>
                </c:pt>
                <c:pt idx="1">
                  <c:v>126</c:v>
                </c:pt>
                <c:pt idx="2">
                  <c:v>105</c:v>
                </c:pt>
                <c:pt idx="3">
                  <c:v>50</c:v>
                </c:pt>
                <c:pt idx="4">
                  <c:v>28</c:v>
                </c:pt>
                <c:pt idx="5">
                  <c:v>87</c:v>
                </c:pt>
                <c:pt idx="6">
                  <c:v>29</c:v>
                </c:pt>
                <c:pt idx="7">
                  <c:v>124</c:v>
                </c:pt>
                <c:pt idx="8">
                  <c:v>81</c:v>
                </c:pt>
                <c:pt idx="9">
                  <c:v>7</c:v>
                </c:pt>
                <c:pt idx="10">
                  <c:v>57</c:v>
                </c:pt>
              </c:numCache>
            </c:numRef>
          </c:val>
          <c:extLst>
            <c:ext xmlns:c16="http://schemas.microsoft.com/office/drawing/2014/chart" uri="{C3380CC4-5D6E-409C-BE32-E72D297353CC}">
              <c16:uniqueId val="{00000000-B890-4177-8E14-ED8F8F6393C7}"/>
            </c:ext>
          </c:extLst>
        </c:ser>
        <c:ser>
          <c:idx val="1"/>
          <c:order val="1"/>
          <c:tx>
            <c:strRef>
              <c:f>'pivot chart'!$C$1:$C$2</c:f>
              <c:strCache>
                <c:ptCount val="1"/>
                <c:pt idx="0">
                  <c:v>Desk</c:v>
                </c:pt>
              </c:strCache>
            </c:strRef>
          </c:tx>
          <c:invertIfNegative val="0"/>
          <c:cat>
            <c:multiLvlStrRef>
              <c:f>'pivot chart'!$A$3:$A$17</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'pivot chart'!$C$3:$C$17</c:f>
              <c:numCache>
                <c:formatCode>General</c:formatCode>
                <c:ptCount val="11"/>
                <c:pt idx="3">
                  <c:v>5</c:v>
                </c:pt>
                <c:pt idx="5">
                  <c:v>2</c:v>
                </c:pt>
                <c:pt idx="9">
                  <c:v>3</c:v>
                </c:pt>
              </c:numCache>
            </c:numRef>
          </c:val>
          <c:extLst>
            <c:ext xmlns:c16="http://schemas.microsoft.com/office/drawing/2014/chart" uri="{C3380CC4-5D6E-409C-BE32-E72D297353CC}">
              <c16:uniqueId val="{00000001-B890-4177-8E14-ED8F8F6393C7}"/>
            </c:ext>
          </c:extLst>
        </c:ser>
        <c:ser>
          <c:idx val="2"/>
          <c:order val="2"/>
          <c:tx>
            <c:strRef>
              <c:f>'pivot chart'!$D$1:$D$2</c:f>
              <c:strCache>
                <c:ptCount val="1"/>
                <c:pt idx="0">
                  <c:v>Pen</c:v>
                </c:pt>
              </c:strCache>
            </c:strRef>
          </c:tx>
          <c:invertIfNegative val="0"/>
          <c:cat>
            <c:multiLvlStrRef>
              <c:f>'pivot chart'!$A$3:$A$17</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'pivot chart'!$D$3:$D$17</c:f>
              <c:numCache>
                <c:formatCode>General</c:formatCode>
                <c:ptCount val="11"/>
                <c:pt idx="1">
                  <c:v>27</c:v>
                </c:pt>
                <c:pt idx="6">
                  <c:v>96</c:v>
                </c:pt>
                <c:pt idx="7">
                  <c:v>64</c:v>
                </c:pt>
                <c:pt idx="8">
                  <c:v>15</c:v>
                </c:pt>
                <c:pt idx="9">
                  <c:v>76</c:v>
                </c:pt>
              </c:numCache>
            </c:numRef>
          </c:val>
          <c:extLst>
            <c:ext xmlns:c16="http://schemas.microsoft.com/office/drawing/2014/chart" uri="{C3380CC4-5D6E-409C-BE32-E72D297353CC}">
              <c16:uniqueId val="{00000002-B890-4177-8E14-ED8F8F6393C7}"/>
            </c:ext>
          </c:extLst>
        </c:ser>
        <c:ser>
          <c:idx val="3"/>
          <c:order val="3"/>
          <c:tx>
            <c:strRef>
              <c:f>'pivot chart'!$E$1:$E$2</c:f>
              <c:strCache>
                <c:ptCount val="1"/>
                <c:pt idx="0">
                  <c:v>Pen Set</c:v>
                </c:pt>
              </c:strCache>
            </c:strRef>
          </c:tx>
          <c:invertIfNegative val="0"/>
          <c:cat>
            <c:multiLvlStrRef>
              <c:f>'pivot chart'!$A$3:$A$17</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'pivot chart'!$E$3:$E$17</c:f>
              <c:numCache>
                <c:formatCode>General</c:formatCode>
                <c:ptCount val="11"/>
                <c:pt idx="2">
                  <c:v>50</c:v>
                </c:pt>
                <c:pt idx="3">
                  <c:v>138</c:v>
                </c:pt>
                <c:pt idx="4">
                  <c:v>55</c:v>
                </c:pt>
                <c:pt idx="7">
                  <c:v>78</c:v>
                </c:pt>
                <c:pt idx="8">
                  <c:v>74</c:v>
                </c:pt>
              </c:numCache>
            </c:numRef>
          </c:val>
          <c:extLst>
            <c:ext xmlns:c16="http://schemas.microsoft.com/office/drawing/2014/chart" uri="{C3380CC4-5D6E-409C-BE32-E72D297353CC}">
              <c16:uniqueId val="{00000003-B890-4177-8E14-ED8F8F6393C7}"/>
            </c:ext>
          </c:extLst>
        </c:ser>
        <c:ser>
          <c:idx val="4"/>
          <c:order val="4"/>
          <c:tx>
            <c:strRef>
              <c:f>'pivot chart'!$F$1:$F$2</c:f>
              <c:strCache>
                <c:ptCount val="1"/>
                <c:pt idx="0">
                  <c:v>Pencil</c:v>
                </c:pt>
              </c:strCache>
            </c:strRef>
          </c:tx>
          <c:invertIfNegative val="0"/>
          <c:cat>
            <c:multiLvlStrRef>
              <c:f>'pivot chart'!$A$3:$A$17</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'pivot chart'!$F$3:$F$17</c:f>
              <c:numCache>
                <c:formatCode>General</c:formatCode>
                <c:ptCount val="11"/>
                <c:pt idx="0">
                  <c:v>155</c:v>
                </c:pt>
                <c:pt idx="1">
                  <c:v>60</c:v>
                </c:pt>
                <c:pt idx="2">
                  <c:v>126</c:v>
                </c:pt>
                <c:pt idx="4">
                  <c:v>90</c:v>
                </c:pt>
                <c:pt idx="5">
                  <c:v>67</c:v>
                </c:pt>
                <c:pt idx="7">
                  <c:v>130</c:v>
                </c:pt>
                <c:pt idx="9">
                  <c:v>56</c:v>
                </c:pt>
                <c:pt idx="10">
                  <c:v>32</c:v>
                </c:pt>
              </c:numCache>
            </c:numRef>
          </c:val>
          <c:extLst>
            <c:ext xmlns:c16="http://schemas.microsoft.com/office/drawing/2014/chart" uri="{C3380CC4-5D6E-409C-BE32-E72D297353CC}">
              <c16:uniqueId val="{00000004-B890-4177-8E14-ED8F8F6393C7}"/>
            </c:ext>
          </c:extLst>
        </c:ser>
        <c:dLbls>
          <c:showLegendKey val="0"/>
          <c:showVal val="0"/>
          <c:showCatName val="0"/>
          <c:showSerName val="0"/>
          <c:showPercent val="0"/>
          <c:showBubbleSize val="0"/>
        </c:dLbls>
        <c:gapWidth val="150"/>
        <c:overlap val="100"/>
        <c:axId val="119538432"/>
        <c:axId val="119539968"/>
      </c:barChart>
      <c:catAx>
        <c:axId val="119538432"/>
        <c:scaling>
          <c:orientation val="minMax"/>
        </c:scaling>
        <c:delete val="0"/>
        <c:axPos val="b"/>
        <c:numFmt formatCode="General" sourceLinked="0"/>
        <c:majorTickMark val="out"/>
        <c:minorTickMark val="none"/>
        <c:tickLblPos val="nextTo"/>
        <c:crossAx val="119539968"/>
        <c:crosses val="autoZero"/>
        <c:auto val="1"/>
        <c:lblAlgn val="ctr"/>
        <c:lblOffset val="100"/>
        <c:noMultiLvlLbl val="0"/>
      </c:catAx>
      <c:valAx>
        <c:axId val="119539968"/>
        <c:scaling>
          <c:orientation val="minMax"/>
        </c:scaling>
        <c:delete val="0"/>
        <c:axPos val="l"/>
        <c:majorGridlines/>
        <c:numFmt formatCode="General" sourceLinked="1"/>
        <c:majorTickMark val="out"/>
        <c:minorTickMark val="none"/>
        <c:tickLblPos val="nextTo"/>
        <c:crossAx val="119538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slicer!$B$24</c:f>
              <c:strCache>
                <c:ptCount val="1"/>
                <c:pt idx="0">
                  <c:v>total</c:v>
                </c:pt>
              </c:strCache>
            </c:strRef>
          </c:tx>
          <c:spPr>
            <a:solidFill>
              <a:schemeClr val="accent1"/>
            </a:solidFill>
            <a:ln>
              <a:noFill/>
            </a:ln>
            <a:effectLst/>
          </c:spPr>
          <c:invertIfNegative val="0"/>
          <c:cat>
            <c:strRef>
              <c:f>slicer!$A$25:$A$29</c:f>
              <c:strCache>
                <c:ptCount val="5"/>
                <c:pt idx="0">
                  <c:v>a</c:v>
                </c:pt>
                <c:pt idx="1">
                  <c:v>b</c:v>
                </c:pt>
                <c:pt idx="2">
                  <c:v>c</c:v>
                </c:pt>
                <c:pt idx="3">
                  <c:v>d</c:v>
                </c:pt>
                <c:pt idx="4">
                  <c:v>e</c:v>
                </c:pt>
              </c:strCache>
            </c:strRef>
          </c:cat>
          <c:val>
            <c:numRef>
              <c:f>slicer!$B$25:$B$29</c:f>
              <c:numCache>
                <c:formatCode>General</c:formatCode>
                <c:ptCount val="5"/>
                <c:pt idx="0">
                  <c:v>10</c:v>
                </c:pt>
                <c:pt idx="1">
                  <c:v>20</c:v>
                </c:pt>
                <c:pt idx="2">
                  <c:v>30</c:v>
                </c:pt>
                <c:pt idx="3">
                  <c:v>40</c:v>
                </c:pt>
                <c:pt idx="4">
                  <c:v>50</c:v>
                </c:pt>
              </c:numCache>
            </c:numRef>
          </c:val>
          <c:extLst>
            <c:ext xmlns:c16="http://schemas.microsoft.com/office/drawing/2014/chart" uri="{C3380CC4-5D6E-409C-BE32-E72D297353CC}">
              <c16:uniqueId val="{00000000-5BFB-492E-BE4E-E6F23C7289B3}"/>
            </c:ext>
          </c:extLst>
        </c:ser>
        <c:dLbls>
          <c:showLegendKey val="0"/>
          <c:showVal val="0"/>
          <c:showCatName val="0"/>
          <c:showSerName val="0"/>
          <c:showPercent val="0"/>
          <c:showBubbleSize val="0"/>
        </c:dLbls>
        <c:gapWidth val="219"/>
        <c:overlap val="-27"/>
        <c:axId val="2101668863"/>
        <c:axId val="84857551"/>
        <c:extLst>
          <c:ext xmlns:c15="http://schemas.microsoft.com/office/drawing/2012/chart" uri="{02D57815-91ED-43cb-92C2-25804820EDAC}">
            <c15:filteredBarSeries>
              <c15:ser>
                <c:idx val="1"/>
                <c:order val="1"/>
                <c:tx>
                  <c:strRef>
                    <c:extLst>
                      <c:ext uri="{02D57815-91ED-43cb-92C2-25804820EDAC}">
                        <c15:formulaRef>
                          <c15:sqref>slicer!$C$24</c15:sqref>
                        </c15:formulaRef>
                      </c:ext>
                    </c:extLst>
                    <c:strCache>
                      <c:ptCount val="1"/>
                      <c:pt idx="0">
                        <c:v>per</c:v>
                      </c:pt>
                    </c:strCache>
                  </c:strRef>
                </c:tx>
                <c:spPr>
                  <a:solidFill>
                    <a:schemeClr val="accent2"/>
                  </a:solidFill>
                  <a:ln>
                    <a:noFill/>
                  </a:ln>
                  <a:effectLst/>
                </c:spPr>
                <c:invertIfNegative val="0"/>
                <c:cat>
                  <c:strRef>
                    <c:extLst>
                      <c:ext uri="{02D57815-91ED-43cb-92C2-25804820EDAC}">
                        <c15:formulaRef>
                          <c15:sqref>slicer!$A$25:$A$29</c15:sqref>
                        </c15:formulaRef>
                      </c:ext>
                    </c:extLst>
                    <c:strCache>
                      <c:ptCount val="5"/>
                      <c:pt idx="0">
                        <c:v>a</c:v>
                      </c:pt>
                      <c:pt idx="1">
                        <c:v>b</c:v>
                      </c:pt>
                      <c:pt idx="2">
                        <c:v>c</c:v>
                      </c:pt>
                      <c:pt idx="3">
                        <c:v>d</c:v>
                      </c:pt>
                      <c:pt idx="4">
                        <c:v>e</c:v>
                      </c:pt>
                    </c:strCache>
                  </c:strRef>
                </c:cat>
                <c:val>
                  <c:numRef>
                    <c:extLst>
                      <c:ext uri="{02D57815-91ED-43cb-92C2-25804820EDAC}">
                        <c15:formulaRef>
                          <c15:sqref>slicer!$C$25:$C$29</c15:sqref>
                        </c15:formulaRef>
                      </c:ext>
                    </c:extLst>
                    <c:numCache>
                      <c:formatCode>General</c:formatCode>
                      <c:ptCount val="5"/>
                      <c:pt idx="0">
                        <c:v>6.6666666666666666E-2</c:v>
                      </c:pt>
                      <c:pt idx="1">
                        <c:v>0.2</c:v>
                      </c:pt>
                      <c:pt idx="2">
                        <c:v>0.4</c:v>
                      </c:pt>
                      <c:pt idx="3">
                        <c:v>0.66666666666666663</c:v>
                      </c:pt>
                      <c:pt idx="4">
                        <c:v>1</c:v>
                      </c:pt>
                    </c:numCache>
                  </c:numRef>
                </c:val>
                <c:extLst>
                  <c:ext xmlns:c16="http://schemas.microsoft.com/office/drawing/2014/chart" uri="{C3380CC4-5D6E-409C-BE32-E72D297353CC}">
                    <c16:uniqueId val="{00000001-5BFB-492E-BE4E-E6F23C7289B3}"/>
                  </c:ext>
                </c:extLst>
              </c15:ser>
            </c15:filteredBarSeries>
          </c:ext>
        </c:extLst>
      </c:barChart>
      <c:catAx>
        <c:axId val="2101668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57551"/>
        <c:crosses val="autoZero"/>
        <c:auto val="1"/>
        <c:lblAlgn val="ctr"/>
        <c:lblOffset val="100"/>
        <c:noMultiLvlLbl val="0"/>
      </c:catAx>
      <c:valAx>
        <c:axId val="8485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668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485776</xdr:colOff>
      <xdr:row>6</xdr:row>
      <xdr:rowOff>47625</xdr:rowOff>
    </xdr:from>
    <xdr:to>
      <xdr:col>13</xdr:col>
      <xdr:colOff>238126</xdr:colOff>
      <xdr:row>9</xdr:row>
      <xdr:rowOff>95250</xdr:rowOff>
    </xdr:to>
    <xdr:sp macro="[0]!highlight" textlink="">
      <xdr:nvSpPr>
        <xdr:cNvPr id="3" name="Rounded Rectangle 2">
          <a:extLst>
            <a:ext uri="{FF2B5EF4-FFF2-40B4-BE49-F238E27FC236}">
              <a16:creationId xmlns:a16="http://schemas.microsoft.com/office/drawing/2014/main" id="{00000000-0008-0000-0000-000003000000}"/>
            </a:ext>
          </a:extLst>
        </xdr:cNvPr>
        <xdr:cNvSpPr/>
      </xdr:nvSpPr>
      <xdr:spPr>
        <a:xfrm>
          <a:off x="7191376" y="1190625"/>
          <a:ext cx="971550" cy="619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Product</a:t>
          </a:r>
          <a:r>
            <a:rPr lang="en-US" sz="1100" baseline="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347662</xdr:colOff>
      <xdr:row>1</xdr:row>
      <xdr:rowOff>100012</xdr:rowOff>
    </xdr:from>
    <xdr:to>
      <xdr:col>16</xdr:col>
      <xdr:colOff>42862</xdr:colOff>
      <xdr:row>15</xdr:row>
      <xdr:rowOff>119062</xdr:rowOff>
    </xdr:to>
    <xdr:graphicFrame macro="">
      <xdr:nvGraphicFramePr>
        <xdr:cNvPr id="2" name="Chart 1">
          <a:extLst>
            <a:ext uri="{FF2B5EF4-FFF2-40B4-BE49-F238E27FC236}">
              <a16:creationId xmlns:a16="http://schemas.microsoft.com/office/drawing/2014/main" id="{07889322-A421-4FBB-A295-611C3BFD6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85725</xdr:colOff>
      <xdr:row>3</xdr:row>
      <xdr:rowOff>0</xdr:rowOff>
    </xdr:from>
    <xdr:to>
      <xdr:col>30</xdr:col>
      <xdr:colOff>161925</xdr:colOff>
      <xdr:row>21</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323850</xdr:colOff>
      <xdr:row>2</xdr:row>
      <xdr:rowOff>9525</xdr:rowOff>
    </xdr:from>
    <xdr:to>
      <xdr:col>20</xdr:col>
      <xdr:colOff>266700</xdr:colOff>
      <xdr:row>15</xdr:row>
      <xdr:rowOff>57150</xdr:rowOff>
    </xdr:to>
    <mc:AlternateContent xmlns:mc="http://schemas.openxmlformats.org/markup-compatibility/2006" xmlns:a14="http://schemas.microsoft.com/office/drawing/2010/main">
      <mc:Choice Requires="a14">
        <xdr:graphicFrame macro="">
          <xdr:nvGraphicFramePr>
            <xdr:cNvPr id="2" name="quarter">
              <a:extLst>
                <a:ext uri="{FF2B5EF4-FFF2-40B4-BE49-F238E27FC236}">
                  <a16:creationId xmlns:a16="http://schemas.microsoft.com/office/drawing/2014/main" id="{7B1EF6B7-514B-4C47-8B03-FCB4AE6F6DC6}"/>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9801225"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333375</xdr:colOff>
      <xdr:row>2</xdr:row>
      <xdr:rowOff>66675</xdr:rowOff>
    </xdr:from>
    <xdr:to>
      <xdr:col>14</xdr:col>
      <xdr:colOff>219075</xdr:colOff>
      <xdr:row>15</xdr:row>
      <xdr:rowOff>114300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3A36F7A-4FC3-4A71-8E3A-44D4296C79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72200" y="447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209550</xdr:colOff>
      <xdr:row>2</xdr:row>
      <xdr:rowOff>57150</xdr:rowOff>
    </xdr:from>
    <xdr:to>
      <xdr:col>17</xdr:col>
      <xdr:colOff>342900</xdr:colOff>
      <xdr:row>15</xdr:row>
      <xdr:rowOff>104775</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17A232A9-72F2-45B0-AEF9-CD70F57C9E6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991475" y="43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642937</xdr:colOff>
      <xdr:row>12</xdr:row>
      <xdr:rowOff>14287</xdr:rowOff>
    </xdr:from>
    <xdr:to>
      <xdr:col>12</xdr:col>
      <xdr:colOff>366712</xdr:colOff>
      <xdr:row>26</xdr:row>
      <xdr:rowOff>90487</xdr:rowOff>
    </xdr:to>
    <xdr:graphicFrame macro="">
      <xdr:nvGraphicFramePr>
        <xdr:cNvPr id="5" name="Chart 4">
          <a:extLst>
            <a:ext uri="{FF2B5EF4-FFF2-40B4-BE49-F238E27FC236}">
              <a16:creationId xmlns:a16="http://schemas.microsoft.com/office/drawing/2014/main" id="{62B4129C-DF6F-4BF2-ACF3-DAEF1B8B5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3242.911047106485" createdVersion="4" refreshedVersion="4" minRefreshableVersion="3" recordCount="43" xr:uid="{00000000-000A-0000-FFFF-FFFF00000000}">
  <cacheSource type="worksheet">
    <worksheetSource ref="A1:G44" sheet="data"/>
  </cacheSource>
  <cacheFields count="7">
    <cacheField name="OrderDate" numFmtId="164">
      <sharedItems containsSemiMixedTypes="0" containsNonDate="0" containsDate="1" containsString="0" minDate="2016-01-06T00:00:00" maxDate="2017-12-22T00:00:00" count="43">
        <d v="2016-01-23T00:00:00"/>
        <d v="2016-10-05T00:00:00"/>
        <d v="2017-01-15T00:00:00"/>
        <d v="2017-02-01T00:00:00"/>
        <d v="2017-05-31T00:00:00"/>
        <d v="2017-11-17T00:00:00"/>
        <d v="2017-12-04T00:00:00"/>
        <d v="2017-12-21T00:00:00"/>
        <d v="2016-09-01T00:00:00"/>
        <d v="2017-06-17T00:00:00"/>
        <d v="2016-02-26T00:00:00"/>
        <d v="2016-11-25T00:00:00"/>
        <d v="2017-03-24T00:00:00"/>
        <d v="2017-07-21T00:00:00"/>
        <d v="2017-08-07T00:00:00"/>
        <d v="2016-02-09T00:00:00"/>
        <d v="2016-04-18T00:00:00"/>
        <d v="2016-05-05T00:00:00"/>
        <d v="2016-06-25T00:00:00"/>
        <d v="2016-12-12T00:00:00"/>
        <d v="2017-04-10T00:00:00"/>
        <d v="2017-05-14T00:00:00"/>
        <d v="2017-09-10T00:00:00"/>
        <d v="2017-10-31T00:00:00"/>
        <d v="2016-04-01T00:00:00"/>
        <d v="2016-06-08T00:00:00"/>
        <d v="2016-07-12T00:00:00"/>
        <d v="2016-07-29T00:00:00"/>
        <d v="2017-02-18T00:00:00"/>
        <d v="2016-10-22T00:00:00"/>
        <d v="2016-11-08T00:00:00"/>
        <d v="2017-04-27T00:00:00"/>
        <d v="2016-09-18T00:00:00"/>
        <d v="2016-12-29T00:00:00"/>
        <d v="2017-07-04T00:00:00"/>
        <d v="2016-01-06T00:00:00"/>
        <d v="2016-08-15T00:00:00"/>
        <d v="2017-03-07T00:00:00"/>
        <d v="2017-10-14T00:00:00"/>
        <d v="2017-08-24T00:00:00"/>
        <d v="2017-09-27T00:00:00"/>
        <d v="2016-03-15T00:00:00"/>
        <d v="2016-05-22T00:00:00"/>
      </sharedItems>
      <fieldGroup base="0">
        <rangePr groupBy="quarters" startDate="2016-01-06T00:00:00" endDate="2017-12-22T00:00:00"/>
        <groupItems count="6">
          <s v="&lt;1/6/2016"/>
          <s v="Qtr1"/>
          <s v="Qtr2"/>
          <s v="Qtr3"/>
          <s v="Qtr4"/>
          <s v="&gt;12/22/2017"/>
        </groupItems>
      </fieldGroup>
    </cacheField>
    <cacheField name="Region" numFmtId="0">
      <sharedItems count="3">
        <s v="Central"/>
        <s v="East"/>
        <s v="West"/>
      </sharedItems>
    </cacheField>
    <cacheField name="Rep" numFmtId="0">
      <sharedItems count="11">
        <s v="Kivell"/>
        <s v="Morgan"/>
        <s v="Gill"/>
        <s v="Smith"/>
        <s v="Jardine"/>
        <s v="Andrews"/>
        <s v="Jones"/>
        <s v="Howard"/>
        <s v="Parent"/>
        <s v="Sorvino"/>
        <s v="Thompson"/>
      </sharedItems>
    </cacheField>
    <cacheField name="Item" numFmtId="0">
      <sharedItems count="5">
        <s v="Binder"/>
        <s v="Desk"/>
        <s v="Pen"/>
        <s v="Pen Set"/>
        <s v="Pencil"/>
      </sharedItems>
    </cacheField>
    <cacheField name="Units" numFmtId="0">
      <sharedItems containsSemiMixedTypes="0" containsString="0" containsNumber="1" containsInteger="1" minValue="2" maxValue="96" count="37">
        <n v="50"/>
        <n v="28"/>
        <n v="46"/>
        <n v="87"/>
        <n v="80"/>
        <n v="11"/>
        <n v="94"/>
        <n v="2"/>
        <n v="5"/>
        <n v="27"/>
        <n v="96"/>
        <n v="55"/>
        <n v="42"/>
        <n v="36"/>
        <n v="75"/>
        <n v="90"/>
        <n v="67"/>
        <n v="66"/>
        <n v="53"/>
        <n v="7"/>
        <n v="14"/>
        <n v="60"/>
        <n v="29"/>
        <n v="81"/>
        <n v="4"/>
        <n v="64"/>
        <n v="15"/>
        <n v="16"/>
        <n v="74"/>
        <n v="62"/>
        <n v="95"/>
        <n v="35"/>
        <n v="57"/>
        <n v="3"/>
        <n v="76"/>
        <n v="56"/>
        <n v="32"/>
      </sharedItems>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x v="0"/>
    <n v="19.989999999999998"/>
    <n v="999.5"/>
  </r>
  <r>
    <x v="1"/>
    <x v="0"/>
    <x v="1"/>
    <x v="0"/>
    <x v="1"/>
    <n v="8.99"/>
    <n v="251.72"/>
  </r>
  <r>
    <x v="2"/>
    <x v="0"/>
    <x v="2"/>
    <x v="0"/>
    <x v="2"/>
    <n v="8.99"/>
    <n v="413.54"/>
  </r>
  <r>
    <x v="3"/>
    <x v="0"/>
    <x v="3"/>
    <x v="0"/>
    <x v="3"/>
    <n v="15"/>
    <n v="1305"/>
  </r>
  <r>
    <x v="4"/>
    <x v="0"/>
    <x v="2"/>
    <x v="0"/>
    <x v="4"/>
    <n v="8.99"/>
    <n v="719.2"/>
  </r>
  <r>
    <x v="5"/>
    <x v="0"/>
    <x v="4"/>
    <x v="0"/>
    <x v="5"/>
    <n v="4.99"/>
    <n v="54.89"/>
  </r>
  <r>
    <x v="6"/>
    <x v="0"/>
    <x v="4"/>
    <x v="0"/>
    <x v="6"/>
    <n v="19.989999999999998"/>
    <n v="1879.06"/>
  </r>
  <r>
    <x v="7"/>
    <x v="0"/>
    <x v="5"/>
    <x v="0"/>
    <x v="1"/>
    <n v="4.99"/>
    <n v="139.72"/>
  </r>
  <r>
    <x v="8"/>
    <x v="0"/>
    <x v="3"/>
    <x v="1"/>
    <x v="7"/>
    <n v="125"/>
    <n v="250"/>
  </r>
  <r>
    <x v="9"/>
    <x v="0"/>
    <x v="0"/>
    <x v="1"/>
    <x v="8"/>
    <n v="125"/>
    <n v="625"/>
  </r>
  <r>
    <x v="10"/>
    <x v="0"/>
    <x v="2"/>
    <x v="2"/>
    <x v="9"/>
    <n v="19.989999999999998"/>
    <n v="539.73"/>
  </r>
  <r>
    <x v="11"/>
    <x v="0"/>
    <x v="0"/>
    <x v="3"/>
    <x v="10"/>
    <n v="4.99"/>
    <n v="479.04"/>
  </r>
  <r>
    <x v="12"/>
    <x v="0"/>
    <x v="4"/>
    <x v="3"/>
    <x v="0"/>
    <n v="4.99"/>
    <n v="249.5"/>
  </r>
  <r>
    <x v="13"/>
    <x v="0"/>
    <x v="1"/>
    <x v="3"/>
    <x v="11"/>
    <n v="12.49"/>
    <n v="686.95"/>
  </r>
  <r>
    <x v="14"/>
    <x v="0"/>
    <x v="0"/>
    <x v="3"/>
    <x v="12"/>
    <n v="23.95"/>
    <n v="1005.9"/>
  </r>
  <r>
    <x v="15"/>
    <x v="0"/>
    <x v="4"/>
    <x v="4"/>
    <x v="13"/>
    <n v="4.99"/>
    <n v="179.64"/>
  </r>
  <r>
    <x v="16"/>
    <x v="0"/>
    <x v="5"/>
    <x v="4"/>
    <x v="14"/>
    <n v="1.99"/>
    <n v="149.25"/>
  </r>
  <r>
    <x v="17"/>
    <x v="0"/>
    <x v="4"/>
    <x v="4"/>
    <x v="15"/>
    <n v="4.99"/>
    <n v="449.1"/>
  </r>
  <r>
    <x v="18"/>
    <x v="0"/>
    <x v="1"/>
    <x v="4"/>
    <x v="15"/>
    <n v="4.99"/>
    <n v="449.1"/>
  </r>
  <r>
    <x v="19"/>
    <x v="0"/>
    <x v="3"/>
    <x v="4"/>
    <x v="16"/>
    <n v="1.29"/>
    <n v="86.43"/>
  </r>
  <r>
    <x v="20"/>
    <x v="0"/>
    <x v="5"/>
    <x v="4"/>
    <x v="17"/>
    <n v="1.99"/>
    <n v="131.34"/>
  </r>
  <r>
    <x v="21"/>
    <x v="0"/>
    <x v="2"/>
    <x v="4"/>
    <x v="18"/>
    <n v="1.29"/>
    <n v="68.37"/>
  </r>
  <r>
    <x v="22"/>
    <x v="0"/>
    <x v="2"/>
    <x v="4"/>
    <x v="19"/>
    <n v="1.29"/>
    <n v="9.0299999999999994"/>
  </r>
  <r>
    <x v="23"/>
    <x v="0"/>
    <x v="5"/>
    <x v="4"/>
    <x v="20"/>
    <n v="1.29"/>
    <n v="18.059999999999999"/>
  </r>
  <r>
    <x v="24"/>
    <x v="1"/>
    <x v="6"/>
    <x v="0"/>
    <x v="21"/>
    <n v="4.99"/>
    <n v="299.39999999999998"/>
  </r>
  <r>
    <x v="25"/>
    <x v="1"/>
    <x v="6"/>
    <x v="0"/>
    <x v="21"/>
    <n v="8.99"/>
    <n v="539.4"/>
  </r>
  <r>
    <x v="26"/>
    <x v="1"/>
    <x v="7"/>
    <x v="0"/>
    <x v="22"/>
    <n v="1.99"/>
    <n v="57.71"/>
  </r>
  <r>
    <x v="27"/>
    <x v="1"/>
    <x v="8"/>
    <x v="0"/>
    <x v="23"/>
    <n v="19.989999999999998"/>
    <n v="1619.19"/>
  </r>
  <r>
    <x v="28"/>
    <x v="1"/>
    <x v="6"/>
    <x v="0"/>
    <x v="24"/>
    <n v="4.99"/>
    <n v="19.96"/>
  </r>
  <r>
    <x v="29"/>
    <x v="1"/>
    <x v="6"/>
    <x v="2"/>
    <x v="25"/>
    <n v="8.99"/>
    <n v="575.36"/>
  </r>
  <r>
    <x v="30"/>
    <x v="1"/>
    <x v="8"/>
    <x v="2"/>
    <x v="26"/>
    <n v="19.989999999999998"/>
    <n v="299.85000000000002"/>
  </r>
  <r>
    <x v="31"/>
    <x v="1"/>
    <x v="7"/>
    <x v="2"/>
    <x v="10"/>
    <n v="4.99"/>
    <n v="479.04"/>
  </r>
  <r>
    <x v="32"/>
    <x v="1"/>
    <x v="6"/>
    <x v="3"/>
    <x v="27"/>
    <n v="15.99"/>
    <n v="255.84"/>
  </r>
  <r>
    <x v="33"/>
    <x v="1"/>
    <x v="8"/>
    <x v="3"/>
    <x v="28"/>
    <n v="15.99"/>
    <n v="1183.26"/>
  </r>
  <r>
    <x v="34"/>
    <x v="1"/>
    <x v="6"/>
    <x v="3"/>
    <x v="29"/>
    <n v="4.99"/>
    <n v="309.38"/>
  </r>
  <r>
    <x v="35"/>
    <x v="1"/>
    <x v="6"/>
    <x v="4"/>
    <x v="30"/>
    <n v="1.99"/>
    <n v="189.05"/>
  </r>
  <r>
    <x v="36"/>
    <x v="1"/>
    <x v="6"/>
    <x v="4"/>
    <x v="31"/>
    <n v="4.99"/>
    <n v="174.65"/>
  </r>
  <r>
    <x v="37"/>
    <x v="2"/>
    <x v="9"/>
    <x v="0"/>
    <x v="19"/>
    <n v="19.989999999999998"/>
    <n v="139.93"/>
  </r>
  <r>
    <x v="38"/>
    <x v="2"/>
    <x v="10"/>
    <x v="0"/>
    <x v="32"/>
    <n v="19.989999999999998"/>
    <n v="1139.43"/>
  </r>
  <r>
    <x v="39"/>
    <x v="2"/>
    <x v="9"/>
    <x v="1"/>
    <x v="33"/>
    <n v="275"/>
    <n v="825"/>
  </r>
  <r>
    <x v="40"/>
    <x v="2"/>
    <x v="9"/>
    <x v="2"/>
    <x v="34"/>
    <n v="1.99"/>
    <n v="151.24"/>
  </r>
  <r>
    <x v="41"/>
    <x v="2"/>
    <x v="9"/>
    <x v="4"/>
    <x v="35"/>
    <n v="2.99"/>
    <n v="167.44"/>
  </r>
  <r>
    <x v="42"/>
    <x v="2"/>
    <x v="10"/>
    <x v="4"/>
    <x v="36"/>
    <n v="1.99"/>
    <n v="63.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G17" firstHeaderRow="1" firstDataRow="2" firstDataCol="1"/>
  <pivotFields count="7">
    <pivotField numFmtId="164" showAll="0"/>
    <pivotField axis="axisRow" showAll="0">
      <items count="4">
        <item x="0"/>
        <item x="1"/>
        <item x="2"/>
        <item t="default"/>
      </items>
    </pivotField>
    <pivotField axis="axisRow" showAll="0">
      <items count="12">
        <item x="5"/>
        <item x="2"/>
        <item x="7"/>
        <item x="4"/>
        <item x="6"/>
        <item x="0"/>
        <item x="1"/>
        <item x="8"/>
        <item x="3"/>
        <item x="9"/>
        <item x="10"/>
        <item t="default"/>
      </items>
    </pivotField>
    <pivotField axis="axisCol" showAll="0">
      <items count="6">
        <item x="0"/>
        <item x="1"/>
        <item x="2"/>
        <item x="3"/>
        <item x="4"/>
        <item t="default"/>
      </items>
    </pivotField>
    <pivotField dataField="1" showAll="0">
      <items count="38">
        <item x="7"/>
        <item x="33"/>
        <item x="24"/>
        <item x="8"/>
        <item x="19"/>
        <item x="5"/>
        <item x="20"/>
        <item x="26"/>
        <item x="27"/>
        <item x="9"/>
        <item x="1"/>
        <item x="22"/>
        <item x="36"/>
        <item x="31"/>
        <item x="13"/>
        <item x="12"/>
        <item x="2"/>
        <item x="0"/>
        <item x="18"/>
        <item x="11"/>
        <item x="35"/>
        <item x="32"/>
        <item x="21"/>
        <item x="29"/>
        <item x="25"/>
        <item x="17"/>
        <item x="16"/>
        <item x="28"/>
        <item x="14"/>
        <item x="34"/>
        <item x="4"/>
        <item x="23"/>
        <item x="3"/>
        <item x="15"/>
        <item x="6"/>
        <item x="30"/>
        <item x="10"/>
        <item t="default"/>
      </items>
    </pivotField>
    <pivotField showAll="0"/>
    <pivotField showAll="0"/>
  </pivotFields>
  <rowFields count="2">
    <field x="1"/>
    <field x="2"/>
  </rowFields>
  <rowItems count="15">
    <i>
      <x/>
    </i>
    <i r="1">
      <x/>
    </i>
    <i r="1">
      <x v="1"/>
    </i>
    <i r="1">
      <x v="3"/>
    </i>
    <i r="1">
      <x v="5"/>
    </i>
    <i r="1">
      <x v="6"/>
    </i>
    <i r="1">
      <x v="8"/>
    </i>
    <i>
      <x v="1"/>
    </i>
    <i r="1">
      <x v="2"/>
    </i>
    <i r="1">
      <x v="4"/>
    </i>
    <i r="1">
      <x v="7"/>
    </i>
    <i>
      <x v="2"/>
    </i>
    <i r="1">
      <x v="9"/>
    </i>
    <i r="1">
      <x v="10"/>
    </i>
    <i t="grand">
      <x/>
    </i>
  </rowItems>
  <colFields count="1">
    <field x="3"/>
  </colFields>
  <colItems count="6">
    <i>
      <x/>
    </i>
    <i>
      <x v="1"/>
    </i>
    <i>
      <x v="2"/>
    </i>
    <i>
      <x v="3"/>
    </i>
    <i>
      <x v="4"/>
    </i>
    <i t="grand">
      <x/>
    </i>
  </colItems>
  <dataFields count="1">
    <dataField name="Sum of Units" fld="4" baseField="0" baseItem="0"/>
  </dataFields>
  <chartFormats count="6">
    <chartFormat chart="0" format="37" series="1">
      <pivotArea type="data" outline="0" fieldPosition="0">
        <references count="1">
          <reference field="4294967294" count="1" selected="0">
            <x v="0"/>
          </reference>
        </references>
      </pivotArea>
    </chartFormat>
    <chartFormat chart="0" format="38" series="1">
      <pivotArea type="data" outline="0" fieldPosition="0">
        <references count="2">
          <reference field="4294967294" count="1" selected="0">
            <x v="0"/>
          </reference>
          <reference field="3"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4" indent="0" compact="0" outline="1" outlineData="1" compactData="0" multipleFieldFilters="0">
  <location ref="A3:D11" firstHeaderRow="1" firstDataRow="2" firstDataCol="2"/>
  <pivotFields count="7">
    <pivotField name="quarter" axis="axisRow" compact="0" numFmtId="164" showAll="0">
      <items count="7">
        <item x="0"/>
        <item x="1"/>
        <item x="2"/>
        <item x="3"/>
        <item x="4"/>
        <item x="5"/>
        <item t="default"/>
      </items>
    </pivotField>
    <pivotField axis="axisRow" compact="0" showAll="0">
      <items count="4">
        <item x="0"/>
        <item h="1" x="1"/>
        <item h="1" x="2"/>
        <item t="default"/>
      </items>
    </pivotField>
    <pivotField compact="0" showAll="0">
      <items count="12">
        <item h="1" x="5"/>
        <item h="1" x="2"/>
        <item h="1" x="7"/>
        <item h="1" x="4"/>
        <item h="1" x="6"/>
        <item h="1" x="0"/>
        <item h="1" x="1"/>
        <item h="1" x="8"/>
        <item x="3"/>
        <item h="1" x="9"/>
        <item h="1" x="10"/>
        <item t="default"/>
      </items>
    </pivotField>
    <pivotField axis="axisCol" compact="0" showAll="0">
      <items count="6">
        <item x="0"/>
        <item h="1" x="1"/>
        <item h="1" x="2"/>
        <item h="1" x="3"/>
        <item h="1" x="4"/>
        <item t="default"/>
      </items>
    </pivotField>
    <pivotField dataField="1" compact="0" showAll="0">
      <items count="38">
        <item x="7"/>
        <item x="33"/>
        <item x="24"/>
        <item x="8"/>
        <item x="19"/>
        <item x="5"/>
        <item x="20"/>
        <item x="26"/>
        <item x="27"/>
        <item x="9"/>
        <item x="1"/>
        <item x="22"/>
        <item x="36"/>
        <item x="31"/>
        <item x="13"/>
        <item x="12"/>
        <item x="2"/>
        <item x="0"/>
        <item x="18"/>
        <item x="11"/>
        <item x="35"/>
        <item x="32"/>
        <item x="21"/>
        <item x="29"/>
        <item x="25"/>
        <item x="17"/>
        <item x="16"/>
        <item x="28"/>
        <item x="14"/>
        <item x="34"/>
        <item x="4"/>
        <item x="23"/>
        <item x="3"/>
        <item x="15"/>
        <item x="6"/>
        <item x="30"/>
        <item x="10"/>
        <item t="default"/>
      </items>
    </pivotField>
    <pivotField compact="0" showAll="0"/>
    <pivotField compact="0" showAll="0"/>
  </pivotFields>
  <rowFields count="2">
    <field x="0"/>
    <field x="1"/>
  </rowFields>
  <rowItems count="7">
    <i>
      <x v="1"/>
    </i>
    <i r="1">
      <x/>
    </i>
    <i>
      <x v="2"/>
    </i>
    <i r="1">
      <x/>
    </i>
    <i>
      <x v="4"/>
    </i>
    <i r="1">
      <x/>
    </i>
    <i t="grand">
      <x/>
    </i>
  </rowItems>
  <colFields count="1">
    <field x="3"/>
  </colFields>
  <colItems count="2">
    <i>
      <x/>
    </i>
    <i t="grand">
      <x/>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2" xr10:uid="{E7DC4495-B388-415E-A4F0-D7AB0736C161}" sourceName="OrderDate">
  <pivotTables>
    <pivotTable tabId="4" name="PivotTable1"/>
  </pivotTables>
  <data>
    <tabular pivotCacheId="1">
      <items count="6">
        <i x="1" s="1"/>
        <i x="2" s="1"/>
        <i x="4" s="1"/>
        <i x="0" s="1" nd="1"/>
        <i x="5"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49F22071-A77C-46BF-94D0-593B5B5CD563}" sourceName="Region">
  <pivotTables>
    <pivotTable tabId="4" name="PivotTable1"/>
  </pivotTables>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119EC155-7EA9-4830-B432-FEE5B082F4A8}" sourceName="Item">
  <pivotTables>
    <pivotTable tabId="4" name="PivotTable1"/>
  </pivotTables>
  <data>
    <tabular pivotCacheId="1">
      <items count="5">
        <i x="0" s="1"/>
        <i x="1"/>
        <i x="2"/>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36282CE0-8255-4148-87B0-01DF0E54D668}" cache="Slicer_OrderDate2" caption="quarter" rowHeight="241300"/>
  <slicer name="Region" xr10:uid="{5A0CD6F3-AE9A-4678-B72C-BD5967A47C8A}" cache="Slicer_Region2" caption="Region" rowHeight="241300"/>
  <slicer name="Item" xr10:uid="{FCE610ED-42A3-4B9F-850B-1D441828F304}" cache="Slicer_Item1"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836EC6-4478-4579-91E7-BC78854A99D3}" name="Table1" displayName="Table1" ref="A25:A39" totalsRowShown="0">
  <autoFilter ref="A25:A39" xr:uid="{63D0C274-2700-4413-A001-E3CEFEC3577D}"/>
  <tableColumns count="1">
    <tableColumn id="1" xr3:uid="{9938C5C9-0A41-456A-96B4-08E6E2CDAEC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5"/>
  <sheetViews>
    <sheetView workbookViewId="0">
      <selection activeCell="G17" sqref="G17"/>
    </sheetView>
  </sheetViews>
  <sheetFormatPr defaultRowHeight="15" x14ac:dyDescent="0.25"/>
  <sheetData>
    <row r="1" spans="1:15" x14ac:dyDescent="0.25">
      <c r="A1" s="1" t="s">
        <v>0</v>
      </c>
      <c r="B1" s="2" t="s">
        <v>1</v>
      </c>
      <c r="C1" s="2" t="s">
        <v>2</v>
      </c>
      <c r="D1" s="2" t="s">
        <v>3</v>
      </c>
      <c r="E1" s="2" t="s">
        <v>4</v>
      </c>
      <c r="F1" s="2" t="s">
        <v>5</v>
      </c>
      <c r="G1" s="3" t="s">
        <v>6</v>
      </c>
    </row>
    <row r="2" spans="1:15" x14ac:dyDescent="0.25">
      <c r="A2" s="4">
        <v>42392</v>
      </c>
      <c r="B2" s="5" t="s">
        <v>7</v>
      </c>
      <c r="C2" s="5" t="s">
        <v>8</v>
      </c>
      <c r="D2" s="5" t="s">
        <v>9</v>
      </c>
      <c r="E2" s="6">
        <v>50</v>
      </c>
      <c r="F2" s="18">
        <v>19.989999999999998</v>
      </c>
      <c r="G2" s="7">
        <v>999.5</v>
      </c>
    </row>
    <row r="3" spans="1:15" x14ac:dyDescent="0.25">
      <c r="A3" s="4">
        <v>42648</v>
      </c>
      <c r="B3" s="5" t="s">
        <v>7</v>
      </c>
      <c r="C3" s="5" t="s">
        <v>10</v>
      </c>
      <c r="D3" s="5" t="s">
        <v>9</v>
      </c>
      <c r="E3" s="6">
        <v>28</v>
      </c>
      <c r="F3" s="18">
        <v>8.99</v>
      </c>
      <c r="G3" s="7">
        <v>251.72</v>
      </c>
    </row>
    <row r="4" spans="1:15" x14ac:dyDescent="0.25">
      <c r="A4" s="4">
        <v>42750</v>
      </c>
      <c r="B4" s="5" t="s">
        <v>7</v>
      </c>
      <c r="C4" s="5" t="s">
        <v>11</v>
      </c>
      <c r="D4" s="5" t="s">
        <v>9</v>
      </c>
      <c r="E4" s="6">
        <v>46</v>
      </c>
      <c r="F4" s="18">
        <v>8.99</v>
      </c>
      <c r="G4" s="7">
        <v>413.54</v>
      </c>
    </row>
    <row r="5" spans="1:15" x14ac:dyDescent="0.25">
      <c r="A5" s="4">
        <v>42767</v>
      </c>
      <c r="B5" s="5" t="s">
        <v>7</v>
      </c>
      <c r="C5" s="5" t="s">
        <v>12</v>
      </c>
      <c r="D5" s="5" t="s">
        <v>9</v>
      </c>
      <c r="E5" s="6">
        <v>87</v>
      </c>
      <c r="F5" s="18">
        <v>15</v>
      </c>
      <c r="G5" s="8">
        <v>1305</v>
      </c>
    </row>
    <row r="6" spans="1:15" x14ac:dyDescent="0.25">
      <c r="A6" s="4">
        <v>42886</v>
      </c>
      <c r="B6" s="5" t="s">
        <v>7</v>
      </c>
      <c r="C6" s="5" t="s">
        <v>11</v>
      </c>
      <c r="D6" s="5" t="s">
        <v>9</v>
      </c>
      <c r="E6" s="6">
        <v>80</v>
      </c>
      <c r="F6" s="18">
        <v>8.99</v>
      </c>
      <c r="G6" s="7">
        <v>719.2</v>
      </c>
    </row>
    <row r="7" spans="1:15" x14ac:dyDescent="0.25">
      <c r="A7" s="4">
        <v>43056</v>
      </c>
      <c r="B7" s="5" t="s">
        <v>7</v>
      </c>
      <c r="C7" s="5" t="s">
        <v>13</v>
      </c>
      <c r="D7" s="5" t="s">
        <v>9</v>
      </c>
      <c r="E7" s="6">
        <v>11</v>
      </c>
      <c r="F7" s="18">
        <v>4.99</v>
      </c>
      <c r="G7" s="7">
        <v>54.89</v>
      </c>
    </row>
    <row r="8" spans="1:15" x14ac:dyDescent="0.25">
      <c r="A8" s="4">
        <v>43073</v>
      </c>
      <c r="B8" s="5" t="s">
        <v>7</v>
      </c>
      <c r="C8" s="5" t="s">
        <v>13</v>
      </c>
      <c r="D8" s="5" t="s">
        <v>9</v>
      </c>
      <c r="E8" s="6">
        <v>94</v>
      </c>
      <c r="F8" s="18">
        <v>19.989999999999998</v>
      </c>
      <c r="G8" s="8">
        <v>1879.06</v>
      </c>
      <c r="O8" t="s">
        <v>33</v>
      </c>
    </row>
    <row r="9" spans="1:15" x14ac:dyDescent="0.25">
      <c r="A9" s="4">
        <v>43090</v>
      </c>
      <c r="B9" s="5" t="s">
        <v>7</v>
      </c>
      <c r="C9" s="5" t="s">
        <v>14</v>
      </c>
      <c r="D9" s="5" t="s">
        <v>9</v>
      </c>
      <c r="E9" s="6">
        <v>28</v>
      </c>
      <c r="F9" s="18">
        <v>4.99</v>
      </c>
      <c r="G9" s="7">
        <v>139.72</v>
      </c>
    </row>
    <row r="10" spans="1:15" x14ac:dyDescent="0.25">
      <c r="A10" s="4">
        <v>42614</v>
      </c>
      <c r="B10" s="5" t="s">
        <v>7</v>
      </c>
      <c r="C10" s="5" t="s">
        <v>12</v>
      </c>
      <c r="D10" s="5" t="s">
        <v>15</v>
      </c>
      <c r="E10" s="6">
        <v>2</v>
      </c>
      <c r="F10" s="18">
        <v>125</v>
      </c>
      <c r="G10" s="7">
        <v>250</v>
      </c>
    </row>
    <row r="11" spans="1:15" x14ac:dyDescent="0.25">
      <c r="A11" s="4">
        <v>42903</v>
      </c>
      <c r="B11" s="5" t="s">
        <v>7</v>
      </c>
      <c r="C11" s="5" t="s">
        <v>8</v>
      </c>
      <c r="D11" s="5" t="s">
        <v>15</v>
      </c>
      <c r="E11" s="6">
        <v>5</v>
      </c>
      <c r="F11" s="18">
        <v>125</v>
      </c>
      <c r="G11" s="7">
        <v>625</v>
      </c>
    </row>
    <row r="12" spans="1:15" x14ac:dyDescent="0.25">
      <c r="A12" s="4">
        <v>42426</v>
      </c>
      <c r="B12" s="5" t="s">
        <v>7</v>
      </c>
      <c r="C12" s="5" t="s">
        <v>11</v>
      </c>
      <c r="D12" s="5" t="s">
        <v>16</v>
      </c>
      <c r="E12" s="6">
        <v>27</v>
      </c>
      <c r="F12" s="18">
        <v>19.989999999999998</v>
      </c>
      <c r="G12" s="7">
        <v>539.73</v>
      </c>
      <c r="I12" s="20" t="s">
        <v>48</v>
      </c>
      <c r="J12" s="20" t="s">
        <v>49</v>
      </c>
      <c r="K12" s="20" t="s">
        <v>50</v>
      </c>
      <c r="M12" s="20" t="s">
        <v>48</v>
      </c>
      <c r="N12" s="20" t="s">
        <v>49</v>
      </c>
      <c r="O12" s="20" t="s">
        <v>50</v>
      </c>
    </row>
    <row r="13" spans="1:15" x14ac:dyDescent="0.25">
      <c r="A13" s="4">
        <v>42699</v>
      </c>
      <c r="B13" s="5" t="s">
        <v>7</v>
      </c>
      <c r="C13" s="5" t="s">
        <v>8</v>
      </c>
      <c r="D13" s="5" t="s">
        <v>17</v>
      </c>
      <c r="E13" s="6">
        <v>96</v>
      </c>
      <c r="F13" s="18">
        <v>4.99</v>
      </c>
      <c r="G13" s="7">
        <v>479.04</v>
      </c>
      <c r="I13" s="20" t="s">
        <v>35</v>
      </c>
      <c r="J13" s="20" t="s">
        <v>39</v>
      </c>
      <c r="K13" s="20">
        <v>10</v>
      </c>
      <c r="M13" s="21" t="s">
        <v>35</v>
      </c>
      <c r="N13" s="20" t="s">
        <v>39</v>
      </c>
      <c r="O13" s="20">
        <v>10</v>
      </c>
    </row>
    <row r="14" spans="1:15" x14ac:dyDescent="0.25">
      <c r="A14" s="4">
        <v>42818</v>
      </c>
      <c r="B14" s="5" t="s">
        <v>7</v>
      </c>
      <c r="C14" s="5" t="s">
        <v>13</v>
      </c>
      <c r="D14" s="5" t="s">
        <v>17</v>
      </c>
      <c r="E14" s="6">
        <v>50</v>
      </c>
      <c r="F14" s="18">
        <v>4.99</v>
      </c>
      <c r="G14" s="7">
        <v>249.5</v>
      </c>
      <c r="I14" s="20" t="s">
        <v>35</v>
      </c>
      <c r="J14" s="20" t="s">
        <v>40</v>
      </c>
      <c r="K14" s="20">
        <v>16</v>
      </c>
      <c r="M14" s="22"/>
      <c r="N14" s="20" t="s">
        <v>40</v>
      </c>
      <c r="O14" s="20">
        <v>16</v>
      </c>
    </row>
    <row r="15" spans="1:15" x14ac:dyDescent="0.25">
      <c r="A15" s="4">
        <v>42937</v>
      </c>
      <c r="B15" s="5" t="s">
        <v>7</v>
      </c>
      <c r="C15" s="5" t="s">
        <v>10</v>
      </c>
      <c r="D15" s="5" t="s">
        <v>17</v>
      </c>
      <c r="E15" s="6">
        <v>55</v>
      </c>
      <c r="F15" s="18">
        <v>12.49</v>
      </c>
      <c r="G15" s="7">
        <v>686.95</v>
      </c>
      <c r="I15" s="20" t="s">
        <v>35</v>
      </c>
      <c r="J15" s="20" t="s">
        <v>41</v>
      </c>
      <c r="K15" s="20">
        <v>19</v>
      </c>
      <c r="M15" s="23"/>
      <c r="N15" s="20" t="s">
        <v>41</v>
      </c>
      <c r="O15" s="20">
        <v>19</v>
      </c>
    </row>
    <row r="16" spans="1:15" x14ac:dyDescent="0.25">
      <c r="A16" s="4">
        <v>42954</v>
      </c>
      <c r="B16" s="5" t="s">
        <v>7</v>
      </c>
      <c r="C16" s="5" t="s">
        <v>8</v>
      </c>
      <c r="D16" s="5" t="s">
        <v>17</v>
      </c>
      <c r="E16" s="6">
        <v>42</v>
      </c>
      <c r="F16" s="18">
        <v>23.95</v>
      </c>
      <c r="G16" s="8">
        <v>1005.9</v>
      </c>
      <c r="I16" s="20" t="s">
        <v>35</v>
      </c>
      <c r="J16" s="20" t="s">
        <v>38</v>
      </c>
      <c r="K16" s="20">
        <v>18</v>
      </c>
      <c r="M16" s="21" t="s">
        <v>36</v>
      </c>
      <c r="N16" s="20" t="s">
        <v>38</v>
      </c>
      <c r="O16" s="20">
        <v>18</v>
      </c>
    </row>
    <row r="17" spans="1:15" x14ac:dyDescent="0.25">
      <c r="A17" s="4">
        <v>42409</v>
      </c>
      <c r="B17" s="5" t="s">
        <v>7</v>
      </c>
      <c r="C17" s="5" t="s">
        <v>13</v>
      </c>
      <c r="D17" s="5" t="s">
        <v>18</v>
      </c>
      <c r="E17" s="6">
        <v>36</v>
      </c>
      <c r="F17" s="18">
        <v>4.99</v>
      </c>
      <c r="G17" s="7">
        <v>179.64</v>
      </c>
      <c r="I17" s="20" t="s">
        <v>36</v>
      </c>
      <c r="J17" s="20" t="s">
        <v>42</v>
      </c>
      <c r="K17" s="20">
        <v>15</v>
      </c>
      <c r="M17" s="22"/>
      <c r="N17" s="20" t="s">
        <v>42</v>
      </c>
      <c r="O17" s="20">
        <v>15</v>
      </c>
    </row>
    <row r="18" spans="1:15" x14ac:dyDescent="0.25">
      <c r="A18" s="4">
        <v>42478</v>
      </c>
      <c r="B18" s="5" t="s">
        <v>7</v>
      </c>
      <c r="C18" s="5" t="s">
        <v>14</v>
      </c>
      <c r="D18" s="5" t="s">
        <v>18</v>
      </c>
      <c r="E18" s="6">
        <v>75</v>
      </c>
      <c r="F18" s="18">
        <v>1.99</v>
      </c>
      <c r="G18" s="7">
        <v>149.25</v>
      </c>
      <c r="I18" s="20" t="s">
        <v>36</v>
      </c>
      <c r="J18" s="20" t="s">
        <v>43</v>
      </c>
      <c r="K18" s="20">
        <v>14</v>
      </c>
      <c r="M18" s="23"/>
      <c r="N18" s="20" t="s">
        <v>43</v>
      </c>
      <c r="O18" s="20">
        <v>14</v>
      </c>
    </row>
    <row r="19" spans="1:15" x14ac:dyDescent="0.25">
      <c r="A19" s="4">
        <v>42495</v>
      </c>
      <c r="B19" s="5" t="s">
        <v>7</v>
      </c>
      <c r="C19" s="5" t="s">
        <v>13</v>
      </c>
      <c r="D19" s="5" t="s">
        <v>18</v>
      </c>
      <c r="E19" s="6">
        <v>90</v>
      </c>
      <c r="F19" s="18">
        <v>4.99</v>
      </c>
      <c r="G19" s="7">
        <v>449.1</v>
      </c>
      <c r="I19" s="20" t="s">
        <v>36</v>
      </c>
      <c r="J19" s="20" t="s">
        <v>44</v>
      </c>
      <c r="K19" s="20">
        <v>16</v>
      </c>
      <c r="M19" s="21" t="s">
        <v>37</v>
      </c>
      <c r="N19" s="20" t="s">
        <v>44</v>
      </c>
      <c r="O19" s="20">
        <v>16</v>
      </c>
    </row>
    <row r="20" spans="1:15" x14ac:dyDescent="0.25">
      <c r="A20" s="4">
        <v>42546</v>
      </c>
      <c r="B20" s="5" t="s">
        <v>7</v>
      </c>
      <c r="C20" s="5" t="s">
        <v>10</v>
      </c>
      <c r="D20" s="5" t="s">
        <v>18</v>
      </c>
      <c r="E20" s="6">
        <v>90</v>
      </c>
      <c r="F20" s="18">
        <v>4.99</v>
      </c>
      <c r="G20" s="7">
        <v>449.1</v>
      </c>
      <c r="I20" s="20" t="s">
        <v>37</v>
      </c>
      <c r="J20" s="20" t="s">
        <v>45</v>
      </c>
      <c r="K20" s="20">
        <v>14</v>
      </c>
      <c r="M20" s="22"/>
      <c r="N20" s="20" t="s">
        <v>45</v>
      </c>
      <c r="O20" s="20">
        <v>14</v>
      </c>
    </row>
    <row r="21" spans="1:15" x14ac:dyDescent="0.25">
      <c r="A21" s="4">
        <v>42716</v>
      </c>
      <c r="B21" s="5" t="s">
        <v>7</v>
      </c>
      <c r="C21" s="5" t="s">
        <v>12</v>
      </c>
      <c r="D21" s="5" t="s">
        <v>18</v>
      </c>
      <c r="E21" s="6">
        <v>67</v>
      </c>
      <c r="F21" s="18">
        <v>1.29</v>
      </c>
      <c r="G21" s="7">
        <v>86.43</v>
      </c>
      <c r="I21" s="20" t="s">
        <v>37</v>
      </c>
      <c r="J21" s="20" t="s">
        <v>46</v>
      </c>
      <c r="K21" s="20">
        <v>18</v>
      </c>
      <c r="M21" s="23"/>
      <c r="N21" s="20" t="s">
        <v>46</v>
      </c>
      <c r="O21" s="20">
        <v>18</v>
      </c>
    </row>
    <row r="22" spans="1:15" x14ac:dyDescent="0.25">
      <c r="A22" s="4">
        <v>42835</v>
      </c>
      <c r="B22" s="5" t="s">
        <v>7</v>
      </c>
      <c r="C22" s="5" t="s">
        <v>14</v>
      </c>
      <c r="D22" s="5" t="s">
        <v>18</v>
      </c>
      <c r="E22" s="6">
        <v>66</v>
      </c>
      <c r="F22" s="18">
        <v>1.99</v>
      </c>
      <c r="G22" s="7">
        <v>131.34</v>
      </c>
      <c r="I22" s="20" t="s">
        <v>38</v>
      </c>
      <c r="J22" s="20" t="s">
        <v>47</v>
      </c>
      <c r="K22" s="20">
        <v>17</v>
      </c>
      <c r="M22" s="20"/>
      <c r="N22" s="20"/>
      <c r="O22" s="20"/>
    </row>
    <row r="23" spans="1:15" x14ac:dyDescent="0.25">
      <c r="A23" s="4">
        <v>42869</v>
      </c>
      <c r="B23" s="5" t="s">
        <v>7</v>
      </c>
      <c r="C23" s="5" t="s">
        <v>11</v>
      </c>
      <c r="D23" s="5" t="s">
        <v>18</v>
      </c>
      <c r="E23" s="6">
        <v>53</v>
      </c>
      <c r="F23" s="18">
        <v>1.29</v>
      </c>
      <c r="G23" s="7">
        <v>68.37</v>
      </c>
    </row>
    <row r="24" spans="1:15" x14ac:dyDescent="0.25">
      <c r="A24" s="4">
        <v>42988</v>
      </c>
      <c r="B24" s="5" t="s">
        <v>7</v>
      </c>
      <c r="C24" s="5" t="s">
        <v>11</v>
      </c>
      <c r="D24" s="5" t="s">
        <v>18</v>
      </c>
      <c r="E24" s="6">
        <v>7</v>
      </c>
      <c r="F24" s="18">
        <v>1.29</v>
      </c>
      <c r="G24" s="7">
        <v>9.0299999999999994</v>
      </c>
    </row>
    <row r="25" spans="1:15" x14ac:dyDescent="0.25">
      <c r="A25" s="4">
        <v>43039</v>
      </c>
      <c r="B25" s="5" t="s">
        <v>7</v>
      </c>
      <c r="C25" s="5" t="s">
        <v>14</v>
      </c>
      <c r="D25" s="5" t="s">
        <v>18</v>
      </c>
      <c r="E25" s="6">
        <v>14</v>
      </c>
      <c r="F25" s="18">
        <v>1.29</v>
      </c>
      <c r="G25" s="7">
        <v>18.059999999999999</v>
      </c>
    </row>
    <row r="26" spans="1:15" x14ac:dyDescent="0.25">
      <c r="A26" s="4">
        <v>42461</v>
      </c>
      <c r="B26" s="5" t="s">
        <v>19</v>
      </c>
      <c r="C26" s="5" t="s">
        <v>20</v>
      </c>
      <c r="D26" s="5" t="s">
        <v>9</v>
      </c>
      <c r="E26" s="6">
        <v>60</v>
      </c>
      <c r="F26" s="18">
        <v>4.99</v>
      </c>
      <c r="G26" s="7">
        <v>299.39999999999998</v>
      </c>
    </row>
    <row r="27" spans="1:15" x14ac:dyDescent="0.25">
      <c r="A27" s="4">
        <v>42529</v>
      </c>
      <c r="B27" s="5" t="s">
        <v>19</v>
      </c>
      <c r="C27" s="5" t="s">
        <v>20</v>
      </c>
      <c r="D27" s="5" t="s">
        <v>9</v>
      </c>
      <c r="E27" s="6">
        <v>60</v>
      </c>
      <c r="F27" s="18">
        <v>8.99</v>
      </c>
      <c r="G27" s="7">
        <v>539.4</v>
      </c>
    </row>
    <row r="28" spans="1:15" x14ac:dyDescent="0.25">
      <c r="A28" s="4">
        <v>42563</v>
      </c>
      <c r="B28" s="5" t="s">
        <v>19</v>
      </c>
      <c r="C28" s="5" t="s">
        <v>21</v>
      </c>
      <c r="D28" s="5" t="s">
        <v>9</v>
      </c>
      <c r="E28" s="6">
        <v>29</v>
      </c>
      <c r="F28" s="18">
        <v>1.99</v>
      </c>
      <c r="G28" s="7">
        <v>57.71</v>
      </c>
    </row>
    <row r="29" spans="1:15" x14ac:dyDescent="0.25">
      <c r="A29" s="4">
        <v>42580</v>
      </c>
      <c r="B29" s="5" t="s">
        <v>19</v>
      </c>
      <c r="C29" s="5" t="s">
        <v>22</v>
      </c>
      <c r="D29" s="5" t="s">
        <v>9</v>
      </c>
      <c r="E29" s="6">
        <v>81</v>
      </c>
      <c r="F29" s="18">
        <v>19.989999999999998</v>
      </c>
      <c r="G29" s="8">
        <v>1619.19</v>
      </c>
    </row>
    <row r="30" spans="1:15" x14ac:dyDescent="0.25">
      <c r="A30" s="4">
        <v>42784</v>
      </c>
      <c r="B30" s="5" t="s">
        <v>19</v>
      </c>
      <c r="C30" s="5" t="s">
        <v>20</v>
      </c>
      <c r="D30" s="5" t="s">
        <v>9</v>
      </c>
      <c r="E30" s="6">
        <v>4</v>
      </c>
      <c r="F30" s="18">
        <v>4.99</v>
      </c>
      <c r="G30" s="7">
        <v>19.96</v>
      </c>
    </row>
    <row r="31" spans="1:15" x14ac:dyDescent="0.25">
      <c r="A31" s="4">
        <v>42665</v>
      </c>
      <c r="B31" s="5" t="s">
        <v>19</v>
      </c>
      <c r="C31" s="5" t="s">
        <v>20</v>
      </c>
      <c r="D31" s="5" t="s">
        <v>16</v>
      </c>
      <c r="E31" s="6">
        <v>64</v>
      </c>
      <c r="F31" s="18">
        <v>8.99</v>
      </c>
      <c r="G31" s="7">
        <v>575.36</v>
      </c>
    </row>
    <row r="32" spans="1:15" x14ac:dyDescent="0.25">
      <c r="A32" s="4">
        <v>42682</v>
      </c>
      <c r="B32" s="5" t="s">
        <v>19</v>
      </c>
      <c r="C32" s="5" t="s">
        <v>22</v>
      </c>
      <c r="D32" s="5" t="s">
        <v>16</v>
      </c>
      <c r="E32" s="6">
        <v>15</v>
      </c>
      <c r="F32" s="18">
        <v>19.989999999999998</v>
      </c>
      <c r="G32" s="7">
        <v>299.85000000000002</v>
      </c>
    </row>
    <row r="33" spans="1:7" x14ac:dyDescent="0.25">
      <c r="A33" s="4">
        <v>42852</v>
      </c>
      <c r="B33" s="5" t="s">
        <v>19</v>
      </c>
      <c r="C33" s="5" t="s">
        <v>21</v>
      </c>
      <c r="D33" s="5" t="s">
        <v>16</v>
      </c>
      <c r="E33" s="6">
        <v>96</v>
      </c>
      <c r="F33" s="18">
        <v>4.99</v>
      </c>
      <c r="G33" s="7">
        <v>479.04</v>
      </c>
    </row>
    <row r="34" spans="1:7" x14ac:dyDescent="0.25">
      <c r="A34" s="4">
        <v>42631</v>
      </c>
      <c r="B34" s="5" t="s">
        <v>19</v>
      </c>
      <c r="C34" s="5" t="s">
        <v>20</v>
      </c>
      <c r="D34" s="5" t="s">
        <v>17</v>
      </c>
      <c r="E34" s="6">
        <v>16</v>
      </c>
      <c r="F34" s="18">
        <v>15.99</v>
      </c>
      <c r="G34" s="7">
        <v>255.84</v>
      </c>
    </row>
    <row r="35" spans="1:7" x14ac:dyDescent="0.25">
      <c r="A35" s="4">
        <v>42733</v>
      </c>
      <c r="B35" s="5" t="s">
        <v>19</v>
      </c>
      <c r="C35" s="5" t="s">
        <v>22</v>
      </c>
      <c r="D35" s="5" t="s">
        <v>17</v>
      </c>
      <c r="E35" s="6">
        <v>74</v>
      </c>
      <c r="F35" s="18">
        <v>15.99</v>
      </c>
      <c r="G35" s="8">
        <v>1183.26</v>
      </c>
    </row>
    <row r="36" spans="1:7" x14ac:dyDescent="0.25">
      <c r="A36" s="4">
        <v>42920</v>
      </c>
      <c r="B36" s="5" t="s">
        <v>19</v>
      </c>
      <c r="C36" s="5" t="s">
        <v>20</v>
      </c>
      <c r="D36" s="5" t="s">
        <v>17</v>
      </c>
      <c r="E36" s="6">
        <v>62</v>
      </c>
      <c r="F36" s="18">
        <v>4.99</v>
      </c>
      <c r="G36" s="7">
        <v>309.38</v>
      </c>
    </row>
    <row r="37" spans="1:7" x14ac:dyDescent="0.25">
      <c r="A37" s="4">
        <v>42375</v>
      </c>
      <c r="B37" s="5" t="s">
        <v>19</v>
      </c>
      <c r="C37" s="5" t="s">
        <v>20</v>
      </c>
      <c r="D37" s="5" t="s">
        <v>18</v>
      </c>
      <c r="E37" s="6">
        <v>95</v>
      </c>
      <c r="F37" s="18">
        <v>1.99</v>
      </c>
      <c r="G37" s="7">
        <v>189.05</v>
      </c>
    </row>
    <row r="38" spans="1:7" x14ac:dyDescent="0.25">
      <c r="A38" s="4">
        <v>42597</v>
      </c>
      <c r="B38" s="5" t="s">
        <v>19</v>
      </c>
      <c r="C38" s="5" t="s">
        <v>20</v>
      </c>
      <c r="D38" s="5" t="s">
        <v>18</v>
      </c>
      <c r="E38" s="6">
        <v>35</v>
      </c>
      <c r="F38" s="18">
        <v>4.99</v>
      </c>
      <c r="G38" s="7">
        <v>174.65</v>
      </c>
    </row>
    <row r="39" spans="1:7" x14ac:dyDescent="0.25">
      <c r="A39" s="4">
        <v>42801</v>
      </c>
      <c r="B39" s="5" t="s">
        <v>23</v>
      </c>
      <c r="C39" s="5" t="s">
        <v>24</v>
      </c>
      <c r="D39" s="5" t="s">
        <v>9</v>
      </c>
      <c r="E39" s="6">
        <v>7</v>
      </c>
      <c r="F39" s="18">
        <v>19.989999999999998</v>
      </c>
      <c r="G39" s="7">
        <v>139.93</v>
      </c>
    </row>
    <row r="40" spans="1:7" x14ac:dyDescent="0.25">
      <c r="A40" s="4">
        <v>43022</v>
      </c>
      <c r="B40" s="5" t="s">
        <v>23</v>
      </c>
      <c r="C40" s="5" t="s">
        <v>25</v>
      </c>
      <c r="D40" s="5" t="s">
        <v>9</v>
      </c>
      <c r="E40" s="6">
        <v>57</v>
      </c>
      <c r="F40" s="18">
        <v>19.989999999999998</v>
      </c>
      <c r="G40" s="8">
        <v>1139.43</v>
      </c>
    </row>
    <row r="41" spans="1:7" x14ac:dyDescent="0.25">
      <c r="A41" s="4">
        <v>42971</v>
      </c>
      <c r="B41" s="5" t="s">
        <v>23</v>
      </c>
      <c r="C41" s="5" t="s">
        <v>24</v>
      </c>
      <c r="D41" s="5" t="s">
        <v>15</v>
      </c>
      <c r="E41" s="6">
        <v>3</v>
      </c>
      <c r="F41" s="18">
        <v>27.5</v>
      </c>
      <c r="G41" s="7">
        <v>825</v>
      </c>
    </row>
    <row r="42" spans="1:7" x14ac:dyDescent="0.25">
      <c r="A42" s="4">
        <v>43005</v>
      </c>
      <c r="B42" s="5" t="s">
        <v>23</v>
      </c>
      <c r="C42" s="5" t="s">
        <v>24</v>
      </c>
      <c r="D42" s="5" t="s">
        <v>16</v>
      </c>
      <c r="E42" s="6">
        <v>76</v>
      </c>
      <c r="F42" s="18">
        <v>1.99</v>
      </c>
      <c r="G42" s="7">
        <v>151.24</v>
      </c>
    </row>
    <row r="43" spans="1:7" x14ac:dyDescent="0.25">
      <c r="A43" s="4">
        <v>42444</v>
      </c>
      <c r="B43" s="5" t="s">
        <v>23</v>
      </c>
      <c r="C43" s="5" t="s">
        <v>24</v>
      </c>
      <c r="D43" s="5" t="s">
        <v>18</v>
      </c>
      <c r="E43" s="6">
        <v>56</v>
      </c>
      <c r="F43" s="18">
        <v>2.99</v>
      </c>
      <c r="G43" s="7">
        <v>167.44</v>
      </c>
    </row>
    <row r="44" spans="1:7" x14ac:dyDescent="0.25">
      <c r="A44" s="9">
        <v>42512</v>
      </c>
      <c r="B44" s="10" t="s">
        <v>23</v>
      </c>
      <c r="C44" s="10" t="s">
        <v>25</v>
      </c>
      <c r="D44" s="10" t="s">
        <v>18</v>
      </c>
      <c r="E44" s="11">
        <v>32</v>
      </c>
      <c r="F44" s="19">
        <v>1.99</v>
      </c>
      <c r="G44" s="12">
        <v>63.68</v>
      </c>
    </row>
    <row r="45" spans="1:7" x14ac:dyDescent="0.25">
      <c r="F45">
        <f>AVERAGE(F2:F44)</f>
        <v>14.552790697674427</v>
      </c>
    </row>
  </sheetData>
  <mergeCells count="3">
    <mergeCell ref="M19:M21"/>
    <mergeCell ref="M16:M18"/>
    <mergeCell ref="M13:M15"/>
  </mergeCells>
  <conditionalFormatting sqref="G2">
    <cfRule type="cellIs" dxfId="11" priority="12" operator="greaterThan">
      <formula>1200</formula>
    </cfRule>
  </conditionalFormatting>
  <conditionalFormatting sqref="F2:F44">
    <cfRule type="cellIs" dxfId="10" priority="1" operator="greaterThan">
      <formula>$F$45</formula>
    </cfRule>
    <cfRule type="cellIs" dxfId="9" priority="2" operator="greaterThan">
      <formula>$F$45</formula>
    </cfRule>
    <cfRule type="cellIs" dxfId="8" priority="3" operator="greaterThan">
      <formula>$F$45</formula>
    </cfRule>
    <cfRule type="cellIs" dxfId="7" priority="4" operator="greaterThan">
      <formula>$F$45</formula>
    </cfRule>
    <cfRule type="cellIs" dxfId="6" priority="5" operator="greaterThan">
      <formula>$F$45</formula>
    </cfRule>
    <cfRule type="cellIs" dxfId="5" priority="6" operator="greaterThan">
      <formula>$F$45</formula>
    </cfRule>
    <cfRule type="cellIs" dxfId="4" priority="7" operator="greaterThan">
      <formula>$F$45</formula>
    </cfRule>
    <cfRule type="cellIs" dxfId="3" priority="8" operator="greaterThan">
      <formula>$F$45</formula>
    </cfRule>
    <cfRule type="cellIs" dxfId="2" priority="9" operator="greaterThan">
      <formula>$F$45</formula>
    </cfRule>
    <cfRule type="cellIs" dxfId="1" priority="10" operator="greaterThan">
      <formula>$F$45</formula>
    </cfRule>
    <cfRule type="cellIs" dxfId="0" priority="11" operator="greaterThan">
      <formula>$F$45</formula>
    </cfRule>
  </conditionalFormatting>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FBC18-0528-474F-96B7-5B91C2C10CCB}">
  <dimension ref="A1:G39"/>
  <sheetViews>
    <sheetView workbookViewId="0">
      <selection activeCell="C1" sqref="C1"/>
    </sheetView>
  </sheetViews>
  <sheetFormatPr defaultRowHeight="15" x14ac:dyDescent="0.25"/>
  <cols>
    <col min="1" max="1" width="11" customWidth="1"/>
  </cols>
  <sheetData>
    <row r="1" spans="1:7" ht="27" thickBot="1" x14ac:dyDescent="0.3">
      <c r="A1" s="24" t="s">
        <v>51</v>
      </c>
      <c r="B1" s="25" t="s">
        <v>52</v>
      </c>
      <c r="C1" s="25" t="s">
        <v>53</v>
      </c>
      <c r="D1" s="25" t="s">
        <v>54</v>
      </c>
      <c r="E1" s="25" t="s">
        <v>55</v>
      </c>
      <c r="F1" s="25" t="s">
        <v>56</v>
      </c>
      <c r="G1" s="25" t="s">
        <v>57</v>
      </c>
    </row>
    <row r="2" spans="1:7" ht="15.75" thickBot="1" x14ac:dyDescent="0.3">
      <c r="A2" s="26">
        <v>10</v>
      </c>
      <c r="B2" s="27">
        <v>0.56579999999999997</v>
      </c>
      <c r="C2" s="27">
        <v>0.54649999999999999</v>
      </c>
      <c r="D2" s="27">
        <v>0.58030000000000004</v>
      </c>
      <c r="E2" s="27">
        <v>0.59889999999999999</v>
      </c>
      <c r="F2" s="27">
        <v>0.55079999999999996</v>
      </c>
      <c r="G2" s="27">
        <v>0.59670000000000001</v>
      </c>
    </row>
    <row r="3" spans="1:7" ht="15.75" thickBot="1" x14ac:dyDescent="0.3">
      <c r="A3" s="26">
        <v>20</v>
      </c>
      <c r="B3" s="27">
        <v>0.59670000000000001</v>
      </c>
      <c r="C3" s="27">
        <v>0.113</v>
      </c>
      <c r="D3" s="27">
        <v>0.11550000000000001</v>
      </c>
      <c r="E3" s="27">
        <v>7.7100000000000002E-2</v>
      </c>
      <c r="F3" s="27">
        <v>6.7299999999999999E-2</v>
      </c>
      <c r="G3" s="27">
        <v>3.0300000000000001E-2</v>
      </c>
    </row>
    <row r="4" spans="1:7" ht="15.75" thickBot="1" x14ac:dyDescent="0.3">
      <c r="A4" s="26">
        <v>30</v>
      </c>
      <c r="B4" s="27">
        <v>0.5665</v>
      </c>
      <c r="C4" s="27">
        <v>0.13089999999999999</v>
      </c>
      <c r="D4" s="27">
        <v>0.10059999999999999</v>
      </c>
      <c r="E4" s="27">
        <v>8.9700000000000002E-2</v>
      </c>
      <c r="F4" s="27">
        <v>7.6999999999999999E-2</v>
      </c>
      <c r="G4" s="27">
        <v>3.5299999999999998E-2</v>
      </c>
    </row>
    <row r="5" spans="1:7" ht="15.75" thickBot="1" x14ac:dyDescent="0.3">
      <c r="A5" s="26">
        <v>40</v>
      </c>
      <c r="B5" s="27">
        <v>0.58819999999999995</v>
      </c>
      <c r="C5" s="27">
        <v>0.1115</v>
      </c>
      <c r="D5" s="27">
        <v>0.11119999999999999</v>
      </c>
      <c r="E5" s="27">
        <v>7.7600000000000002E-2</v>
      </c>
      <c r="F5" s="27">
        <v>7.17E-2</v>
      </c>
      <c r="G5" s="27">
        <v>3.9899999999999998E-2</v>
      </c>
    </row>
    <row r="6" spans="1:7" ht="15.75" thickBot="1" x14ac:dyDescent="0.3">
      <c r="A6" s="26">
        <v>50</v>
      </c>
      <c r="B6" s="27">
        <v>0.60429999999999995</v>
      </c>
      <c r="C6" s="27">
        <v>0.12379999999999999</v>
      </c>
      <c r="D6" s="27">
        <v>9.6600000000000005E-2</v>
      </c>
      <c r="E6" s="27">
        <v>7.8E-2</v>
      </c>
      <c r="F6" s="27">
        <v>6.6100000000000006E-2</v>
      </c>
      <c r="G6" s="27">
        <v>3.1300000000000001E-2</v>
      </c>
    </row>
    <row r="7" spans="1:7" ht="15.75" thickBot="1" x14ac:dyDescent="0.3">
      <c r="A7" s="26">
        <v>60</v>
      </c>
      <c r="B7" s="27">
        <v>0.58799999999999997</v>
      </c>
      <c r="C7" s="27">
        <v>0.1041</v>
      </c>
      <c r="D7" s="27">
        <v>0.12690000000000001</v>
      </c>
      <c r="E7" s="27">
        <v>7.4899999999999994E-2</v>
      </c>
      <c r="F7" s="27">
        <v>6.9000000000000006E-2</v>
      </c>
      <c r="G7" s="27">
        <v>3.6999999999999998E-2</v>
      </c>
    </row>
    <row r="13" spans="1:7" x14ac:dyDescent="0.25">
      <c r="A13" t="s">
        <v>35</v>
      </c>
      <c r="B13">
        <f>IF(COUNTIF($A$13:A13,A13)=1,COUNTIF(A13:A21,A13),"")</f>
        <v>3</v>
      </c>
    </row>
    <row r="14" spans="1:7" x14ac:dyDescent="0.25">
      <c r="A14" t="s">
        <v>35</v>
      </c>
      <c r="B14" t="str">
        <f>IF(COUNTIF($A$13:A14,A14)=1,COUNTIF(A14:A22,A14),"")</f>
        <v/>
      </c>
    </row>
    <row r="15" spans="1:7" x14ac:dyDescent="0.25">
      <c r="A15" t="s">
        <v>35</v>
      </c>
      <c r="B15" t="str">
        <f>IF(COUNTIF($A$13:A15,A15)=1,COUNTIF(A15:A23,A15),"")</f>
        <v/>
      </c>
    </row>
    <row r="16" spans="1:7" x14ac:dyDescent="0.25">
      <c r="A16" t="s">
        <v>36</v>
      </c>
      <c r="B16">
        <f>IF(COUNTIF($A$13:A16,A16)=1,COUNTIF(A16:A24,A16),"")</f>
        <v>3</v>
      </c>
    </row>
    <row r="17" spans="1:5" x14ac:dyDescent="0.25">
      <c r="A17" t="s">
        <v>36</v>
      </c>
      <c r="B17" t="str">
        <f>IF(COUNTIF($A$13:A17,A17)=1,COUNTIF(A17:A26,A17),"")</f>
        <v/>
      </c>
    </row>
    <row r="18" spans="1:5" x14ac:dyDescent="0.25">
      <c r="A18" t="s">
        <v>36</v>
      </c>
      <c r="B18" t="str">
        <f>IF(COUNTIF($A$13:A18,A18)=1,COUNTIF(A18:A27,A18),"")</f>
        <v/>
      </c>
    </row>
    <row r="19" spans="1:5" x14ac:dyDescent="0.25">
      <c r="A19" t="s">
        <v>37</v>
      </c>
      <c r="B19">
        <f>IF(COUNTIF($A$13:A19,A19)=1,COUNTIF(A19:A28,A19),"")</f>
        <v>2</v>
      </c>
    </row>
    <row r="20" spans="1:5" x14ac:dyDescent="0.25">
      <c r="A20" t="s">
        <v>37</v>
      </c>
      <c r="B20" t="str">
        <f>IF(COUNTIF($A$13:A20,A20)=1,COUNTIF(A20:A29,A20),"")</f>
        <v/>
      </c>
    </row>
    <row r="21" spans="1:5" x14ac:dyDescent="0.25">
      <c r="A21" t="s">
        <v>38</v>
      </c>
      <c r="B21">
        <f>IF(COUNTIF($A$13:A21,A21)=1,COUNTIF(A21:A30,A21),"")</f>
        <v>1</v>
      </c>
    </row>
    <row r="24" spans="1:5" x14ac:dyDescent="0.25">
      <c r="E24" t="s">
        <v>59</v>
      </c>
    </row>
    <row r="25" spans="1:5" x14ac:dyDescent="0.25">
      <c r="A25" t="s">
        <v>58</v>
      </c>
    </row>
    <row r="26" spans="1:5" x14ac:dyDescent="0.25">
      <c r="A26">
        <v>1</v>
      </c>
    </row>
    <row r="27" spans="1:5" x14ac:dyDescent="0.25">
      <c r="A27">
        <v>2</v>
      </c>
    </row>
    <row r="28" spans="1:5" x14ac:dyDescent="0.25">
      <c r="A28">
        <v>3</v>
      </c>
    </row>
    <row r="29" spans="1:5" x14ac:dyDescent="0.25">
      <c r="A29">
        <v>4</v>
      </c>
    </row>
    <row r="30" spans="1:5" x14ac:dyDescent="0.25">
      <c r="A30">
        <v>5</v>
      </c>
    </row>
    <row r="31" spans="1:5" x14ac:dyDescent="0.25">
      <c r="A31">
        <v>6</v>
      </c>
    </row>
    <row r="32" spans="1:5" x14ac:dyDescent="0.25">
      <c r="A32">
        <v>7</v>
      </c>
    </row>
    <row r="33" spans="1:1" x14ac:dyDescent="0.25">
      <c r="A33">
        <v>8</v>
      </c>
    </row>
    <row r="34" spans="1:1" x14ac:dyDescent="0.25">
      <c r="A34">
        <v>9</v>
      </c>
    </row>
    <row r="35" spans="1:1" x14ac:dyDescent="0.25">
      <c r="A35">
        <v>10</v>
      </c>
    </row>
    <row r="36" spans="1:1" x14ac:dyDescent="0.25">
      <c r="A36">
        <v>11</v>
      </c>
    </row>
    <row r="37" spans="1:1" x14ac:dyDescent="0.25">
      <c r="A37">
        <v>12</v>
      </c>
    </row>
    <row r="38" spans="1:1" x14ac:dyDescent="0.25">
      <c r="A38">
        <v>13</v>
      </c>
    </row>
    <row r="39" spans="1:1" x14ac:dyDescent="0.25">
      <c r="A39">
        <v>14</v>
      </c>
    </row>
  </sheetData>
  <dataValidations count="1">
    <dataValidation type="list" allowBlank="1" showInputMessage="1" showErrorMessage="1" sqref="E25" xr:uid="{0DAB8DA2-78B0-4C32-9EB9-06C80DBCFE87}">
      <formula1>$A$26:$A$39</formula1>
    </dataValidation>
  </dataValidations>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17"/>
  <sheetViews>
    <sheetView workbookViewId="0">
      <selection activeCell="G7" sqref="G7"/>
    </sheetView>
  </sheetViews>
  <sheetFormatPr defaultRowHeight="15" x14ac:dyDescent="0.25"/>
  <cols>
    <col min="1" max="1" width="14" bestFit="1" customWidth="1"/>
    <col min="2" max="2" width="16.140625" customWidth="1"/>
    <col min="3" max="3" width="5.28515625" customWidth="1"/>
    <col min="4" max="4" width="4.42578125" customWidth="1"/>
    <col min="5" max="5" width="7.7109375" customWidth="1"/>
    <col min="6" max="6" width="6.42578125" customWidth="1"/>
    <col min="7" max="7" width="11.28515625" customWidth="1"/>
    <col min="8" max="38" width="3" customWidth="1"/>
    <col min="39" max="39" width="11.28515625" bestFit="1" customWidth="1"/>
  </cols>
  <sheetData>
    <row r="1" spans="1:7" x14ac:dyDescent="0.25">
      <c r="A1" s="13" t="s">
        <v>27</v>
      </c>
      <c r="B1" s="13" t="s">
        <v>32</v>
      </c>
    </row>
    <row r="2" spans="1:7" x14ac:dyDescent="0.25">
      <c r="A2" s="13" t="s">
        <v>31</v>
      </c>
      <c r="B2" t="s">
        <v>9</v>
      </c>
      <c r="C2" t="s">
        <v>15</v>
      </c>
      <c r="D2" t="s">
        <v>16</v>
      </c>
      <c r="E2" t="s">
        <v>17</v>
      </c>
      <c r="F2" t="s">
        <v>18</v>
      </c>
      <c r="G2" t="s">
        <v>26</v>
      </c>
    </row>
    <row r="3" spans="1:7" x14ac:dyDescent="0.25">
      <c r="A3" s="16" t="s">
        <v>7</v>
      </c>
      <c r="B3" s="14">
        <v>424</v>
      </c>
      <c r="C3" s="14">
        <v>7</v>
      </c>
      <c r="D3" s="14">
        <v>27</v>
      </c>
      <c r="E3" s="14">
        <v>243</v>
      </c>
      <c r="F3" s="14">
        <v>498</v>
      </c>
      <c r="G3" s="14">
        <v>1199</v>
      </c>
    </row>
    <row r="4" spans="1:7" x14ac:dyDescent="0.25">
      <c r="A4" s="17" t="s">
        <v>14</v>
      </c>
      <c r="B4" s="14">
        <v>28</v>
      </c>
      <c r="C4" s="14"/>
      <c r="D4" s="14"/>
      <c r="E4" s="14"/>
      <c r="F4" s="14">
        <v>155</v>
      </c>
      <c r="G4" s="14">
        <v>183</v>
      </c>
    </row>
    <row r="5" spans="1:7" x14ac:dyDescent="0.25">
      <c r="A5" s="17" t="s">
        <v>11</v>
      </c>
      <c r="B5" s="14">
        <v>126</v>
      </c>
      <c r="C5" s="14"/>
      <c r="D5" s="14">
        <v>27</v>
      </c>
      <c r="E5" s="14"/>
      <c r="F5" s="14">
        <v>60</v>
      </c>
      <c r="G5" s="14">
        <v>213</v>
      </c>
    </row>
    <row r="6" spans="1:7" x14ac:dyDescent="0.25">
      <c r="A6" s="17" t="s">
        <v>13</v>
      </c>
      <c r="B6" s="14">
        <v>105</v>
      </c>
      <c r="C6" s="14"/>
      <c r="D6" s="14"/>
      <c r="E6" s="14">
        <v>50</v>
      </c>
      <c r="F6" s="14">
        <v>126</v>
      </c>
      <c r="G6" s="14">
        <v>281</v>
      </c>
    </row>
    <row r="7" spans="1:7" x14ac:dyDescent="0.25">
      <c r="A7" s="17" t="s">
        <v>8</v>
      </c>
      <c r="B7" s="14">
        <v>50</v>
      </c>
      <c r="C7" s="14">
        <v>5</v>
      </c>
      <c r="D7" s="14"/>
      <c r="E7" s="14">
        <v>138</v>
      </c>
      <c r="F7" s="14"/>
      <c r="G7" s="14">
        <v>193</v>
      </c>
    </row>
    <row r="8" spans="1:7" x14ac:dyDescent="0.25">
      <c r="A8" s="17" t="s">
        <v>10</v>
      </c>
      <c r="B8" s="14">
        <v>28</v>
      </c>
      <c r="C8" s="14"/>
      <c r="D8" s="14"/>
      <c r="E8" s="14">
        <v>55</v>
      </c>
      <c r="F8" s="14">
        <v>90</v>
      </c>
      <c r="G8" s="14">
        <v>173</v>
      </c>
    </row>
    <row r="9" spans="1:7" x14ac:dyDescent="0.25">
      <c r="A9" s="17" t="s">
        <v>12</v>
      </c>
      <c r="B9" s="14">
        <v>87</v>
      </c>
      <c r="C9" s="14">
        <v>2</v>
      </c>
      <c r="D9" s="14"/>
      <c r="E9" s="14"/>
      <c r="F9" s="14">
        <v>67</v>
      </c>
      <c r="G9" s="14">
        <v>156</v>
      </c>
    </row>
    <row r="10" spans="1:7" x14ac:dyDescent="0.25">
      <c r="A10" s="16" t="s">
        <v>19</v>
      </c>
      <c r="B10" s="14">
        <v>234</v>
      </c>
      <c r="C10" s="14"/>
      <c r="D10" s="14">
        <v>175</v>
      </c>
      <c r="E10" s="14">
        <v>152</v>
      </c>
      <c r="F10" s="14">
        <v>130</v>
      </c>
      <c r="G10" s="14">
        <v>691</v>
      </c>
    </row>
    <row r="11" spans="1:7" x14ac:dyDescent="0.25">
      <c r="A11" s="17" t="s">
        <v>21</v>
      </c>
      <c r="B11" s="14">
        <v>29</v>
      </c>
      <c r="C11" s="14"/>
      <c r="D11" s="14">
        <v>96</v>
      </c>
      <c r="E11" s="14"/>
      <c r="F11" s="14"/>
      <c r="G11" s="14">
        <v>125</v>
      </c>
    </row>
    <row r="12" spans="1:7" x14ac:dyDescent="0.25">
      <c r="A12" s="17" t="s">
        <v>20</v>
      </c>
      <c r="B12" s="14">
        <v>124</v>
      </c>
      <c r="C12" s="14"/>
      <c r="D12" s="14">
        <v>64</v>
      </c>
      <c r="E12" s="14">
        <v>78</v>
      </c>
      <c r="F12" s="14">
        <v>130</v>
      </c>
      <c r="G12" s="14">
        <v>396</v>
      </c>
    </row>
    <row r="13" spans="1:7" x14ac:dyDescent="0.25">
      <c r="A13" s="17" t="s">
        <v>22</v>
      </c>
      <c r="B13" s="14">
        <v>81</v>
      </c>
      <c r="C13" s="14"/>
      <c r="D13" s="14">
        <v>15</v>
      </c>
      <c r="E13" s="14">
        <v>74</v>
      </c>
      <c r="F13" s="14"/>
      <c r="G13" s="14">
        <v>170</v>
      </c>
    </row>
    <row r="14" spans="1:7" x14ac:dyDescent="0.25">
      <c r="A14" s="16" t="s">
        <v>23</v>
      </c>
      <c r="B14" s="14">
        <v>64</v>
      </c>
      <c r="C14" s="14">
        <v>3</v>
      </c>
      <c r="D14" s="14">
        <v>76</v>
      </c>
      <c r="E14" s="14"/>
      <c r="F14" s="14">
        <v>88</v>
      </c>
      <c r="G14" s="14">
        <v>231</v>
      </c>
    </row>
    <row r="15" spans="1:7" x14ac:dyDescent="0.25">
      <c r="A15" s="17" t="s">
        <v>24</v>
      </c>
      <c r="B15" s="14">
        <v>7</v>
      </c>
      <c r="C15" s="14">
        <v>3</v>
      </c>
      <c r="D15" s="14">
        <v>76</v>
      </c>
      <c r="E15" s="14"/>
      <c r="F15" s="14">
        <v>56</v>
      </c>
      <c r="G15" s="14">
        <v>142</v>
      </c>
    </row>
    <row r="16" spans="1:7" x14ac:dyDescent="0.25">
      <c r="A16" s="17" t="s">
        <v>25</v>
      </c>
      <c r="B16" s="14">
        <v>57</v>
      </c>
      <c r="C16" s="14"/>
      <c r="D16" s="14"/>
      <c r="E16" s="14"/>
      <c r="F16" s="14">
        <v>32</v>
      </c>
      <c r="G16" s="14">
        <v>89</v>
      </c>
    </row>
    <row r="17" spans="1:7" x14ac:dyDescent="0.25">
      <c r="A17" s="16" t="s">
        <v>26</v>
      </c>
      <c r="B17" s="14">
        <v>722</v>
      </c>
      <c r="C17" s="14">
        <v>10</v>
      </c>
      <c r="D17" s="14">
        <v>278</v>
      </c>
      <c r="E17" s="14">
        <v>395</v>
      </c>
      <c r="F17" s="14">
        <v>716</v>
      </c>
      <c r="G17" s="14">
        <v>2121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D29"/>
  <sheetViews>
    <sheetView tabSelected="1" topLeftCell="A9" workbookViewId="0">
      <selection activeCell="A24" sqref="A24:C29"/>
    </sheetView>
  </sheetViews>
  <sheetFormatPr defaultRowHeight="15" x14ac:dyDescent="0.25"/>
  <cols>
    <col min="1" max="1" width="13" customWidth="1"/>
    <col min="2" max="2" width="9.42578125" bestFit="1" customWidth="1"/>
    <col min="3" max="3" width="7.42578125" bestFit="1" customWidth="1"/>
    <col min="4" max="4" width="11.28515625" bestFit="1" customWidth="1"/>
    <col min="5" max="7" width="7.7109375" bestFit="1" customWidth="1"/>
    <col min="8" max="8" width="11.28515625" customWidth="1"/>
    <col min="9" max="9" width="7.42578125" customWidth="1"/>
    <col min="10" max="10" width="4.5703125" customWidth="1"/>
    <col min="11" max="11" width="5.7109375" customWidth="1"/>
    <col min="12" max="12" width="9.28515625" customWidth="1"/>
    <col min="13" max="13" width="9.5703125" customWidth="1"/>
    <col min="14" max="14" width="4.5703125" customWidth="1"/>
    <col min="15" max="15" width="12.5703125" customWidth="1"/>
    <col min="16" max="16" width="8.28515625" customWidth="1"/>
    <col min="17" max="17" width="4.5703125" customWidth="1"/>
    <col min="18" max="18" width="5.7109375" customWidth="1"/>
    <col min="19" max="20" width="11.28515625" bestFit="1" customWidth="1"/>
  </cols>
  <sheetData>
    <row r="3" spans="1:4" x14ac:dyDescent="0.25">
      <c r="A3" s="13" t="s">
        <v>27</v>
      </c>
      <c r="C3" s="13" t="s">
        <v>3</v>
      </c>
    </row>
    <row r="4" spans="1:4" x14ac:dyDescent="0.25">
      <c r="A4" s="13" t="s">
        <v>30</v>
      </c>
      <c r="B4" s="13" t="s">
        <v>1</v>
      </c>
      <c r="C4" t="s">
        <v>9</v>
      </c>
      <c r="D4" t="s">
        <v>26</v>
      </c>
    </row>
    <row r="5" spans="1:4" x14ac:dyDescent="0.25">
      <c r="A5" s="15" t="s">
        <v>28</v>
      </c>
      <c r="C5" s="14">
        <v>183</v>
      </c>
      <c r="D5" s="14">
        <v>183</v>
      </c>
    </row>
    <row r="6" spans="1:4" x14ac:dyDescent="0.25">
      <c r="B6" t="s">
        <v>7</v>
      </c>
      <c r="C6" s="14">
        <v>183</v>
      </c>
      <c r="D6" s="14">
        <v>183</v>
      </c>
    </row>
    <row r="7" spans="1:4" x14ac:dyDescent="0.25">
      <c r="A7" s="15" t="s">
        <v>29</v>
      </c>
      <c r="C7" s="14">
        <v>80</v>
      </c>
      <c r="D7" s="14">
        <v>80</v>
      </c>
    </row>
    <row r="8" spans="1:4" x14ac:dyDescent="0.25">
      <c r="B8" t="s">
        <v>7</v>
      </c>
      <c r="C8" s="14">
        <v>80</v>
      </c>
      <c r="D8" s="14">
        <v>80</v>
      </c>
    </row>
    <row r="9" spans="1:4" x14ac:dyDescent="0.25">
      <c r="A9" s="15" t="s">
        <v>34</v>
      </c>
      <c r="C9" s="14">
        <v>161</v>
      </c>
      <c r="D9" s="14">
        <v>161</v>
      </c>
    </row>
    <row r="10" spans="1:4" x14ac:dyDescent="0.25">
      <c r="B10" t="s">
        <v>7</v>
      </c>
      <c r="C10" s="14">
        <v>161</v>
      </c>
      <c r="D10" s="14">
        <v>161</v>
      </c>
    </row>
    <row r="11" spans="1:4" x14ac:dyDescent="0.25">
      <c r="A11" s="15" t="s">
        <v>26</v>
      </c>
      <c r="C11" s="14">
        <v>424</v>
      </c>
      <c r="D11" s="14">
        <v>424</v>
      </c>
    </row>
    <row r="16" spans="1:4" x14ac:dyDescent="0.25">
      <c r="A16" t="s">
        <v>35</v>
      </c>
      <c r="B16">
        <f>COUNTIF(A16:A21,A16:A21)</f>
        <v>3</v>
      </c>
    </row>
    <row r="17" spans="1:3" x14ac:dyDescent="0.25">
      <c r="A17" t="s">
        <v>35</v>
      </c>
      <c r="B17">
        <f t="shared" ref="B17:B21" si="0">COUNTIF(A17:A22,A17:A22)</f>
        <v>2</v>
      </c>
    </row>
    <row r="18" spans="1:3" x14ac:dyDescent="0.25">
      <c r="A18" t="s">
        <v>35</v>
      </c>
      <c r="B18">
        <f t="shared" si="0"/>
        <v>1</v>
      </c>
    </row>
    <row r="19" spans="1:3" x14ac:dyDescent="0.25">
      <c r="A19" t="s">
        <v>36</v>
      </c>
      <c r="B19">
        <f t="shared" si="0"/>
        <v>2</v>
      </c>
    </row>
    <row r="20" spans="1:3" x14ac:dyDescent="0.25">
      <c r="A20" t="s">
        <v>36</v>
      </c>
      <c r="B20">
        <f t="shared" si="0"/>
        <v>1</v>
      </c>
    </row>
    <row r="21" spans="1:3" x14ac:dyDescent="0.25">
      <c r="A21" t="s">
        <v>37</v>
      </c>
      <c r="B21">
        <f t="shared" si="0"/>
        <v>1</v>
      </c>
    </row>
    <row r="22" spans="1:3" x14ac:dyDescent="0.25">
      <c r="A22">
        <f>SUMPRODUCT(1/COUNTIF(A16:A21,A16:A21))</f>
        <v>3</v>
      </c>
      <c r="B22" t="s">
        <v>60</v>
      </c>
    </row>
    <row r="24" spans="1:3" x14ac:dyDescent="0.25">
      <c r="A24" t="s">
        <v>62</v>
      </c>
      <c r="B24" t="s">
        <v>63</v>
      </c>
      <c r="C24" t="s">
        <v>64</v>
      </c>
    </row>
    <row r="25" spans="1:3" x14ac:dyDescent="0.25">
      <c r="A25" t="s">
        <v>35</v>
      </c>
      <c r="B25">
        <v>10</v>
      </c>
      <c r="C25">
        <f>SUM($B$25:B25)/SUM($B$25:$B$29)</f>
        <v>6.6666666666666666E-2</v>
      </c>
    </row>
    <row r="26" spans="1:3" x14ac:dyDescent="0.25">
      <c r="A26" t="s">
        <v>36</v>
      </c>
      <c r="B26">
        <v>20</v>
      </c>
      <c r="C26">
        <f>SUM($B$25:B26)/SUM($B$25:$B$29)</f>
        <v>0.2</v>
      </c>
    </row>
    <row r="27" spans="1:3" x14ac:dyDescent="0.25">
      <c r="A27" t="s">
        <v>37</v>
      </c>
      <c r="B27">
        <v>30</v>
      </c>
      <c r="C27">
        <f>SUM($B$25:B27)/SUM($B$25:$B$29)</f>
        <v>0.4</v>
      </c>
    </row>
    <row r="28" spans="1:3" x14ac:dyDescent="0.25">
      <c r="A28" t="s">
        <v>38</v>
      </c>
      <c r="B28">
        <v>40</v>
      </c>
      <c r="C28">
        <f>SUM($B$25:B28)/SUM($B$25:$B$29)</f>
        <v>0.66666666666666663</v>
      </c>
    </row>
    <row r="29" spans="1:3" x14ac:dyDescent="0.25">
      <c r="A29" t="s">
        <v>61</v>
      </c>
      <c r="B29">
        <v>50</v>
      </c>
      <c r="C29">
        <f>SUM($B$25:B29)/SUM($B$25:$B$29)</f>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pivot chart</vt:lpstr>
      <vt:lpstr>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dc:creator>
  <cp:lastModifiedBy>Rohan Sharma</cp:lastModifiedBy>
  <dcterms:created xsi:type="dcterms:W3CDTF">2018-05-22T16:20:14Z</dcterms:created>
  <dcterms:modified xsi:type="dcterms:W3CDTF">2019-05-01T11:28:12Z</dcterms:modified>
</cp:coreProperties>
</file>