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4" l="1"/>
  <c r="Z38" i="4"/>
  <c r="Z39" i="4"/>
  <c r="Z40" i="4"/>
  <c r="Z41" i="4"/>
  <c r="Z25" i="4"/>
  <c r="Z26" i="4"/>
  <c r="Z27" i="4"/>
  <c r="Z28" i="4"/>
  <c r="Z29" i="4"/>
  <c r="Z19" i="4"/>
  <c r="Z20" i="4"/>
  <c r="Z21" i="4"/>
  <c r="Z22" i="4"/>
  <c r="Z31" i="4"/>
  <c r="Z32" i="4"/>
  <c r="Z33" i="4"/>
  <c r="Z34" i="4"/>
  <c r="Z42" i="4"/>
  <c r="AA40" i="4"/>
  <c r="AA39" i="4"/>
  <c r="AA38" i="4"/>
  <c r="AA37" i="4"/>
  <c r="Q18" i="3"/>
  <c r="Q19" i="3"/>
  <c r="Q20" i="3"/>
  <c r="Q21" i="3"/>
  <c r="Q26" i="3"/>
  <c r="Q25" i="3"/>
  <c r="Q24" i="3"/>
  <c r="Q27" i="3"/>
  <c r="Q41" i="3"/>
  <c r="R33" i="3"/>
  <c r="R32" i="3"/>
  <c r="R31" i="3"/>
  <c r="R30" i="3"/>
  <c r="R39" i="3"/>
  <c r="R38" i="3"/>
  <c r="R37" i="3"/>
  <c r="R36" i="3"/>
  <c r="R27" i="3"/>
  <c r="R26" i="3"/>
  <c r="R25" i="3"/>
  <c r="R24" i="3"/>
  <c r="O27" i="3"/>
  <c r="P27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X28" i="4"/>
  <c r="X22" i="4"/>
  <c r="X42" i="4"/>
  <c r="X16" i="4"/>
  <c r="X14" i="4"/>
  <c r="AA13" i="4"/>
  <c r="X13" i="4"/>
  <c r="O21" i="3"/>
  <c r="O15" i="3"/>
  <c r="R12" i="3"/>
  <c r="AA25" i="4"/>
  <c r="Y28" i="4"/>
  <c r="AA27" i="4"/>
  <c r="AA31" i="4"/>
  <c r="AA26" i="4"/>
  <c r="R20" i="3"/>
  <c r="AA22" i="5"/>
  <c r="Z23" i="5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AA20" i="4"/>
  <c r="Z23" i="4"/>
  <c r="AA21" i="4"/>
  <c r="Y34" i="4"/>
  <c r="AA32" i="4"/>
  <c r="AA19" i="4"/>
  <c r="P21" i="3"/>
  <c r="R19" i="3"/>
  <c r="AA33" i="4"/>
  <c r="R18" i="3"/>
  <c r="AA14" i="4"/>
  <c r="AA15" i="4"/>
  <c r="Y42" i="4"/>
  <c r="AA28" i="4"/>
  <c r="AA34" i="4"/>
  <c r="R13" i="3"/>
  <c r="R14" i="3"/>
  <c r="R21" i="3"/>
  <c r="AA22" i="4"/>
  <c r="O41" i="3"/>
  <c r="P41" i="3"/>
</calcChain>
</file>

<file path=xl/sharedStrings.xml><?xml version="1.0" encoding="utf-8"?>
<sst xmlns="http://schemas.openxmlformats.org/spreadsheetml/2006/main" count="1229" uniqueCount="110">
  <si>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</si>
  <si>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</si>
  <si>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</si>
  <si>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</si>
  <si>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</si>
  <si>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</si>
  <si>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</si>
  <si>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</si>
  <si>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</si>
  <si>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</si>
  <si>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</si>
  <si>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</si>
  <si>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</si>
  <si>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</si>
  <si>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</si>
  <si>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</si>
  <si>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</si>
  <si>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</si>
  <si>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</si>
  <si>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</si>
  <si>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</si>
  <si>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</si>
  <si>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</si>
  <si>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</si>
  <si>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</si>
  <si>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</si>
  <si>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</si>
  <si>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</si>
  <si>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</si>
  <si>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</si>
  <si>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</si>
  <si>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</si>
  <si>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</si>
  <si>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</si>
  <si>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</si>
  <si>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</si>
  <si>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</si>
  <si>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</si>
  <si>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</si>
  <si>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</si>
  <si>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</si>
  <si>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</si>
  <si>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</si>
  <si>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</si>
  <si>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</si>
  <si>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</si>
  <si>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</si>
  <si>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</si>
  <si>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</si>
  <si>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</si>
  <si>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</si>
  <si>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</si>
  <si>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</si>
  <si>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</si>
  <si>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</si>
  <si>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</si>
  <si>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</si>
  <si>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</si>
  <si>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</si>
  <si>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</si>
  <si>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</si>
  <si>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</si>
  <si>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</si>
  <si>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</si>
  <si>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</si>
  <si>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</si>
  <si>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</si>
  <si>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</si>
  <si>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</si>
  <si>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</si>
  <si>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</si>
  <si>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</si>
  <si>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</si>
  <si>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</si>
  <si>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</si>
  <si>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</si>
  <si>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</si>
  <si>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</si>
  <si>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</si>
  <si>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</si>
  <si>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</si>
  <si>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</si>
  <si>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</si>
  <si>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</si>
  <si>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</si>
  <si>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</si>
  <si>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</si>
  <si>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</si>
  <si>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</si>
  <si>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</si>
  <si>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</si>
  <si>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</si>
  <si>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</si>
  <si>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</si>
  <si>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</si>
  <si>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</si>
  <si>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</si>
  <si>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</si>
  <si>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</si>
  <si>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</si>
  <si>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</si>
  <si>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</si>
  <si>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</si>
  <si>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</si>
  <si>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</si>
  <si>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</si>
  <si>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Sara Haridi</t>
  </si>
  <si>
    <t>sh91470n</t>
  </si>
  <si>
    <t>Over Budget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</si>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</sst>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_([$$-409]* #,##0.00_);_([$$-409]* \(#,##0.00\);_([$$-409]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scheme val="minor"/>
    </font>
    <font>
      <sz val="8"/>
      <color rgb="FFFF0000"/>
      <name val="Calibri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18" fillId="0" borderId="0" xfId="0" applyFont="1"/>
    <xf numFmtId="0" fontId="36" fillId="0" borderId="0" xfId="0" applyFont="1"/>
    <xf numFmtId="0" fontId="18" fillId="0" borderId="49" xfId="0" applyFont="1" applyBorder="1" applyAlignment="1">
      <alignment horizontal="left" indent="1"/>
    </xf>
    <xf numFmtId="9" fontId="18" fillId="0" borderId="0" xfId="2" applyFont="1" applyAlignment="1">
      <alignment horizontal="center"/>
    </xf>
    <xf numFmtId="9" fontId="18" fillId="0" borderId="49" xfId="2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18" fillId="0" borderId="0" xfId="0" applyNumberFormat="1" applyFont="1"/>
    <xf numFmtId="166" fontId="18" fillId="0" borderId="49" xfId="0" applyNumberFormat="1" applyFont="1" applyBorder="1"/>
    <xf numFmtId="0" fontId="23" fillId="0" borderId="0" xfId="0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49" xfId="0" applyFont="1" applyBorder="1" applyAlignment="1">
      <alignment horizontal="center"/>
    </xf>
    <xf numFmtId="166" fontId="23" fillId="0" borderId="49" xfId="1" applyNumberFormat="1" applyFont="1" applyBorder="1" applyAlignment="1">
      <alignment horizontal="center"/>
    </xf>
    <xf numFmtId="0" fontId="18" fillId="0" borderId="14" xfId="0" applyFont="1" applyBorder="1" applyAlignment="1">
      <alignment horizontal="left" indent="1"/>
    </xf>
    <xf numFmtId="166" fontId="0" fillId="0" borderId="0" xfId="0" applyNumberFormat="1" applyAlignment="1">
      <alignment horizontal="center"/>
    </xf>
    <xf numFmtId="166" fontId="0" fillId="0" borderId="14" xfId="0" applyNumberFormat="1" applyBorder="1" applyAlignment="1">
      <alignment horizontal="center"/>
    </xf>
    <xf numFmtId="0" fontId="37" fillId="0" borderId="0" xfId="0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37" fillId="0" borderId="14" xfId="0" applyFont="1" applyBorder="1" applyAlignment="1">
      <alignment horizontal="center"/>
    </xf>
    <xf numFmtId="166" fontId="37" fillId="0" borderId="14" xfId="0" applyNumberFormat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14" xfId="1" applyFont="1" applyBorder="1" applyAlignment="1">
      <alignment horizontal="center"/>
    </xf>
    <xf numFmtId="164" fontId="37" fillId="0" borderId="0" xfId="1" applyFont="1" applyAlignment="1">
      <alignment horizontal="center"/>
    </xf>
    <xf numFmtId="164" fontId="37" fillId="0" borderId="14" xfId="1" applyFont="1" applyBorder="1" applyAlignment="1">
      <alignment horizontal="center"/>
    </xf>
    <xf numFmtId="9" fontId="0" fillId="0" borderId="0" xfId="2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14" xfId="1" applyNumberFormat="1" applyFon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0" xfId="2" applyFont="1" applyAlignment="1">
      <alignment horizontal="center"/>
    </xf>
    <xf numFmtId="165" fontId="38" fillId="0" borderId="0" xfId="1" applyNumberFormat="1" applyFont="1" applyBorder="1" applyAlignment="1">
      <alignment horizontal="right" vertical="top"/>
    </xf>
    <xf numFmtId="165" fontId="39" fillId="0" borderId="0" xfId="1" applyNumberFormat="1" applyFont="1" applyBorder="1" applyAlignment="1">
      <alignment horizontal="right"/>
    </xf>
    <xf numFmtId="165" fontId="38" fillId="0" borderId="14" xfId="1" applyNumberFormat="1" applyFont="1" applyBorder="1" applyAlignment="1">
      <alignment horizontal="right" vertical="top"/>
    </xf>
    <xf numFmtId="165" fontId="40" fillId="0" borderId="0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67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0</xdr:col>
      <xdr:colOff>292100</xdr:colOff>
      <xdr:row>4</xdr:row>
      <xdr:rowOff>152400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9779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109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>
      <selection activeCell="R37" sqref="R37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2" t="s">
        <v>31</v>
      </c>
      <c r="O23" s="344" t="s">
        <v>32</v>
      </c>
      <c r="P23" s="344" t="s">
        <v>33</v>
      </c>
      <c r="Q23" s="344" t="s">
        <v>34</v>
      </c>
      <c r="R23" s="34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5">
        <v>2</v>
      </c>
      <c r="P24" s="356">
        <v>20</v>
      </c>
      <c r="Q24" s="353">
        <f>P24*O24</f>
        <v>40</v>
      </c>
      <c r="R24" s="350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5">
        <v>1</v>
      </c>
      <c r="P25" s="356">
        <v>185</v>
      </c>
      <c r="Q25" s="353">
        <f>P25*O25</f>
        <v>185</v>
      </c>
      <c r="R25" s="350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9" t="s">
        <v>42</v>
      </c>
      <c r="O26" s="357">
        <v>30</v>
      </c>
      <c r="P26" s="358">
        <v>2.75</v>
      </c>
      <c r="Q26" s="354">
        <f>P26*O26</f>
        <v>82.5</v>
      </c>
      <c r="R26" s="351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45" t="s">
        <v>43</v>
      </c>
      <c r="O27" s="346">
        <f>SUM(O24+O26+O25)</f>
        <v>33</v>
      </c>
      <c r="P27" s="352">
        <f>Q27/O27</f>
        <v>9.3181818181818183</v>
      </c>
      <c r="Q27" s="353">
        <f>SUM(Q26+Q25+Q24)</f>
        <v>307.5</v>
      </c>
      <c r="R27" s="350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348" t="s">
        <v>107</v>
      </c>
      <c r="O28" s="346"/>
      <c r="P28" s="346"/>
      <c r="Q28" s="347"/>
      <c r="R28" s="346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4" t="s">
        <v>32</v>
      </c>
      <c r="P29" s="344" t="s">
        <v>33</v>
      </c>
      <c r="Q29" s="344" t="s">
        <v>34</v>
      </c>
      <c r="R29" s="34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5" t="s">
        <v>44</v>
      </c>
      <c r="O30" s="362">
        <v>2</v>
      </c>
      <c r="P30" s="363">
        <v>30</v>
      </c>
      <c r="Q30" s="360">
        <v>60</v>
      </c>
      <c r="R30" s="37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5" t="s">
        <v>45</v>
      </c>
      <c r="O31" s="362">
        <v>10</v>
      </c>
      <c r="P31" s="363">
        <v>2</v>
      </c>
      <c r="Q31" s="360">
        <v>20</v>
      </c>
      <c r="R31" s="371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9" t="s">
        <v>46</v>
      </c>
      <c r="O32" s="364">
        <v>5</v>
      </c>
      <c r="P32" s="365">
        <v>10</v>
      </c>
      <c r="Q32" s="361">
        <v>50</v>
      </c>
      <c r="R32" s="372">
        <f>Q32/Q33</f>
        <v>0.38461538461538464</v>
      </c>
      <c r="S32" s="35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45" t="s">
        <v>47</v>
      </c>
      <c r="O33" s="343">
        <v>17</v>
      </c>
      <c r="P33" s="360">
        <v>7.65</v>
      </c>
      <c r="Q33" s="373">
        <v>130</v>
      </c>
      <c r="R33" s="374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 s="343"/>
      <c r="P34" s="343"/>
      <c r="Q34" s="343"/>
      <c r="R34" s="343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4" t="s">
        <v>32</v>
      </c>
      <c r="P35" s="344" t="s">
        <v>33</v>
      </c>
      <c r="Q35" s="344" t="s">
        <v>34</v>
      </c>
      <c r="R35" s="34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5" t="s">
        <v>48</v>
      </c>
      <c r="O36" s="362">
        <v>5</v>
      </c>
      <c r="P36" s="368">
        <v>75</v>
      </c>
      <c r="Q36" s="375">
        <v>375</v>
      </c>
      <c r="R36" s="37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5" t="s">
        <v>49</v>
      </c>
      <c r="O37" s="362">
        <v>2</v>
      </c>
      <c r="P37" s="368">
        <v>100</v>
      </c>
      <c r="Q37" s="375">
        <v>200</v>
      </c>
      <c r="R37" s="37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9" t="s">
        <v>50</v>
      </c>
      <c r="O38" s="364">
        <v>4</v>
      </c>
      <c r="P38" s="369">
        <v>25</v>
      </c>
      <c r="Q38" s="367">
        <v>100</v>
      </c>
      <c r="R38" s="377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45" t="s">
        <v>51</v>
      </c>
      <c r="O39" s="343">
        <v>11</v>
      </c>
      <c r="P39" s="366">
        <v>61.36</v>
      </c>
      <c r="Q39" s="366">
        <v>675</v>
      </c>
      <c r="R39" s="378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D19" workbookViewId="0">
      <selection activeCell="Z43" sqref="Z4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Sara Haridi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sh91470n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380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379" t="str">
        <f>IF(Z28&gt;T11,"Over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Y37*X37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Y38*X38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Y39*X39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380">
        <f>SUM(Z37+Z38+Z39)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381" t="str">
        <f>IF(Z40&gt;T13,"Over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18.702531645569621</v>
      </c>
      <c r="Z42" s="382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381" t="s">
        <v>108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4" operator="greaterThan">
      <formula>$T$10</formula>
    </cfRule>
    <cfRule type="cellIs" dxfId="18" priority="5" operator="greaterThan">
      <formula>$T$10*0.8</formula>
    </cfRule>
  </conditionalFormatting>
  <conditionalFormatting sqref="Z23">
    <cfRule type="containsText" dxfId="17" priority="3" operator="containsText" text="Over Budget">
      <formula>NOT(ISERROR(SEARCH("Over Budget",Z23)))</formula>
    </cfRule>
  </conditionalFormatting>
  <conditionalFormatting sqref="Z29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Sara Haridi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sh91470n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Sara Haridi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sh91470n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Sara Haridi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Sara Haridi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sh91470n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sh91470n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2018-01-31T20:07:46Z</dcterms:created>
  <dcterms:modified xsi:type="dcterms:W3CDTF">2018-05-02T16:39:54Z</dcterms:modified>
</cp:coreProperties>
</file>