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3" i="4" l="1"/>
  <c r="Z41" i="4"/>
  <c r="Z35" i="4"/>
  <c r="Z25" i="4"/>
  <c r="Z26" i="4"/>
  <c r="Z27" i="4"/>
  <c r="Z28" i="4"/>
  <c r="Z29" i="4"/>
  <c r="Z37" i="4"/>
  <c r="Z38" i="4"/>
  <c r="Z39" i="4"/>
  <c r="Z40" i="4"/>
  <c r="Z19" i="4"/>
  <c r="Z20" i="4"/>
  <c r="Z21" i="4"/>
  <c r="Z22" i="4"/>
  <c r="Z31" i="4"/>
  <c r="Z32" i="4"/>
  <c r="Z33" i="4"/>
  <c r="Z34" i="4"/>
  <c r="Z42" i="4"/>
  <c r="AA40" i="4"/>
  <c r="AA39" i="4"/>
  <c r="AA38" i="4"/>
  <c r="AA37" i="4"/>
  <c r="X40" i="4"/>
  <c r="Y40" i="4"/>
  <c r="Q38" i="3"/>
  <c r="P39" i="3"/>
  <c r="Q30" i="3"/>
  <c r="Q31" i="3"/>
  <c r="Q32" i="3"/>
  <c r="Q33" i="3"/>
  <c r="O33" i="3"/>
  <c r="P33" i="3"/>
  <c r="Q36" i="3"/>
  <c r="Q37" i="3"/>
  <c r="Q39" i="3"/>
  <c r="Q18" i="3"/>
  <c r="Q19" i="3"/>
  <c r="Q20" i="3"/>
  <c r="Q21" i="3"/>
  <c r="Q24" i="3"/>
  <c r="Q25" i="3"/>
  <c r="Q26" i="3"/>
  <c r="Q27" i="3"/>
  <c r="Q41" i="3"/>
  <c r="R39" i="3"/>
  <c r="O39" i="3"/>
  <c r="R38" i="3"/>
  <c r="R37" i="3"/>
  <c r="R36" i="3"/>
  <c r="R30" i="3"/>
  <c r="R33" i="3"/>
  <c r="R27" i="3"/>
  <c r="R32" i="3"/>
  <c r="R31" i="3"/>
  <c r="R24" i="3"/>
  <c r="R26" i="3"/>
  <c r="R25" i="3"/>
  <c r="O27" i="3"/>
  <c r="P27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X28" i="4"/>
  <c r="X22" i="4"/>
  <c r="X42" i="4"/>
  <c r="AA21" i="4"/>
  <c r="X16" i="4"/>
  <c r="X14" i="4"/>
  <c r="AA13" i="4"/>
  <c r="X13" i="4"/>
  <c r="O21" i="3"/>
  <c r="O41" i="3"/>
  <c r="O15" i="3"/>
  <c r="R12" i="3"/>
  <c r="Y22" i="4"/>
  <c r="AA20" i="4"/>
  <c r="Z23" i="4"/>
  <c r="Y28" i="4"/>
  <c r="AA27" i="4"/>
  <c r="AA25" i="4"/>
  <c r="AA26" i="4"/>
  <c r="Z23" i="5"/>
  <c r="AA22" i="5"/>
  <c r="AA33" i="4"/>
  <c r="AA19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34" i="4"/>
  <c r="AA32" i="4"/>
  <c r="AA31" i="4"/>
  <c r="R20" i="3"/>
  <c r="P21" i="3"/>
  <c r="R19" i="3"/>
  <c r="R18" i="3"/>
  <c r="R13" i="3"/>
  <c r="R14" i="3"/>
  <c r="P41" i="3"/>
  <c r="AA14" i="4"/>
  <c r="AA15" i="4"/>
  <c r="Y42" i="4"/>
  <c r="AA22" i="4"/>
  <c r="AA28" i="4"/>
  <c r="R21" i="3"/>
  <c r="AA34" i="4"/>
</calcChain>
</file>

<file path=xl/sharedStrings.xml><?xml version="1.0" encoding="utf-8"?>
<sst xmlns="http://schemas.openxmlformats.org/spreadsheetml/2006/main" count="1229" uniqueCount="109">
  <si>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</si>
  <si>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</si>
  <si>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</si>
  <si>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</si>
  <si>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</si>
  <si>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</si>
  <si>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</si>
  <si>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</si>
  <si>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</si>
  <si>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</si>
  <si>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</si>
  <si>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</si>
  <si>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</si>
  <si>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</si>
  <si>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</si>
  <si>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</si>
  <si>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</si>
  <si>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</si>
  <si>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</si>
  <si>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</si>
  <si>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</si>
  <si>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</si>
  <si>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</si>
  <si>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</si>
  <si>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</si>
  <si>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</si>
  <si>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</si>
  <si>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</si>
  <si>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</si>
  <si>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</si>
  <si>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</si>
  <si>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</si>
  <si>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</si>
  <si>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</si>
  <si>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</si>
  <si>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</si>
  <si>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</si>
  <si>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</si>
  <si>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</si>
  <si>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</si>
  <si>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</si>
  <si>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</si>
  <si>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</si>
  <si>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</si>
  <si>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</si>
  <si>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</si>
  <si>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</si>
  <si>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</si>
  <si>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</si>
  <si>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</si>
  <si>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</si>
  <si>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</si>
  <si>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</si>
  <si>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</si>
  <si>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</si>
  <si>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</si>
  <si>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</si>
  <si>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</si>
  <si>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</si>
  <si>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</si>
  <si>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</si>
  <si>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</si>
  <si>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</si>
  <si>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</si>
  <si>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</si>
  <si>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</si>
  <si>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</si>
  <si>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</si>
  <si>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</si>
  <si>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</si>
  <si>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</si>
  <si>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</si>
  <si>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</si>
  <si>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</si>
  <si>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</si>
  <si>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</si>
  <si>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</si>
  <si>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</si>
  <si>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</si>
  <si>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</si>
  <si>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</si>
  <si>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</si>
  <si>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</si>
  <si>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</si>
  <si>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</si>
  <si>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</si>
  <si>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</si>
  <si>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</si>
  <si>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</si>
  <si>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</si>
  <si>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</si>
  <si>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</si>
  <si>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</si>
  <si>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</si>
  <si>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</si>
  <si>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</si>
  <si>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</si>
  <si>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</si>
  <si>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</si>
  <si>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</si>
  <si>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</si>
  <si>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</si>
  <si>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</si>
  <si>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</si>
  <si>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</si>
  <si>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</si>
  <si>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Morgan Shanske</t>
  </si>
  <si>
    <t>ms53147n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</si>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</sst>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A649EE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top"/>
    </xf>
    <xf numFmtId="0" fontId="18" fillId="0" borderId="15" xfId="0" applyFont="1" applyBorder="1" applyAlignment="1">
      <alignment horizontal="left" vertical="top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165" fontId="18" fillId="0" borderId="0" xfId="0" applyNumberFormat="1" applyFont="1"/>
    <xf numFmtId="165" fontId="18" fillId="0" borderId="15" xfId="0" applyNumberFormat="1" applyFont="1" applyBorder="1"/>
    <xf numFmtId="165" fontId="37" fillId="0" borderId="0" xfId="0" applyNumberFormat="1" applyFont="1" applyAlignment="1">
      <alignment horizontal="center"/>
    </xf>
    <xf numFmtId="165" fontId="37" fillId="0" borderId="15" xfId="0" applyNumberFormat="1" applyFont="1" applyBorder="1" applyAlignment="1">
      <alignment horizontal="center"/>
    </xf>
    <xf numFmtId="0" fontId="0" fillId="0" borderId="15" xfId="0" applyBorder="1"/>
    <xf numFmtId="0" fontId="2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0" fillId="0" borderId="15" xfId="2" applyFont="1" applyBorder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9" fontId="0" fillId="0" borderId="0" xfId="2" applyNumberFormat="1" applyFont="1" applyAlignment="1">
      <alignment horizontal="center"/>
    </xf>
    <xf numFmtId="0" fontId="37" fillId="0" borderId="0" xfId="0" applyNumberFormat="1" applyFont="1" applyAlignment="1">
      <alignment horizontal="center"/>
    </xf>
    <xf numFmtId="0" fontId="37" fillId="0" borderId="15" xfId="0" applyNumberFormat="1" applyFont="1" applyBorder="1" applyAlignment="1">
      <alignment horizontal="center"/>
    </xf>
    <xf numFmtId="0" fontId="2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5" xfId="0" applyNumberFormat="1" applyBorder="1" applyAlignment="1">
      <alignment horizontal="center"/>
    </xf>
    <xf numFmtId="165" fontId="34" fillId="0" borderId="0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3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theme="5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color theme="5"/>
      </font>
    </dxf>
    <dxf>
      <font>
        <color rgb="FFC00000"/>
      </font>
    </dxf>
    <dxf>
      <font>
        <b/>
        <i val="0"/>
        <color theme="5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C00000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2</xdr:col>
      <xdr:colOff>139816</xdr:colOff>
      <xdr:row>4</xdr:row>
      <xdr:rowOff>58257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266" y="885505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organshanske/Library/Containers/com.microsoft.Excel/Data/Documents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B8" s="3" t="s">
        <v>108</v>
      </c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6" zoomScale="109" workbookViewId="0">
      <selection activeCell="S31" sqref="S31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1" t="s">
        <v>31</v>
      </c>
      <c r="O23" s="342" t="s">
        <v>32</v>
      </c>
      <c r="P23" s="342" t="s">
        <v>33</v>
      </c>
      <c r="Q23" s="353" t="s">
        <v>34</v>
      </c>
      <c r="R23" s="34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4" t="s">
        <v>40</v>
      </c>
      <c r="O24" s="362">
        <v>2</v>
      </c>
      <c r="P24" s="350">
        <v>20</v>
      </c>
      <c r="Q24" s="348">
        <f>O24*P24</f>
        <v>40</v>
      </c>
      <c r="R24" s="346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4" t="s">
        <v>41</v>
      </c>
      <c r="O25" s="362">
        <v>1</v>
      </c>
      <c r="P25" s="350">
        <v>185</v>
      </c>
      <c r="Q25" s="348">
        <f>O25*P25</f>
        <v>185</v>
      </c>
      <c r="R25" s="346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5" t="s">
        <v>42</v>
      </c>
      <c r="O26" s="363">
        <v>30</v>
      </c>
      <c r="P26" s="351">
        <v>2.75</v>
      </c>
      <c r="Q26" s="349">
        <f>O26*P26</f>
        <v>82.5</v>
      </c>
      <c r="R26" s="347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44" t="s">
        <v>43</v>
      </c>
      <c r="O27" s="362">
        <f>SUM(O24:O26)</f>
        <v>33</v>
      </c>
      <c r="P27" s="350">
        <f>Q27/O27</f>
        <v>9.3181818181818183</v>
      </c>
      <c r="Q27" s="348">
        <f>SUM(Q24:Q26)</f>
        <v>307.5</v>
      </c>
      <c r="R27" s="346">
        <f>Q27/Q41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 s="330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1" t="s">
        <v>31</v>
      </c>
      <c r="O29" s="364" t="s">
        <v>32</v>
      </c>
      <c r="P29" s="342" t="s">
        <v>33</v>
      </c>
      <c r="Q29" s="353" t="s">
        <v>34</v>
      </c>
      <c r="R29" s="354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29" t="s">
        <v>44</v>
      </c>
      <c r="O30" s="365">
        <v>2</v>
      </c>
      <c r="P30" s="355">
        <v>30</v>
      </c>
      <c r="Q30" s="358">
        <f>O30*P30</f>
        <v>60</v>
      </c>
      <c r="R30" s="356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 s="365">
        <v>10</v>
      </c>
      <c r="P31" s="355">
        <v>2</v>
      </c>
      <c r="Q31" s="358">
        <f>O31*P31</f>
        <v>20</v>
      </c>
      <c r="R31" s="356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52" t="s">
        <v>46</v>
      </c>
      <c r="O32" s="366">
        <v>5</v>
      </c>
      <c r="P32" s="359">
        <v>10</v>
      </c>
      <c r="Q32" s="360">
        <f>O32*P32</f>
        <v>50</v>
      </c>
      <c r="R32" s="357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65">
        <f>SUM(O30:O32)</f>
        <v>17</v>
      </c>
      <c r="P33" s="355">
        <f>Q33/O33</f>
        <v>7.6470588235294121</v>
      </c>
      <c r="Q33" s="358">
        <f>SUM(Q30:Q32)</f>
        <v>130</v>
      </c>
      <c r="R33" s="356">
        <f>Q33/Q41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 s="330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1" t="s">
        <v>31</v>
      </c>
      <c r="O35" s="364" t="s">
        <v>32</v>
      </c>
      <c r="P35" s="342" t="s">
        <v>33</v>
      </c>
      <c r="Q35" s="353" t="s">
        <v>34</v>
      </c>
      <c r="R35" s="354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29" t="s">
        <v>48</v>
      </c>
      <c r="O36" s="365">
        <v>5</v>
      </c>
      <c r="P36" s="355">
        <v>75</v>
      </c>
      <c r="Q36" s="358">
        <f>O36*P36</f>
        <v>375</v>
      </c>
      <c r="R36" s="356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 s="365">
        <v>2</v>
      </c>
      <c r="P37" s="355">
        <v>100</v>
      </c>
      <c r="Q37" s="358">
        <f>O37*P37</f>
        <v>200</v>
      </c>
      <c r="R37" s="356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52" t="s">
        <v>50</v>
      </c>
      <c r="O38" s="366">
        <v>4</v>
      </c>
      <c r="P38" s="359">
        <v>25</v>
      </c>
      <c r="Q38" s="360">
        <f>O38*P38</f>
        <v>100</v>
      </c>
      <c r="R38" s="357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65">
        <f>SUM(O36:O38)</f>
        <v>11</v>
      </c>
      <c r="P39" s="355">
        <f>Q38/O38</f>
        <v>25</v>
      </c>
      <c r="Q39" s="358">
        <f>SUM(Q36:Q38)</f>
        <v>675</v>
      </c>
      <c r="R39" s="361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zoomScale="90" zoomScaleNormal="90" zoomScalePageLayoutView="90" workbookViewId="0">
      <selection activeCell="Z22" sqref="Z22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Morgan Shanske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ms53147n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367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IF(Z28&gt;$T$11,"Over Budget", 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 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8">
    <cfRule type="cellIs" dxfId="32" priority="14" operator="greaterThan">
      <formula>$T$10*0.8</formula>
    </cfRule>
    <cfRule type="cellIs" dxfId="31" priority="10" operator="greaterThan">
      <formula>$T$11</formula>
    </cfRule>
    <cfRule type="cellIs" dxfId="30" priority="11" operator="greaterThan">
      <formula>$T$11*0.8</formula>
    </cfRule>
  </conditionalFormatting>
  <conditionalFormatting sqref="Z23">
    <cfRule type="containsText" dxfId="29" priority="16" operator="containsText" text="Over Budget">
      <formula>NOT(ISERROR(SEARCH("Over Budget",Z23)))</formula>
    </cfRule>
  </conditionalFormatting>
  <conditionalFormatting sqref="Z29">
    <cfRule type="containsText" dxfId="28" priority="15" operator="containsText" text="Over Budget">
      <formula>NOT(ISERROR(SEARCH("Over Budget",Z29)))</formula>
    </cfRule>
    <cfRule type="containsText" dxfId="27" priority="13" operator="containsText" text="Over Budget ">
      <formula>NOT(ISERROR(SEARCH("Over Budget ",Z29)))</formula>
    </cfRule>
  </conditionalFormatting>
  <conditionalFormatting sqref="Z34">
    <cfRule type="cellIs" dxfId="26" priority="12" operator="greaterThan">
      <formula>$T$11</formula>
    </cfRule>
  </conditionalFormatting>
  <conditionalFormatting sqref="Z41">
    <cfRule type="containsText" dxfId="25" priority="9" operator="containsText" text="Over Budget">
      <formula>NOT(ISERROR(SEARCH("Over Budget",Z41)))</formula>
    </cfRule>
  </conditionalFormatting>
  <conditionalFormatting sqref="Z40">
    <cfRule type="cellIs" dxfId="24" priority="7" operator="greaterThan">
      <formula>$T$13</formula>
    </cfRule>
    <cfRule type="cellIs" dxfId="23" priority="8" operator="greaterThan">
      <formula>$T$13*0.8</formula>
    </cfRule>
  </conditionalFormatting>
  <conditionalFormatting sqref="Z43">
    <cfRule type="containsText" dxfId="22" priority="6" operator="containsText" text="Over Budget">
      <formula>NOT(ISERROR(SEARCH("Over Budget",Z43)))</formula>
    </cfRule>
  </conditionalFormatting>
  <conditionalFormatting sqref="Z42">
    <cfRule type="cellIs" dxfId="21" priority="5" operator="greaterThan">
      <formula>SUM($T$10:$T$13)*0.8</formula>
    </cfRule>
    <cfRule type="cellIs" dxfId="20" priority="4" operator="greaterThan">
      <formula>SUM($T$10:$T$14)</formula>
    </cfRule>
  </conditionalFormatting>
  <conditionalFormatting sqref="Z35">
    <cfRule type="containsText" dxfId="19" priority="3" operator="containsText" text="Over Budget ">
      <formula>NOT(ISERROR(SEARCH("Over Budget ",Z35)))</formula>
    </cfRule>
    <cfRule type="containsText" dxfId="18" priority="2" operator="containsText" text="Over Budget">
      <formula>NOT(ISERROR(SEARCH("Over Budget",Z35)))</formula>
    </cfRule>
  </conditionalFormatting>
  <conditionalFormatting sqref="Z22">
    <cfRule type="cellIs" dxfId="17" priority="1" operator="greaterThan">
      <formula>$T$10*0.8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Morgan Shanske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ms53147n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Morgan Shanske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ms53147n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Morgan Shanske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Morgan Shanske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ms53147n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ms53147n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2018-01-31T20:07:30Z</dcterms:created>
  <dcterms:modified xsi:type="dcterms:W3CDTF">2018-05-02T16:43:23Z</dcterms:modified>
</cp:coreProperties>
</file>