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pivotCaches>
    <pivotCache cacheId="1" r:id="rId9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5" l="1"/>
  <c r="Q41" i="3"/>
  <c r="R39" i="3"/>
  <c r="R38" i="3"/>
  <c r="R37" i="3"/>
  <c r="R36" i="3"/>
  <c r="Q39" i="3"/>
  <c r="P39" i="3"/>
  <c r="P41" i="3"/>
  <c r="Q38" i="3"/>
  <c r="Q37" i="3"/>
  <c r="Q36" i="3"/>
  <c r="O39" i="3"/>
  <c r="O33" i="3"/>
  <c r="Q32" i="3"/>
  <c r="Q33" i="3"/>
  <c r="Q31" i="3"/>
  <c r="Q30" i="3"/>
  <c r="Q26" i="3"/>
  <c r="Q25" i="3"/>
  <c r="Q24" i="3"/>
  <c r="O27" i="3"/>
  <c r="R30" i="3"/>
  <c r="P33" i="3"/>
  <c r="R31" i="3"/>
  <c r="R32" i="3"/>
  <c r="R24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27" i="3"/>
  <c r="R26" i="3"/>
  <c r="R25" i="3"/>
  <c r="Z19" i="5"/>
  <c r="Z20" i="5"/>
  <c r="Z21" i="5"/>
  <c r="Z22" i="5"/>
  <c r="Z23" i="5"/>
  <c r="R19" i="3"/>
  <c r="Z28" i="4"/>
  <c r="Z22" i="4"/>
  <c r="I22" i="6"/>
  <c r="I28" i="6"/>
  <c r="I34" i="6"/>
  <c r="I40" i="6"/>
  <c r="Q21" i="3"/>
  <c r="R18" i="3"/>
  <c r="Z34" i="4"/>
  <c r="X19" i="5"/>
  <c r="X20" i="5"/>
  <c r="X21" i="5"/>
  <c r="X22" i="5"/>
  <c r="Y19" i="5"/>
  <c r="Y20" i="5"/>
  <c r="Y21" i="5"/>
  <c r="R20" i="3"/>
  <c r="AA22" i="5"/>
  <c r="AA21" i="5"/>
  <c r="AA20" i="5"/>
  <c r="AA19" i="5"/>
  <c r="Y34" i="4"/>
  <c r="Y28" i="4"/>
  <c r="P21" i="3"/>
  <c r="AA33" i="4"/>
  <c r="AA32" i="4"/>
  <c r="AA31" i="4"/>
  <c r="AA27" i="4"/>
  <c r="AA26" i="4"/>
  <c r="AA25" i="4"/>
  <c r="Z23" i="4"/>
  <c r="Z42" i="4"/>
  <c r="AA22" i="4"/>
  <c r="Y22" i="4"/>
  <c r="AA20" i="4"/>
  <c r="AA21" i="4"/>
  <c r="AA19" i="4"/>
  <c r="R33" i="3"/>
  <c r="R21" i="3"/>
  <c r="R27" i="3"/>
  <c r="AA28" i="4"/>
  <c r="AA34" i="4"/>
  <c r="AA14" i="4"/>
  <c r="AA15" i="4"/>
  <c r="Y42" i="4"/>
  <c r="R13" i="3"/>
  <c r="R14" i="3"/>
</calcChain>
</file>

<file path=xl/sharedStrings.xml><?xml version="1.0" encoding="utf-8"?>
<sst xmlns="http://schemas.openxmlformats.org/spreadsheetml/2006/main" count="1289" uniqueCount="119">
  <si>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</si>
  <si>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</si>
  <si>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</si>
  <si>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</si>
  <si>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</si>
  <si>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</si>
  <si>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</si>
  <si>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</si>
  <si>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</si>
  <si>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</si>
  <si>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</si>
  <si>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</si>
  <si>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</si>
  <si>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</si>
  <si>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</si>
  <si>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</si>
  <si>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</si>
  <si>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</si>
  <si>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</si>
  <si>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</si>
  <si>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</si>
  <si>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</si>
  <si>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</si>
  <si>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</si>
  <si>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</si>
  <si>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</si>
  <si>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</si>
  <si>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</si>
  <si>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</si>
  <si>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</si>
  <si>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</si>
  <si>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</si>
  <si>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</si>
  <si>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</si>
  <si>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</si>
  <si>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</si>
  <si>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</si>
  <si>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</si>
  <si>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</si>
  <si>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</si>
  <si>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</si>
  <si>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</si>
  <si>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</si>
  <si>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</si>
  <si>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</si>
  <si>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</si>
  <si>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</si>
  <si>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</si>
  <si>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</si>
  <si>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</si>
  <si>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</si>
  <si>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</si>
  <si>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</si>
  <si>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</si>
  <si>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</si>
  <si>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</si>
  <si>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</si>
  <si>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</si>
  <si>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</si>
  <si>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</si>
  <si>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</si>
  <si>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</si>
  <si>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</si>
  <si>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</si>
  <si>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</si>
  <si>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</si>
  <si>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</si>
  <si>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</si>
  <si>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</si>
  <si>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</si>
  <si>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</si>
  <si>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</si>
  <si>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</si>
  <si>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</si>
  <si>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</si>
  <si>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</si>
  <si>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</si>
  <si>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</si>
  <si>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</si>
  <si>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</si>
  <si>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</si>
  <si>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</si>
  <si>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</si>
  <si>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</si>
  <si>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</si>
  <si>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</si>
  <si>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</si>
  <si>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</si>
  <si>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</si>
  <si>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</si>
  <si>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</si>
  <si>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</si>
  <si>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</si>
  <si>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</si>
  <si>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</si>
  <si>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</si>
  <si>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</si>
  <si>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</si>
  <si>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</si>
  <si>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</si>
  <si>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</si>
  <si>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</si>
  <si>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</si>
  <si>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</si>
  <si>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</si>
  <si>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</si>
  <si>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Maria Alexa Concepcion</t>
  </si>
  <si>
    <t>mc92939n</t>
  </si>
  <si>
    <t>Row Labels</t>
  </si>
  <si>
    <t>Nov</t>
  </si>
  <si>
    <t>Dec</t>
  </si>
  <si>
    <t>2015</t>
  </si>
  <si>
    <t>Months</t>
  </si>
  <si>
    <t>Years</t>
  </si>
  <si>
    <t>Entertainment Total</t>
  </si>
  <si>
    <t>Meals Total</t>
  </si>
  <si>
    <t>Shopping Total</t>
  </si>
  <si>
    <t>Transportation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</si>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</sst>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65" fontId="17" fillId="0" borderId="0" xfId="0" applyNumberFormat="1" applyFont="1" applyBorder="1"/>
    <xf numFmtId="0" fontId="35" fillId="0" borderId="5" xfId="0" applyFont="1" applyFill="1" applyBorder="1"/>
    <xf numFmtId="0" fontId="35" fillId="0" borderId="43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4" xfId="0" applyFont="1" applyBorder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left" indent="1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9" fontId="18" fillId="0" borderId="0" xfId="2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65" fontId="18" fillId="0" borderId="15" xfId="0" applyNumberFormat="1" applyFont="1" applyBorder="1" applyAlignment="1">
      <alignment horizontal="right"/>
    </xf>
    <xf numFmtId="9" fontId="18" fillId="0" borderId="15" xfId="2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4" xfId="0" applyNumberFormat="1" applyFont="1" applyBorder="1" applyAlignment="1">
      <alignment horizontal="center"/>
    </xf>
    <xf numFmtId="1" fontId="23" fillId="0" borderId="14" xfId="0" applyNumberFormat="1" applyFont="1" applyBorder="1" applyAlignment="1">
      <alignment horizontal="center"/>
    </xf>
    <xf numFmtId="165" fontId="23" fillId="0" borderId="14" xfId="0" applyNumberFormat="1" applyFont="1" applyBorder="1" applyAlignment="1">
      <alignment horizontal="center"/>
    </xf>
    <xf numFmtId="14" fontId="35" fillId="0" borderId="5" xfId="0" applyNumberFormat="1" applyFont="1" applyFill="1" applyBorder="1"/>
    <xf numFmtId="14" fontId="35" fillId="0" borderId="43" xfId="0" applyNumberFormat="1" applyFont="1" applyFill="1" applyBorder="1"/>
    <xf numFmtId="14" fontId="34" fillId="0" borderId="0" xfId="0" applyNumberFormat="1" applyFont="1" applyFill="1" applyBorder="1"/>
    <xf numFmtId="0" fontId="34" fillId="0" borderId="0" xfId="0" applyFont="1" applyFill="1" applyBorder="1"/>
    <xf numFmtId="0" fontId="0" fillId="0" borderId="0" xfId="0" pivotButton="1"/>
  </cellXfs>
  <cellStyles count="3">
    <cellStyle name="Currency" xfId="1" builtinId="4"/>
    <cellStyle name="Normal" xfId="0" builtinId="0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'Ex4'!$E$19:$E$21</c:f>
              <c:strCache>
                <c:ptCount val="3"/>
                <c:pt idx="0">
                  <c:v>Fast-food</c:v>
                </c:pt>
                <c:pt idx="1">
                  <c:v>Restaurants</c:v>
                </c:pt>
                <c:pt idx="2">
                  <c:v>Groceries</c:v>
                </c:pt>
              </c:strCache>
            </c:strRef>
          </c:cat>
          <c:val>
            <c:numRef>
              <c:f>'Ex4'!$H$19:$H$21</c:f>
              <c:numCache>
                <c:formatCode>"$"#,##0.00</c:formatCode>
                <c:ptCount val="3"/>
                <c:pt idx="0">
                  <c:v>161.21</c:v>
                </c:pt>
                <c:pt idx="1">
                  <c:v>54.99</c:v>
                </c:pt>
                <c:pt idx="2">
                  <c:v>218.67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FA-4A3E-825D-6DD20D3D65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Total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('Ex4'!$E$22,'Ex4'!$E$28,'Ex4'!$E$34,'Ex4'!$E$40)</c:f>
              <c:strCache>
                <c:ptCount val="4"/>
                <c:pt idx="0">
                  <c:v>Meals</c:v>
                </c:pt>
                <c:pt idx="1">
                  <c:v>Transportation</c:v>
                </c:pt>
                <c:pt idx="2">
                  <c:v>Entertainment</c:v>
                </c:pt>
                <c:pt idx="3">
                  <c:v>Shopping</c:v>
                </c:pt>
              </c:strCache>
            </c:strRef>
          </c:cat>
          <c:val>
            <c:numRef>
              <c:f>('Ex4'!$H$22,'Ex4'!$H$28,'Ex4'!$H$34,'Ex4'!$H$40)</c:f>
              <c:numCache>
                <c:formatCode>"$"#,##0.00</c:formatCode>
                <c:ptCount val="4"/>
                <c:pt idx="0">
                  <c:v>434.8700000000001</c:v>
                </c:pt>
                <c:pt idx="1">
                  <c:v>265.11</c:v>
                </c:pt>
                <c:pt idx="2">
                  <c:v>104.31</c:v>
                </c:pt>
                <c:pt idx="3">
                  <c:v>180.62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00-4C9E-B05B-B46710136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Total by Subcategory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9693350831146"/>
          <c:y val="0.194861111111111"/>
          <c:w val="0.692487314085739"/>
          <c:h val="0.7208876494604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('Ex4'!$E$19:$E$21,'Ex4'!$E$25:$E$27,'Ex4'!$E$31:$E$33,'Ex4'!$E$37:$E$39)</c:f>
              <c:strCache>
                <c:ptCount val="12"/>
                <c:pt idx="0">
                  <c:v>Fast-food</c:v>
                </c:pt>
                <c:pt idx="1">
                  <c:v>Restaurants</c:v>
                </c:pt>
                <c:pt idx="2">
                  <c:v>Groceries</c:v>
                </c:pt>
                <c:pt idx="3">
                  <c:v>Automobile</c:v>
                </c:pt>
                <c:pt idx="4">
                  <c:v>Flights</c:v>
                </c:pt>
                <c:pt idx="5">
                  <c:v>Subway/Rail</c:v>
                </c:pt>
                <c:pt idx="6">
                  <c:v>Movies/Live Shows</c:v>
                </c:pt>
                <c:pt idx="7">
                  <c:v>Music/Audio</c:v>
                </c:pt>
                <c:pt idx="8">
                  <c:v>TV/Streaming</c:v>
                </c:pt>
                <c:pt idx="9">
                  <c:v>Clothing</c:v>
                </c:pt>
                <c:pt idx="10">
                  <c:v>Electronics</c:v>
                </c:pt>
                <c:pt idx="11">
                  <c:v>Homegoods</c:v>
                </c:pt>
              </c:strCache>
            </c:strRef>
          </c:cat>
          <c:val>
            <c:numRef>
              <c:f>('Ex4'!$H$19:$H$21,'Ex4'!$H$25:$H$27,'Ex4'!$H$31:$H$33,'Ex4'!$H$37:$H$39)</c:f>
              <c:numCache>
                <c:formatCode>"$"#,##0.00</c:formatCode>
                <c:ptCount val="12"/>
                <c:pt idx="0">
                  <c:v>161.21</c:v>
                </c:pt>
                <c:pt idx="1">
                  <c:v>54.99</c:v>
                </c:pt>
                <c:pt idx="2">
                  <c:v>218.67</c:v>
                </c:pt>
                <c:pt idx="3">
                  <c:v>99.74</c:v>
                </c:pt>
                <c:pt idx="4">
                  <c:v>129.62</c:v>
                </c:pt>
                <c:pt idx="5">
                  <c:v>35.75</c:v>
                </c:pt>
                <c:pt idx="6">
                  <c:v>38.46</c:v>
                </c:pt>
                <c:pt idx="7">
                  <c:v>36.89</c:v>
                </c:pt>
                <c:pt idx="8">
                  <c:v>28.96</c:v>
                </c:pt>
                <c:pt idx="9">
                  <c:v>112.89</c:v>
                </c:pt>
                <c:pt idx="10">
                  <c:v>18.21</c:v>
                </c:pt>
                <c:pt idx="11">
                  <c:v>49.52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D2-44E4-8954-45910C3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5652032"/>
        <c:axId val="-2075312640"/>
      </c:barChart>
      <c:catAx>
        <c:axId val="-207565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12640"/>
        <c:crosses val="autoZero"/>
        <c:auto val="1"/>
        <c:lblAlgn val="ctr"/>
        <c:lblOffset val="100"/>
        <c:noMultiLvlLbl val="0"/>
      </c:catAx>
      <c:valAx>
        <c:axId val="-20753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9071</xdr:colOff>
      <xdr:row>8</xdr:row>
      <xdr:rowOff>1</xdr:rowOff>
    </xdr:from>
    <xdr:to>
      <xdr:col>14</xdr:col>
      <xdr:colOff>9071</xdr:colOff>
      <xdr:row>20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C5B0BD1-88CC-4AFC-87AF-CD1F1396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27214</xdr:colOff>
      <xdr:row>21</xdr:row>
      <xdr:rowOff>54428</xdr:rowOff>
    </xdr:from>
    <xdr:to>
      <xdr:col>14</xdr:col>
      <xdr:colOff>4534</xdr:colOff>
      <xdr:row>34</xdr:row>
      <xdr:rowOff>169636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E663D11-4149-429B-B4CE-485171D3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29883</xdr:colOff>
      <xdr:row>36</xdr:row>
      <xdr:rowOff>17930</xdr:rowOff>
    </xdr:from>
    <xdr:to>
      <xdr:col>14</xdr:col>
      <xdr:colOff>0</xdr:colOff>
      <xdr:row>54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9248FD2-7223-434E-B27C-D2231EC55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 Concepcion" refreshedDate="43159.46208784722" createdVersion="6" refreshedVersion="6" minRefreshableVersion="3" recordCount="162">
  <cacheSource type="worksheet">
    <worksheetSource name="Table2"/>
  </cacheSource>
  <cacheFields count="7">
    <cacheField name="Date" numFmtId="14">
      <sharedItems containsSemiMixedTypes="0" containsNonDate="0" containsDate="1" containsString="0" minDate="2015-11-02T00:00:00" maxDate="2016-01-01T00:00:00" count="55"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6T00:00:00"/>
        <d v="2015-11-25T00:00:00"/>
        <d v="2015-11-24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2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</sharedItems>
      <fieldGroup par="6" base="0">
        <rangePr groupBy="days" startDate="2015-11-02T00:00:00" endDate="2016-01-01T00:00:00"/>
        <groupItems count="368">
          <s v="&lt;11/2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6"/>
        </groupItems>
      </fieldGroup>
    </cacheField>
    <cacheField name="Vendor" numFmtId="0">
      <sharedItems/>
    </cacheField>
    <cacheField name="Category" numFmtId="0">
      <sharedItems count="4">
        <s v="Shopping"/>
        <s v="Meals"/>
        <s v="Transportation"/>
        <s v="Entertainment"/>
      </sharedItems>
    </cacheField>
    <cacheField name="Sub-category" numFmtId="0">
      <sharedItems count="12">
        <s v="Homegoods"/>
        <s v="Fast-food"/>
        <s v="Subway/Rail"/>
        <s v="Clothing"/>
        <s v="Flights"/>
        <s v="Groceries"/>
        <s v="Music/Audio"/>
        <s v="Automobile"/>
        <s v="Restaurants"/>
        <s v="TV/Streaming"/>
        <s v="Electronics"/>
        <s v="Movies/Live Shows"/>
      </sharedItems>
    </cacheField>
    <cacheField name="Amount" numFmtId="0">
      <sharedItems containsSemiMixedTypes="0" containsString="0" containsNumber="1" minValue="0.99" maxValue="183.21"/>
    </cacheField>
    <cacheField name="Months" numFmtId="0" databaseField="0">
      <fieldGroup base="0">
        <rangePr groupBy="months" startDate="2015-11-02T00:00:00" endDate="2016-01-01T00:00:00"/>
        <groupItems count="14">
          <s v="&lt;11/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Years" numFmtId="0" databaseField="0">
      <fieldGroup base="0">
        <rangePr groupBy="years" startDate="2015-11-02T00:00:00" endDate="2016-01-01T00:00:00"/>
        <groupItems count="4">
          <s v="&lt;11/2/2015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s v="Bed, Bath &amp; Beyond"/>
    <x v="0"/>
    <x v="0"/>
    <n v="47.53"/>
  </r>
  <r>
    <x v="0"/>
    <s v="Starbucks"/>
    <x v="1"/>
    <x v="1"/>
    <n v="5.69"/>
  </r>
  <r>
    <x v="0"/>
    <s v="MTA - Subway"/>
    <x v="2"/>
    <x v="2"/>
    <n v="2.75"/>
  </r>
  <r>
    <x v="1"/>
    <s v="Old Navy"/>
    <x v="0"/>
    <x v="3"/>
    <n v="26.24"/>
  </r>
  <r>
    <x v="1"/>
    <s v="American Airlines"/>
    <x v="2"/>
    <x v="4"/>
    <n v="135.96"/>
  </r>
  <r>
    <x v="2"/>
    <s v="Pace - Cafeteria"/>
    <x v="1"/>
    <x v="1"/>
    <n v="5.93"/>
  </r>
  <r>
    <x v="2"/>
    <s v="MTA - Subway"/>
    <x v="2"/>
    <x v="2"/>
    <n v="2.75"/>
  </r>
  <r>
    <x v="3"/>
    <s v="Panera Bread"/>
    <x v="1"/>
    <x v="1"/>
    <n v="11.37"/>
  </r>
  <r>
    <x v="3"/>
    <s v="MTA - Subway"/>
    <x v="2"/>
    <x v="2"/>
    <n v="2.75"/>
  </r>
  <r>
    <x v="4"/>
    <s v="Marshall's"/>
    <x v="0"/>
    <x v="3"/>
    <n v="47.28"/>
  </r>
  <r>
    <x v="5"/>
    <s v="Westside Market"/>
    <x v="1"/>
    <x v="5"/>
    <n v="21.58"/>
  </r>
  <r>
    <x v="5"/>
    <s v="MTA - Subway"/>
    <x v="2"/>
    <x v="2"/>
    <n v="2.75"/>
  </r>
  <r>
    <x v="6"/>
    <s v="Macy's"/>
    <x v="0"/>
    <x v="3"/>
    <n v="27.36"/>
  </r>
  <r>
    <x v="6"/>
    <s v="Westside Market"/>
    <x v="1"/>
    <x v="5"/>
    <n v="17.940000000000001"/>
  </r>
  <r>
    <x v="6"/>
    <s v="MTA - Subway"/>
    <x v="2"/>
    <x v="2"/>
    <n v="2.75"/>
  </r>
  <r>
    <x v="6"/>
    <s v="iTunes - Songs"/>
    <x v="3"/>
    <x v="6"/>
    <n v="1.99"/>
  </r>
  <r>
    <x v="7"/>
    <s v="Uber"/>
    <x v="2"/>
    <x v="7"/>
    <n v="45.12"/>
  </r>
  <r>
    <x v="7"/>
    <s v="Westside Market"/>
    <x v="1"/>
    <x v="5"/>
    <n v="33.94"/>
  </r>
  <r>
    <x v="7"/>
    <s v="OliveGarden"/>
    <x v="1"/>
    <x v="8"/>
    <n v="19.75"/>
  </r>
  <r>
    <x v="7"/>
    <s v="Taxi"/>
    <x v="2"/>
    <x v="7"/>
    <n v="17.63"/>
  </r>
  <r>
    <x v="7"/>
    <s v="Pace - Cafeteria"/>
    <x v="1"/>
    <x v="1"/>
    <n v="9.84"/>
  </r>
  <r>
    <x v="7"/>
    <s v="Starbucks"/>
    <x v="1"/>
    <x v="1"/>
    <n v="5.25"/>
  </r>
  <r>
    <x v="7"/>
    <s v="iTunes - Songs"/>
    <x v="3"/>
    <x v="6"/>
    <n v="0.99"/>
  </r>
  <r>
    <x v="7"/>
    <s v="iTunes - Songs"/>
    <x v="3"/>
    <x v="6"/>
    <n v="0.99"/>
  </r>
  <r>
    <x v="8"/>
    <s v="Fairway"/>
    <x v="1"/>
    <x v="5"/>
    <n v="28.62"/>
  </r>
  <r>
    <x v="8"/>
    <s v="iTunes - Movies"/>
    <x v="3"/>
    <x v="9"/>
    <n v="5.99"/>
  </r>
  <r>
    <x v="8"/>
    <s v="MTA - Subway"/>
    <x v="2"/>
    <x v="2"/>
    <n v="2.75"/>
  </r>
  <r>
    <x v="9"/>
    <s v="Wendy's"/>
    <x v="1"/>
    <x v="1"/>
    <n v="5.95"/>
  </r>
  <r>
    <x v="9"/>
    <s v="MTA - Subway"/>
    <x v="2"/>
    <x v="2"/>
    <n v="2.75"/>
  </r>
  <r>
    <x v="9"/>
    <s v="MTA - Subway"/>
    <x v="2"/>
    <x v="2"/>
    <n v="2.75"/>
  </r>
  <r>
    <x v="9"/>
    <s v="MTA - Subway"/>
    <x v="2"/>
    <x v="2"/>
    <n v="2.75"/>
  </r>
  <r>
    <x v="9"/>
    <s v="MTA - Subway"/>
    <x v="2"/>
    <x v="2"/>
    <n v="2.75"/>
  </r>
  <r>
    <x v="9"/>
    <s v="American Airlines"/>
    <x v="2"/>
    <x v="4"/>
    <n v="183.21"/>
  </r>
  <r>
    <x v="10"/>
    <s v="Fairway"/>
    <x v="1"/>
    <x v="5"/>
    <n v="20.45"/>
  </r>
  <r>
    <x v="10"/>
    <s v="MTA - Subway"/>
    <x v="2"/>
    <x v="2"/>
    <n v="2.75"/>
  </r>
  <r>
    <x v="10"/>
    <s v="iTunes - Songs"/>
    <x v="3"/>
    <x v="6"/>
    <n v="1.99"/>
  </r>
  <r>
    <x v="10"/>
    <s v="iTunes - Songs"/>
    <x v="3"/>
    <x v="6"/>
    <n v="0.99"/>
  </r>
  <r>
    <x v="11"/>
    <s v="NewEgg.com"/>
    <x v="0"/>
    <x v="10"/>
    <n v="80.02"/>
  </r>
  <r>
    <x v="11"/>
    <s v="Wendy's"/>
    <x v="1"/>
    <x v="1"/>
    <n v="5.33"/>
  </r>
  <r>
    <x v="12"/>
    <s v="Amtrak"/>
    <x v="2"/>
    <x v="2"/>
    <n v="170"/>
  </r>
  <r>
    <x v="12"/>
    <s v="Marshall's"/>
    <x v="0"/>
    <x v="3"/>
    <n v="68.900000000000006"/>
  </r>
  <r>
    <x v="12"/>
    <s v="Applebee's"/>
    <x v="1"/>
    <x v="8"/>
    <n v="21.7"/>
  </r>
  <r>
    <x v="12"/>
    <s v="Pace - Cafeteria"/>
    <x v="1"/>
    <x v="1"/>
    <n v="10.93"/>
  </r>
  <r>
    <x v="13"/>
    <s v="Westside Market"/>
    <x v="1"/>
    <x v="5"/>
    <n v="23.72"/>
  </r>
  <r>
    <x v="13"/>
    <s v="Grk"/>
    <x v="1"/>
    <x v="1"/>
    <n v="10.39"/>
  </r>
  <r>
    <x v="13"/>
    <s v="MTA - Subway"/>
    <x v="2"/>
    <x v="2"/>
    <n v="2.75"/>
  </r>
  <r>
    <x v="13"/>
    <s v="iTunes - Songs"/>
    <x v="3"/>
    <x v="6"/>
    <n v="1.99"/>
  </r>
  <r>
    <x v="14"/>
    <s v="Wendy's"/>
    <x v="1"/>
    <x v="1"/>
    <n v="7.38"/>
  </r>
  <r>
    <x v="15"/>
    <s v="Starbucks"/>
    <x v="1"/>
    <x v="1"/>
    <n v="3.9"/>
  </r>
  <r>
    <x v="15"/>
    <s v="MTA - Subway"/>
    <x v="2"/>
    <x v="2"/>
    <n v="2.75"/>
  </r>
  <r>
    <x v="16"/>
    <s v="Pace - Cafeteria"/>
    <x v="1"/>
    <x v="1"/>
    <n v="8.66"/>
  </r>
  <r>
    <x v="16"/>
    <s v="Grk"/>
    <x v="1"/>
    <x v="1"/>
    <n v="8.59"/>
  </r>
  <r>
    <x v="17"/>
    <s v="BestBuy"/>
    <x v="0"/>
    <x v="10"/>
    <n v="29.27"/>
  </r>
  <r>
    <x v="17"/>
    <s v="OliveGarden"/>
    <x v="1"/>
    <x v="8"/>
    <n v="15.22"/>
  </r>
  <r>
    <x v="17"/>
    <s v="iTunes - Songs"/>
    <x v="3"/>
    <x v="6"/>
    <n v="0.99"/>
  </r>
  <r>
    <x v="18"/>
    <s v="Old Navy"/>
    <x v="0"/>
    <x v="3"/>
    <n v="33.18"/>
  </r>
  <r>
    <x v="18"/>
    <s v="Taxi"/>
    <x v="2"/>
    <x v="7"/>
    <n v="16.05"/>
  </r>
  <r>
    <x v="18"/>
    <s v="Chipotle"/>
    <x v="1"/>
    <x v="1"/>
    <n v="12.91"/>
  </r>
  <r>
    <x v="18"/>
    <s v="Pace - Cafeteria"/>
    <x v="1"/>
    <x v="1"/>
    <n v="8.86"/>
  </r>
  <r>
    <x v="19"/>
    <s v="AMC Theaters"/>
    <x v="3"/>
    <x v="11"/>
    <n v="27.74"/>
  </r>
  <r>
    <x v="19"/>
    <s v="TJ Maxx"/>
    <x v="0"/>
    <x v="3"/>
    <n v="27.47"/>
  </r>
  <r>
    <x v="19"/>
    <s v="McDonalds"/>
    <x v="1"/>
    <x v="1"/>
    <n v="6.24"/>
  </r>
  <r>
    <x v="19"/>
    <s v="Starbucks"/>
    <x v="1"/>
    <x v="1"/>
    <n v="4.88"/>
  </r>
  <r>
    <x v="19"/>
    <s v="iTunes - Movies"/>
    <x v="3"/>
    <x v="9"/>
    <n v="3.99"/>
  </r>
  <r>
    <x v="20"/>
    <s v="Spotify"/>
    <x v="3"/>
    <x v="6"/>
    <n v="9.99"/>
  </r>
  <r>
    <x v="20"/>
    <s v="iTunes - Movies"/>
    <x v="3"/>
    <x v="9"/>
    <n v="5.99"/>
  </r>
  <r>
    <x v="21"/>
    <s v="Panera Bread"/>
    <x v="1"/>
    <x v="1"/>
    <n v="11.78"/>
  </r>
  <r>
    <x v="21"/>
    <s v="MTA - Subway"/>
    <x v="2"/>
    <x v="2"/>
    <n v="2.75"/>
  </r>
  <r>
    <x v="22"/>
    <s v="Hulu"/>
    <x v="3"/>
    <x v="9"/>
    <n v="11.99"/>
  </r>
  <r>
    <x v="22"/>
    <s v="Pace - Cafeteria"/>
    <x v="1"/>
    <x v="1"/>
    <n v="9.94"/>
  </r>
  <r>
    <x v="22"/>
    <s v="iTunes - Songs"/>
    <x v="3"/>
    <x v="6"/>
    <n v="0.99"/>
  </r>
  <r>
    <x v="23"/>
    <s v="TKTS"/>
    <x v="3"/>
    <x v="11"/>
    <n v="78.849999999999994"/>
  </r>
  <r>
    <x v="23"/>
    <s v="Chipotle"/>
    <x v="1"/>
    <x v="1"/>
    <n v="13.18"/>
  </r>
  <r>
    <x v="23"/>
    <s v="MTA - Subway"/>
    <x v="2"/>
    <x v="2"/>
    <n v="2.75"/>
  </r>
  <r>
    <x v="23"/>
    <s v="iTunes - Songs"/>
    <x v="3"/>
    <x v="6"/>
    <n v="1.99"/>
  </r>
  <r>
    <x v="24"/>
    <s v="MTA - Subway"/>
    <x v="2"/>
    <x v="2"/>
    <n v="2.75"/>
  </r>
  <r>
    <x v="25"/>
    <s v="Old Navy"/>
    <x v="0"/>
    <x v="3"/>
    <n v="22.09"/>
  </r>
  <r>
    <x v="25"/>
    <s v="Netflix"/>
    <x v="3"/>
    <x v="9"/>
    <n v="7.99"/>
  </r>
  <r>
    <x v="25"/>
    <s v="McDonalds"/>
    <x v="1"/>
    <x v="1"/>
    <n v="7.78"/>
  </r>
  <r>
    <x v="25"/>
    <s v="Pace - Cafeteria"/>
    <x v="1"/>
    <x v="1"/>
    <n v="5.6"/>
  </r>
  <r>
    <x v="26"/>
    <s v="Taxi"/>
    <x v="2"/>
    <x v="7"/>
    <n v="23.62"/>
  </r>
  <r>
    <x v="26"/>
    <s v="Starbucks"/>
    <x v="1"/>
    <x v="1"/>
    <n v="5.12"/>
  </r>
  <r>
    <x v="26"/>
    <s v="MTA - Subway"/>
    <x v="2"/>
    <x v="2"/>
    <n v="2.75"/>
  </r>
  <r>
    <x v="27"/>
    <s v="Uber"/>
    <x v="2"/>
    <x v="7"/>
    <n v="43.9"/>
  </r>
  <r>
    <x v="27"/>
    <s v="Fairway"/>
    <x v="1"/>
    <x v="5"/>
    <n v="34.74"/>
  </r>
  <r>
    <x v="27"/>
    <s v="Applebee's"/>
    <x v="1"/>
    <x v="8"/>
    <n v="29.93"/>
  </r>
  <r>
    <x v="27"/>
    <s v="Audible.com"/>
    <x v="3"/>
    <x v="6"/>
    <n v="14.99"/>
  </r>
  <r>
    <x v="27"/>
    <s v="Pace - Cafeteria"/>
    <x v="1"/>
    <x v="1"/>
    <n v="7.9"/>
  </r>
  <r>
    <x v="27"/>
    <s v="Starbucks"/>
    <x v="1"/>
    <x v="1"/>
    <n v="5.96"/>
  </r>
  <r>
    <x v="27"/>
    <s v="iTunes - Songs"/>
    <x v="3"/>
    <x v="6"/>
    <n v="0.99"/>
  </r>
  <r>
    <x v="28"/>
    <s v="TGI Friday's"/>
    <x v="1"/>
    <x v="8"/>
    <n v="26.83"/>
  </r>
  <r>
    <x v="28"/>
    <s v="AMC Theaters"/>
    <x v="3"/>
    <x v="11"/>
    <n v="16.16"/>
  </r>
  <r>
    <x v="28"/>
    <s v="MTA - Subway"/>
    <x v="2"/>
    <x v="2"/>
    <n v="2.75"/>
  </r>
  <r>
    <x v="29"/>
    <s v="AMC Theaters"/>
    <x v="3"/>
    <x v="11"/>
    <n v="21.31"/>
  </r>
  <r>
    <x v="29"/>
    <s v="Bed, Bath &amp; Beyond"/>
    <x v="0"/>
    <x v="0"/>
    <n v="17.66"/>
  </r>
  <r>
    <x v="29"/>
    <s v="Chipotle"/>
    <x v="1"/>
    <x v="1"/>
    <n v="12.3"/>
  </r>
  <r>
    <x v="30"/>
    <s v="Chipotle"/>
    <x v="1"/>
    <x v="1"/>
    <n v="11.51"/>
  </r>
  <r>
    <x v="30"/>
    <s v="iTunes - Movies"/>
    <x v="3"/>
    <x v="9"/>
    <n v="4.99"/>
  </r>
  <r>
    <x v="30"/>
    <s v="MTA - Subway"/>
    <x v="2"/>
    <x v="2"/>
    <n v="2.75"/>
  </r>
  <r>
    <x v="30"/>
    <s v="MTA - Subway"/>
    <x v="2"/>
    <x v="2"/>
    <n v="2.75"/>
  </r>
  <r>
    <x v="30"/>
    <s v="MTA - Subway"/>
    <x v="2"/>
    <x v="2"/>
    <n v="2.75"/>
  </r>
  <r>
    <x v="31"/>
    <s v="Panera Bread"/>
    <x v="1"/>
    <x v="1"/>
    <n v="12.7"/>
  </r>
  <r>
    <x v="31"/>
    <s v="iTunes - Songs"/>
    <x v="3"/>
    <x v="6"/>
    <n v="0.99"/>
  </r>
  <r>
    <x v="32"/>
    <s v="Pace - Cafeteria"/>
    <x v="1"/>
    <x v="1"/>
    <n v="10.3"/>
  </r>
  <r>
    <x v="32"/>
    <s v="MTA - Subway"/>
    <x v="2"/>
    <x v="2"/>
    <n v="2.75"/>
  </r>
  <r>
    <x v="33"/>
    <s v="Bed, Bath &amp; Beyond"/>
    <x v="0"/>
    <x v="0"/>
    <n v="49.52"/>
  </r>
  <r>
    <x v="33"/>
    <s v="Fairway"/>
    <x v="1"/>
    <x v="5"/>
    <n v="25.87"/>
  </r>
  <r>
    <x v="34"/>
    <s v="Grk"/>
    <x v="1"/>
    <x v="1"/>
    <n v="10.88"/>
  </r>
  <r>
    <x v="35"/>
    <s v="iTunes - Songs"/>
    <x v="3"/>
    <x v="6"/>
    <n v="0.99"/>
  </r>
  <r>
    <x v="36"/>
    <s v="MTA - Subway"/>
    <x v="2"/>
    <x v="2"/>
    <n v="2.75"/>
  </r>
  <r>
    <x v="36"/>
    <s v="Delta Airlines"/>
    <x v="2"/>
    <x v="4"/>
    <n v="129.62"/>
  </r>
  <r>
    <x v="37"/>
    <s v="Fairway"/>
    <x v="1"/>
    <x v="5"/>
    <n v="24.99"/>
  </r>
  <r>
    <x v="37"/>
    <s v="Wendy's"/>
    <x v="1"/>
    <x v="1"/>
    <n v="10.43"/>
  </r>
  <r>
    <x v="38"/>
    <s v="Pace - Cafeteria"/>
    <x v="1"/>
    <x v="1"/>
    <n v="8.9"/>
  </r>
  <r>
    <x v="38"/>
    <s v="Starbucks"/>
    <x v="1"/>
    <x v="1"/>
    <n v="5.45"/>
  </r>
  <r>
    <x v="39"/>
    <s v="Marshall's"/>
    <x v="0"/>
    <x v="3"/>
    <n v="38.299999999999997"/>
  </r>
  <r>
    <x v="39"/>
    <s v="Starbucks"/>
    <x v="1"/>
    <x v="1"/>
    <n v="3.15"/>
  </r>
  <r>
    <x v="40"/>
    <s v="Westside Market"/>
    <x v="1"/>
    <x v="5"/>
    <n v="51.57"/>
  </r>
  <r>
    <x v="40"/>
    <s v="Taxi"/>
    <x v="2"/>
    <x v="7"/>
    <n v="25.98"/>
  </r>
  <r>
    <x v="40"/>
    <s v="McDonalds"/>
    <x v="1"/>
    <x v="1"/>
    <n v="7.31"/>
  </r>
  <r>
    <x v="41"/>
    <s v="Westside Market"/>
    <x v="1"/>
    <x v="5"/>
    <n v="31.66"/>
  </r>
  <r>
    <x v="41"/>
    <s v="Pace - Cafeteria"/>
    <x v="1"/>
    <x v="1"/>
    <n v="8.31"/>
  </r>
  <r>
    <x v="41"/>
    <s v="McDonalds"/>
    <x v="1"/>
    <x v="1"/>
    <n v="5.93"/>
  </r>
  <r>
    <x v="41"/>
    <s v="MTA - Subway"/>
    <x v="2"/>
    <x v="2"/>
    <n v="2.75"/>
  </r>
  <r>
    <x v="42"/>
    <s v="iTunes - Songs"/>
    <x v="3"/>
    <x v="6"/>
    <n v="1.99"/>
  </r>
  <r>
    <x v="43"/>
    <s v="Fairway"/>
    <x v="1"/>
    <x v="5"/>
    <n v="49.22"/>
  </r>
  <r>
    <x v="43"/>
    <s v="Starbucks"/>
    <x v="1"/>
    <x v="1"/>
    <n v="3.69"/>
  </r>
  <r>
    <x v="44"/>
    <s v="Pace - Cafeteria"/>
    <x v="1"/>
    <x v="1"/>
    <n v="7.95"/>
  </r>
  <r>
    <x v="44"/>
    <s v="iTunes - Movies"/>
    <x v="3"/>
    <x v="9"/>
    <n v="3.99"/>
  </r>
  <r>
    <x v="44"/>
    <s v="iTunes - Songs"/>
    <x v="3"/>
    <x v="6"/>
    <n v="0.99"/>
  </r>
  <r>
    <x v="45"/>
    <s v="AMC Theaters"/>
    <x v="3"/>
    <x v="11"/>
    <n v="24.3"/>
  </r>
  <r>
    <x v="45"/>
    <s v="Chipotle"/>
    <x v="1"/>
    <x v="1"/>
    <n v="13.26"/>
  </r>
  <r>
    <x v="46"/>
    <s v="Uber"/>
    <x v="2"/>
    <x v="7"/>
    <n v="53.17"/>
  </r>
  <r>
    <x v="46"/>
    <s v="MTA - Subway"/>
    <x v="2"/>
    <x v="2"/>
    <n v="2.75"/>
  </r>
  <r>
    <x v="46"/>
    <s v="Spotify"/>
    <x v="3"/>
    <x v="6"/>
    <n v="9.99"/>
  </r>
  <r>
    <x v="47"/>
    <s v="Applebee's"/>
    <x v="1"/>
    <x v="8"/>
    <n v="39.520000000000003"/>
  </r>
  <r>
    <x v="47"/>
    <s v="Pace - Cafeteria"/>
    <x v="1"/>
    <x v="1"/>
    <n v="6.7"/>
  </r>
  <r>
    <x v="47"/>
    <s v="Pace - Cafeteria"/>
    <x v="1"/>
    <x v="1"/>
    <n v="5.6"/>
  </r>
  <r>
    <x v="48"/>
    <s v="Old Navy"/>
    <x v="0"/>
    <x v="3"/>
    <n v="21.16"/>
  </r>
  <r>
    <x v="48"/>
    <s v="Taxi"/>
    <x v="2"/>
    <x v="7"/>
    <n v="20.59"/>
  </r>
  <r>
    <x v="48"/>
    <s v="iTunes - Songs"/>
    <x v="3"/>
    <x v="6"/>
    <n v="0.99"/>
  </r>
  <r>
    <x v="48"/>
    <s v="Hulu"/>
    <x v="3"/>
    <x v="9"/>
    <n v="11.99"/>
  </r>
  <r>
    <x v="49"/>
    <s v="Westside Market"/>
    <x v="1"/>
    <x v="5"/>
    <n v="35.36"/>
  </r>
  <r>
    <x v="49"/>
    <s v="AMC Theaters"/>
    <x v="3"/>
    <x v="11"/>
    <n v="14.16"/>
  </r>
  <r>
    <x v="49"/>
    <s v="MTA - Subway"/>
    <x v="2"/>
    <x v="2"/>
    <n v="2.75"/>
  </r>
  <r>
    <x v="50"/>
    <s v="Wendy's"/>
    <x v="1"/>
    <x v="1"/>
    <n v="9.98"/>
  </r>
  <r>
    <x v="50"/>
    <s v="MTA - Subway"/>
    <x v="2"/>
    <x v="2"/>
    <n v="2.75"/>
  </r>
  <r>
    <x v="50"/>
    <s v="MTA - Subway"/>
    <x v="2"/>
    <x v="2"/>
    <n v="2.75"/>
  </r>
  <r>
    <x v="50"/>
    <s v="iTunes - Songs"/>
    <x v="3"/>
    <x v="6"/>
    <n v="1.99"/>
  </r>
  <r>
    <x v="51"/>
    <s v="MTA - Subway"/>
    <x v="2"/>
    <x v="2"/>
    <n v="2.75"/>
  </r>
  <r>
    <x v="51"/>
    <s v="Netflix"/>
    <x v="3"/>
    <x v="9"/>
    <n v="7.99"/>
  </r>
  <r>
    <x v="52"/>
    <s v="Old Navy"/>
    <x v="0"/>
    <x v="3"/>
    <n v="53.43"/>
  </r>
  <r>
    <x v="52"/>
    <s v="OliveGarden"/>
    <x v="1"/>
    <x v="8"/>
    <n v="15.47"/>
  </r>
  <r>
    <x v="52"/>
    <s v="MTA - Subway"/>
    <x v="2"/>
    <x v="2"/>
    <n v="2.75"/>
  </r>
  <r>
    <x v="52"/>
    <s v="MTA - Subway"/>
    <x v="2"/>
    <x v="2"/>
    <n v="2.75"/>
  </r>
  <r>
    <x v="53"/>
    <s v="Chipotle"/>
    <x v="1"/>
    <x v="1"/>
    <n v="13.18"/>
  </r>
  <r>
    <x v="53"/>
    <s v="Starbucks"/>
    <x v="1"/>
    <x v="1"/>
    <n v="5.98"/>
  </r>
  <r>
    <x v="53"/>
    <s v="iTunes - Songs"/>
    <x v="3"/>
    <x v="6"/>
    <n v="1.99"/>
  </r>
  <r>
    <x v="53"/>
    <s v="iTunes - Songs"/>
    <x v="3"/>
    <x v="6"/>
    <n v="0.99"/>
  </r>
  <r>
    <x v="53"/>
    <s v="iTunes - Songs"/>
    <x v="3"/>
    <x v="6"/>
    <n v="0.99"/>
  </r>
  <r>
    <x v="53"/>
    <s v="Audible.com"/>
    <x v="3"/>
    <x v="6"/>
    <n v="14.99"/>
  </r>
  <r>
    <x v="54"/>
    <s v="Best Buy"/>
    <x v="0"/>
    <x v="10"/>
    <n v="18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21:AF42" firstHeaderRow="0" firstDataRow="1" firstDataCol="1" rowPageCount="2" colPageCount="1"/>
  <pivotFields count="7"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subtotalTop="0" showAll="0">
      <items count="5">
        <item x="1"/>
        <item x="2"/>
        <item x="3"/>
        <item x="0"/>
        <item t="default"/>
      </items>
    </pivotField>
    <pivotField axis="axisRow" subtotalTop="0" showAll="0">
      <items count="13">
        <item x="7"/>
        <item x="3"/>
        <item x="10"/>
        <item x="1"/>
        <item x="4"/>
        <item x="5"/>
        <item x="0"/>
        <item x="11"/>
        <item x="6"/>
        <item x="8"/>
        <item x="2"/>
        <item x="9"/>
        <item t="default"/>
      </items>
    </pivotField>
    <pivotField dataField="1" subtotalTop="0" showAll="0"/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21">
    <i>
      <x/>
    </i>
    <i r="1">
      <x v="3"/>
    </i>
    <i r="1">
      <x v="5"/>
    </i>
    <i r="1">
      <x v="9"/>
    </i>
    <i t="default">
      <x/>
    </i>
    <i>
      <x v="1"/>
    </i>
    <i r="1">
      <x/>
    </i>
    <i r="1">
      <x v="4"/>
    </i>
    <i r="1">
      <x v="10"/>
    </i>
    <i t="default">
      <x v="1"/>
    </i>
    <i>
      <x v="2"/>
    </i>
    <i r="1">
      <x v="7"/>
    </i>
    <i r="1">
      <x v="8"/>
    </i>
    <i r="1">
      <x v="11"/>
    </i>
    <i t="default">
      <x v="2"/>
    </i>
    <i>
      <x v="3"/>
    </i>
    <i r="1">
      <x v="1"/>
    </i>
    <i r="1">
      <x v="2"/>
    </i>
    <i r="1">
      <x v="6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item="1" hier="-1"/>
    <pageField fld="5" item="11" hier="-1"/>
  </pageFields>
  <dataFields count="4">
    <dataField name="Swipes" fld="4" subtotal="count" baseField="3" baseItem="11"/>
    <dataField name="Average" fld="4" subtotal="average" baseField="3" baseItem="11" numFmtId="165"/>
    <dataField name="Total" fld="4" baseField="3" baseItem="11" numFmtId="165"/>
    <dataField name="%" fld="4" baseField="3" baseItem="1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J21:AN44" firstHeaderRow="1" firstDataRow="3" firstDataCol="1" rowPageCount="1" colPageCount="1"/>
  <pivotFields count="7">
    <pivotField numFmtId="14" subtotalTop="0" showAll="0"/>
    <pivotField subtotalTop="0" showAll="0"/>
    <pivotField axis="axisRow" subtotalTop="0" showAll="0">
      <items count="5">
        <item x="1"/>
        <item x="2"/>
        <item x="3"/>
        <item x="0"/>
        <item t="default"/>
      </items>
    </pivotField>
    <pivotField axis="axisRow" subtotalTop="0" showAll="0">
      <items count="13">
        <item x="7"/>
        <item x="3"/>
        <item x="10"/>
        <item x="1"/>
        <item x="4"/>
        <item x="5"/>
        <item x="0"/>
        <item x="11"/>
        <item x="6"/>
        <item x="8"/>
        <item x="2"/>
        <item x="9"/>
        <item t="default"/>
      </items>
    </pivotField>
    <pivotField dataField="1" subtotalTop="0" showAll="0"/>
    <pivotField axis="axisCol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21">
    <i>
      <x/>
    </i>
    <i r="1">
      <x v="3"/>
    </i>
    <i r="1">
      <x v="5"/>
    </i>
    <i r="1">
      <x v="9"/>
    </i>
    <i t="default">
      <x/>
    </i>
    <i>
      <x v="1"/>
    </i>
    <i r="1">
      <x/>
    </i>
    <i r="1">
      <x v="4"/>
    </i>
    <i r="1">
      <x v="10"/>
    </i>
    <i t="default">
      <x v="1"/>
    </i>
    <i>
      <x v="2"/>
    </i>
    <i r="1">
      <x v="7"/>
    </i>
    <i r="1">
      <x v="8"/>
    </i>
    <i r="1">
      <x v="11"/>
    </i>
    <i t="default">
      <x v="2"/>
    </i>
    <i>
      <x v="3"/>
    </i>
    <i r="1">
      <x v="1"/>
    </i>
    <i r="1">
      <x v="2"/>
    </i>
    <i r="1">
      <x v="6"/>
    </i>
    <i t="default">
      <x v="3"/>
    </i>
    <i t="grand">
      <x/>
    </i>
  </rowItems>
  <colFields count="2">
    <field x="-2"/>
    <field x="5"/>
  </colFields>
  <colItems count="4">
    <i>
      <x/>
      <x v="11"/>
    </i>
    <i r="1">
      <x v="12"/>
    </i>
    <i i="1">
      <x v="1"/>
      <x v="11"/>
    </i>
    <i r="1" i="1">
      <x v="12"/>
    </i>
  </colItems>
  <pageFields count="1">
    <pageField fld="6" item="1" hier="-1"/>
  </pageFields>
  <dataFields count="2">
    <dataField name="Total" fld="4" baseField="2" baseItem="0"/>
    <dataField name="%" fld="4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9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T10:X172" totalsRowShown="0" headerRowDxfId="7" dataDxfId="6" tableBorderDxfId="5">
  <autoFilter ref="T10:X172"/>
  <tableColumns count="5">
    <tableColumn id="1" name="Date" dataDxfId="4"/>
    <tableColumn id="2" name="Vendor" dataDxfId="3"/>
    <tableColumn id="3" name="Category" dataDxfId="2"/>
    <tableColumn id="4" name="Sub-category" dataDxfId="1"/>
    <tableColumn id="5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4" Type="http://schemas.openxmlformats.org/officeDocument/2006/relationships/drawing" Target="../drawings/drawing6.xml"/><Relationship Id="rId5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22" workbookViewId="0">
      <selection activeCell="R41" sqref="R41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1" t="s">
        <v>31</v>
      </c>
      <c r="O23" s="332" t="s">
        <v>32</v>
      </c>
      <c r="P23" s="332" t="s">
        <v>33</v>
      </c>
      <c r="Q23" s="333" t="s">
        <v>34</v>
      </c>
      <c r="R23" s="33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4" t="s">
        <v>40</v>
      </c>
      <c r="O24" s="346">
        <v>2</v>
      </c>
      <c r="P24" s="347">
        <v>20</v>
      </c>
      <c r="Q24" s="348">
        <f>O24*P24</f>
        <v>40</v>
      </c>
      <c r="R24" s="349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4" t="s">
        <v>41</v>
      </c>
      <c r="O25" s="346">
        <v>1</v>
      </c>
      <c r="P25" s="347">
        <v>185</v>
      </c>
      <c r="Q25" s="348">
        <f>O25*P25</f>
        <v>185</v>
      </c>
      <c r="R25" s="349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36" t="s">
        <v>42</v>
      </c>
      <c r="O26" s="350">
        <v>30</v>
      </c>
      <c r="P26" s="351">
        <v>2.75</v>
      </c>
      <c r="Q26" s="352">
        <f>O26*P26</f>
        <v>82.5</v>
      </c>
      <c r="R26" s="353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2" t="s">
        <v>43</v>
      </c>
      <c r="O27" s="339">
        <f>SUM(O24:O26)</f>
        <v>33</v>
      </c>
      <c r="P27" s="337">
        <f>Q27/O27</f>
        <v>9.3181818181818183</v>
      </c>
      <c r="Q27" s="340">
        <f>SUM(Q24:Q26)</f>
        <v>307.5</v>
      </c>
      <c r="R27" s="338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1" t="s">
        <v>31</v>
      </c>
      <c r="O29" s="332" t="s">
        <v>32</v>
      </c>
      <c r="P29" s="332" t="s">
        <v>33</v>
      </c>
      <c r="Q29" s="333" t="s">
        <v>34</v>
      </c>
      <c r="R29" s="332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4" t="s">
        <v>44</v>
      </c>
      <c r="O30" s="346">
        <v>2</v>
      </c>
      <c r="P30" s="347">
        <v>30</v>
      </c>
      <c r="Q30" s="348">
        <f>O30*P30</f>
        <v>60</v>
      </c>
      <c r="R30" s="35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4" t="s">
        <v>45</v>
      </c>
      <c r="O31" s="346">
        <v>10</v>
      </c>
      <c r="P31" s="347">
        <v>2</v>
      </c>
      <c r="Q31" s="348">
        <f>O31*P31</f>
        <v>20</v>
      </c>
      <c r="R31" s="35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35" t="s">
        <v>46</v>
      </c>
      <c r="O32" s="356">
        <v>5</v>
      </c>
      <c r="P32" s="357">
        <v>10</v>
      </c>
      <c r="Q32" s="150">
        <f>O32*P32</f>
        <v>50</v>
      </c>
      <c r="R32" s="355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41" t="s">
        <v>47</v>
      </c>
      <c r="O33" s="344">
        <f>SUM(O30:O32)</f>
        <v>17</v>
      </c>
      <c r="P33" s="342">
        <f>Q33/O33</f>
        <v>7.6470588235294121</v>
      </c>
      <c r="Q33" s="343">
        <f>SUM(Q30:Q32)</f>
        <v>130</v>
      </c>
      <c r="R33" s="345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1" t="s">
        <v>31</v>
      </c>
      <c r="O35" s="332" t="s">
        <v>32</v>
      </c>
      <c r="P35" s="332" t="s">
        <v>33</v>
      </c>
      <c r="Q35" s="333" t="s">
        <v>34</v>
      </c>
      <c r="R35" s="332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4" t="s">
        <v>48</v>
      </c>
      <c r="O36" s="346">
        <v>5</v>
      </c>
      <c r="P36" s="347">
        <v>75</v>
      </c>
      <c r="Q36" s="348">
        <f>O36*P36</f>
        <v>375</v>
      </c>
      <c r="R36" s="35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4" t="s">
        <v>49</v>
      </c>
      <c r="O37" s="346">
        <v>2</v>
      </c>
      <c r="P37" s="347">
        <v>100</v>
      </c>
      <c r="Q37" s="348">
        <f>O37*P37</f>
        <v>200</v>
      </c>
      <c r="R37" s="35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35" t="s">
        <v>50</v>
      </c>
      <c r="O38" s="356">
        <v>4</v>
      </c>
      <c r="P38" s="357">
        <v>25</v>
      </c>
      <c r="Q38" s="150">
        <f>O38*P38</f>
        <v>100</v>
      </c>
      <c r="R38" s="355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41" t="s">
        <v>51</v>
      </c>
      <c r="O39" s="344">
        <f>SUM(O36:O38)</f>
        <v>11</v>
      </c>
      <c r="P39" s="342">
        <f>Q39/O39</f>
        <v>61.363636363636367</v>
      </c>
      <c r="Q39" s="343">
        <f>SUM(Q36:Q38)</f>
        <v>675</v>
      </c>
      <c r="R39" s="345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Q41/O41</f>
        <v>16.416666666666668</v>
      </c>
      <c r="Q41" s="95">
        <f>SUM(Q21+Q27+Q33+Q39)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2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B9" workbookViewId="0">
      <selection activeCell="Z38" sqref="Z38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Maria Alexa Concepcion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mc92939n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2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7" priority="2" operator="greaterThan">
      <formula>$T$10</formula>
    </cfRule>
    <cfRule type="cellIs" dxfId="26" priority="3" operator="greaterThan">
      <formula>$T$10*0.8</formula>
    </cfRule>
  </conditionalFormatting>
  <conditionalFormatting sqref="Z23">
    <cfRule type="containsText" dxfId="25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U7" workbookViewId="0">
      <selection activeCell="X26" sqref="X26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Maria Alexa Concepcion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mc92939n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 W25, data[Date], "&gt;="&amp;$X$15, data[Date], "&lt;="&amp;$X$16)</f>
        <v>3</v>
      </c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2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24" priority="2">
      <formula>Z34&gt;$T$12</formula>
    </cfRule>
    <cfRule type="cellIs" dxfId="23" priority="14" operator="greaterThan">
      <formula>$T$12*0.8</formula>
    </cfRule>
  </conditionalFormatting>
  <conditionalFormatting sqref="Z40">
    <cfRule type="expression" dxfId="22" priority="1">
      <formula>Z40&gt;$T$13</formula>
    </cfRule>
    <cfRule type="cellIs" dxfId="21" priority="13" operator="greaterThan">
      <formula>$T$13*0.8</formula>
    </cfRule>
  </conditionalFormatting>
  <conditionalFormatting sqref="Z24 Z44">
    <cfRule type="containsText" dxfId="20" priority="12" operator="containsText" text="Over Budget">
      <formula>NOT(ISERROR(SEARCH("Over Budget",Z24)))</formula>
    </cfRule>
  </conditionalFormatting>
  <conditionalFormatting sqref="Z41">
    <cfRule type="containsText" dxfId="19" priority="11" operator="containsText" text="Over Budget">
      <formula>NOT(ISERROR(SEARCH("Over Budget",Z41)))</formula>
    </cfRule>
  </conditionalFormatting>
  <conditionalFormatting sqref="Z29">
    <cfRule type="containsText" dxfId="18" priority="10" operator="containsText" text="Over Budget">
      <formula>NOT(ISERROR(SEARCH("Over Budget",Z29)))</formula>
    </cfRule>
  </conditionalFormatting>
  <conditionalFormatting sqref="Z35">
    <cfRule type="containsText" dxfId="17" priority="9" operator="containsText" text="Over Budget">
      <formula>NOT(ISERROR(SEARCH("Over Budget",Z35)))</formula>
    </cfRule>
  </conditionalFormatting>
  <conditionalFormatting sqref="Z28">
    <cfRule type="expression" dxfId="16" priority="15">
      <formula>Z28&gt;$T$11</formula>
    </cfRule>
  </conditionalFormatting>
  <conditionalFormatting sqref="Z22">
    <cfRule type="expression" dxfId="15" priority="7">
      <formula>Z22&gt;$T$10</formula>
    </cfRule>
    <cfRule type="expression" dxfId="14" priority="8">
      <formula>Z22&gt;$T$10*0.8</formula>
    </cfRule>
  </conditionalFormatting>
  <conditionalFormatting sqref="Z23">
    <cfRule type="containsText" dxfId="13" priority="6" operator="containsText" text="Over Budget">
      <formula>NOT(ISERROR(SEARCH("Over Budget",Z23)))</formula>
    </cfRule>
  </conditionalFormatting>
  <conditionalFormatting sqref="Z42">
    <cfRule type="cellIs" dxfId="12" priority="4" operator="greaterThan">
      <formula>SUM($T$10:$T$13)</formula>
    </cfRule>
    <cfRule type="cellIs" dxfId="11" priority="5" operator="greaterThan">
      <formula>SUM($T$10:$T$13)*80%</formula>
    </cfRule>
  </conditionalFormatting>
  <conditionalFormatting sqref="Z43">
    <cfRule type="containsText" dxfId="10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topLeftCell="G40" zoomScale="85" zoomScaleNormal="85" zoomScalePageLayoutView="85" workbookViewId="0">
      <selection activeCell="P56" sqref="P56"/>
    </sheetView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Maria Alexa Concepcion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mc92939n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2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8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topLeftCell="M1" zoomScale="60" zoomScaleNormal="60" zoomScalePageLayoutView="60" workbookViewId="0">
      <selection activeCell="AJ39" sqref="AJ39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0.6640625" bestFit="1" customWidth="1"/>
    <col min="29" max="29" width="7.6640625" bestFit="1" customWidth="1"/>
    <col min="30" max="30" width="7.5" bestFit="1" customWidth="1"/>
    <col min="31" max="31" width="7.33203125" bestFit="1" customWidth="1"/>
    <col min="32" max="32" width="7.83203125" bestFit="1" customWidth="1"/>
    <col min="33" max="33" width="2.1640625" customWidth="1"/>
    <col min="34" max="34" width="4.5" customWidth="1"/>
    <col min="35" max="35" width="1.5" customWidth="1"/>
    <col min="36" max="36" width="20.6640625" bestFit="1" customWidth="1"/>
    <col min="37" max="37" width="16.6640625" bestFit="1" customWidth="1"/>
    <col min="38" max="38" width="8.5" bestFit="1" customWidth="1"/>
    <col min="39" max="40" width="8.1640625" bestFit="1" customWidth="1"/>
    <col min="41" max="41" width="9.83203125" bestFit="1" customWidth="1"/>
    <col min="42" max="42" width="7.83203125" bestFit="1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x14ac:dyDescent="0.2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60" t="s">
        <v>58</v>
      </c>
      <c r="U10" s="361" t="s">
        <v>59</v>
      </c>
      <c r="V10" s="361" t="s">
        <v>31</v>
      </c>
      <c r="W10" s="361" t="s">
        <v>60</v>
      </c>
      <c r="X10" s="361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18"/>
      <c r="AO10" s="134"/>
      <c r="AP10" s="271"/>
    </row>
    <row r="11" spans="2:42" x14ac:dyDescent="0.2">
      <c r="T11" s="358">
        <v>42369</v>
      </c>
      <c r="U11" s="319" t="s">
        <v>62</v>
      </c>
      <c r="V11" s="319" t="s">
        <v>51</v>
      </c>
      <c r="W11" s="319" t="s">
        <v>50</v>
      </c>
      <c r="X11" s="319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18"/>
      <c r="AO11" s="134"/>
      <c r="AP11" s="271"/>
    </row>
    <row r="12" spans="2:42" x14ac:dyDescent="0.2">
      <c r="T12" s="359">
        <v>42369</v>
      </c>
      <c r="U12" s="320" t="s">
        <v>63</v>
      </c>
      <c r="V12" s="320" t="s">
        <v>39</v>
      </c>
      <c r="W12" s="320" t="s">
        <v>36</v>
      </c>
      <c r="X12" s="320">
        <v>5.69</v>
      </c>
      <c r="Z12" s="266"/>
      <c r="AA12" s="129"/>
      <c r="AB12" s="146" t="s">
        <v>24</v>
      </c>
      <c r="AC12" s="147" t="str">
        <f>'Ex1'!$O$12</f>
        <v>Maria Alexa Concepcion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Maria Alexa Concepcion</v>
      </c>
      <c r="AL12" s="132"/>
      <c r="AM12" s="153"/>
      <c r="AN12" s="318"/>
      <c r="AO12" s="134"/>
      <c r="AP12" s="271"/>
    </row>
    <row r="13" spans="2:42" x14ac:dyDescent="0.2">
      <c r="T13" s="359">
        <v>42369</v>
      </c>
      <c r="U13" s="320" t="s">
        <v>64</v>
      </c>
      <c r="V13" s="320" t="s">
        <v>43</v>
      </c>
      <c r="W13" s="320" t="s">
        <v>42</v>
      </c>
      <c r="X13" s="320">
        <v>2.75</v>
      </c>
      <c r="Z13" s="266"/>
      <c r="AA13" s="129"/>
      <c r="AB13" s="146" t="s">
        <v>26</v>
      </c>
      <c r="AC13" s="147" t="str">
        <f>'Ex1'!$O$13</f>
        <v>mc92939n</v>
      </c>
      <c r="AD13" s="132"/>
      <c r="AE13" s="33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mc92939n</v>
      </c>
      <c r="AL13" s="132"/>
      <c r="AM13" s="153"/>
      <c r="AN13" s="318"/>
      <c r="AO13" s="134"/>
      <c r="AP13" s="271"/>
    </row>
    <row r="14" spans="2:42" x14ac:dyDescent="0.2">
      <c r="T14" s="359">
        <v>42368</v>
      </c>
      <c r="U14" s="320" t="s">
        <v>65</v>
      </c>
      <c r="V14" s="320" t="s">
        <v>51</v>
      </c>
      <c r="W14" s="320" t="s">
        <v>48</v>
      </c>
      <c r="X14" s="320">
        <v>26.24</v>
      </c>
      <c r="Z14" s="266"/>
      <c r="AA14" s="129"/>
      <c r="AB14" s="146"/>
      <c r="AC14" s="321"/>
      <c r="AD14" s="132"/>
      <c r="AE14" s="142"/>
      <c r="AF14" s="148"/>
      <c r="AG14" s="134"/>
      <c r="AH14" s="132"/>
      <c r="AI14" s="129"/>
      <c r="AJ14" s="146"/>
      <c r="AK14" s="321"/>
      <c r="AL14" s="132"/>
      <c r="AM14" s="153"/>
      <c r="AN14" s="318"/>
      <c r="AO14" s="134"/>
      <c r="AP14" s="271"/>
    </row>
    <row r="15" spans="2:42" x14ac:dyDescent="0.2">
      <c r="T15" s="359">
        <v>42368</v>
      </c>
      <c r="U15" s="320" t="s">
        <v>66</v>
      </c>
      <c r="V15" s="320" t="s">
        <v>43</v>
      </c>
      <c r="W15" s="320" t="s">
        <v>41</v>
      </c>
      <c r="X15" s="320">
        <v>135.96</v>
      </c>
      <c r="Z15" s="266"/>
      <c r="AA15" s="129"/>
      <c r="AB15" s="146"/>
      <c r="AC15" s="321"/>
      <c r="AD15" s="132"/>
      <c r="AE15" s="153"/>
      <c r="AF15" s="148"/>
      <c r="AG15" s="134"/>
      <c r="AH15" s="132"/>
      <c r="AI15" s="129"/>
      <c r="AJ15" s="146"/>
      <c r="AK15" s="321"/>
      <c r="AL15" s="132"/>
      <c r="AM15" s="153"/>
      <c r="AN15" s="148"/>
      <c r="AO15" s="134"/>
      <c r="AP15" s="271"/>
    </row>
    <row r="16" spans="2:42" x14ac:dyDescent="0.2">
      <c r="T16" s="359">
        <v>42367</v>
      </c>
      <c r="U16" s="320" t="s">
        <v>67</v>
      </c>
      <c r="V16" s="320" t="s">
        <v>39</v>
      </c>
      <c r="W16" s="320" t="s">
        <v>36</v>
      </c>
      <c r="X16" s="320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59">
        <v>42367</v>
      </c>
      <c r="U17" s="320" t="s">
        <v>64</v>
      </c>
      <c r="V17" s="320" t="s">
        <v>43</v>
      </c>
      <c r="W17" s="320" t="s">
        <v>42</v>
      </c>
      <c r="X17" s="320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59">
        <v>42366</v>
      </c>
      <c r="U18" s="320" t="s">
        <v>68</v>
      </c>
      <c r="V18" s="320" t="s">
        <v>39</v>
      </c>
      <c r="W18" s="320" t="s">
        <v>36</v>
      </c>
      <c r="X18" s="320">
        <v>11.37</v>
      </c>
      <c r="Y18" s="157"/>
      <c r="Z18" s="266"/>
      <c r="AA18" s="129"/>
      <c r="AB18" s="362" t="s">
        <v>113</v>
      </c>
      <c r="AC18" t="s">
        <v>111</v>
      </c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59">
        <v>42366</v>
      </c>
      <c r="U19" s="320" t="s">
        <v>64</v>
      </c>
      <c r="V19" s="320" t="s">
        <v>43</v>
      </c>
      <c r="W19" s="320" t="s">
        <v>42</v>
      </c>
      <c r="X19" s="320">
        <v>2.75</v>
      </c>
      <c r="Z19" s="266"/>
      <c r="AA19" s="129"/>
      <c r="AB19" s="362" t="s">
        <v>112</v>
      </c>
      <c r="AC19" t="s">
        <v>109</v>
      </c>
      <c r="AG19" s="134"/>
      <c r="AH19" s="132"/>
      <c r="AI19" s="129"/>
      <c r="AJ19" s="362" t="s">
        <v>113</v>
      </c>
      <c r="AK19" t="s">
        <v>111</v>
      </c>
      <c r="AO19" s="134"/>
      <c r="AP19" s="271"/>
    </row>
    <row r="20" spans="2:42" x14ac:dyDescent="0.2">
      <c r="T20" s="359">
        <v>42365</v>
      </c>
      <c r="U20" s="320" t="s">
        <v>69</v>
      </c>
      <c r="V20" s="320" t="s">
        <v>51</v>
      </c>
      <c r="W20" s="320" t="s">
        <v>48</v>
      </c>
      <c r="X20" s="320">
        <v>47.28</v>
      </c>
      <c r="Z20" s="266"/>
      <c r="AA20" s="129"/>
      <c r="AB20" s="322"/>
      <c r="AC20" s="323"/>
      <c r="AD20" s="324"/>
      <c r="AE20" s="324"/>
      <c r="AF20" s="325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59">
        <v>42364</v>
      </c>
      <c r="U21" s="320" t="s">
        <v>70</v>
      </c>
      <c r="V21" s="320" t="s">
        <v>39</v>
      </c>
      <c r="W21" s="320" t="s">
        <v>38</v>
      </c>
      <c r="X21" s="320">
        <v>21.58</v>
      </c>
      <c r="Y21"/>
      <c r="Z21" s="286"/>
      <c r="AA21" s="129"/>
      <c r="AB21" s="362" t="s">
        <v>108</v>
      </c>
      <c r="AC21" t="s">
        <v>32</v>
      </c>
      <c r="AD21" t="s">
        <v>33</v>
      </c>
      <c r="AE21" t="s">
        <v>34</v>
      </c>
      <c r="AF21" t="s">
        <v>35</v>
      </c>
      <c r="AG21" s="186"/>
      <c r="AH21" s="167"/>
      <c r="AI21" s="129"/>
      <c r="AJ21"/>
      <c r="AK21" s="362" t="s">
        <v>118</v>
      </c>
      <c r="AL21"/>
      <c r="AM21"/>
      <c r="AN21"/>
      <c r="AO21"/>
      <c r="AP2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59">
        <v>42364</v>
      </c>
      <c r="U22" s="320" t="s">
        <v>64</v>
      </c>
      <c r="V22" s="320" t="s">
        <v>43</v>
      </c>
      <c r="W22" s="320" t="s">
        <v>42</v>
      </c>
      <c r="X22" s="320">
        <v>2.75</v>
      </c>
      <c r="Z22" s="286"/>
      <c r="AA22" s="129"/>
      <c r="AB22" s="322" t="s">
        <v>39</v>
      </c>
      <c r="AC22" s="323"/>
      <c r="AD22" s="324"/>
      <c r="AE22" s="324"/>
      <c r="AF22" s="325"/>
      <c r="AG22" s="186"/>
      <c r="AH22" s="167"/>
      <c r="AI22" s="129"/>
      <c r="AJ22"/>
      <c r="AK22" t="s">
        <v>34</v>
      </c>
      <c r="AL22"/>
      <c r="AM22" t="s">
        <v>35</v>
      </c>
      <c r="AN22"/>
      <c r="AO22"/>
      <c r="AP22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59">
        <v>42363</v>
      </c>
      <c r="U23" s="320" t="s">
        <v>71</v>
      </c>
      <c r="V23" s="320" t="s">
        <v>51</v>
      </c>
      <c r="W23" s="320" t="s">
        <v>48</v>
      </c>
      <c r="X23" s="320">
        <v>27.36</v>
      </c>
      <c r="Y23" s="178"/>
      <c r="Z23" s="276"/>
      <c r="AA23" s="129"/>
      <c r="AB23" s="326" t="s">
        <v>36</v>
      </c>
      <c r="AC23" s="323">
        <v>19</v>
      </c>
      <c r="AD23" s="324">
        <v>8.4847368421052636</v>
      </c>
      <c r="AE23" s="324">
        <v>161.21</v>
      </c>
      <c r="AF23" s="325">
        <v>0.37070848759399361</v>
      </c>
      <c r="AG23" s="165"/>
      <c r="AH23" s="149"/>
      <c r="AI23" s="129"/>
      <c r="AJ23" s="362" t="s">
        <v>108</v>
      </c>
      <c r="AK23" t="s">
        <v>109</v>
      </c>
      <c r="AL23" t="s">
        <v>110</v>
      </c>
      <c r="AM23" t="s">
        <v>109</v>
      </c>
      <c r="AN23" t="s">
        <v>110</v>
      </c>
      <c r="AO23"/>
      <c r="AP23"/>
    </row>
    <row r="24" spans="2:42" x14ac:dyDescent="0.2">
      <c r="T24" s="359">
        <v>42363</v>
      </c>
      <c r="U24" s="320" t="s">
        <v>70</v>
      </c>
      <c r="V24" s="320" t="s">
        <v>39</v>
      </c>
      <c r="W24" s="320" t="s">
        <v>38</v>
      </c>
      <c r="X24" s="320">
        <v>17.940000000000001</v>
      </c>
      <c r="Y24" s="157"/>
      <c r="Z24" s="266"/>
      <c r="AA24" s="129"/>
      <c r="AB24" s="326" t="s">
        <v>38</v>
      </c>
      <c r="AC24" s="323">
        <v>6</v>
      </c>
      <c r="AD24" s="324">
        <v>36.445</v>
      </c>
      <c r="AE24" s="324">
        <v>218.67000000000002</v>
      </c>
      <c r="AF24" s="325">
        <v>0.50283992917423603</v>
      </c>
      <c r="AG24" s="134"/>
      <c r="AH24" s="132"/>
      <c r="AI24" s="129"/>
      <c r="AJ24" s="322" t="s">
        <v>39</v>
      </c>
      <c r="AK24" s="323"/>
      <c r="AL24" s="323"/>
      <c r="AM24" s="325"/>
      <c r="AN24" s="325"/>
    </row>
    <row r="25" spans="2:42" x14ac:dyDescent="0.2">
      <c r="T25" s="359">
        <v>42363</v>
      </c>
      <c r="U25" s="320" t="s">
        <v>64</v>
      </c>
      <c r="V25" s="320" t="s">
        <v>43</v>
      </c>
      <c r="W25" s="320" t="s">
        <v>42</v>
      </c>
      <c r="X25" s="320">
        <v>2.75</v>
      </c>
      <c r="Z25" s="266"/>
      <c r="AA25" s="129"/>
      <c r="AB25" s="326" t="s">
        <v>37</v>
      </c>
      <c r="AC25" s="323">
        <v>2</v>
      </c>
      <c r="AD25" s="324">
        <v>27.495000000000001</v>
      </c>
      <c r="AE25" s="324">
        <v>54.99</v>
      </c>
      <c r="AF25" s="325">
        <v>0.12645158323177041</v>
      </c>
      <c r="AG25" s="134"/>
      <c r="AH25" s="132"/>
      <c r="AI25" s="129"/>
      <c r="AJ25" s="326" t="s">
        <v>36</v>
      </c>
      <c r="AK25" s="323">
        <v>161.21000000000004</v>
      </c>
      <c r="AL25" s="323">
        <v>211.66000000000003</v>
      </c>
      <c r="AM25" s="325">
        <v>0.37070848759399366</v>
      </c>
      <c r="AN25" s="325">
        <v>0.41823427126146068</v>
      </c>
    </row>
    <row r="26" spans="2:42" x14ac:dyDescent="0.2">
      <c r="T26" s="359">
        <v>42363</v>
      </c>
      <c r="U26" s="320" t="s">
        <v>72</v>
      </c>
      <c r="V26" s="320" t="s">
        <v>47</v>
      </c>
      <c r="W26" s="320" t="s">
        <v>45</v>
      </c>
      <c r="X26" s="320">
        <v>1.99</v>
      </c>
      <c r="Z26" s="266"/>
      <c r="AA26" s="129"/>
      <c r="AB26" s="322" t="s">
        <v>115</v>
      </c>
      <c r="AC26" s="323">
        <v>27</v>
      </c>
      <c r="AD26" s="324">
        <v>16.106296296296296</v>
      </c>
      <c r="AE26" s="324">
        <v>434.87</v>
      </c>
      <c r="AF26" s="325">
        <v>0.44153272887878081</v>
      </c>
      <c r="AG26" s="134"/>
      <c r="AH26" s="132"/>
      <c r="AI26" s="129"/>
      <c r="AJ26" s="326" t="s">
        <v>38</v>
      </c>
      <c r="AK26" s="323">
        <v>218.67000000000002</v>
      </c>
      <c r="AL26" s="323">
        <v>180.99</v>
      </c>
      <c r="AM26" s="325">
        <v>0.50283992917423592</v>
      </c>
      <c r="AN26" s="325">
        <v>0.35763120455263991</v>
      </c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59">
        <v>42361</v>
      </c>
      <c r="U27" s="320" t="s">
        <v>73</v>
      </c>
      <c r="V27" s="320" t="s">
        <v>43</v>
      </c>
      <c r="W27" s="320" t="s">
        <v>40</v>
      </c>
      <c r="X27" s="320">
        <v>45.12</v>
      </c>
      <c r="Y27"/>
      <c r="Z27" s="286"/>
      <c r="AA27" s="180"/>
      <c r="AB27" s="322" t="s">
        <v>43</v>
      </c>
      <c r="AC27" s="323"/>
      <c r="AD27" s="324"/>
      <c r="AE27" s="324"/>
      <c r="AF27" s="325"/>
      <c r="AG27" s="186"/>
      <c r="AH27" s="167"/>
      <c r="AI27" s="180"/>
      <c r="AJ27" s="326" t="s">
        <v>37</v>
      </c>
      <c r="AK27" s="323">
        <v>54.99</v>
      </c>
      <c r="AL27" s="323">
        <v>113.42999999999999</v>
      </c>
      <c r="AM27" s="325">
        <v>0.12645158323177041</v>
      </c>
      <c r="AN27" s="325">
        <v>0.22413452418589944</v>
      </c>
      <c r="AO27"/>
      <c r="AP27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59">
        <v>42361</v>
      </c>
      <c r="U28" s="320" t="s">
        <v>70</v>
      </c>
      <c r="V28" s="320" t="s">
        <v>39</v>
      </c>
      <c r="W28" s="320" t="s">
        <v>38</v>
      </c>
      <c r="X28" s="320">
        <v>33.94</v>
      </c>
      <c r="Z28" s="286"/>
      <c r="AA28" s="180"/>
      <c r="AB28" s="326" t="s">
        <v>40</v>
      </c>
      <c r="AC28" s="323">
        <v>3</v>
      </c>
      <c r="AD28" s="324">
        <v>33.24666666666667</v>
      </c>
      <c r="AE28" s="324">
        <v>99.740000000000009</v>
      </c>
      <c r="AF28" s="325">
        <v>0.37622119120365133</v>
      </c>
      <c r="AG28" s="186"/>
      <c r="AH28" s="167"/>
      <c r="AI28" s="180"/>
      <c r="AJ28" s="322" t="s">
        <v>115</v>
      </c>
      <c r="AK28" s="323">
        <v>434.87000000000006</v>
      </c>
      <c r="AL28" s="323">
        <v>506.08000000000004</v>
      </c>
      <c r="AM28" s="325">
        <v>0.44153272887878076</v>
      </c>
      <c r="AN28" s="325">
        <v>0.27549864994338469</v>
      </c>
      <c r="AO28"/>
      <c r="AP28"/>
    </row>
    <row r="29" spans="2:42" x14ac:dyDescent="0.2">
      <c r="T29" s="359">
        <v>42361</v>
      </c>
      <c r="U29" s="320" t="s">
        <v>74</v>
      </c>
      <c r="V29" s="320" t="s">
        <v>39</v>
      </c>
      <c r="W29" s="320" t="s">
        <v>37</v>
      </c>
      <c r="X29" s="320">
        <v>19.75</v>
      </c>
      <c r="Y29" s="178"/>
      <c r="Z29" s="266"/>
      <c r="AA29" s="129"/>
      <c r="AB29" s="326" t="s">
        <v>41</v>
      </c>
      <c r="AC29" s="323">
        <v>1</v>
      </c>
      <c r="AD29" s="324">
        <v>129.62</v>
      </c>
      <c r="AE29" s="324">
        <v>129.62</v>
      </c>
      <c r="AF29" s="325">
        <v>0.48892912375994868</v>
      </c>
      <c r="AG29" s="134"/>
      <c r="AH29" s="132"/>
      <c r="AI29" s="129"/>
      <c r="AJ29" s="322" t="s">
        <v>43</v>
      </c>
      <c r="AK29" s="323"/>
      <c r="AL29" s="323"/>
      <c r="AM29" s="325"/>
      <c r="AN29" s="325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59">
        <v>42361</v>
      </c>
      <c r="U30" s="320" t="s">
        <v>75</v>
      </c>
      <c r="V30" s="320" t="s">
        <v>43</v>
      </c>
      <c r="W30" s="320" t="s">
        <v>40</v>
      </c>
      <c r="X30" s="320">
        <v>17.63</v>
      </c>
      <c r="Z30" s="276"/>
      <c r="AA30" s="159"/>
      <c r="AB30" s="326" t="s">
        <v>42</v>
      </c>
      <c r="AC30" s="323">
        <v>13</v>
      </c>
      <c r="AD30" s="324">
        <v>2.75</v>
      </c>
      <c r="AE30" s="324">
        <v>35.75</v>
      </c>
      <c r="AF30" s="325">
        <v>0.13484968503639999</v>
      </c>
      <c r="AG30" s="165"/>
      <c r="AH30" s="149"/>
      <c r="AI30" s="159"/>
      <c r="AJ30" s="326" t="s">
        <v>40</v>
      </c>
      <c r="AK30" s="323">
        <v>99.740000000000009</v>
      </c>
      <c r="AL30" s="323">
        <v>146.32</v>
      </c>
      <c r="AM30" s="325">
        <v>0.37622119120365133</v>
      </c>
      <c r="AN30" s="325">
        <v>0.2136089577950043</v>
      </c>
      <c r="AO30"/>
      <c r="AP30"/>
    </row>
    <row r="31" spans="2:42" x14ac:dyDescent="0.2">
      <c r="T31" s="359">
        <v>42361</v>
      </c>
      <c r="U31" s="320" t="s">
        <v>67</v>
      </c>
      <c r="V31" s="320" t="s">
        <v>39</v>
      </c>
      <c r="W31" s="320" t="s">
        <v>36</v>
      </c>
      <c r="X31" s="320">
        <v>9.84</v>
      </c>
      <c r="Z31" s="266"/>
      <c r="AA31" s="129"/>
      <c r="AB31" s="322" t="s">
        <v>117</v>
      </c>
      <c r="AC31" s="323">
        <v>17</v>
      </c>
      <c r="AD31" s="324">
        <v>15.594705882352942</v>
      </c>
      <c r="AE31" s="324">
        <v>265.11</v>
      </c>
      <c r="AF31" s="325">
        <v>0.26917180249972084</v>
      </c>
      <c r="AG31" s="134"/>
      <c r="AH31" s="132"/>
      <c r="AI31" s="129"/>
      <c r="AJ31" s="326" t="s">
        <v>41</v>
      </c>
      <c r="AK31" s="323">
        <v>129.62</v>
      </c>
      <c r="AL31" s="323">
        <v>319.17</v>
      </c>
      <c r="AM31" s="325">
        <v>0.48892912375994868</v>
      </c>
      <c r="AN31" s="325">
        <v>0.46594840800595633</v>
      </c>
    </row>
    <row r="32" spans="2:42" x14ac:dyDescent="0.2">
      <c r="T32" s="359">
        <v>42361</v>
      </c>
      <c r="U32" s="320" t="s">
        <v>63</v>
      </c>
      <c r="V32" s="320" t="s">
        <v>39</v>
      </c>
      <c r="W32" s="320" t="s">
        <v>36</v>
      </c>
      <c r="X32" s="320">
        <v>5.25</v>
      </c>
      <c r="Z32" s="266"/>
      <c r="AA32" s="129"/>
      <c r="AB32" s="322" t="s">
        <v>47</v>
      </c>
      <c r="AC32" s="323"/>
      <c r="AD32" s="324"/>
      <c r="AE32" s="324"/>
      <c r="AF32" s="325"/>
      <c r="AG32" s="134"/>
      <c r="AH32" s="132"/>
      <c r="AI32" s="129"/>
      <c r="AJ32" s="326" t="s">
        <v>42</v>
      </c>
      <c r="AK32" s="323">
        <v>35.75</v>
      </c>
      <c r="AL32" s="323">
        <v>219.5</v>
      </c>
      <c r="AM32" s="325">
        <v>0.13484968503639999</v>
      </c>
      <c r="AN32" s="325">
        <v>0.3204426341990394</v>
      </c>
    </row>
    <row r="33" spans="2:42" x14ac:dyDescent="0.2">
      <c r="T33" s="359">
        <v>42361</v>
      </c>
      <c r="U33" s="320" t="s">
        <v>72</v>
      </c>
      <c r="V33" s="320" t="s">
        <v>47</v>
      </c>
      <c r="W33" s="320" t="s">
        <v>45</v>
      </c>
      <c r="X33" s="320">
        <v>0.99</v>
      </c>
      <c r="Z33" s="266"/>
      <c r="AA33" s="129"/>
      <c r="AB33" s="326" t="s">
        <v>44</v>
      </c>
      <c r="AC33" s="323">
        <v>2</v>
      </c>
      <c r="AD33" s="324">
        <v>19.23</v>
      </c>
      <c r="AE33" s="324">
        <v>38.46</v>
      </c>
      <c r="AF33" s="325">
        <v>0.36870865688812204</v>
      </c>
      <c r="AG33" s="134"/>
      <c r="AH33" s="132"/>
      <c r="AI33" s="129"/>
      <c r="AJ33" s="322" t="s">
        <v>117</v>
      </c>
      <c r="AK33" s="323">
        <v>265.11</v>
      </c>
      <c r="AL33" s="323">
        <v>684.99</v>
      </c>
      <c r="AM33" s="325">
        <v>0.26917180249972072</v>
      </c>
      <c r="AN33" s="325">
        <v>0.37289325842696625</v>
      </c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59">
        <v>42361</v>
      </c>
      <c r="U34" s="320" t="s">
        <v>72</v>
      </c>
      <c r="V34" s="320" t="s">
        <v>47</v>
      </c>
      <c r="W34" s="320" t="s">
        <v>45</v>
      </c>
      <c r="X34" s="320">
        <v>0.99</v>
      </c>
      <c r="Z34" s="286"/>
      <c r="AA34" s="180"/>
      <c r="AB34" s="326" t="s">
        <v>45</v>
      </c>
      <c r="AC34" s="323">
        <v>11</v>
      </c>
      <c r="AD34" s="324">
        <v>3.3536363636363635</v>
      </c>
      <c r="AE34" s="324">
        <v>36.89</v>
      </c>
      <c r="AF34" s="325">
        <v>0.35365736746237186</v>
      </c>
      <c r="AG34" s="186"/>
      <c r="AH34" s="167"/>
      <c r="AI34" s="180"/>
      <c r="AJ34" s="322" t="s">
        <v>47</v>
      </c>
      <c r="AK34" s="323"/>
      <c r="AL34" s="323"/>
      <c r="AM34" s="325"/>
      <c r="AN34" s="325"/>
      <c r="AO34"/>
      <c r="AP34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59">
        <v>42360</v>
      </c>
      <c r="U35" s="320" t="s">
        <v>76</v>
      </c>
      <c r="V35" s="320" t="s">
        <v>39</v>
      </c>
      <c r="W35" s="320" t="s">
        <v>38</v>
      </c>
      <c r="X35" s="320">
        <v>28.62</v>
      </c>
      <c r="Z35" s="286"/>
      <c r="AA35" s="180"/>
      <c r="AB35" s="326" t="s">
        <v>46</v>
      </c>
      <c r="AC35" s="323">
        <v>4</v>
      </c>
      <c r="AD35" s="324">
        <v>7.24</v>
      </c>
      <c r="AE35" s="324">
        <v>28.96</v>
      </c>
      <c r="AF35" s="325">
        <v>0.27763397564950637</v>
      </c>
      <c r="AG35" s="186"/>
      <c r="AH35" s="167"/>
      <c r="AI35" s="180"/>
      <c r="AJ35" s="326" t="s">
        <v>44</v>
      </c>
      <c r="AK35" s="323">
        <v>38.46</v>
      </c>
      <c r="AL35" s="323">
        <v>144.05999999999997</v>
      </c>
      <c r="AM35" s="325">
        <v>0.36870865688812193</v>
      </c>
      <c r="AN35" s="325">
        <v>0.65813879117364882</v>
      </c>
      <c r="AO35"/>
      <c r="AP35"/>
    </row>
    <row r="36" spans="2:42" x14ac:dyDescent="0.2">
      <c r="T36" s="359">
        <v>42360</v>
      </c>
      <c r="U36" s="320" t="s">
        <v>77</v>
      </c>
      <c r="V36" s="320" t="s">
        <v>47</v>
      </c>
      <c r="W36" s="320" t="s">
        <v>46</v>
      </c>
      <c r="X36" s="320">
        <v>5.99</v>
      </c>
      <c r="Y36" s="157"/>
      <c r="Z36" s="266"/>
      <c r="AA36" s="129"/>
      <c r="AB36" s="322" t="s">
        <v>114</v>
      </c>
      <c r="AC36" s="323">
        <v>17</v>
      </c>
      <c r="AD36" s="324">
        <v>6.1358823529411746</v>
      </c>
      <c r="AE36" s="324">
        <v>104.30999999999997</v>
      </c>
      <c r="AF36" s="325">
        <v>0.10590815404453197</v>
      </c>
      <c r="AG36" s="134"/>
      <c r="AH36" s="132"/>
      <c r="AI36" s="129"/>
      <c r="AJ36" s="326" t="s">
        <v>45</v>
      </c>
      <c r="AK36" s="323">
        <v>36.889999999999993</v>
      </c>
      <c r="AL36" s="323">
        <v>38.880000000000003</v>
      </c>
      <c r="AM36" s="325">
        <v>0.3536573674623717</v>
      </c>
      <c r="AN36" s="325">
        <v>0.1776234638402851</v>
      </c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59">
        <v>42360</v>
      </c>
      <c r="U37" s="320" t="s">
        <v>64</v>
      </c>
      <c r="V37" s="320" t="s">
        <v>43</v>
      </c>
      <c r="W37" s="320" t="s">
        <v>42</v>
      </c>
      <c r="X37" s="320">
        <v>2.75</v>
      </c>
      <c r="Y37"/>
      <c r="Z37" s="276"/>
      <c r="AA37" s="159"/>
      <c r="AB37" s="322" t="s">
        <v>51</v>
      </c>
      <c r="AC37" s="323"/>
      <c r="AD37" s="324"/>
      <c r="AE37" s="324"/>
      <c r="AF37" s="325"/>
      <c r="AG37" s="165"/>
      <c r="AH37" s="149"/>
      <c r="AI37" s="159"/>
      <c r="AJ37" s="326" t="s">
        <v>46</v>
      </c>
      <c r="AK37" s="323">
        <v>28.96</v>
      </c>
      <c r="AL37" s="323">
        <v>35.950000000000003</v>
      </c>
      <c r="AM37" s="325">
        <v>0.27763397564950626</v>
      </c>
      <c r="AN37" s="325">
        <v>0.16423774498606608</v>
      </c>
      <c r="AO37"/>
      <c r="AP37"/>
    </row>
    <row r="38" spans="2:42" x14ac:dyDescent="0.2">
      <c r="T38" s="359">
        <v>42359</v>
      </c>
      <c r="U38" s="320" t="s">
        <v>78</v>
      </c>
      <c r="V38" s="320" t="s">
        <v>39</v>
      </c>
      <c r="W38" s="320" t="s">
        <v>36</v>
      </c>
      <c r="X38" s="320">
        <v>5.95</v>
      </c>
      <c r="Z38" s="266"/>
      <c r="AA38" s="129"/>
      <c r="AB38" s="326" t="s">
        <v>48</v>
      </c>
      <c r="AC38" s="323">
        <v>3</v>
      </c>
      <c r="AD38" s="324">
        <v>37.630000000000003</v>
      </c>
      <c r="AE38" s="324">
        <v>112.89</v>
      </c>
      <c r="AF38" s="325">
        <v>0.6250138412135976</v>
      </c>
      <c r="AG38" s="134"/>
      <c r="AH38" s="132"/>
      <c r="AI38" s="129"/>
      <c r="AJ38" s="322" t="s">
        <v>114</v>
      </c>
      <c r="AK38" s="323">
        <v>104.31</v>
      </c>
      <c r="AL38" s="323">
        <v>218.89</v>
      </c>
      <c r="AM38" s="325">
        <v>0.10590815404453197</v>
      </c>
      <c r="AN38" s="325">
        <v>0.11915882762825536</v>
      </c>
    </row>
    <row r="39" spans="2:42" x14ac:dyDescent="0.2">
      <c r="T39" s="359">
        <v>42359</v>
      </c>
      <c r="U39" s="320" t="s">
        <v>64</v>
      </c>
      <c r="V39" s="320" t="s">
        <v>43</v>
      </c>
      <c r="W39" s="320" t="s">
        <v>42</v>
      </c>
      <c r="X39" s="320">
        <v>2.75</v>
      </c>
      <c r="Z39" s="266"/>
      <c r="AA39" s="129"/>
      <c r="AB39" s="326" t="s">
        <v>49</v>
      </c>
      <c r="AC39" s="323">
        <v>1</v>
      </c>
      <c r="AD39" s="324">
        <v>18.21</v>
      </c>
      <c r="AE39" s="324">
        <v>18.21</v>
      </c>
      <c r="AF39" s="325">
        <v>0.10081939984497841</v>
      </c>
      <c r="AG39" s="134"/>
      <c r="AH39" s="132"/>
      <c r="AI39" s="129"/>
      <c r="AJ39" s="322" t="s">
        <v>51</v>
      </c>
      <c r="AK39" s="323"/>
      <c r="AL39" s="323"/>
      <c r="AM39" s="325"/>
      <c r="AN39" s="325"/>
    </row>
    <row r="40" spans="2:42" x14ac:dyDescent="0.2">
      <c r="T40" s="359">
        <v>42359</v>
      </c>
      <c r="U40" s="320" t="s">
        <v>64</v>
      </c>
      <c r="V40" s="320" t="s">
        <v>43</v>
      </c>
      <c r="W40" s="320" t="s">
        <v>42</v>
      </c>
      <c r="X40" s="320">
        <v>2.75</v>
      </c>
      <c r="Y40" s="178"/>
      <c r="Z40" s="266"/>
      <c r="AA40" s="129"/>
      <c r="AB40" s="326" t="s">
        <v>50</v>
      </c>
      <c r="AC40" s="323">
        <v>1</v>
      </c>
      <c r="AD40" s="324">
        <v>49.52</v>
      </c>
      <c r="AE40" s="324">
        <v>49.52</v>
      </c>
      <c r="AF40" s="325">
        <v>0.274166758941424</v>
      </c>
      <c r="AG40" s="134"/>
      <c r="AH40" s="132"/>
      <c r="AI40" s="129"/>
      <c r="AJ40" s="326" t="s">
        <v>48</v>
      </c>
      <c r="AK40" s="323">
        <v>112.88999999999999</v>
      </c>
      <c r="AL40" s="323">
        <v>252.52</v>
      </c>
      <c r="AM40" s="325">
        <v>0.62501384121359749</v>
      </c>
      <c r="AN40" s="325">
        <v>0.59138173302107733</v>
      </c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59">
        <v>42359</v>
      </c>
      <c r="U41" s="320" t="s">
        <v>64</v>
      </c>
      <c r="V41" s="320" t="s">
        <v>43</v>
      </c>
      <c r="W41" s="320" t="s">
        <v>42</v>
      </c>
      <c r="X41" s="320">
        <v>2.75</v>
      </c>
      <c r="Z41" s="286"/>
      <c r="AA41" s="180"/>
      <c r="AB41" s="322" t="s">
        <v>116</v>
      </c>
      <c r="AC41" s="323">
        <v>5</v>
      </c>
      <c r="AD41" s="324">
        <v>36.124000000000002</v>
      </c>
      <c r="AE41" s="324">
        <v>180.62</v>
      </c>
      <c r="AF41" s="325">
        <v>0.18338731457696644</v>
      </c>
      <c r="AG41" s="186"/>
      <c r="AH41" s="167"/>
      <c r="AI41" s="180"/>
      <c r="AJ41" s="326" t="s">
        <v>49</v>
      </c>
      <c r="AK41" s="323">
        <v>18.21</v>
      </c>
      <c r="AL41" s="323">
        <v>109.28999999999999</v>
      </c>
      <c r="AM41" s="325">
        <v>0.10081939984497841</v>
      </c>
      <c r="AN41" s="325">
        <v>0.25594847775175644</v>
      </c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59">
        <v>42359</v>
      </c>
      <c r="U42" s="320" t="s">
        <v>64</v>
      </c>
      <c r="V42" s="320" t="s">
        <v>43</v>
      </c>
      <c r="W42" s="320" t="s">
        <v>42</v>
      </c>
      <c r="X42" s="320">
        <v>2.75</v>
      </c>
      <c r="Y42" s="195"/>
      <c r="AB42" s="322" t="s">
        <v>52</v>
      </c>
      <c r="AC42" s="323">
        <v>66</v>
      </c>
      <c r="AD42" s="324">
        <v>14.922878787878787</v>
      </c>
      <c r="AE42" s="324">
        <v>984.91</v>
      </c>
      <c r="AF42" s="325">
        <v>1</v>
      </c>
      <c r="AJ42" s="326" t="s">
        <v>50</v>
      </c>
      <c r="AK42" s="323">
        <v>49.52</v>
      </c>
      <c r="AL42" s="323">
        <v>65.19</v>
      </c>
      <c r="AM42" s="325">
        <v>0.274166758941424</v>
      </c>
      <c r="AN42" s="325">
        <v>0.15266978922716626</v>
      </c>
    </row>
    <row r="43" spans="2:42" ht="19" x14ac:dyDescent="0.25">
      <c r="T43" s="359">
        <v>42359</v>
      </c>
      <c r="U43" s="320" t="s">
        <v>66</v>
      </c>
      <c r="V43" s="320" t="s">
        <v>43</v>
      </c>
      <c r="W43" s="320" t="s">
        <v>41</v>
      </c>
      <c r="X43" s="320">
        <v>183.21</v>
      </c>
      <c r="Y43" s="205"/>
      <c r="AJ43" s="322" t="s">
        <v>116</v>
      </c>
      <c r="AK43" s="323">
        <v>180.62</v>
      </c>
      <c r="AL43" s="323">
        <v>427</v>
      </c>
      <c r="AM43" s="325">
        <v>0.18338731457696639</v>
      </c>
      <c r="AN43" s="325">
        <v>0.23244926400139357</v>
      </c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59">
        <v>42358</v>
      </c>
      <c r="U44" s="320" t="s">
        <v>76</v>
      </c>
      <c r="V44" s="320" t="s">
        <v>39</v>
      </c>
      <c r="W44" s="320" t="s">
        <v>38</v>
      </c>
      <c r="X44" s="320">
        <v>20.45</v>
      </c>
      <c r="Y44"/>
      <c r="AA44"/>
      <c r="AB44"/>
      <c r="AC44"/>
      <c r="AD44"/>
      <c r="AE44"/>
      <c r="AF44"/>
      <c r="AG44"/>
      <c r="AJ44" s="322" t="s">
        <v>52</v>
      </c>
      <c r="AK44" s="323">
        <v>984.9100000000002</v>
      </c>
      <c r="AL44" s="323">
        <v>1836.9600000000003</v>
      </c>
      <c r="AM44" s="325">
        <v>1</v>
      </c>
      <c r="AN44" s="325">
        <v>1</v>
      </c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59">
        <v>42358</v>
      </c>
      <c r="U45" s="320" t="s">
        <v>64</v>
      </c>
      <c r="V45" s="320" t="s">
        <v>43</v>
      </c>
      <c r="W45" s="320" t="s">
        <v>42</v>
      </c>
      <c r="X45" s="320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59">
        <v>42358</v>
      </c>
      <c r="U46" s="320" t="s">
        <v>72</v>
      </c>
      <c r="V46" s="320" t="s">
        <v>47</v>
      </c>
      <c r="W46" s="320" t="s">
        <v>45</v>
      </c>
      <c r="X46" s="320">
        <v>1.99</v>
      </c>
    </row>
    <row r="47" spans="2:42" x14ac:dyDescent="0.2">
      <c r="T47" s="359">
        <v>42358</v>
      </c>
      <c r="U47" s="320" t="s">
        <v>72</v>
      </c>
      <c r="V47" s="320" t="s">
        <v>47</v>
      </c>
      <c r="W47" s="320" t="s">
        <v>45</v>
      </c>
      <c r="X47" s="320">
        <v>0.99</v>
      </c>
    </row>
    <row r="48" spans="2:42" x14ac:dyDescent="0.2">
      <c r="T48" s="359">
        <v>42357</v>
      </c>
      <c r="U48" s="320" t="s">
        <v>79</v>
      </c>
      <c r="V48" s="320" t="s">
        <v>51</v>
      </c>
      <c r="W48" s="320" t="s">
        <v>49</v>
      </c>
      <c r="X48" s="320">
        <v>80.02</v>
      </c>
    </row>
    <row r="49" spans="20:24" x14ac:dyDescent="0.2">
      <c r="T49" s="359">
        <v>42357</v>
      </c>
      <c r="U49" s="320" t="s">
        <v>78</v>
      </c>
      <c r="V49" s="320" t="s">
        <v>39</v>
      </c>
      <c r="W49" s="320" t="s">
        <v>36</v>
      </c>
      <c r="X49" s="320">
        <v>5.33</v>
      </c>
    </row>
    <row r="50" spans="20:24" x14ac:dyDescent="0.2">
      <c r="T50" s="359">
        <v>42356</v>
      </c>
      <c r="U50" s="320" t="s">
        <v>80</v>
      </c>
      <c r="V50" s="320" t="s">
        <v>43</v>
      </c>
      <c r="W50" s="320" t="s">
        <v>42</v>
      </c>
      <c r="X50" s="320">
        <v>170</v>
      </c>
    </row>
    <row r="51" spans="20:24" x14ac:dyDescent="0.2">
      <c r="T51" s="359">
        <v>42356</v>
      </c>
      <c r="U51" s="320" t="s">
        <v>69</v>
      </c>
      <c r="V51" s="320" t="s">
        <v>51</v>
      </c>
      <c r="W51" s="320" t="s">
        <v>48</v>
      </c>
      <c r="X51" s="320">
        <v>68.900000000000006</v>
      </c>
    </row>
    <row r="52" spans="20:24" x14ac:dyDescent="0.2">
      <c r="T52" s="359">
        <v>42356</v>
      </c>
      <c r="U52" s="320" t="s">
        <v>81</v>
      </c>
      <c r="V52" s="320" t="s">
        <v>39</v>
      </c>
      <c r="W52" s="320" t="s">
        <v>37</v>
      </c>
      <c r="X52" s="320">
        <v>21.7</v>
      </c>
    </row>
    <row r="53" spans="20:24" x14ac:dyDescent="0.2">
      <c r="T53" s="359">
        <v>42356</v>
      </c>
      <c r="U53" s="320" t="s">
        <v>67</v>
      </c>
      <c r="V53" s="320" t="s">
        <v>39</v>
      </c>
      <c r="W53" s="320" t="s">
        <v>36</v>
      </c>
      <c r="X53" s="320">
        <v>10.93</v>
      </c>
    </row>
    <row r="54" spans="20:24" x14ac:dyDescent="0.2">
      <c r="T54" s="359">
        <v>42355</v>
      </c>
      <c r="U54" s="320" t="s">
        <v>70</v>
      </c>
      <c r="V54" s="320" t="s">
        <v>39</v>
      </c>
      <c r="W54" s="320" t="s">
        <v>38</v>
      </c>
      <c r="X54" s="320">
        <v>23.72</v>
      </c>
    </row>
    <row r="55" spans="20:24" x14ac:dyDescent="0.2">
      <c r="T55" s="359">
        <v>42355</v>
      </c>
      <c r="U55" s="320" t="s">
        <v>82</v>
      </c>
      <c r="V55" s="320" t="s">
        <v>39</v>
      </c>
      <c r="W55" s="320" t="s">
        <v>36</v>
      </c>
      <c r="X55" s="320">
        <v>10.39</v>
      </c>
    </row>
    <row r="56" spans="20:24" x14ac:dyDescent="0.2">
      <c r="T56" s="359">
        <v>42355</v>
      </c>
      <c r="U56" s="320" t="s">
        <v>64</v>
      </c>
      <c r="V56" s="320" t="s">
        <v>43</v>
      </c>
      <c r="W56" s="320" t="s">
        <v>42</v>
      </c>
      <c r="X56" s="320">
        <v>2.75</v>
      </c>
    </row>
    <row r="57" spans="20:24" x14ac:dyDescent="0.2">
      <c r="T57" s="359">
        <v>42355</v>
      </c>
      <c r="U57" s="320" t="s">
        <v>72</v>
      </c>
      <c r="V57" s="320" t="s">
        <v>47</v>
      </c>
      <c r="W57" s="320" t="s">
        <v>45</v>
      </c>
      <c r="X57" s="320">
        <v>1.99</v>
      </c>
    </row>
    <row r="58" spans="20:24" x14ac:dyDescent="0.2">
      <c r="T58" s="359">
        <v>42354</v>
      </c>
      <c r="U58" s="320" t="s">
        <v>78</v>
      </c>
      <c r="V58" s="320" t="s">
        <v>39</v>
      </c>
      <c r="W58" s="320" t="s">
        <v>36</v>
      </c>
      <c r="X58" s="320">
        <v>7.38</v>
      </c>
    </row>
    <row r="59" spans="20:24" x14ac:dyDescent="0.2">
      <c r="T59" s="359">
        <v>42353</v>
      </c>
      <c r="U59" s="320" t="s">
        <v>63</v>
      </c>
      <c r="V59" s="320" t="s">
        <v>39</v>
      </c>
      <c r="W59" s="320" t="s">
        <v>36</v>
      </c>
      <c r="X59" s="320">
        <v>3.9</v>
      </c>
    </row>
    <row r="60" spans="20:24" x14ac:dyDescent="0.2">
      <c r="T60" s="359">
        <v>42353</v>
      </c>
      <c r="U60" s="320" t="s">
        <v>64</v>
      </c>
      <c r="V60" s="320" t="s">
        <v>43</v>
      </c>
      <c r="W60" s="320" t="s">
        <v>42</v>
      </c>
      <c r="X60" s="320">
        <v>2.75</v>
      </c>
    </row>
    <row r="61" spans="20:24" x14ac:dyDescent="0.2">
      <c r="T61" s="359">
        <v>42352</v>
      </c>
      <c r="U61" s="320" t="s">
        <v>67</v>
      </c>
      <c r="V61" s="320" t="s">
        <v>39</v>
      </c>
      <c r="W61" s="320" t="s">
        <v>36</v>
      </c>
      <c r="X61" s="320">
        <v>8.66</v>
      </c>
    </row>
    <row r="62" spans="20:24" x14ac:dyDescent="0.2">
      <c r="T62" s="359">
        <v>42352</v>
      </c>
      <c r="U62" s="320" t="s">
        <v>82</v>
      </c>
      <c r="V62" s="320" t="s">
        <v>39</v>
      </c>
      <c r="W62" s="320" t="s">
        <v>36</v>
      </c>
      <c r="X62" s="320">
        <v>8.59</v>
      </c>
    </row>
    <row r="63" spans="20:24" x14ac:dyDescent="0.2">
      <c r="T63" s="359">
        <v>42351</v>
      </c>
      <c r="U63" s="320" t="s">
        <v>83</v>
      </c>
      <c r="V63" s="320" t="s">
        <v>51</v>
      </c>
      <c r="W63" s="320" t="s">
        <v>49</v>
      </c>
      <c r="X63" s="320">
        <v>29.27</v>
      </c>
    </row>
    <row r="64" spans="20:24" x14ac:dyDescent="0.2">
      <c r="T64" s="359">
        <v>42351</v>
      </c>
      <c r="U64" s="320" t="s">
        <v>74</v>
      </c>
      <c r="V64" s="320" t="s">
        <v>39</v>
      </c>
      <c r="W64" s="320" t="s">
        <v>37</v>
      </c>
      <c r="X64" s="320">
        <v>15.22</v>
      </c>
    </row>
    <row r="65" spans="20:24" x14ac:dyDescent="0.2">
      <c r="T65" s="359">
        <v>42351</v>
      </c>
      <c r="U65" s="320" t="s">
        <v>72</v>
      </c>
      <c r="V65" s="320" t="s">
        <v>47</v>
      </c>
      <c r="W65" s="320" t="s">
        <v>45</v>
      </c>
      <c r="X65" s="320">
        <v>0.99</v>
      </c>
    </row>
    <row r="66" spans="20:24" x14ac:dyDescent="0.2">
      <c r="T66" s="359">
        <v>42350</v>
      </c>
      <c r="U66" s="320" t="s">
        <v>65</v>
      </c>
      <c r="V66" s="320" t="s">
        <v>51</v>
      </c>
      <c r="W66" s="320" t="s">
        <v>48</v>
      </c>
      <c r="X66" s="320">
        <v>33.18</v>
      </c>
    </row>
    <row r="67" spans="20:24" x14ac:dyDescent="0.2">
      <c r="T67" s="359">
        <v>42350</v>
      </c>
      <c r="U67" s="320" t="s">
        <v>75</v>
      </c>
      <c r="V67" s="320" t="s">
        <v>43</v>
      </c>
      <c r="W67" s="320" t="s">
        <v>40</v>
      </c>
      <c r="X67" s="320">
        <v>16.05</v>
      </c>
    </row>
    <row r="68" spans="20:24" x14ac:dyDescent="0.2">
      <c r="T68" s="359">
        <v>42350</v>
      </c>
      <c r="U68" s="320" t="s">
        <v>84</v>
      </c>
      <c r="V68" s="320" t="s">
        <v>39</v>
      </c>
      <c r="W68" s="320" t="s">
        <v>36</v>
      </c>
      <c r="X68" s="320">
        <v>12.91</v>
      </c>
    </row>
    <row r="69" spans="20:24" x14ac:dyDescent="0.2">
      <c r="T69" s="359">
        <v>42350</v>
      </c>
      <c r="U69" s="320" t="s">
        <v>67</v>
      </c>
      <c r="V69" s="320" t="s">
        <v>39</v>
      </c>
      <c r="W69" s="320" t="s">
        <v>36</v>
      </c>
      <c r="X69" s="320">
        <v>8.86</v>
      </c>
    </row>
    <row r="70" spans="20:24" x14ac:dyDescent="0.2">
      <c r="T70" s="359">
        <v>42349</v>
      </c>
      <c r="U70" s="320" t="s">
        <v>85</v>
      </c>
      <c r="V70" s="320" t="s">
        <v>47</v>
      </c>
      <c r="W70" s="320" t="s">
        <v>44</v>
      </c>
      <c r="X70" s="320">
        <v>27.74</v>
      </c>
    </row>
    <row r="71" spans="20:24" x14ac:dyDescent="0.2">
      <c r="T71" s="359">
        <v>42349</v>
      </c>
      <c r="U71" s="320" t="s">
        <v>86</v>
      </c>
      <c r="V71" s="320" t="s">
        <v>51</v>
      </c>
      <c r="W71" s="320" t="s">
        <v>48</v>
      </c>
      <c r="X71" s="320">
        <v>27.47</v>
      </c>
    </row>
    <row r="72" spans="20:24" x14ac:dyDescent="0.2">
      <c r="T72" s="359">
        <v>42349</v>
      </c>
      <c r="U72" s="320" t="s">
        <v>87</v>
      </c>
      <c r="V72" s="320" t="s">
        <v>39</v>
      </c>
      <c r="W72" s="320" t="s">
        <v>36</v>
      </c>
      <c r="X72" s="320">
        <v>6.24</v>
      </c>
    </row>
    <row r="73" spans="20:24" x14ac:dyDescent="0.2">
      <c r="T73" s="359">
        <v>42349</v>
      </c>
      <c r="U73" s="320" t="s">
        <v>63</v>
      </c>
      <c r="V73" s="320" t="s">
        <v>39</v>
      </c>
      <c r="W73" s="320" t="s">
        <v>36</v>
      </c>
      <c r="X73" s="320">
        <v>4.88</v>
      </c>
    </row>
    <row r="74" spans="20:24" x14ac:dyDescent="0.2">
      <c r="T74" s="359">
        <v>42349</v>
      </c>
      <c r="U74" s="320" t="s">
        <v>77</v>
      </c>
      <c r="V74" s="320" t="s">
        <v>47</v>
      </c>
      <c r="W74" s="320" t="s">
        <v>46</v>
      </c>
      <c r="X74" s="320">
        <v>3.99</v>
      </c>
    </row>
    <row r="75" spans="20:24" x14ac:dyDescent="0.2">
      <c r="T75" s="359">
        <v>42348</v>
      </c>
      <c r="U75" s="320" t="s">
        <v>88</v>
      </c>
      <c r="V75" s="320" t="s">
        <v>47</v>
      </c>
      <c r="W75" s="320" t="s">
        <v>45</v>
      </c>
      <c r="X75" s="320">
        <v>9.99</v>
      </c>
    </row>
    <row r="76" spans="20:24" x14ac:dyDescent="0.2">
      <c r="T76" s="359">
        <v>42348</v>
      </c>
      <c r="U76" s="320" t="s">
        <v>77</v>
      </c>
      <c r="V76" s="320" t="s">
        <v>47</v>
      </c>
      <c r="W76" s="320" t="s">
        <v>46</v>
      </c>
      <c r="X76" s="320">
        <v>5.99</v>
      </c>
    </row>
    <row r="77" spans="20:24" x14ac:dyDescent="0.2">
      <c r="T77" s="359">
        <v>42347</v>
      </c>
      <c r="U77" s="320" t="s">
        <v>68</v>
      </c>
      <c r="V77" s="320" t="s">
        <v>39</v>
      </c>
      <c r="W77" s="320" t="s">
        <v>36</v>
      </c>
      <c r="X77" s="320">
        <v>11.78</v>
      </c>
    </row>
    <row r="78" spans="20:24" x14ac:dyDescent="0.2">
      <c r="T78" s="359">
        <v>42347</v>
      </c>
      <c r="U78" s="320" t="s">
        <v>64</v>
      </c>
      <c r="V78" s="320" t="s">
        <v>43</v>
      </c>
      <c r="W78" s="320" t="s">
        <v>42</v>
      </c>
      <c r="X78" s="320">
        <v>2.75</v>
      </c>
    </row>
    <row r="79" spans="20:24" x14ac:dyDescent="0.2">
      <c r="T79" s="359">
        <v>42346</v>
      </c>
      <c r="U79" s="320" t="s">
        <v>89</v>
      </c>
      <c r="V79" s="320" t="s">
        <v>47</v>
      </c>
      <c r="W79" s="320" t="s">
        <v>46</v>
      </c>
      <c r="X79" s="320">
        <v>11.99</v>
      </c>
    </row>
    <row r="80" spans="20:24" x14ac:dyDescent="0.2">
      <c r="T80" s="359">
        <v>42346</v>
      </c>
      <c r="U80" s="320" t="s">
        <v>67</v>
      </c>
      <c r="V80" s="320" t="s">
        <v>39</v>
      </c>
      <c r="W80" s="320" t="s">
        <v>36</v>
      </c>
      <c r="X80" s="320">
        <v>9.94</v>
      </c>
    </row>
    <row r="81" spans="20:24" x14ac:dyDescent="0.2">
      <c r="T81" s="359">
        <v>42346</v>
      </c>
      <c r="U81" s="320" t="s">
        <v>72</v>
      </c>
      <c r="V81" s="320" t="s">
        <v>47</v>
      </c>
      <c r="W81" s="320" t="s">
        <v>45</v>
      </c>
      <c r="X81" s="320">
        <v>0.99</v>
      </c>
    </row>
    <row r="82" spans="20:24" x14ac:dyDescent="0.2">
      <c r="T82" s="359">
        <v>42345</v>
      </c>
      <c r="U82" s="320" t="s">
        <v>90</v>
      </c>
      <c r="V82" s="320" t="s">
        <v>47</v>
      </c>
      <c r="W82" s="320" t="s">
        <v>44</v>
      </c>
      <c r="X82" s="320">
        <v>78.849999999999994</v>
      </c>
    </row>
    <row r="83" spans="20:24" x14ac:dyDescent="0.2">
      <c r="T83" s="359">
        <v>42345</v>
      </c>
      <c r="U83" s="320" t="s">
        <v>84</v>
      </c>
      <c r="V83" s="320" t="s">
        <v>39</v>
      </c>
      <c r="W83" s="320" t="s">
        <v>36</v>
      </c>
      <c r="X83" s="320">
        <v>13.18</v>
      </c>
    </row>
    <row r="84" spans="20:24" x14ac:dyDescent="0.2">
      <c r="T84" s="359">
        <v>42345</v>
      </c>
      <c r="U84" s="320" t="s">
        <v>64</v>
      </c>
      <c r="V84" s="320" t="s">
        <v>43</v>
      </c>
      <c r="W84" s="320" t="s">
        <v>42</v>
      </c>
      <c r="X84" s="320">
        <v>2.75</v>
      </c>
    </row>
    <row r="85" spans="20:24" x14ac:dyDescent="0.2">
      <c r="T85" s="359">
        <v>42345</v>
      </c>
      <c r="U85" s="320" t="s">
        <v>72</v>
      </c>
      <c r="V85" s="320" t="s">
        <v>47</v>
      </c>
      <c r="W85" s="320" t="s">
        <v>45</v>
      </c>
      <c r="X85" s="320">
        <v>1.99</v>
      </c>
    </row>
    <row r="86" spans="20:24" x14ac:dyDescent="0.2">
      <c r="T86" s="359">
        <v>42344</v>
      </c>
      <c r="U86" s="320" t="s">
        <v>64</v>
      </c>
      <c r="V86" s="320" t="s">
        <v>43</v>
      </c>
      <c r="W86" s="320" t="s">
        <v>42</v>
      </c>
      <c r="X86" s="320">
        <v>2.75</v>
      </c>
    </row>
    <row r="87" spans="20:24" x14ac:dyDescent="0.2">
      <c r="T87" s="359">
        <v>42343</v>
      </c>
      <c r="U87" s="320" t="s">
        <v>65</v>
      </c>
      <c r="V87" s="320" t="s">
        <v>51</v>
      </c>
      <c r="W87" s="320" t="s">
        <v>48</v>
      </c>
      <c r="X87" s="320">
        <v>22.09</v>
      </c>
    </row>
    <row r="88" spans="20:24" x14ac:dyDescent="0.2">
      <c r="T88" s="359">
        <v>42343</v>
      </c>
      <c r="U88" s="320" t="s">
        <v>91</v>
      </c>
      <c r="V88" s="320" t="s">
        <v>47</v>
      </c>
      <c r="W88" s="320" t="s">
        <v>46</v>
      </c>
      <c r="X88" s="320">
        <v>7.99</v>
      </c>
    </row>
    <row r="89" spans="20:24" x14ac:dyDescent="0.2">
      <c r="T89" s="359">
        <v>42343</v>
      </c>
      <c r="U89" s="320" t="s">
        <v>87</v>
      </c>
      <c r="V89" s="320" t="s">
        <v>39</v>
      </c>
      <c r="W89" s="320" t="s">
        <v>36</v>
      </c>
      <c r="X89" s="320">
        <v>7.78</v>
      </c>
    </row>
    <row r="90" spans="20:24" x14ac:dyDescent="0.2">
      <c r="T90" s="359">
        <v>42343</v>
      </c>
      <c r="U90" s="320" t="s">
        <v>67</v>
      </c>
      <c r="V90" s="320" t="s">
        <v>39</v>
      </c>
      <c r="W90" s="320" t="s">
        <v>36</v>
      </c>
      <c r="X90" s="320">
        <v>5.6</v>
      </c>
    </row>
    <row r="91" spans="20:24" x14ac:dyDescent="0.2">
      <c r="T91" s="359">
        <v>42342</v>
      </c>
      <c r="U91" s="320" t="s">
        <v>75</v>
      </c>
      <c r="V91" s="320" t="s">
        <v>43</v>
      </c>
      <c r="W91" s="320" t="s">
        <v>40</v>
      </c>
      <c r="X91" s="320">
        <v>23.62</v>
      </c>
    </row>
    <row r="92" spans="20:24" x14ac:dyDescent="0.2">
      <c r="T92" s="359">
        <v>42342</v>
      </c>
      <c r="U92" s="320" t="s">
        <v>63</v>
      </c>
      <c r="V92" s="320" t="s">
        <v>39</v>
      </c>
      <c r="W92" s="320" t="s">
        <v>36</v>
      </c>
      <c r="X92" s="320">
        <v>5.12</v>
      </c>
    </row>
    <row r="93" spans="20:24" x14ac:dyDescent="0.2">
      <c r="T93" s="359">
        <v>42342</v>
      </c>
      <c r="U93" s="320" t="s">
        <v>64</v>
      </c>
      <c r="V93" s="320" t="s">
        <v>43</v>
      </c>
      <c r="W93" s="320" t="s">
        <v>42</v>
      </c>
      <c r="X93" s="320">
        <v>2.75</v>
      </c>
    </row>
    <row r="94" spans="20:24" x14ac:dyDescent="0.2">
      <c r="T94" s="359">
        <v>42341</v>
      </c>
      <c r="U94" s="320" t="s">
        <v>73</v>
      </c>
      <c r="V94" s="320" t="s">
        <v>43</v>
      </c>
      <c r="W94" s="320" t="s">
        <v>40</v>
      </c>
      <c r="X94" s="320">
        <v>43.9</v>
      </c>
    </row>
    <row r="95" spans="20:24" x14ac:dyDescent="0.2">
      <c r="T95" s="359">
        <v>42341</v>
      </c>
      <c r="U95" s="320" t="s">
        <v>76</v>
      </c>
      <c r="V95" s="320" t="s">
        <v>39</v>
      </c>
      <c r="W95" s="320" t="s">
        <v>38</v>
      </c>
      <c r="X95" s="320">
        <v>34.74</v>
      </c>
    </row>
    <row r="96" spans="20:24" x14ac:dyDescent="0.2">
      <c r="T96" s="359">
        <v>42341</v>
      </c>
      <c r="U96" s="320" t="s">
        <v>81</v>
      </c>
      <c r="V96" s="320" t="s">
        <v>39</v>
      </c>
      <c r="W96" s="320" t="s">
        <v>37</v>
      </c>
      <c r="X96" s="320">
        <v>29.93</v>
      </c>
    </row>
    <row r="97" spans="20:24" x14ac:dyDescent="0.2">
      <c r="T97" s="359">
        <v>42341</v>
      </c>
      <c r="U97" s="320" t="s">
        <v>92</v>
      </c>
      <c r="V97" s="320" t="s">
        <v>47</v>
      </c>
      <c r="W97" s="320" t="s">
        <v>45</v>
      </c>
      <c r="X97" s="320">
        <v>14.99</v>
      </c>
    </row>
    <row r="98" spans="20:24" x14ac:dyDescent="0.2">
      <c r="T98" s="359">
        <v>42341</v>
      </c>
      <c r="U98" s="320" t="s">
        <v>67</v>
      </c>
      <c r="V98" s="320" t="s">
        <v>39</v>
      </c>
      <c r="W98" s="320" t="s">
        <v>36</v>
      </c>
      <c r="X98" s="320">
        <v>7.9</v>
      </c>
    </row>
    <row r="99" spans="20:24" x14ac:dyDescent="0.2">
      <c r="T99" s="359">
        <v>42341</v>
      </c>
      <c r="U99" s="320" t="s">
        <v>63</v>
      </c>
      <c r="V99" s="320" t="s">
        <v>39</v>
      </c>
      <c r="W99" s="320" t="s">
        <v>36</v>
      </c>
      <c r="X99" s="320">
        <v>5.96</v>
      </c>
    </row>
    <row r="100" spans="20:24" x14ac:dyDescent="0.2">
      <c r="T100" s="359">
        <v>42341</v>
      </c>
      <c r="U100" s="320" t="s">
        <v>72</v>
      </c>
      <c r="V100" s="320" t="s">
        <v>47</v>
      </c>
      <c r="W100" s="320" t="s">
        <v>45</v>
      </c>
      <c r="X100" s="320">
        <v>0.99</v>
      </c>
    </row>
    <row r="101" spans="20:24" x14ac:dyDescent="0.2">
      <c r="T101" s="359">
        <v>42340</v>
      </c>
      <c r="U101" s="320" t="s">
        <v>93</v>
      </c>
      <c r="V101" s="320" t="s">
        <v>39</v>
      </c>
      <c r="W101" s="320" t="s">
        <v>37</v>
      </c>
      <c r="X101" s="320">
        <v>26.83</v>
      </c>
    </row>
    <row r="102" spans="20:24" x14ac:dyDescent="0.2">
      <c r="T102" s="359">
        <v>42340</v>
      </c>
      <c r="U102" s="320" t="s">
        <v>85</v>
      </c>
      <c r="V102" s="320" t="s">
        <v>47</v>
      </c>
      <c r="W102" s="320" t="s">
        <v>44</v>
      </c>
      <c r="X102" s="320">
        <v>16.16</v>
      </c>
    </row>
    <row r="103" spans="20:24" x14ac:dyDescent="0.2">
      <c r="T103" s="359">
        <v>42340</v>
      </c>
      <c r="U103" s="320" t="s">
        <v>64</v>
      </c>
      <c r="V103" s="320" t="s">
        <v>43</v>
      </c>
      <c r="W103" s="320" t="s">
        <v>42</v>
      </c>
      <c r="X103" s="320">
        <v>2.75</v>
      </c>
    </row>
    <row r="104" spans="20:24" x14ac:dyDescent="0.2">
      <c r="T104" s="359">
        <v>42339</v>
      </c>
      <c r="U104" s="320" t="s">
        <v>85</v>
      </c>
      <c r="V104" s="320" t="s">
        <v>47</v>
      </c>
      <c r="W104" s="320" t="s">
        <v>44</v>
      </c>
      <c r="X104" s="320">
        <v>21.31</v>
      </c>
    </row>
    <row r="105" spans="20:24" x14ac:dyDescent="0.2">
      <c r="T105" s="359">
        <v>42339</v>
      </c>
      <c r="U105" s="320" t="s">
        <v>62</v>
      </c>
      <c r="V105" s="320" t="s">
        <v>51</v>
      </c>
      <c r="W105" s="320" t="s">
        <v>50</v>
      </c>
      <c r="X105" s="320">
        <v>17.66</v>
      </c>
    </row>
    <row r="106" spans="20:24" x14ac:dyDescent="0.2">
      <c r="T106" s="359">
        <v>42339</v>
      </c>
      <c r="U106" s="320" t="s">
        <v>84</v>
      </c>
      <c r="V106" s="320" t="s">
        <v>39</v>
      </c>
      <c r="W106" s="320" t="s">
        <v>36</v>
      </c>
      <c r="X106" s="320">
        <v>12.3</v>
      </c>
    </row>
    <row r="107" spans="20:24" x14ac:dyDescent="0.2">
      <c r="T107" s="359">
        <v>42338</v>
      </c>
      <c r="U107" s="320" t="s">
        <v>84</v>
      </c>
      <c r="V107" s="320" t="s">
        <v>39</v>
      </c>
      <c r="W107" s="320" t="s">
        <v>36</v>
      </c>
      <c r="X107" s="320">
        <v>11.51</v>
      </c>
    </row>
    <row r="108" spans="20:24" x14ac:dyDescent="0.2">
      <c r="T108" s="359">
        <v>42338</v>
      </c>
      <c r="U108" s="320" t="s">
        <v>77</v>
      </c>
      <c r="V108" s="320" t="s">
        <v>47</v>
      </c>
      <c r="W108" s="320" t="s">
        <v>46</v>
      </c>
      <c r="X108" s="320">
        <v>4.99</v>
      </c>
    </row>
    <row r="109" spans="20:24" x14ac:dyDescent="0.2">
      <c r="T109" s="359">
        <v>42338</v>
      </c>
      <c r="U109" s="320" t="s">
        <v>64</v>
      </c>
      <c r="V109" s="320" t="s">
        <v>43</v>
      </c>
      <c r="W109" s="320" t="s">
        <v>42</v>
      </c>
      <c r="X109" s="320">
        <v>2.75</v>
      </c>
    </row>
    <row r="110" spans="20:24" x14ac:dyDescent="0.2">
      <c r="T110" s="359">
        <v>42338</v>
      </c>
      <c r="U110" s="320" t="s">
        <v>64</v>
      </c>
      <c r="V110" s="320" t="s">
        <v>43</v>
      </c>
      <c r="W110" s="320" t="s">
        <v>42</v>
      </c>
      <c r="X110" s="320">
        <v>2.75</v>
      </c>
    </row>
    <row r="111" spans="20:24" x14ac:dyDescent="0.2">
      <c r="T111" s="359">
        <v>42338</v>
      </c>
      <c r="U111" s="320" t="s">
        <v>64</v>
      </c>
      <c r="V111" s="320" t="s">
        <v>43</v>
      </c>
      <c r="W111" s="320" t="s">
        <v>42</v>
      </c>
      <c r="X111" s="320">
        <v>2.75</v>
      </c>
    </row>
    <row r="112" spans="20:24" x14ac:dyDescent="0.2">
      <c r="T112" s="359">
        <v>42337</v>
      </c>
      <c r="U112" s="320" t="s">
        <v>68</v>
      </c>
      <c r="V112" s="320" t="s">
        <v>39</v>
      </c>
      <c r="W112" s="320" t="s">
        <v>36</v>
      </c>
      <c r="X112" s="320">
        <v>12.7</v>
      </c>
    </row>
    <row r="113" spans="20:24" x14ac:dyDescent="0.2">
      <c r="T113" s="359">
        <v>42337</v>
      </c>
      <c r="U113" s="320" t="s">
        <v>72</v>
      </c>
      <c r="V113" s="320" t="s">
        <v>47</v>
      </c>
      <c r="W113" s="320" t="s">
        <v>45</v>
      </c>
      <c r="X113" s="320">
        <v>0.99</v>
      </c>
    </row>
    <row r="114" spans="20:24" x14ac:dyDescent="0.2">
      <c r="T114" s="359">
        <v>42336</v>
      </c>
      <c r="U114" s="320" t="s">
        <v>67</v>
      </c>
      <c r="V114" s="320" t="s">
        <v>39</v>
      </c>
      <c r="W114" s="320" t="s">
        <v>36</v>
      </c>
      <c r="X114" s="320">
        <v>10.3</v>
      </c>
    </row>
    <row r="115" spans="20:24" x14ac:dyDescent="0.2">
      <c r="T115" s="359">
        <v>42336</v>
      </c>
      <c r="U115" s="320" t="s">
        <v>64</v>
      </c>
      <c r="V115" s="320" t="s">
        <v>43</v>
      </c>
      <c r="W115" s="320" t="s">
        <v>42</v>
      </c>
      <c r="X115" s="320">
        <v>2.75</v>
      </c>
    </row>
    <row r="116" spans="20:24" x14ac:dyDescent="0.2">
      <c r="T116" s="359">
        <v>42334</v>
      </c>
      <c r="U116" s="320" t="s">
        <v>62</v>
      </c>
      <c r="V116" s="320" t="s">
        <v>51</v>
      </c>
      <c r="W116" s="320" t="s">
        <v>50</v>
      </c>
      <c r="X116" s="320">
        <v>49.52</v>
      </c>
    </row>
    <row r="117" spans="20:24" x14ac:dyDescent="0.2">
      <c r="T117" s="359">
        <v>42334</v>
      </c>
      <c r="U117" s="320" t="s">
        <v>76</v>
      </c>
      <c r="V117" s="320" t="s">
        <v>39</v>
      </c>
      <c r="W117" s="320" t="s">
        <v>38</v>
      </c>
      <c r="X117" s="320">
        <v>25.87</v>
      </c>
    </row>
    <row r="118" spans="20:24" x14ac:dyDescent="0.2">
      <c r="T118" s="359">
        <v>42333</v>
      </c>
      <c r="U118" s="320" t="s">
        <v>82</v>
      </c>
      <c r="V118" s="320" t="s">
        <v>39</v>
      </c>
      <c r="W118" s="320" t="s">
        <v>36</v>
      </c>
      <c r="X118" s="320">
        <v>10.88</v>
      </c>
    </row>
    <row r="119" spans="20:24" x14ac:dyDescent="0.2">
      <c r="T119" s="359">
        <v>42332</v>
      </c>
      <c r="U119" s="320" t="s">
        <v>72</v>
      </c>
      <c r="V119" s="320" t="s">
        <v>47</v>
      </c>
      <c r="W119" s="320" t="s">
        <v>45</v>
      </c>
      <c r="X119" s="320">
        <v>0.99</v>
      </c>
    </row>
    <row r="120" spans="20:24" x14ac:dyDescent="0.2">
      <c r="T120" s="359">
        <v>42330</v>
      </c>
      <c r="U120" s="320" t="s">
        <v>64</v>
      </c>
      <c r="V120" s="320" t="s">
        <v>43</v>
      </c>
      <c r="W120" s="320" t="s">
        <v>42</v>
      </c>
      <c r="X120" s="320">
        <v>2.75</v>
      </c>
    </row>
    <row r="121" spans="20:24" x14ac:dyDescent="0.2">
      <c r="T121" s="359">
        <v>42330</v>
      </c>
      <c r="U121" s="320" t="s">
        <v>94</v>
      </c>
      <c r="V121" s="320" t="s">
        <v>43</v>
      </c>
      <c r="W121" s="320" t="s">
        <v>41</v>
      </c>
      <c r="X121" s="320">
        <v>129.62</v>
      </c>
    </row>
    <row r="122" spans="20:24" x14ac:dyDescent="0.2">
      <c r="T122" s="359">
        <v>42329</v>
      </c>
      <c r="U122" s="320" t="s">
        <v>76</v>
      </c>
      <c r="V122" s="320" t="s">
        <v>39</v>
      </c>
      <c r="W122" s="320" t="s">
        <v>38</v>
      </c>
      <c r="X122" s="320">
        <v>24.99</v>
      </c>
    </row>
    <row r="123" spans="20:24" x14ac:dyDescent="0.2">
      <c r="T123" s="359">
        <v>42329</v>
      </c>
      <c r="U123" s="320" t="s">
        <v>78</v>
      </c>
      <c r="V123" s="320" t="s">
        <v>39</v>
      </c>
      <c r="W123" s="320" t="s">
        <v>36</v>
      </c>
      <c r="X123" s="320">
        <v>10.43</v>
      </c>
    </row>
    <row r="124" spans="20:24" x14ac:dyDescent="0.2">
      <c r="T124" s="359">
        <v>42328</v>
      </c>
      <c r="U124" s="320" t="s">
        <v>67</v>
      </c>
      <c r="V124" s="320" t="s">
        <v>39</v>
      </c>
      <c r="W124" s="320" t="s">
        <v>36</v>
      </c>
      <c r="X124" s="320">
        <v>8.9</v>
      </c>
    </row>
    <row r="125" spans="20:24" x14ac:dyDescent="0.2">
      <c r="T125" s="359">
        <v>42328</v>
      </c>
      <c r="U125" s="320" t="s">
        <v>63</v>
      </c>
      <c r="V125" s="320" t="s">
        <v>39</v>
      </c>
      <c r="W125" s="320" t="s">
        <v>36</v>
      </c>
      <c r="X125" s="320">
        <v>5.45</v>
      </c>
    </row>
    <row r="126" spans="20:24" x14ac:dyDescent="0.2">
      <c r="T126" s="359">
        <v>42327</v>
      </c>
      <c r="U126" s="320" t="s">
        <v>69</v>
      </c>
      <c r="V126" s="320" t="s">
        <v>51</v>
      </c>
      <c r="W126" s="320" t="s">
        <v>48</v>
      </c>
      <c r="X126" s="320">
        <v>38.299999999999997</v>
      </c>
    </row>
    <row r="127" spans="20:24" x14ac:dyDescent="0.2">
      <c r="T127" s="359">
        <v>42327</v>
      </c>
      <c r="U127" s="320" t="s">
        <v>63</v>
      </c>
      <c r="V127" s="320" t="s">
        <v>39</v>
      </c>
      <c r="W127" s="320" t="s">
        <v>36</v>
      </c>
      <c r="X127" s="320">
        <v>3.15</v>
      </c>
    </row>
    <row r="128" spans="20:24" x14ac:dyDescent="0.2">
      <c r="T128" s="359">
        <v>42326</v>
      </c>
      <c r="U128" s="320" t="s">
        <v>70</v>
      </c>
      <c r="V128" s="320" t="s">
        <v>39</v>
      </c>
      <c r="W128" s="320" t="s">
        <v>38</v>
      </c>
      <c r="X128" s="320">
        <v>51.57</v>
      </c>
    </row>
    <row r="129" spans="20:24" x14ac:dyDescent="0.2">
      <c r="T129" s="359">
        <v>42326</v>
      </c>
      <c r="U129" s="320" t="s">
        <v>75</v>
      </c>
      <c r="V129" s="320" t="s">
        <v>43</v>
      </c>
      <c r="W129" s="320" t="s">
        <v>40</v>
      </c>
      <c r="X129" s="320">
        <v>25.98</v>
      </c>
    </row>
    <row r="130" spans="20:24" x14ac:dyDescent="0.2">
      <c r="T130" s="359">
        <v>42326</v>
      </c>
      <c r="U130" s="320" t="s">
        <v>87</v>
      </c>
      <c r="V130" s="320" t="s">
        <v>39</v>
      </c>
      <c r="W130" s="320" t="s">
        <v>36</v>
      </c>
      <c r="X130" s="320">
        <v>7.31</v>
      </c>
    </row>
    <row r="131" spans="20:24" x14ac:dyDescent="0.2">
      <c r="T131" s="359">
        <v>42325</v>
      </c>
      <c r="U131" s="320" t="s">
        <v>70</v>
      </c>
      <c r="V131" s="320" t="s">
        <v>39</v>
      </c>
      <c r="W131" s="320" t="s">
        <v>38</v>
      </c>
      <c r="X131" s="320">
        <v>31.66</v>
      </c>
    </row>
    <row r="132" spans="20:24" x14ac:dyDescent="0.2">
      <c r="T132" s="359">
        <v>42325</v>
      </c>
      <c r="U132" s="320" t="s">
        <v>67</v>
      </c>
      <c r="V132" s="320" t="s">
        <v>39</v>
      </c>
      <c r="W132" s="320" t="s">
        <v>36</v>
      </c>
      <c r="X132" s="320">
        <v>8.31</v>
      </c>
    </row>
    <row r="133" spans="20:24" x14ac:dyDescent="0.2">
      <c r="T133" s="359">
        <v>42325</v>
      </c>
      <c r="U133" s="320" t="s">
        <v>87</v>
      </c>
      <c r="V133" s="320" t="s">
        <v>39</v>
      </c>
      <c r="W133" s="320" t="s">
        <v>36</v>
      </c>
      <c r="X133" s="320">
        <v>5.93</v>
      </c>
    </row>
    <row r="134" spans="20:24" x14ac:dyDescent="0.2">
      <c r="T134" s="359">
        <v>42325</v>
      </c>
      <c r="U134" s="320" t="s">
        <v>64</v>
      </c>
      <c r="V134" s="320" t="s">
        <v>43</v>
      </c>
      <c r="W134" s="320" t="s">
        <v>42</v>
      </c>
      <c r="X134" s="320">
        <v>2.75</v>
      </c>
    </row>
    <row r="135" spans="20:24" x14ac:dyDescent="0.2">
      <c r="T135" s="359">
        <v>42324</v>
      </c>
      <c r="U135" s="320" t="s">
        <v>72</v>
      </c>
      <c r="V135" s="320" t="s">
        <v>47</v>
      </c>
      <c r="W135" s="320" t="s">
        <v>45</v>
      </c>
      <c r="X135" s="320">
        <v>1.99</v>
      </c>
    </row>
    <row r="136" spans="20:24" x14ac:dyDescent="0.2">
      <c r="T136" s="359">
        <v>42323</v>
      </c>
      <c r="U136" s="320" t="s">
        <v>76</v>
      </c>
      <c r="V136" s="320" t="s">
        <v>39</v>
      </c>
      <c r="W136" s="320" t="s">
        <v>38</v>
      </c>
      <c r="X136" s="320">
        <v>49.22</v>
      </c>
    </row>
    <row r="137" spans="20:24" x14ac:dyDescent="0.2">
      <c r="T137" s="359">
        <v>42323</v>
      </c>
      <c r="U137" s="320" t="s">
        <v>63</v>
      </c>
      <c r="V137" s="320" t="s">
        <v>39</v>
      </c>
      <c r="W137" s="320" t="s">
        <v>36</v>
      </c>
      <c r="X137" s="320">
        <v>3.69</v>
      </c>
    </row>
    <row r="138" spans="20:24" x14ac:dyDescent="0.2">
      <c r="T138" s="359">
        <v>42322</v>
      </c>
      <c r="U138" s="320" t="s">
        <v>67</v>
      </c>
      <c r="V138" s="320" t="s">
        <v>39</v>
      </c>
      <c r="W138" s="320" t="s">
        <v>36</v>
      </c>
      <c r="X138" s="320">
        <v>7.95</v>
      </c>
    </row>
    <row r="139" spans="20:24" x14ac:dyDescent="0.2">
      <c r="T139" s="359">
        <v>42322</v>
      </c>
      <c r="U139" s="320" t="s">
        <v>77</v>
      </c>
      <c r="V139" s="320" t="s">
        <v>47</v>
      </c>
      <c r="W139" s="320" t="s">
        <v>46</v>
      </c>
      <c r="X139" s="320">
        <v>3.99</v>
      </c>
    </row>
    <row r="140" spans="20:24" x14ac:dyDescent="0.2">
      <c r="T140" s="359">
        <v>42322</v>
      </c>
      <c r="U140" s="320" t="s">
        <v>72</v>
      </c>
      <c r="V140" s="320" t="s">
        <v>47</v>
      </c>
      <c r="W140" s="320" t="s">
        <v>45</v>
      </c>
      <c r="X140" s="320">
        <v>0.99</v>
      </c>
    </row>
    <row r="141" spans="20:24" x14ac:dyDescent="0.2">
      <c r="T141" s="359">
        <v>42320</v>
      </c>
      <c r="U141" s="320" t="s">
        <v>85</v>
      </c>
      <c r="V141" s="320" t="s">
        <v>47</v>
      </c>
      <c r="W141" s="320" t="s">
        <v>44</v>
      </c>
      <c r="X141" s="320">
        <v>24.3</v>
      </c>
    </row>
    <row r="142" spans="20:24" x14ac:dyDescent="0.2">
      <c r="T142" s="359">
        <v>42320</v>
      </c>
      <c r="U142" s="320" t="s">
        <v>84</v>
      </c>
      <c r="V142" s="320" t="s">
        <v>39</v>
      </c>
      <c r="W142" s="320" t="s">
        <v>36</v>
      </c>
      <c r="X142" s="320">
        <v>13.26</v>
      </c>
    </row>
    <row r="143" spans="20:24" x14ac:dyDescent="0.2">
      <c r="T143" s="359">
        <v>42318</v>
      </c>
      <c r="U143" s="320" t="s">
        <v>73</v>
      </c>
      <c r="V143" s="320" t="s">
        <v>43</v>
      </c>
      <c r="W143" s="320" t="s">
        <v>40</v>
      </c>
      <c r="X143" s="320">
        <v>53.17</v>
      </c>
    </row>
    <row r="144" spans="20:24" x14ac:dyDescent="0.2">
      <c r="T144" s="359">
        <v>42318</v>
      </c>
      <c r="U144" s="320" t="s">
        <v>64</v>
      </c>
      <c r="V144" s="320" t="s">
        <v>43</v>
      </c>
      <c r="W144" s="320" t="s">
        <v>42</v>
      </c>
      <c r="X144" s="320">
        <v>2.75</v>
      </c>
    </row>
    <row r="145" spans="20:24" x14ac:dyDescent="0.2">
      <c r="T145" s="359">
        <v>42318</v>
      </c>
      <c r="U145" s="320" t="s">
        <v>88</v>
      </c>
      <c r="V145" s="320" t="s">
        <v>47</v>
      </c>
      <c r="W145" s="320" t="s">
        <v>45</v>
      </c>
      <c r="X145" s="320">
        <v>9.99</v>
      </c>
    </row>
    <row r="146" spans="20:24" x14ac:dyDescent="0.2">
      <c r="T146" s="359">
        <v>42317</v>
      </c>
      <c r="U146" s="320" t="s">
        <v>81</v>
      </c>
      <c r="V146" s="320" t="s">
        <v>39</v>
      </c>
      <c r="W146" s="320" t="s">
        <v>37</v>
      </c>
      <c r="X146" s="320">
        <v>39.520000000000003</v>
      </c>
    </row>
    <row r="147" spans="20:24" x14ac:dyDescent="0.2">
      <c r="T147" s="359">
        <v>42317</v>
      </c>
      <c r="U147" s="320" t="s">
        <v>67</v>
      </c>
      <c r="V147" s="320" t="s">
        <v>39</v>
      </c>
      <c r="W147" s="320" t="s">
        <v>36</v>
      </c>
      <c r="X147" s="320">
        <v>6.7</v>
      </c>
    </row>
    <row r="148" spans="20:24" x14ac:dyDescent="0.2">
      <c r="T148" s="359">
        <v>42317</v>
      </c>
      <c r="U148" s="320" t="s">
        <v>67</v>
      </c>
      <c r="V148" s="320" t="s">
        <v>39</v>
      </c>
      <c r="W148" s="320" t="s">
        <v>36</v>
      </c>
      <c r="X148" s="320">
        <v>5.6</v>
      </c>
    </row>
    <row r="149" spans="20:24" x14ac:dyDescent="0.2">
      <c r="T149" s="359">
        <v>42316</v>
      </c>
      <c r="U149" s="320" t="s">
        <v>65</v>
      </c>
      <c r="V149" s="320" t="s">
        <v>51</v>
      </c>
      <c r="W149" s="320" t="s">
        <v>48</v>
      </c>
      <c r="X149" s="320">
        <v>21.16</v>
      </c>
    </row>
    <row r="150" spans="20:24" x14ac:dyDescent="0.2">
      <c r="T150" s="359">
        <v>42316</v>
      </c>
      <c r="U150" s="320" t="s">
        <v>75</v>
      </c>
      <c r="V150" s="320" t="s">
        <v>43</v>
      </c>
      <c r="W150" s="320" t="s">
        <v>40</v>
      </c>
      <c r="X150" s="320">
        <v>20.59</v>
      </c>
    </row>
    <row r="151" spans="20:24" x14ac:dyDescent="0.2">
      <c r="T151" s="359">
        <v>42316</v>
      </c>
      <c r="U151" s="320" t="s">
        <v>72</v>
      </c>
      <c r="V151" s="320" t="s">
        <v>47</v>
      </c>
      <c r="W151" s="320" t="s">
        <v>45</v>
      </c>
      <c r="X151" s="320">
        <v>0.99</v>
      </c>
    </row>
    <row r="152" spans="20:24" x14ac:dyDescent="0.2">
      <c r="T152" s="359">
        <v>42316</v>
      </c>
      <c r="U152" s="320" t="s">
        <v>89</v>
      </c>
      <c r="V152" s="320" t="s">
        <v>47</v>
      </c>
      <c r="W152" s="320" t="s">
        <v>46</v>
      </c>
      <c r="X152" s="320">
        <v>11.99</v>
      </c>
    </row>
    <row r="153" spans="20:24" x14ac:dyDescent="0.2">
      <c r="T153" s="359">
        <v>42315</v>
      </c>
      <c r="U153" s="320" t="s">
        <v>70</v>
      </c>
      <c r="V153" s="320" t="s">
        <v>39</v>
      </c>
      <c r="W153" s="320" t="s">
        <v>38</v>
      </c>
      <c r="X153" s="320">
        <v>35.36</v>
      </c>
    </row>
    <row r="154" spans="20:24" x14ac:dyDescent="0.2">
      <c r="T154" s="359">
        <v>42315</v>
      </c>
      <c r="U154" s="320" t="s">
        <v>85</v>
      </c>
      <c r="V154" s="320" t="s">
        <v>47</v>
      </c>
      <c r="W154" s="320" t="s">
        <v>44</v>
      </c>
      <c r="X154" s="320">
        <v>14.16</v>
      </c>
    </row>
    <row r="155" spans="20:24" x14ac:dyDescent="0.2">
      <c r="T155" s="359">
        <v>42315</v>
      </c>
      <c r="U155" s="320" t="s">
        <v>64</v>
      </c>
      <c r="V155" s="320" t="s">
        <v>43</v>
      </c>
      <c r="W155" s="320" t="s">
        <v>42</v>
      </c>
      <c r="X155" s="320">
        <v>2.75</v>
      </c>
    </row>
    <row r="156" spans="20:24" x14ac:dyDescent="0.2">
      <c r="T156" s="359">
        <v>42314</v>
      </c>
      <c r="U156" s="320" t="s">
        <v>78</v>
      </c>
      <c r="V156" s="320" t="s">
        <v>39</v>
      </c>
      <c r="W156" s="320" t="s">
        <v>36</v>
      </c>
      <c r="X156" s="320">
        <v>9.98</v>
      </c>
    </row>
    <row r="157" spans="20:24" x14ac:dyDescent="0.2">
      <c r="T157" s="359">
        <v>42314</v>
      </c>
      <c r="U157" s="320" t="s">
        <v>64</v>
      </c>
      <c r="V157" s="320" t="s">
        <v>43</v>
      </c>
      <c r="W157" s="320" t="s">
        <v>42</v>
      </c>
      <c r="X157" s="320">
        <v>2.75</v>
      </c>
    </row>
    <row r="158" spans="20:24" x14ac:dyDescent="0.2">
      <c r="T158" s="359">
        <v>42314</v>
      </c>
      <c r="U158" s="320" t="s">
        <v>64</v>
      </c>
      <c r="V158" s="320" t="s">
        <v>43</v>
      </c>
      <c r="W158" s="320" t="s">
        <v>42</v>
      </c>
      <c r="X158" s="320">
        <v>2.75</v>
      </c>
    </row>
    <row r="159" spans="20:24" x14ac:dyDescent="0.2">
      <c r="T159" s="359">
        <v>42314</v>
      </c>
      <c r="U159" s="320" t="s">
        <v>72</v>
      </c>
      <c r="V159" s="320" t="s">
        <v>47</v>
      </c>
      <c r="W159" s="320" t="s">
        <v>45</v>
      </c>
      <c r="X159" s="320">
        <v>1.99</v>
      </c>
    </row>
    <row r="160" spans="20:24" x14ac:dyDescent="0.2">
      <c r="T160" s="359">
        <v>42313</v>
      </c>
      <c r="U160" s="320" t="s">
        <v>64</v>
      </c>
      <c r="V160" s="320" t="s">
        <v>43</v>
      </c>
      <c r="W160" s="320" t="s">
        <v>42</v>
      </c>
      <c r="X160" s="320">
        <v>2.75</v>
      </c>
    </row>
    <row r="161" spans="20:24" x14ac:dyDescent="0.2">
      <c r="T161" s="359">
        <v>42313</v>
      </c>
      <c r="U161" s="320" t="s">
        <v>91</v>
      </c>
      <c r="V161" s="320" t="s">
        <v>47</v>
      </c>
      <c r="W161" s="320" t="s">
        <v>46</v>
      </c>
      <c r="X161" s="320">
        <v>7.99</v>
      </c>
    </row>
    <row r="162" spans="20:24" x14ac:dyDescent="0.2">
      <c r="T162" s="359">
        <v>42312</v>
      </c>
      <c r="U162" s="320" t="s">
        <v>65</v>
      </c>
      <c r="V162" s="320" t="s">
        <v>51</v>
      </c>
      <c r="W162" s="320" t="s">
        <v>48</v>
      </c>
      <c r="X162" s="320">
        <v>53.43</v>
      </c>
    </row>
    <row r="163" spans="20:24" x14ac:dyDescent="0.2">
      <c r="T163" s="359">
        <v>42312</v>
      </c>
      <c r="U163" s="320" t="s">
        <v>74</v>
      </c>
      <c r="V163" s="320" t="s">
        <v>39</v>
      </c>
      <c r="W163" s="320" t="s">
        <v>37</v>
      </c>
      <c r="X163" s="320">
        <v>15.47</v>
      </c>
    </row>
    <row r="164" spans="20:24" x14ac:dyDescent="0.2">
      <c r="T164" s="359">
        <v>42312</v>
      </c>
      <c r="U164" s="320" t="s">
        <v>64</v>
      </c>
      <c r="V164" s="320" t="s">
        <v>43</v>
      </c>
      <c r="W164" s="320" t="s">
        <v>42</v>
      </c>
      <c r="X164" s="320">
        <v>2.75</v>
      </c>
    </row>
    <row r="165" spans="20:24" x14ac:dyDescent="0.2">
      <c r="T165" s="359">
        <v>42312</v>
      </c>
      <c r="U165" s="320" t="s">
        <v>64</v>
      </c>
      <c r="V165" s="320" t="s">
        <v>43</v>
      </c>
      <c r="W165" s="320" t="s">
        <v>42</v>
      </c>
      <c r="X165" s="320">
        <v>2.75</v>
      </c>
    </row>
    <row r="166" spans="20:24" x14ac:dyDescent="0.2">
      <c r="T166" s="359">
        <v>42311</v>
      </c>
      <c r="U166" s="320" t="s">
        <v>84</v>
      </c>
      <c r="V166" s="320" t="s">
        <v>39</v>
      </c>
      <c r="W166" s="320" t="s">
        <v>36</v>
      </c>
      <c r="X166" s="320">
        <v>13.18</v>
      </c>
    </row>
    <row r="167" spans="20:24" x14ac:dyDescent="0.2">
      <c r="T167" s="359">
        <v>42311</v>
      </c>
      <c r="U167" s="320" t="s">
        <v>63</v>
      </c>
      <c r="V167" s="320" t="s">
        <v>39</v>
      </c>
      <c r="W167" s="320" t="s">
        <v>36</v>
      </c>
      <c r="X167" s="320">
        <v>5.98</v>
      </c>
    </row>
    <row r="168" spans="20:24" x14ac:dyDescent="0.2">
      <c r="T168" s="359">
        <v>42311</v>
      </c>
      <c r="U168" s="320" t="s">
        <v>72</v>
      </c>
      <c r="V168" s="320" t="s">
        <v>47</v>
      </c>
      <c r="W168" s="320" t="s">
        <v>45</v>
      </c>
      <c r="X168" s="320">
        <v>1.99</v>
      </c>
    </row>
    <row r="169" spans="20:24" x14ac:dyDescent="0.2">
      <c r="T169" s="359">
        <v>42311</v>
      </c>
      <c r="U169" s="320" t="s">
        <v>72</v>
      </c>
      <c r="V169" s="320" t="s">
        <v>47</v>
      </c>
      <c r="W169" s="320" t="s">
        <v>45</v>
      </c>
      <c r="X169" s="320">
        <v>0.99</v>
      </c>
    </row>
    <row r="170" spans="20:24" x14ac:dyDescent="0.2">
      <c r="T170" s="359">
        <v>42311</v>
      </c>
      <c r="U170" s="320" t="s">
        <v>72</v>
      </c>
      <c r="V170" s="320" t="s">
        <v>47</v>
      </c>
      <c r="W170" s="320" t="s">
        <v>45</v>
      </c>
      <c r="X170" s="320">
        <v>0.99</v>
      </c>
    </row>
    <row r="171" spans="20:24" x14ac:dyDescent="0.2">
      <c r="T171" s="359">
        <v>42311</v>
      </c>
      <c r="U171" s="320" t="s">
        <v>92</v>
      </c>
      <c r="V171" s="320" t="s">
        <v>47</v>
      </c>
      <c r="W171" s="320" t="s">
        <v>45</v>
      </c>
      <c r="X171" s="320">
        <v>14.99</v>
      </c>
    </row>
    <row r="172" spans="20:24" x14ac:dyDescent="0.2">
      <c r="T172" s="359">
        <v>42310</v>
      </c>
      <c r="U172" s="320" t="s">
        <v>95</v>
      </c>
      <c r="V172" s="320" t="s">
        <v>51</v>
      </c>
      <c r="W172" s="320" t="s">
        <v>49</v>
      </c>
      <c r="X172" s="320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2018-01-31T20:07:11Z</dcterms:created>
  <dcterms:modified xsi:type="dcterms:W3CDTF">2018-05-02T16:53:16Z</dcterms:modified>
</cp:coreProperties>
</file>