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ce\Teaching\CIS101\"/>
    </mc:Choice>
  </mc:AlternateContent>
  <bookViews>
    <workbookView xWindow="0" yWindow="0" windowWidth="19200" windowHeight="12045" activeTab="5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3" i="7" l="1"/>
  <c r="AC13" i="7"/>
  <c r="AK12" i="7"/>
  <c r="AC12" i="7"/>
  <c r="H42" i="6"/>
  <c r="I40" i="6" s="1"/>
  <c r="G42" i="6"/>
  <c r="F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Z22" i="5"/>
  <c r="Z23" i="5" s="1"/>
  <c r="Y22" i="5"/>
  <c r="Z21" i="5"/>
  <c r="AA21" i="5" s="1"/>
  <c r="Y21" i="5"/>
  <c r="Z20" i="5"/>
  <c r="AA20" i="5" s="1"/>
  <c r="Y20" i="5"/>
  <c r="Z19" i="5"/>
  <c r="AA19" i="5" s="1"/>
  <c r="Y19" i="5"/>
  <c r="X16" i="5"/>
  <c r="X22" i="5" s="1"/>
  <c r="X14" i="5"/>
  <c r="X13" i="5"/>
  <c r="X34" i="4"/>
  <c r="Z33" i="4"/>
  <c r="Z32" i="4"/>
  <c r="AA32" i="4" s="1"/>
  <c r="Z31" i="4"/>
  <c r="Z34" i="4" s="1"/>
  <c r="X28" i="4"/>
  <c r="Z27" i="4"/>
  <c r="Z26" i="4"/>
  <c r="Z25" i="4"/>
  <c r="X22" i="4"/>
  <c r="X42" i="4" s="1"/>
  <c r="Z21" i="4"/>
  <c r="Z20" i="4"/>
  <c r="Z19" i="4"/>
  <c r="X16" i="4"/>
  <c r="X14" i="4"/>
  <c r="AA13" i="4"/>
  <c r="X13" i="4"/>
  <c r="O21" i="3"/>
  <c r="O41" i="3" s="1"/>
  <c r="Q20" i="3"/>
  <c r="Q19" i="3"/>
  <c r="R19" i="3" s="1"/>
  <c r="Q18" i="3"/>
  <c r="Q21" i="3" s="1"/>
  <c r="O15" i="3"/>
  <c r="R12" i="3"/>
  <c r="Q41" i="3" l="1"/>
  <c r="P21" i="3"/>
  <c r="R20" i="3"/>
  <c r="R18" i="3"/>
  <c r="Y34" i="4"/>
  <c r="AA33" i="4"/>
  <c r="AA31" i="4"/>
  <c r="Z28" i="4"/>
  <c r="Z22" i="4"/>
  <c r="AA22" i="5"/>
  <c r="I22" i="6"/>
  <c r="I28" i="6"/>
  <c r="I34" i="6"/>
  <c r="X19" i="5"/>
  <c r="X20" i="5"/>
  <c r="X21" i="5"/>
  <c r="Z42" i="4" l="1"/>
  <c r="AA22" i="4"/>
  <c r="Y22" i="4"/>
  <c r="Z23" i="4"/>
  <c r="P41" i="3"/>
  <c r="R13" i="3"/>
  <c r="R14" i="3" s="1"/>
  <c r="Y28" i="4"/>
  <c r="AA26" i="4"/>
  <c r="AA27" i="4"/>
  <c r="AA25" i="4"/>
  <c r="R21" i="3"/>
  <c r="AA21" i="4"/>
  <c r="AA19" i="4"/>
  <c r="AA20" i="4"/>
  <c r="AA14" i="4" l="1"/>
  <c r="AA15" i="4" s="1"/>
  <c r="Y42" i="4"/>
  <c r="AA34" i="4"/>
  <c r="AA28" i="4"/>
</calcChain>
</file>

<file path=xl/sharedStrings.xml><?xml version="1.0" encoding="utf-8"?>
<sst xmlns="http://schemas.openxmlformats.org/spreadsheetml/2006/main" count="1227" uniqueCount="108">
  <si>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</si>
  <si>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</si>
  <si>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</si>
  <si>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</si>
  <si>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</si>
  <si>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</si>
  <si>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</si>
  <si>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</si>
  <si>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</si>
  <si>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</si>
  <si>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</si>
  <si>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</si>
  <si>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</si>
  <si>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</si>
  <si>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</si>
  <si>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</si>
  <si>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</si>
  <si>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</si>
  <si>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</si>
  <si>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</si>
  <si>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</si>
  <si>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</si>
  <si>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</si>
  <si>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</si>
  <si>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</si>
  <si>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</si>
  <si>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</si>
  <si>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</si>
  <si>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</si>
  <si>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</si>
  <si>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</si>
  <si>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</si>
  <si>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</si>
  <si>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</si>
  <si>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</si>
  <si>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</si>
  <si>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</si>
  <si>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</si>
  <si>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</si>
  <si>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</si>
  <si>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</si>
  <si>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</si>
  <si>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</si>
  <si>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</si>
  <si>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</si>
  <si>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</si>
  <si>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</si>
  <si>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</si>
  <si>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</si>
  <si>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</si>
  <si>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</si>
  <si>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</si>
  <si>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</si>
  <si>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</si>
  <si>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</si>
  <si>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</si>
  <si>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</si>
  <si>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</si>
  <si>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</si>
  <si>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</si>
  <si>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</si>
  <si>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</si>
  <si>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</si>
  <si>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</si>
  <si>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</si>
  <si>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</si>
  <si>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</si>
  <si>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</si>
  <si>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</si>
  <si>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</si>
  <si>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</si>
  <si>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</si>
  <si>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</si>
  <si>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</si>
  <si>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</si>
  <si>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</si>
  <si>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</si>
  <si>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</si>
  <si>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</si>
  <si>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</si>
  <si>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</si>
  <si>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</si>
  <si>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</si>
  <si>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</si>
  <si>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</si>
  <si>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</si>
  <si>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</si>
  <si>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</si>
  <si>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</si>
  <si>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</si>
  <si>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</si>
  <si>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</si>
  <si>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</si>
  <si>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</si>
  <si>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</si>
  <si>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</si>
  <si>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</si>
  <si>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</si>
  <si>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</si>
  <si>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</si>
  <si>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</si>
  <si>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</si>
  <si>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</si>
  <si>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</si>
  <si>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</si>
  <si>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</si>
  <si>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Yun Tang</t>
  </si>
  <si>
    <t>yt31014n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</si>
</sst>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1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4" fontId="18" fillId="0" borderId="0" xfId="0" applyNumberFormat="1" applyFont="1" applyBorder="1" applyAlignment="1" applyProtection="1">
      <alignment horizontal="right"/>
    </xf>
    <xf numFmtId="164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4" fontId="21" fillId="0" borderId="0" xfId="0" applyNumberFormat="1" applyFont="1"/>
    <xf numFmtId="164" fontId="18" fillId="0" borderId="14" xfId="0" applyNumberFormat="1" applyFont="1" applyBorder="1" applyAlignment="1" applyProtection="1">
      <alignment horizontal="right"/>
    </xf>
    <xf numFmtId="164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4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4" fontId="18" fillId="0" borderId="0" xfId="0" applyNumberFormat="1" applyFont="1" applyBorder="1" applyProtection="1"/>
    <xf numFmtId="164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4" fontId="22" fillId="0" borderId="0" xfId="0" applyNumberFormat="1" applyFont="1" applyBorder="1" applyAlignment="1" applyProtection="1">
      <alignment horizontal="center" wrapText="1"/>
    </xf>
    <xf numFmtId="164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4" fontId="23" fillId="0" borderId="0" xfId="1" applyNumberFormat="1" applyFont="1" applyBorder="1" applyAlignment="1" applyProtection="1">
      <alignment horizontal="center"/>
    </xf>
    <xf numFmtId="164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4" fontId="23" fillId="0" borderId="15" xfId="1" applyNumberFormat="1" applyFont="1" applyBorder="1" applyAlignment="1" applyProtection="1">
      <alignment horizontal="center"/>
    </xf>
    <xf numFmtId="164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4" fontId="1" fillId="0" borderId="0" xfId="1" applyNumberFormat="1" applyFont="1" applyBorder="1" applyAlignment="1" applyProtection="1">
      <alignment horizontal="center"/>
    </xf>
    <xf numFmtId="164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4" fontId="1" fillId="0" borderId="14" xfId="1" applyNumberFormat="1" applyFont="1" applyBorder="1" applyAlignment="1" applyProtection="1">
      <alignment horizontal="center"/>
    </xf>
    <xf numFmtId="164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4" fontId="3" fillId="0" borderId="14" xfId="1" applyNumberFormat="1" applyFont="1" applyBorder="1" applyAlignment="1" applyProtection="1">
      <alignment horizontal="center"/>
    </xf>
    <xf numFmtId="164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4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44" fontId="19" fillId="2" borderId="23" xfId="0" applyNumberFormat="1" applyFont="1" applyFill="1" applyBorder="1"/>
    <xf numFmtId="164" fontId="18" fillId="0" borderId="0" xfId="0" applyNumberFormat="1" applyFont="1" applyBorder="1" applyAlignment="1">
      <alignment horizontal="right"/>
    </xf>
    <xf numFmtId="164" fontId="23" fillId="0" borderId="0" xfId="0" applyNumberFormat="1" applyFont="1" applyBorder="1"/>
    <xf numFmtId="0" fontId="21" fillId="2" borderId="24" xfId="0" applyFont="1" applyFill="1" applyBorder="1"/>
    <xf numFmtId="4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4" fontId="18" fillId="0" borderId="0" xfId="0" applyNumberFormat="1" applyFont="1" applyBorder="1"/>
    <xf numFmtId="0" fontId="3" fillId="0" borderId="0" xfId="0" applyFont="1" applyBorder="1"/>
    <xf numFmtId="164" fontId="18" fillId="0" borderId="14" xfId="0" applyNumberFormat="1" applyFont="1" applyBorder="1" applyAlignment="1">
      <alignment horizontal="right"/>
    </xf>
    <xf numFmtId="164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4" fontId="17" fillId="0" borderId="0" xfId="0" applyNumberFormat="1" applyFont="1" applyFill="1" applyBorder="1" applyAlignment="1">
      <alignment horizontal="right"/>
    </xf>
    <xf numFmtId="164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4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4" fontId="22" fillId="0" borderId="0" xfId="0" applyNumberFormat="1" applyFont="1" applyBorder="1" applyAlignment="1">
      <alignment horizontal="center" wrapText="1"/>
    </xf>
    <xf numFmtId="164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4" fontId="23" fillId="0" borderId="0" xfId="1" applyNumberFormat="1" applyFont="1" applyBorder="1" applyAlignment="1">
      <alignment horizontal="center"/>
    </xf>
    <xf numFmtId="164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4" fontId="23" fillId="0" borderId="15" xfId="1" applyNumberFormat="1" applyFont="1" applyBorder="1" applyAlignment="1">
      <alignment horizontal="center"/>
    </xf>
    <xf numFmtId="164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4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4" fontId="1" fillId="0" borderId="14" xfId="1" applyNumberFormat="1" applyFont="1" applyBorder="1" applyAlignment="1">
      <alignment horizontal="center"/>
    </xf>
    <xf numFmtId="164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4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4" fontId="30" fillId="0" borderId="0" xfId="1" applyNumberFormat="1" applyFont="1" applyFill="1" applyBorder="1" applyAlignment="1">
      <alignment horizontal="center"/>
    </xf>
    <xf numFmtId="164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4" fontId="30" fillId="0" borderId="15" xfId="1" applyNumberFormat="1" applyFont="1" applyFill="1" applyBorder="1" applyAlignment="1">
      <alignment horizontal="center"/>
    </xf>
    <xf numFmtId="164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4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4" fontId="30" fillId="0" borderId="0" xfId="1" applyNumberFormat="1" applyFont="1" applyBorder="1" applyAlignment="1">
      <alignment horizontal="center"/>
    </xf>
    <xf numFmtId="164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4" fontId="30" fillId="0" borderId="15" xfId="1" applyNumberFormat="1" applyFont="1" applyBorder="1" applyAlignment="1">
      <alignment horizontal="center"/>
    </xf>
    <xf numFmtId="164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4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4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4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4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4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4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4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4" fontId="36" fillId="0" borderId="0" xfId="0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2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FF0000"/>
      </font>
    </dxf>
    <dxf>
      <numFmt numFmtId="19" formatCode="m/d/yy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2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2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ace\Teaching\CIS101\Summer%202017\Summer%201\SS1-grading%20too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bert\Google%20Drive\CIS101\2015-2016%20Spring%20-%20CIS101\CIS101-124_20132\GradeCenter\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 Analysis"/>
      <sheetName val="Grades Analysis"/>
      <sheetName val="Grading Guide"/>
      <sheetName val="Roster"/>
      <sheetName val="Email_Texts"/>
      <sheetName val="Key-Ex1"/>
      <sheetName val="Rubric-Ex1"/>
      <sheetName val="Key-Ex2"/>
      <sheetName val="Rubric-Ex2"/>
      <sheetName val="Key-Ex3"/>
      <sheetName val="Rubric-Ex3"/>
      <sheetName val="Key-Ex4"/>
      <sheetName val="Key-Ex5"/>
      <sheetName val="Rubric-Ex4&amp;5"/>
      <sheetName val="Key-Ex6"/>
      <sheetName val="Rubric-Ex6"/>
      <sheetName val="Rubric-WD1"/>
      <sheetName val="Rubric-WD2"/>
      <sheetName val="Rubric-WD3"/>
      <sheetName val="Rubric-WD4"/>
      <sheetName val="Rubric-WD5"/>
      <sheetName val="Rubric-WD6"/>
      <sheetName val="Rubric-GP1"/>
      <sheetName val="Rubric-GP2"/>
      <sheetName val="Rubric-GP3a"/>
      <sheetName val="GP4-Mapping"/>
      <sheetName val="Rubric-GP4a"/>
      <sheetName val="Rubric-GP4b"/>
      <sheetName val="Key-GP4"/>
      <sheetName val="Rubric-GP5"/>
      <sheetName val="Rubric-GP6"/>
      <sheetName val="PeerReviewForm"/>
      <sheetName val="Overview"/>
      <sheetName val="Ex1"/>
      <sheetName val="Ex2"/>
      <sheetName val="Ex3"/>
      <sheetName val="Ex4"/>
      <sheetName val="Ex5"/>
      <sheetName val="Rubric-GP3b"/>
      <sheetName val="GradesData"/>
      <sheetName val="Projects"/>
      <sheetName val="Queue"/>
      <sheetName val="Surve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">
          <cell r="C4">
            <v>0</v>
          </cell>
          <cell r="D4">
            <v>1</v>
          </cell>
        </row>
        <row r="5">
          <cell r="C5">
            <v>1</v>
          </cell>
          <cell r="D5">
            <v>0</v>
          </cell>
        </row>
        <row r="8">
          <cell r="J8" t="str">
            <v>Default</v>
          </cell>
        </row>
      </sheetData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3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C2:N28"/>
  <sheetViews>
    <sheetView zoomScale="90" zoomScaleNormal="90" workbookViewId="0"/>
  </sheetViews>
  <sheetFormatPr defaultColWidth="9.140625" defaultRowHeight="15" x14ac:dyDescent="0.25"/>
  <cols>
    <col min="1" max="1" width="1.140625" style="3" customWidth="1"/>
    <col min="2" max="2" width="8.140625" style="3" customWidth="1"/>
    <col min="3" max="3" width="125.42578125" style="2" customWidth="1"/>
    <col min="4" max="4" width="9.140625" style="2" customWidth="1"/>
    <col min="5" max="16384" width="9.140625" style="3"/>
  </cols>
  <sheetData>
    <row r="2" spans="3:14" ht="18" x14ac:dyDescent="0.25">
      <c r="C2" s="1" t="s">
        <v>0</v>
      </c>
    </row>
    <row r="3" spans="3:14" ht="42.75" x14ac:dyDescent="0.25">
      <c r="C3" s="4" t="s">
        <v>1</v>
      </c>
    </row>
    <row r="4" spans="3:14" x14ac:dyDescent="0.25">
      <c r="C4" s="5"/>
    </row>
    <row r="5" spans="3:14" x14ac:dyDescent="0.25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3:14" x14ac:dyDescent="0.25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3:14" x14ac:dyDescent="0.25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3:14" x14ac:dyDescent="0.25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3:14" x14ac:dyDescent="0.25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3:14" x14ac:dyDescent="0.25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3:14" x14ac:dyDescent="0.25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3:14" x14ac:dyDescent="0.25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3:14" x14ac:dyDescent="0.25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3:14" x14ac:dyDescent="0.25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3:14" x14ac:dyDescent="0.25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3:14" x14ac:dyDescent="0.25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5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5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5">
      <c r="C19" s="11" t="s">
        <v>13</v>
      </c>
    </row>
    <row r="20" spans="3:14" x14ac:dyDescent="0.25">
      <c r="C20" s="13"/>
    </row>
    <row r="21" spans="3:14" x14ac:dyDescent="0.25">
      <c r="C21" s="12" t="s">
        <v>14</v>
      </c>
    </row>
    <row r="22" spans="3:14" x14ac:dyDescent="0.25">
      <c r="C22" s="9" t="s">
        <v>15</v>
      </c>
    </row>
    <row r="23" spans="3:14" x14ac:dyDescent="0.25">
      <c r="C23" s="11" t="s">
        <v>16</v>
      </c>
    </row>
    <row r="25" spans="3:14" x14ac:dyDescent="0.25">
      <c r="C25" s="14"/>
    </row>
    <row r="26" spans="3:14" x14ac:dyDescent="0.25">
      <c r="C26" s="14"/>
    </row>
    <row r="27" spans="3:14" x14ac:dyDescent="0.25">
      <c r="C27"/>
    </row>
    <row r="28" spans="3:14" x14ac:dyDescent="0.25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92D050"/>
  </sheetPr>
  <dimension ref="A2:X196"/>
  <sheetViews>
    <sheetView showGridLines="0" zoomScaleNormal="100" workbookViewId="0"/>
  </sheetViews>
  <sheetFormatPr defaultColWidth="9.140625" defaultRowHeight="15" customHeight="1" x14ac:dyDescent="0.25"/>
  <cols>
    <col min="1" max="1" width="4" style="21" customWidth="1"/>
    <col min="2" max="2" width="1.42578125" style="21" customWidth="1"/>
    <col min="3" max="3" width="2.140625" style="21" customWidth="1"/>
    <col min="4" max="4" width="21" style="21" customWidth="1"/>
    <col min="5" max="6" width="13.28515625" style="21" customWidth="1"/>
    <col min="7" max="7" width="11.42578125" style="21" customWidth="1"/>
    <col min="8" max="8" width="10.140625" style="21" customWidth="1"/>
    <col min="9" max="9" width="2.140625" style="21" customWidth="1"/>
    <col min="10" max="10" width="1.42578125" style="21" customWidth="1"/>
    <col min="11" max="11" width="8.28515625" style="21" customWidth="1"/>
    <col min="12" max="12" width="1.42578125" style="21" customWidth="1"/>
    <col min="13" max="13" width="2.140625" style="21" customWidth="1"/>
    <col min="14" max="14" width="21" style="21" customWidth="1"/>
    <col min="15" max="16" width="13.28515625" style="21" customWidth="1"/>
    <col min="17" max="17" width="9.85546875" style="21" customWidth="1"/>
    <col min="18" max="18" width="10.140625" style="21" customWidth="1"/>
    <col min="19" max="19" width="2.140625" style="21" customWidth="1"/>
    <col min="20" max="20" width="1.42578125" style="21" customWidth="1"/>
    <col min="21" max="16384" width="9.140625" style="21"/>
  </cols>
  <sheetData>
    <row r="2" spans="2:24" s="16" customFormat="1" ht="21" x14ac:dyDescent="0.35">
      <c r="C2" s="17" t="s">
        <v>17</v>
      </c>
    </row>
    <row r="3" spans="2:24" s="18" customFormat="1" ht="15" customHeight="1" x14ac:dyDescent="0.25">
      <c r="C3" s="19" t="s">
        <v>18</v>
      </c>
    </row>
    <row r="4" spans="2:24" s="18" customFormat="1" ht="15" customHeight="1" x14ac:dyDescent="0.25">
      <c r="C4" s="20" t="s">
        <v>19</v>
      </c>
    </row>
    <row r="5" spans="2:24" ht="15" customHeight="1" thickBot="1" x14ac:dyDescent="0.3"/>
    <row r="6" spans="2:24" ht="21.75" thickBot="1" x14ac:dyDescent="0.4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3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5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5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5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3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5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5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365</v>
      </c>
      <c r="S13" s="39"/>
      <c r="T13" s="34"/>
      <c r="U13" s="35"/>
    </row>
    <row r="14" spans="2:24" ht="15" customHeight="1" x14ac:dyDescent="0.25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1077.8333333333335</v>
      </c>
      <c r="S14" s="39"/>
      <c r="T14" s="34"/>
      <c r="U14" s="35"/>
    </row>
    <row r="15" spans="2:24" ht="15" customHeight="1" x14ac:dyDescent="0.25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3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5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3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5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5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5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1</v>
      </c>
      <c r="S21" s="81"/>
      <c r="T21" s="82"/>
      <c r="U21" s="83"/>
    </row>
    <row r="22" spans="1:24" s="73" customFormat="1" ht="15" customHeight="1" x14ac:dyDescent="0.25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35">
      <c r="A23" s="21"/>
      <c r="B23"/>
      <c r="C23"/>
      <c r="D23"/>
      <c r="E23"/>
      <c r="F23"/>
      <c r="G23"/>
      <c r="H23"/>
      <c r="I23"/>
      <c r="J23"/>
      <c r="L23" s="30"/>
      <c r="M23" s="54"/>
      <c r="N23" t="s">
        <v>31</v>
      </c>
      <c r="O23" t="s">
        <v>32</v>
      </c>
      <c r="P23" t="s">
        <v>33</v>
      </c>
      <c r="Q23" t="s">
        <v>34</v>
      </c>
      <c r="R23" t="s">
        <v>35</v>
      </c>
      <c r="S23" s="60"/>
      <c r="T23" s="61"/>
      <c r="U23" s="62"/>
      <c r="X23" s="16"/>
    </row>
    <row r="24" spans="1:24" ht="15" customHeight="1" x14ac:dyDescent="0.25">
      <c r="B24"/>
      <c r="C24"/>
      <c r="D24"/>
      <c r="E24"/>
      <c r="F24"/>
      <c r="G24"/>
      <c r="H24"/>
      <c r="I24"/>
      <c r="J24"/>
      <c r="L24" s="30"/>
      <c r="M24" s="36"/>
      <c r="N24" t="s">
        <v>40</v>
      </c>
      <c r="O24"/>
      <c r="P24"/>
      <c r="Q24"/>
      <c r="R24"/>
      <c r="S24" s="39"/>
      <c r="T24" s="34"/>
      <c r="U24" s="35"/>
    </row>
    <row r="25" spans="1:24" ht="15" customHeight="1" x14ac:dyDescent="0.25">
      <c r="B25"/>
      <c r="C25"/>
      <c r="D25"/>
      <c r="E25"/>
      <c r="F25"/>
      <c r="G25"/>
      <c r="H25"/>
      <c r="I25"/>
      <c r="J25"/>
      <c r="L25" s="30"/>
      <c r="M25" s="36"/>
      <c r="N25" t="s">
        <v>41</v>
      </c>
      <c r="O25"/>
      <c r="P25"/>
      <c r="Q25"/>
      <c r="R25"/>
      <c r="S25" s="39"/>
      <c r="T25" s="34"/>
      <c r="U25" s="35"/>
    </row>
    <row r="26" spans="1:24" ht="15" customHeight="1" x14ac:dyDescent="0.35">
      <c r="A26" s="73"/>
      <c r="B26"/>
      <c r="C26"/>
      <c r="D26"/>
      <c r="E26"/>
      <c r="F26"/>
      <c r="G26"/>
      <c r="H26"/>
      <c r="I26"/>
      <c r="J26"/>
      <c r="L26" s="74"/>
      <c r="M26" s="36"/>
      <c r="N26" t="s">
        <v>42</v>
      </c>
      <c r="O26"/>
      <c r="P26"/>
      <c r="Q26"/>
      <c r="R26"/>
      <c r="S26" s="39"/>
      <c r="T26" s="34"/>
      <c r="U26" s="35"/>
      <c r="W26" s="16"/>
    </row>
    <row r="27" spans="1:24" s="73" customFormat="1" ht="15" customHeight="1" x14ac:dyDescent="0.25">
      <c r="B27"/>
      <c r="C27"/>
      <c r="D27"/>
      <c r="E27"/>
      <c r="F27"/>
      <c r="G27"/>
      <c r="H27"/>
      <c r="I27"/>
      <c r="J27"/>
      <c r="L27" s="74"/>
      <c r="M27" s="75"/>
      <c r="N27" t="s">
        <v>43</v>
      </c>
      <c r="O27"/>
      <c r="P27"/>
      <c r="Q27"/>
      <c r="R27"/>
      <c r="S27" s="81"/>
      <c r="T27" s="82"/>
      <c r="U27" s="83"/>
    </row>
    <row r="28" spans="1:24" ht="15" customHeight="1" x14ac:dyDescent="0.25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5">
      <c r="B29"/>
      <c r="C29"/>
      <c r="D29"/>
      <c r="E29"/>
      <c r="F29"/>
      <c r="G29"/>
      <c r="H29"/>
      <c r="I29"/>
      <c r="J29"/>
      <c r="L29" s="53"/>
      <c r="M29" s="54"/>
      <c r="N29" t="s">
        <v>31</v>
      </c>
      <c r="O29" t="s">
        <v>32</v>
      </c>
      <c r="P29" t="s">
        <v>33</v>
      </c>
      <c r="Q29" t="s">
        <v>34</v>
      </c>
      <c r="R29" t="s">
        <v>35</v>
      </c>
      <c r="S29" s="60"/>
      <c r="T29" s="61"/>
      <c r="U29" s="62"/>
    </row>
    <row r="30" spans="1:24" ht="15" customHeight="1" x14ac:dyDescent="0.25">
      <c r="B30"/>
      <c r="C30"/>
      <c r="D30"/>
      <c r="E30"/>
      <c r="F30"/>
      <c r="G30"/>
      <c r="H30"/>
      <c r="I30"/>
      <c r="J30"/>
      <c r="L30" s="30"/>
      <c r="M30" s="36"/>
      <c r="N30" t="s">
        <v>44</v>
      </c>
      <c r="O30"/>
      <c r="P30"/>
      <c r="Q30"/>
      <c r="R30"/>
      <c r="S30" s="39"/>
      <c r="T30" s="34"/>
      <c r="U30" s="35"/>
    </row>
    <row r="31" spans="1:24" ht="15" customHeight="1" x14ac:dyDescent="0.25">
      <c r="B31"/>
      <c r="C31"/>
      <c r="D31"/>
      <c r="E31"/>
      <c r="F31"/>
      <c r="G31"/>
      <c r="H31"/>
      <c r="I31"/>
      <c r="J31"/>
      <c r="L31" s="30"/>
      <c r="M31" s="36"/>
      <c r="N31" t="s">
        <v>45</v>
      </c>
      <c r="O31"/>
      <c r="P31"/>
      <c r="Q31"/>
      <c r="R31"/>
      <c r="S31" s="39"/>
      <c r="T31" s="34"/>
      <c r="U31" s="35"/>
    </row>
    <row r="32" spans="1:24" ht="15" customHeight="1" x14ac:dyDescent="0.25">
      <c r="B32"/>
      <c r="C32"/>
      <c r="D32"/>
      <c r="E32"/>
      <c r="F32"/>
      <c r="G32"/>
      <c r="H32"/>
      <c r="I32"/>
      <c r="J32"/>
      <c r="L32" s="30"/>
      <c r="M32" s="36"/>
      <c r="N32" t="s">
        <v>46</v>
      </c>
      <c r="O32"/>
      <c r="P32"/>
      <c r="Q32"/>
      <c r="R32"/>
      <c r="S32" s="39"/>
      <c r="T32" s="34"/>
      <c r="U32" s="35"/>
    </row>
    <row r="33" spans="2:21" s="73" customFormat="1" ht="15" customHeight="1" x14ac:dyDescent="0.25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/>
      <c r="P33"/>
      <c r="Q33"/>
      <c r="R33"/>
      <c r="S33" s="81"/>
      <c r="T33" s="82"/>
      <c r="U33" s="83"/>
    </row>
    <row r="34" spans="2:21" s="73" customFormat="1" ht="15" customHeight="1" x14ac:dyDescent="0.25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5">
      <c r="B35"/>
      <c r="C35"/>
      <c r="D35"/>
      <c r="E35"/>
      <c r="F35"/>
      <c r="G35"/>
      <c r="H35"/>
      <c r="I35"/>
      <c r="J35"/>
      <c r="L35" s="53"/>
      <c r="M35" s="54"/>
      <c r="N35" t="s">
        <v>31</v>
      </c>
      <c r="O35" t="s">
        <v>32</v>
      </c>
      <c r="P35" t="s">
        <v>33</v>
      </c>
      <c r="Q35" t="s">
        <v>34</v>
      </c>
      <c r="R35" t="s">
        <v>35</v>
      </c>
      <c r="S35" s="60"/>
      <c r="T35" s="61"/>
      <c r="U35" s="62"/>
    </row>
    <row r="36" spans="2:21" ht="15" customHeight="1" x14ac:dyDescent="0.25">
      <c r="B36"/>
      <c r="C36"/>
      <c r="D36"/>
      <c r="E36"/>
      <c r="F36"/>
      <c r="G36"/>
      <c r="H36"/>
      <c r="I36"/>
      <c r="J36"/>
      <c r="L36" s="30"/>
      <c r="M36" s="36"/>
      <c r="N36" t="s">
        <v>48</v>
      </c>
      <c r="O36"/>
      <c r="P36"/>
      <c r="Q36"/>
      <c r="R36"/>
      <c r="S36" s="39"/>
      <c r="T36" s="34"/>
      <c r="U36" s="35"/>
    </row>
    <row r="37" spans="2:21" ht="15" customHeight="1" x14ac:dyDescent="0.25">
      <c r="B37"/>
      <c r="C37"/>
      <c r="D37"/>
      <c r="E37"/>
      <c r="F37"/>
      <c r="G37"/>
      <c r="H37"/>
      <c r="I37"/>
      <c r="J37"/>
      <c r="L37" s="30"/>
      <c r="M37" s="36"/>
      <c r="N37" t="s">
        <v>49</v>
      </c>
      <c r="O37"/>
      <c r="P37"/>
      <c r="Q37"/>
      <c r="R37"/>
      <c r="S37" s="39"/>
      <c r="T37" s="34"/>
      <c r="U37" s="35"/>
    </row>
    <row r="38" spans="2:21" ht="15" customHeight="1" x14ac:dyDescent="0.25">
      <c r="B38"/>
      <c r="C38"/>
      <c r="D38"/>
      <c r="E38"/>
      <c r="F38"/>
      <c r="G38"/>
      <c r="H38"/>
      <c r="I38"/>
      <c r="J38"/>
      <c r="L38" s="30"/>
      <c r="M38" s="36"/>
      <c r="N38" t="s">
        <v>50</v>
      </c>
      <c r="O38"/>
      <c r="P38"/>
      <c r="Q38"/>
      <c r="R38"/>
      <c r="S38" s="39"/>
      <c r="T38" s="34"/>
      <c r="U38" s="35"/>
    </row>
    <row r="39" spans="2:21" s="73" customFormat="1" ht="15" customHeight="1" x14ac:dyDescent="0.25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/>
      <c r="P39"/>
      <c r="Q39"/>
      <c r="R39"/>
      <c r="S39" s="81"/>
      <c r="T39" s="82"/>
      <c r="U39" s="83"/>
    </row>
    <row r="40" spans="2:21" s="73" customFormat="1" ht="18.75" customHeight="1" x14ac:dyDescent="0.25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3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29</v>
      </c>
      <c r="P41" s="94">
        <f>IFERROR(Q41/O41,0)</f>
        <v>12.586206896551724</v>
      </c>
      <c r="Q41" s="95">
        <f>Q21+Q33+Q39+Q27</f>
        <v>365</v>
      </c>
      <c r="R41" s="96"/>
      <c r="S41" s="97"/>
      <c r="T41" s="98"/>
      <c r="U41" s="99"/>
    </row>
    <row r="42" spans="2:21" s="90" customFormat="1" ht="15" customHeight="1" x14ac:dyDescent="0.3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3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5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92D050"/>
  </sheetPr>
  <dimension ref="A2:AE215"/>
  <sheetViews>
    <sheetView showGridLines="0" zoomScaleNormal="100" workbookViewId="0"/>
  </sheetViews>
  <sheetFormatPr defaultRowHeight="15" customHeight="1" x14ac:dyDescent="0.25"/>
  <cols>
    <col min="1" max="1" width="4" customWidth="1"/>
    <col min="2" max="3" width="1.42578125" customWidth="1"/>
    <col min="4" max="4" width="12.140625" customWidth="1"/>
    <col min="6" max="6" width="4.7109375" customWidth="1"/>
    <col min="7" max="7" width="2.140625" customWidth="1"/>
    <col min="8" max="8" width="17.42578125" customWidth="1"/>
    <col min="9" max="9" width="12.7109375" customWidth="1"/>
    <col min="10" max="10" width="8.28515625" customWidth="1"/>
    <col min="11" max="11" width="15.42578125" customWidth="1"/>
    <col min="12" max="12" width="8.85546875" customWidth="1"/>
    <col min="13" max="14" width="2.140625" customWidth="1"/>
    <col min="15" max="15" width="1.42578125" customWidth="1"/>
    <col min="16" max="16" width="6.28515625" customWidth="1"/>
    <col min="17" max="18" width="1.42578125" customWidth="1"/>
    <col min="19" max="19" width="12.140625" customWidth="1"/>
    <col min="21" max="21" width="4.7109375" customWidth="1"/>
    <col min="22" max="22" width="2.140625" customWidth="1"/>
    <col min="23" max="23" width="17.42578125" customWidth="1"/>
    <col min="24" max="24" width="12.7109375" customWidth="1"/>
    <col min="25" max="25" width="8.28515625" customWidth="1"/>
    <col min="26" max="26" width="15.42578125" customWidth="1"/>
    <col min="27" max="27" width="9.85546875" customWidth="1"/>
    <col min="28" max="29" width="2.140625" customWidth="1"/>
    <col min="30" max="30" width="1.42578125" customWidth="1"/>
  </cols>
  <sheetData>
    <row r="2" spans="2:30" s="111" customFormat="1" ht="21" x14ac:dyDescent="0.35">
      <c r="B2" s="110" t="s">
        <v>5</v>
      </c>
      <c r="C2" s="110"/>
    </row>
    <row r="3" spans="2:30" s="113" customFormat="1" ht="15" customHeight="1" x14ac:dyDescent="0.25">
      <c r="B3" s="112" t="s">
        <v>53</v>
      </c>
      <c r="C3" s="112"/>
    </row>
    <row r="4" spans="2:30" s="113" customFormat="1" ht="15" customHeight="1" x14ac:dyDescent="0.25">
      <c r="B4" s="114" t="s">
        <v>54</v>
      </c>
      <c r="C4" s="114"/>
    </row>
    <row r="5" spans="2:30" ht="15" customHeight="1" thickBot="1" x14ac:dyDescent="0.3">
      <c r="B5" s="115"/>
      <c r="C5" s="115"/>
    </row>
    <row r="6" spans="2:30" ht="19.5" thickBot="1" x14ac:dyDescent="0.35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3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3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5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5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5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5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5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Yun Tang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5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yt31014n</v>
      </c>
      <c r="Y14" s="132"/>
      <c r="Z14" s="150" t="s">
        <v>27</v>
      </c>
      <c r="AA14" s="151">
        <f>$Z$42</f>
        <v>802.5</v>
      </c>
      <c r="AB14" s="134"/>
      <c r="AC14" s="134"/>
      <c r="AD14" s="135"/>
    </row>
    <row r="15" spans="2:30" ht="15" customHeight="1" x14ac:dyDescent="0.25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1515.3333333333335</v>
      </c>
      <c r="AB15" s="134"/>
      <c r="AC15" s="134"/>
      <c r="AD15" s="135"/>
    </row>
    <row r="16" spans="2:30" ht="15" customHeight="1" x14ac:dyDescent="0.25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5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5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5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5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0.45482866043613707</v>
      </c>
      <c r="AB22" s="186"/>
      <c r="AC22" s="186"/>
      <c r="AD22" s="187"/>
    </row>
    <row r="23" spans="1:30" s="178" customFormat="1" ht="1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5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5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5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0.38317757009345793</v>
      </c>
      <c r="AB28" s="186"/>
      <c r="AC28" s="186"/>
      <c r="AD28" s="187"/>
    </row>
    <row r="29" spans="1:30" s="178" customFormat="1" ht="1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/>
      <c r="AA29" s="185"/>
      <c r="AB29" s="186"/>
      <c r="AC29" s="186"/>
      <c r="AD29" s="187"/>
    </row>
    <row r="30" spans="1:30" s="157" customFormat="1" ht="1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5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5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3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0.16199376947040497</v>
      </c>
      <c r="AB34" s="186"/>
      <c r="AC34" s="186"/>
      <c r="AD34" s="187"/>
    </row>
    <row r="35" spans="1:30" s="178" customFormat="1" ht="1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/>
      <c r="AA35" s="185"/>
      <c r="AB35" s="186"/>
      <c r="AC35" s="186"/>
      <c r="AD35" s="187"/>
    </row>
    <row r="36" spans="1:30" s="157" customFormat="1" ht="15" customHeigh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5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/>
      <c r="AA37" s="172"/>
      <c r="AB37" s="134"/>
      <c r="AC37" s="134"/>
      <c r="AD37" s="135"/>
    </row>
    <row r="38" spans="1:30" ht="15" customHeight="1" x14ac:dyDescent="0.25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/>
      <c r="AA38" s="172"/>
      <c r="AB38" s="134"/>
      <c r="AC38" s="134"/>
      <c r="AD38" s="135"/>
    </row>
    <row r="39" spans="1:30" ht="15" customHeight="1" x14ac:dyDescent="0.25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/>
      <c r="AA39" s="177"/>
      <c r="AB39" s="134"/>
      <c r="AC39" s="134"/>
      <c r="AD39" s="135"/>
    </row>
    <row r="40" spans="1:30" s="178" customFormat="1" ht="1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185"/>
      <c r="AB40" s="186"/>
      <c r="AC40" s="186"/>
      <c r="AD40" s="187"/>
    </row>
    <row r="41" spans="1:30" s="178" customFormat="1" ht="18.7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/>
      <c r="AA41" s="194"/>
      <c r="AB41" s="186"/>
      <c r="AC41" s="186"/>
      <c r="AD41" s="187"/>
    </row>
    <row r="42" spans="1:30" s="195" customFormat="1" ht="15" customHeigh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79</v>
      </c>
      <c r="Y42" s="200">
        <f>Z42/X42</f>
        <v>10.158227848101266</v>
      </c>
      <c r="Z42" s="201">
        <f>SUM(Z22,Z28,Z34,Z40)</f>
        <v>802.5</v>
      </c>
      <c r="AA42" s="202"/>
      <c r="AB42" s="203"/>
      <c r="AC42" s="203"/>
      <c r="AD42" s="204"/>
    </row>
    <row r="43" spans="1:30" s="205" customFormat="1" ht="15" customHeight="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/>
      <c r="AA43" s="212"/>
      <c r="AB43" s="213"/>
      <c r="AC43" s="214"/>
      <c r="AD43" s="215"/>
    </row>
    <row r="44" spans="1:30" s="205" customFormat="1" ht="5.25" customHeight="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3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5">
      <c r="AE215" s="84" t="s">
        <v>107</v>
      </c>
    </row>
  </sheetData>
  <conditionalFormatting sqref="Z22">
    <cfRule type="cellIs" dxfId="21" priority="2" operator="greaterThan">
      <formula>$T$10</formula>
    </cfRule>
    <cfRule type="cellIs" dxfId="20" priority="3" operator="greaterThan">
      <formula>$T$10*0.8</formula>
    </cfRule>
  </conditionalFormatting>
  <conditionalFormatting sqref="Z23">
    <cfRule type="containsText" dxfId="19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92D050"/>
  </sheetPr>
  <dimension ref="A2:AL302"/>
  <sheetViews>
    <sheetView showGridLines="0" zoomScale="90" zoomScaleNormal="90" workbookViewId="0"/>
  </sheetViews>
  <sheetFormatPr defaultRowHeight="15" x14ac:dyDescent="0.25"/>
  <cols>
    <col min="1" max="1" width="3.5703125" customWidth="1"/>
    <col min="2" max="3" width="1.42578125" customWidth="1"/>
    <col min="4" max="4" width="12.140625" customWidth="1"/>
    <col min="6" max="6" width="4.7109375" customWidth="1"/>
    <col min="7" max="7" width="2.140625" customWidth="1"/>
    <col min="8" max="8" width="17.42578125" customWidth="1"/>
    <col min="9" max="9" width="15.7109375" customWidth="1"/>
    <col min="10" max="10" width="8.42578125" customWidth="1"/>
    <col min="11" max="11" width="15.42578125" customWidth="1"/>
    <col min="12" max="12" width="8.85546875" customWidth="1"/>
    <col min="13" max="14" width="2.140625" customWidth="1"/>
    <col min="15" max="15" width="1.42578125" customWidth="1"/>
    <col min="16" max="16" width="2.42578125" customWidth="1"/>
    <col min="17" max="18" width="1.42578125" customWidth="1"/>
    <col min="19" max="19" width="12.140625" customWidth="1"/>
    <col min="21" max="21" width="4.7109375" customWidth="1"/>
    <col min="22" max="22" width="2.140625" customWidth="1"/>
    <col min="23" max="23" width="21" customWidth="1"/>
    <col min="24" max="24" width="15.7109375" customWidth="1"/>
    <col min="25" max="25" width="8.42578125" customWidth="1"/>
    <col min="26" max="26" width="11.7109375" customWidth="1"/>
    <col min="27" max="27" width="8.85546875" customWidth="1"/>
    <col min="28" max="29" width="2.140625" customWidth="1"/>
    <col min="30" max="30" width="1.42578125" customWidth="1"/>
    <col min="31" max="31" width="5.7109375" customWidth="1"/>
    <col min="32" max="32" width="11.5703125" customWidth="1"/>
    <col min="33" max="33" width="18.7109375" customWidth="1"/>
    <col min="34" max="34" width="14.28515625" customWidth="1"/>
    <col min="35" max="35" width="18.28515625" customWidth="1"/>
    <col min="36" max="36" width="10.7109375" customWidth="1"/>
  </cols>
  <sheetData>
    <row r="2" spans="1:36" s="111" customFormat="1" ht="21" x14ac:dyDescent="0.35">
      <c r="B2" s="110" t="s">
        <v>8</v>
      </c>
      <c r="C2" s="110"/>
    </row>
    <row r="3" spans="1:36" s="113" customFormat="1" ht="15.75" x14ac:dyDescent="0.25">
      <c r="B3" s="112" t="s">
        <v>56</v>
      </c>
      <c r="C3" s="112"/>
    </row>
    <row r="4" spans="1:36" s="113" customFormat="1" ht="15.75" x14ac:dyDescent="0.25">
      <c r="B4" s="114" t="s">
        <v>57</v>
      </c>
      <c r="C4" s="114"/>
    </row>
    <row r="5" spans="1:36" ht="15.75" thickBot="1" x14ac:dyDescent="0.3"/>
    <row r="6" spans="1:36" ht="19.5" thickBot="1" x14ac:dyDescent="0.35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3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3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5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5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5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5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5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Yun Tang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5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yt31014n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5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5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5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5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5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5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5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5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5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8.75" x14ac:dyDescent="0.3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5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5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5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5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5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5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5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5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8.75" x14ac:dyDescent="0.3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5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5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8.75" x14ac:dyDescent="0.3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5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5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5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5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5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8.75" x14ac:dyDescent="0.3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8.75" x14ac:dyDescent="0.3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8.75" x14ac:dyDescent="0.3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5.75" thickBot="1" x14ac:dyDescent="0.3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5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5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5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5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5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5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5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5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5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5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5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5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5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5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5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5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5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5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5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5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5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5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5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5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5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5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5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5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5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5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5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5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5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5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5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5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5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5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5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5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5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5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5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5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5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5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5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5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5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5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5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5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5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5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5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5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5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5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5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5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5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5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5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5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5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5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5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5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5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5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5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5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5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5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5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5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5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5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5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5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5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5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5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5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5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5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5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5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5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5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5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5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5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5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5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5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5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5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5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5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5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5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5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5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5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5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5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5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5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5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5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5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5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5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5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5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5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5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5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5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5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5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5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5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5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5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5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5">
      <c r="AL302" s="84" t="s">
        <v>107</v>
      </c>
    </row>
  </sheetData>
  <conditionalFormatting sqref="Z34">
    <cfRule type="expression" dxfId="18" priority="2">
      <formula>Z34&gt;$T$12</formula>
    </cfRule>
    <cfRule type="cellIs" dxfId="17" priority="14" operator="greaterThan">
      <formula>$T$12*0.8</formula>
    </cfRule>
  </conditionalFormatting>
  <conditionalFormatting sqref="Z40">
    <cfRule type="expression" dxfId="16" priority="1">
      <formula>Z40&gt;$T$13</formula>
    </cfRule>
    <cfRule type="cellIs" dxfId="15" priority="13" operator="greaterThan">
      <formula>$T$13*0.8</formula>
    </cfRule>
  </conditionalFormatting>
  <conditionalFormatting sqref="Z24 Z44">
    <cfRule type="containsText" dxfId="14" priority="12" operator="containsText" text="Over Budget">
      <formula>NOT(ISERROR(SEARCH("Over Budget",Z24)))</formula>
    </cfRule>
  </conditionalFormatting>
  <conditionalFormatting sqref="Z41">
    <cfRule type="containsText" dxfId="13" priority="11" operator="containsText" text="Over Budget">
      <formula>NOT(ISERROR(SEARCH("Over Budget",Z41)))</formula>
    </cfRule>
  </conditionalFormatting>
  <conditionalFormatting sqref="Z29">
    <cfRule type="containsText" dxfId="12" priority="10" operator="containsText" text="Over Budget">
      <formula>NOT(ISERROR(SEARCH("Over Budget",Z29)))</formula>
    </cfRule>
  </conditionalFormatting>
  <conditionalFormatting sqref="Z35">
    <cfRule type="containsText" dxfId="11" priority="9" operator="containsText" text="Over Budget">
      <formula>NOT(ISERROR(SEARCH("Over Budget",Z35)))</formula>
    </cfRule>
  </conditionalFormatting>
  <conditionalFormatting sqref="Z28">
    <cfRule type="expression" dxfId="10" priority="15">
      <formula>Z28&gt;$T$11</formula>
    </cfRule>
  </conditionalFormatting>
  <conditionalFormatting sqref="Z22">
    <cfRule type="expression" dxfId="9" priority="7">
      <formula>Z22&gt;$T$10</formula>
    </cfRule>
    <cfRule type="expression" dxfId="8" priority="8">
      <formula>Z22&gt;$T$10*0.8</formula>
    </cfRule>
  </conditionalFormatting>
  <conditionalFormatting sqref="Z23">
    <cfRule type="containsText" dxfId="7" priority="6" operator="containsText" text="Over Budget">
      <formula>NOT(ISERROR(SEARCH("Over Budget",Z23)))</formula>
    </cfRule>
  </conditionalFormatting>
  <conditionalFormatting sqref="Z42">
    <cfRule type="cellIs" dxfId="6" priority="4" operator="greaterThan">
      <formula>SUM($T$10:$T$13)</formula>
    </cfRule>
    <cfRule type="cellIs" dxfId="5" priority="5" operator="greaterThan">
      <formula>SUM($T$10:$T$13)*80%</formula>
    </cfRule>
  </conditionalFormatting>
  <conditionalFormatting sqref="Z43">
    <cfRule type="containsText" dxfId="4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rgb="FF92D050"/>
  </sheetPr>
  <dimension ref="C2:V162"/>
  <sheetViews>
    <sheetView showGridLines="0" zoomScale="95" zoomScaleNormal="95" workbookViewId="0"/>
  </sheetViews>
  <sheetFormatPr defaultRowHeight="15" x14ac:dyDescent="0.25"/>
  <cols>
    <col min="1" max="1" width="1.42578125" customWidth="1"/>
    <col min="2" max="2" width="4" customWidth="1"/>
    <col min="3" max="3" width="1.42578125" customWidth="1"/>
    <col min="4" max="4" width="2.140625" customWidth="1"/>
    <col min="5" max="5" width="22.140625" customWidth="1"/>
    <col min="6" max="6" width="16" customWidth="1"/>
    <col min="7" max="7" width="8.42578125" customWidth="1"/>
    <col min="8" max="8" width="15.42578125" customWidth="1"/>
    <col min="9" max="9" width="8.85546875" customWidth="1"/>
    <col min="10" max="10" width="2.140625" customWidth="1"/>
    <col min="11" max="11" width="1.42578125" customWidth="1"/>
    <col min="12" max="12" width="12.85546875" customWidth="1"/>
    <col min="13" max="13" width="2.140625" customWidth="1"/>
    <col min="14" max="14" width="58.85546875" customWidth="1"/>
    <col min="15" max="15" width="1.42578125" customWidth="1"/>
    <col min="17" max="17" width="2.140625" customWidth="1"/>
    <col min="18" max="18" width="58.85546875" customWidth="1"/>
    <col min="19" max="19" width="1.42578125" customWidth="1"/>
  </cols>
  <sheetData>
    <row r="2" spans="3:15" s="111" customFormat="1" ht="21" x14ac:dyDescent="0.35">
      <c r="C2" s="249" t="s">
        <v>11</v>
      </c>
    </row>
    <row r="3" spans="3:15" s="113" customFormat="1" ht="15.75" x14ac:dyDescent="0.25">
      <c r="C3" s="250" t="s">
        <v>96</v>
      </c>
    </row>
    <row r="4" spans="3:15" s="113" customFormat="1" ht="15.75" x14ac:dyDescent="0.25">
      <c r="C4" s="251" t="s">
        <v>97</v>
      </c>
    </row>
    <row r="5" spans="3:15" ht="15.75" thickBot="1" x14ac:dyDescent="0.3"/>
    <row r="6" spans="3:15" ht="20.25" thickTop="1" thickBot="1" x14ac:dyDescent="0.35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3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5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5.75" thickTop="1" x14ac:dyDescent="0.25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5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5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5.75" x14ac:dyDescent="0.25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5">
      <c r="C13" s="266"/>
      <c r="D13" s="129"/>
      <c r="E13" s="146" t="s">
        <v>24</v>
      </c>
      <c r="F13" s="147" t="str">
        <f>'Ex1'!$O$12</f>
        <v>Yun Tang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5">
      <c r="C14" s="266"/>
      <c r="D14" s="129"/>
      <c r="E14" s="146" t="s">
        <v>26</v>
      </c>
      <c r="F14" s="147" t="str">
        <f>'Ex1'!$O$13</f>
        <v>yt31014n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5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5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5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5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5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5.75" thickBot="1" x14ac:dyDescent="0.3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6.5" thickTop="1" thickBot="1" x14ac:dyDescent="0.3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5.75" thickTop="1" x14ac:dyDescent="0.25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5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5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5.75" x14ac:dyDescent="0.25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5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5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5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5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5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5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5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5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5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5.75" thickBot="1" x14ac:dyDescent="0.3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6.5" thickTop="1" thickBot="1" x14ac:dyDescent="0.3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5.75" thickTop="1" x14ac:dyDescent="0.25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5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5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5.75" x14ac:dyDescent="0.25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5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8.75" x14ac:dyDescent="0.3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8.75" x14ac:dyDescent="0.3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3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8.75" x14ac:dyDescent="0.3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8.75" x14ac:dyDescent="0.3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5">
      <c r="M47" s="269"/>
      <c r="N47" s="279"/>
      <c r="O47" s="270"/>
    </row>
    <row r="48" spans="3:19" x14ac:dyDescent="0.25">
      <c r="M48" s="269"/>
      <c r="N48" s="279"/>
      <c r="O48" s="270"/>
    </row>
    <row r="49" spans="13:19" x14ac:dyDescent="0.25">
      <c r="M49" s="269"/>
      <c r="N49" s="279"/>
      <c r="O49" s="270"/>
    </row>
    <row r="50" spans="13:19" x14ac:dyDescent="0.25">
      <c r="M50" s="269"/>
      <c r="N50" s="279"/>
      <c r="O50" s="270"/>
    </row>
    <row r="51" spans="13:19" x14ac:dyDescent="0.25">
      <c r="M51" s="269"/>
      <c r="N51" s="279"/>
      <c r="O51" s="270"/>
    </row>
    <row r="52" spans="13:19" x14ac:dyDescent="0.25">
      <c r="M52" s="269"/>
      <c r="N52" s="279"/>
      <c r="O52" s="270"/>
    </row>
    <row r="53" spans="13:19" x14ac:dyDescent="0.25">
      <c r="M53" s="269"/>
      <c r="N53" s="279"/>
      <c r="O53" s="270"/>
    </row>
    <row r="54" spans="13:19" x14ac:dyDescent="0.25">
      <c r="M54" s="269"/>
      <c r="N54" s="279"/>
      <c r="O54" s="270"/>
    </row>
    <row r="55" spans="13:19" ht="15.75" thickBot="1" x14ac:dyDescent="0.3">
      <c r="M55" s="269"/>
      <c r="N55" s="283"/>
      <c r="O55" s="270"/>
    </row>
    <row r="56" spans="13:19" ht="16.5" thickTop="1" thickBot="1" x14ac:dyDescent="0.3">
      <c r="M56" s="306"/>
      <c r="N56" s="307"/>
      <c r="O56" s="308"/>
    </row>
    <row r="57" spans="13:19" ht="15.75" thickTop="1" x14ac:dyDescent="0.25">
      <c r="M57" s="309"/>
      <c r="N57" s="309"/>
      <c r="O57" s="309"/>
      <c r="Q57" s="309"/>
      <c r="R57" s="309"/>
      <c r="S57" s="309"/>
    </row>
    <row r="162" spans="22:22" x14ac:dyDescent="0.25">
      <c r="V162" s="84" t="s">
        <v>107</v>
      </c>
    </row>
  </sheetData>
  <conditionalFormatting sqref="H43">
    <cfRule type="containsText" dxfId="2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rgb="FF92D050"/>
  </sheetPr>
  <dimension ref="B2:AP178"/>
  <sheetViews>
    <sheetView showGridLines="0" tabSelected="1" topLeftCell="A4" zoomScaleNormal="100" workbookViewId="0"/>
  </sheetViews>
  <sheetFormatPr defaultRowHeight="15" x14ac:dyDescent="0.25"/>
  <cols>
    <col min="1" max="1" width="4" customWidth="1"/>
    <col min="2" max="2" width="1.42578125" customWidth="1"/>
    <col min="3" max="3" width="2.140625" customWidth="1"/>
    <col min="4" max="4" width="22.42578125" customWidth="1"/>
    <col min="5" max="5" width="7.85546875" customWidth="1"/>
    <col min="6" max="6" width="8.28515625" customWidth="1"/>
    <col min="7" max="7" width="9.85546875" customWidth="1"/>
    <col min="8" max="8" width="9.28515625" customWidth="1"/>
    <col min="9" max="9" width="2.140625" customWidth="1"/>
    <col min="10" max="10" width="4.5703125" customWidth="1"/>
    <col min="11" max="11" width="1.42578125" customWidth="1"/>
    <col min="12" max="12" width="22.42578125" customWidth="1"/>
    <col min="13" max="13" width="16.28515625" customWidth="1"/>
    <col min="14" max="15" width="11" customWidth="1"/>
    <col min="16" max="16" width="5" customWidth="1"/>
    <col min="17" max="18" width="1.42578125" customWidth="1"/>
    <col min="19" max="19" width="4.85546875" customWidth="1"/>
    <col min="20" max="20" width="12.28515625" style="224" customWidth="1"/>
    <col min="21" max="21" width="18.7109375" customWidth="1"/>
    <col min="22" max="22" width="14.140625" customWidth="1"/>
    <col min="23" max="23" width="18.28515625" customWidth="1"/>
    <col min="24" max="24" width="10.42578125" customWidth="1"/>
    <col min="26" max="26" width="1.42578125" customWidth="1"/>
    <col min="27" max="27" width="2.140625" customWidth="1"/>
    <col min="28" max="28" width="23.28515625" customWidth="1"/>
    <col min="29" max="29" width="8.42578125" customWidth="1"/>
    <col min="30" max="30" width="8.5703125" customWidth="1"/>
    <col min="31" max="31" width="8.140625" customWidth="1"/>
    <col min="32" max="32" width="8.7109375" customWidth="1"/>
    <col min="33" max="33" width="2.140625" customWidth="1"/>
    <col min="34" max="34" width="4.5703125" customWidth="1"/>
    <col min="35" max="35" width="1.42578125" customWidth="1"/>
    <col min="36" max="36" width="23.28515625" customWidth="1"/>
    <col min="37" max="37" width="16.7109375" customWidth="1"/>
    <col min="38" max="38" width="8.7109375" customWidth="1"/>
    <col min="39" max="39" width="9.85546875" customWidth="1"/>
    <col min="40" max="40" width="8.7109375" customWidth="1"/>
    <col min="41" max="41" width="10.7109375" customWidth="1"/>
    <col min="42" max="42" width="8.7109375" customWidth="1"/>
    <col min="43" max="43" width="9.85546875" customWidth="1"/>
  </cols>
  <sheetData>
    <row r="2" spans="2:42" s="111" customFormat="1" ht="21" x14ac:dyDescent="0.35">
      <c r="B2" s="249" t="s">
        <v>14</v>
      </c>
      <c r="T2" s="310"/>
      <c r="Z2" s="110"/>
    </row>
    <row r="3" spans="2:42" s="113" customFormat="1" ht="15.75" x14ac:dyDescent="0.25">
      <c r="B3" s="311" t="s">
        <v>103</v>
      </c>
      <c r="T3" s="312"/>
      <c r="Z3" s="112"/>
    </row>
    <row r="4" spans="2:42" s="113" customFormat="1" ht="15.75" x14ac:dyDescent="0.25">
      <c r="B4" s="313" t="s">
        <v>104</v>
      </c>
      <c r="T4" s="312"/>
      <c r="Z4" s="114"/>
    </row>
    <row r="5" spans="2:42" ht="15.75" thickBot="1" x14ac:dyDescent="0.3"/>
    <row r="6" spans="2:42" s="111" customFormat="1" ht="21" x14ac:dyDescent="0.3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5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5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5.75" thickBot="1" x14ac:dyDescent="0.3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5.75" thickBot="1" x14ac:dyDescent="0.3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5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5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Yun Tang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Yun Tang</v>
      </c>
      <c r="AL12" s="132"/>
      <c r="AM12" s="153"/>
      <c r="AN12" s="321"/>
      <c r="AO12" s="134"/>
      <c r="AP12" s="271"/>
    </row>
    <row r="13" spans="2:42" x14ac:dyDescent="0.25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yt31014n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yt31014n</v>
      </c>
      <c r="AL13" s="132"/>
      <c r="AM13" s="153"/>
      <c r="AN13" s="321"/>
      <c r="AO13" s="134"/>
      <c r="AP13" s="271"/>
    </row>
    <row r="14" spans="2:42" x14ac:dyDescent="0.25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5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5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5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5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5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5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5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5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5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5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5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5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5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5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5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5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5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8.75" x14ac:dyDescent="0.3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8.75" x14ac:dyDescent="0.3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8.75" x14ac:dyDescent="0.3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8.75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5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5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5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5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5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5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5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5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5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5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5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5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5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5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5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5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5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5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5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5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5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5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5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5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5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5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5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5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5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5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5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5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5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5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5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5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5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5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5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5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5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5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5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5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5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5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5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5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5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5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5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5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5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5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5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5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5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5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5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5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5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5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5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5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5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5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5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5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5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5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5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5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5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5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5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5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5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5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5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5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5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5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5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5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5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5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5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5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5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5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5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5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5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5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5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5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5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5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5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5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5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5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5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5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5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5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5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5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5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5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5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5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5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5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5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5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5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5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5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5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5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5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5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5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5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5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5.75" thickBot="1" x14ac:dyDescent="0.3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5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Nomee</dc:creator>
  <cp:lastModifiedBy>Julia Nomee</cp:lastModifiedBy>
  <dcterms:created xsi:type="dcterms:W3CDTF">2017-05-30T16:26:40Z</dcterms:created>
  <dcterms:modified xsi:type="dcterms:W3CDTF">2017-08-30T21:36:59Z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71c54082-3e8a-4cc4-abbb-a6d366416fa1</vt:lpwstr>
  </property>
</Properties>
</file>