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heckCompatibility="1" defaultThemeVersion="124226"/>
  <bookViews>
    <workbookView xWindow="0" yWindow="0" windowWidth="20160" windowHeight="8865" tabRatio="832" firstSheet="6" activeTab="7"/>
  </bookViews>
  <sheets>
    <sheet name="Doos-cyt" sheetId="1" r:id="rId1"/>
    <sheet name="Overzicht-kinderen" sheetId="6" r:id="rId2"/>
    <sheet name="Original CYT results 29.09.16." sheetId="2" r:id="rId3"/>
    <sheet name="Original eiwit -29.09.16." sheetId="3" r:id="rId4"/>
    <sheet name="CYT calculation 03.10.16." sheetId="4" r:id="rId5"/>
    <sheet name="CYT final 03.10.16." sheetId="7" r:id="rId6"/>
    <sheet name="LoD_CYT" sheetId="11" r:id="rId7"/>
    <sheet name="CYT_28.06.-14.09.17._final" sheetId="14" r:id="rId8"/>
    <sheet name="correlations" sheetId="15" r:id="rId9"/>
    <sheet name="stepwise regression" sheetId="16" r:id="rId10"/>
  </sheets>
  <calcPr calcId="162913" concurrentCalc="0"/>
</workbook>
</file>

<file path=xl/calcChain.xml><?xml version="1.0" encoding="utf-8"?>
<calcChain xmlns="http://schemas.openxmlformats.org/spreadsheetml/2006/main">
  <c r="EQ29" i="14" l="1"/>
  <c r="FP59" i="14"/>
  <c r="FO59" i="14"/>
  <c r="FN59" i="14"/>
  <c r="FM59" i="14"/>
  <c r="FL59" i="14"/>
  <c r="FK59" i="14"/>
  <c r="FJ59" i="14"/>
  <c r="FI59" i="14"/>
  <c r="FH59" i="14"/>
  <c r="FG59" i="14"/>
  <c r="FF59" i="14"/>
  <c r="FE59" i="14"/>
  <c r="FD59" i="14"/>
  <c r="FC59" i="14"/>
  <c r="FB59" i="14"/>
  <c r="FA59" i="14"/>
  <c r="EZ59" i="14"/>
  <c r="EY59" i="14"/>
  <c r="EX59" i="14"/>
  <c r="EW59" i="14"/>
  <c r="EV59" i="14"/>
  <c r="EU59" i="14"/>
  <c r="ET59" i="14"/>
  <c r="ES59" i="14"/>
  <c r="ER59" i="14"/>
  <c r="EQ59" i="14"/>
  <c r="EP59" i="14"/>
  <c r="EO59" i="14"/>
  <c r="EN59" i="14"/>
  <c r="FP57" i="14"/>
  <c r="FO57" i="14"/>
  <c r="FN57" i="14"/>
  <c r="FM57" i="14"/>
  <c r="FL57" i="14"/>
  <c r="FK57" i="14"/>
  <c r="FJ57" i="14"/>
  <c r="FI57" i="14"/>
  <c r="FH57" i="14"/>
  <c r="FG57" i="14"/>
  <c r="FF57" i="14"/>
  <c r="FE57" i="14"/>
  <c r="FD57" i="14"/>
  <c r="FC57" i="14"/>
  <c r="FB57" i="14"/>
  <c r="FA57" i="14"/>
  <c r="EZ57" i="14"/>
  <c r="EY57" i="14"/>
  <c r="EX57" i="14"/>
  <c r="EW57" i="14"/>
  <c r="EV57" i="14"/>
  <c r="EU57" i="14"/>
  <c r="ET57" i="14"/>
  <c r="ES57" i="14"/>
  <c r="ER57" i="14"/>
  <c r="EQ57" i="14"/>
  <c r="EP57" i="14"/>
  <c r="EO57" i="14"/>
  <c r="EN57" i="14"/>
  <c r="FP50" i="14"/>
  <c r="FO50" i="14"/>
  <c r="FN50" i="14"/>
  <c r="FM50" i="14"/>
  <c r="FL50" i="14"/>
  <c r="FK50" i="14"/>
  <c r="FJ50" i="14"/>
  <c r="FI50" i="14"/>
  <c r="FH50" i="14"/>
  <c r="FG50" i="14"/>
  <c r="FF50" i="14"/>
  <c r="FE50" i="14"/>
  <c r="FD50" i="14"/>
  <c r="FC50" i="14"/>
  <c r="FB50" i="14"/>
  <c r="FA50" i="14"/>
  <c r="EZ50" i="14"/>
  <c r="EY50" i="14"/>
  <c r="EX50" i="14"/>
  <c r="EW50" i="14"/>
  <c r="EV50" i="14"/>
  <c r="EU50" i="14"/>
  <c r="ET50" i="14"/>
  <c r="ES50" i="14"/>
  <c r="ER50" i="14"/>
  <c r="EQ50" i="14"/>
  <c r="EP50" i="14"/>
  <c r="EO50" i="14"/>
  <c r="EN50" i="14"/>
  <c r="FP47" i="14"/>
  <c r="FO47" i="14"/>
  <c r="FN47" i="14"/>
  <c r="FM47" i="14"/>
  <c r="FL47" i="14"/>
  <c r="FK47" i="14"/>
  <c r="FJ47" i="14"/>
  <c r="FI47" i="14"/>
  <c r="FH47" i="14"/>
  <c r="FG47" i="14"/>
  <c r="FF47" i="14"/>
  <c r="FE47" i="14"/>
  <c r="FD47" i="14"/>
  <c r="FC47" i="14"/>
  <c r="FB47" i="14"/>
  <c r="FA47" i="14"/>
  <c r="EZ47" i="14"/>
  <c r="EY47" i="14"/>
  <c r="EX47" i="14"/>
  <c r="EW47" i="14"/>
  <c r="EV47" i="14"/>
  <c r="EU47" i="14"/>
  <c r="ET47" i="14"/>
  <c r="ES47" i="14"/>
  <c r="ER47" i="14"/>
  <c r="EQ47" i="14"/>
  <c r="EP47" i="14"/>
  <c r="EO47" i="14"/>
  <c r="EN47" i="14"/>
  <c r="FP46" i="14"/>
  <c r="FO46" i="14"/>
  <c r="FN46" i="14"/>
  <c r="FM46" i="14"/>
  <c r="FL46" i="14"/>
  <c r="FK46" i="14"/>
  <c r="FJ46" i="14"/>
  <c r="FI46" i="14"/>
  <c r="FH46" i="14"/>
  <c r="FG46" i="14"/>
  <c r="FF46" i="14"/>
  <c r="FE46" i="14"/>
  <c r="FD46" i="14"/>
  <c r="FC46" i="14"/>
  <c r="FB46" i="14"/>
  <c r="FA46" i="14"/>
  <c r="EZ46" i="14"/>
  <c r="EY46" i="14"/>
  <c r="EX46" i="14"/>
  <c r="EW46" i="14"/>
  <c r="EV46" i="14"/>
  <c r="EU46" i="14"/>
  <c r="ET46" i="14"/>
  <c r="ES46" i="14"/>
  <c r="ER46" i="14"/>
  <c r="EQ46" i="14"/>
  <c r="EP46" i="14"/>
  <c r="EO46" i="14"/>
  <c r="EN46" i="14"/>
  <c r="FP45" i="14"/>
  <c r="FO45" i="14"/>
  <c r="FN45" i="14"/>
  <c r="FM45" i="14"/>
  <c r="FL45" i="14"/>
  <c r="FK45" i="14"/>
  <c r="FJ45" i="14"/>
  <c r="FI45" i="14"/>
  <c r="FH45" i="14"/>
  <c r="FG45" i="14"/>
  <c r="FF45" i="14"/>
  <c r="FE45" i="14"/>
  <c r="FD45" i="14"/>
  <c r="FC45" i="14"/>
  <c r="FB45" i="14"/>
  <c r="FA45" i="14"/>
  <c r="EZ45" i="14"/>
  <c r="EY45" i="14"/>
  <c r="EX45" i="14"/>
  <c r="EW45" i="14"/>
  <c r="EV45" i="14"/>
  <c r="EU45" i="14"/>
  <c r="ET45" i="14"/>
  <c r="ES45" i="14"/>
  <c r="ER45" i="14"/>
  <c r="EQ45" i="14"/>
  <c r="EP45" i="14"/>
  <c r="EO45" i="14"/>
  <c r="EN45" i="14"/>
  <c r="FP44" i="14"/>
  <c r="FO44" i="14"/>
  <c r="FN44" i="14"/>
  <c r="FM44" i="14"/>
  <c r="FL44" i="14"/>
  <c r="FK44" i="14"/>
  <c r="FJ44" i="14"/>
  <c r="FI44" i="14"/>
  <c r="FH44" i="14"/>
  <c r="FG44" i="14"/>
  <c r="FF44" i="14"/>
  <c r="FE44" i="14"/>
  <c r="FD44" i="14"/>
  <c r="FC44" i="14"/>
  <c r="FB44" i="14"/>
  <c r="FA44" i="14"/>
  <c r="EZ44" i="14"/>
  <c r="EY44" i="14"/>
  <c r="EX44" i="14"/>
  <c r="EW44" i="14"/>
  <c r="EV44" i="14"/>
  <c r="EU44" i="14"/>
  <c r="ET44" i="14"/>
  <c r="ES44" i="14"/>
  <c r="ER44" i="14"/>
  <c r="EQ44" i="14"/>
  <c r="EP44" i="14"/>
  <c r="EO44" i="14"/>
  <c r="EN44" i="14"/>
  <c r="FP42" i="14"/>
  <c r="FO42" i="14"/>
  <c r="FN42" i="14"/>
  <c r="FM42" i="14"/>
  <c r="FL42" i="14"/>
  <c r="FK42" i="14"/>
  <c r="FJ42" i="14"/>
  <c r="FI42" i="14"/>
  <c r="FH42" i="14"/>
  <c r="FG42" i="14"/>
  <c r="FF42" i="14"/>
  <c r="FE42" i="14"/>
  <c r="FD42" i="14"/>
  <c r="FC42" i="14"/>
  <c r="FB42" i="14"/>
  <c r="FA42" i="14"/>
  <c r="EZ42" i="14"/>
  <c r="EY42" i="14"/>
  <c r="EX42" i="14"/>
  <c r="EW42" i="14"/>
  <c r="EV42" i="14"/>
  <c r="EU42" i="14"/>
  <c r="ET42" i="14"/>
  <c r="ES42" i="14"/>
  <c r="ER42" i="14"/>
  <c r="EQ42" i="14"/>
  <c r="EP42" i="14"/>
  <c r="EO42" i="14"/>
  <c r="EN42" i="14"/>
  <c r="FP40" i="14"/>
  <c r="FO40" i="14"/>
  <c r="FN40" i="14"/>
  <c r="FM40" i="14"/>
  <c r="FL40" i="14"/>
  <c r="FK40" i="14"/>
  <c r="FJ40" i="14"/>
  <c r="FI40" i="14"/>
  <c r="FH40" i="14"/>
  <c r="FG40" i="14"/>
  <c r="FF40" i="14"/>
  <c r="FE40" i="14"/>
  <c r="FD40" i="14"/>
  <c r="FC40" i="14"/>
  <c r="FB40" i="14"/>
  <c r="FA40" i="14"/>
  <c r="EZ40" i="14"/>
  <c r="EY40" i="14"/>
  <c r="EX40" i="14"/>
  <c r="EW40" i="14"/>
  <c r="EV40" i="14"/>
  <c r="EU40" i="14"/>
  <c r="ET40" i="14"/>
  <c r="ES40" i="14"/>
  <c r="ER40" i="14"/>
  <c r="EQ40" i="14"/>
  <c r="EP40" i="14"/>
  <c r="EO40" i="14"/>
  <c r="EN40" i="14"/>
  <c r="FP39" i="14"/>
  <c r="FO39" i="14"/>
  <c r="FN39" i="14"/>
  <c r="FM39" i="14"/>
  <c r="FL39" i="14"/>
  <c r="FK39" i="14"/>
  <c r="FJ39" i="14"/>
  <c r="FI39" i="14"/>
  <c r="FH39" i="14"/>
  <c r="FG39" i="14"/>
  <c r="FF39" i="14"/>
  <c r="FE39" i="14"/>
  <c r="FD39" i="14"/>
  <c r="FC39" i="14"/>
  <c r="FB39" i="14"/>
  <c r="FA39" i="14"/>
  <c r="EZ39" i="14"/>
  <c r="EY39" i="14"/>
  <c r="EX39" i="14"/>
  <c r="EW39" i="14"/>
  <c r="EV39" i="14"/>
  <c r="EU39" i="14"/>
  <c r="ET39" i="14"/>
  <c r="ES39" i="14"/>
  <c r="ER39" i="14"/>
  <c r="EQ39" i="14"/>
  <c r="EP39" i="14"/>
  <c r="EO39" i="14"/>
  <c r="EN39" i="14"/>
  <c r="FP38" i="14"/>
  <c r="FO38" i="14"/>
  <c r="FN38" i="14"/>
  <c r="FM38" i="14"/>
  <c r="FL38" i="14"/>
  <c r="FK38" i="14"/>
  <c r="FJ38" i="14"/>
  <c r="FI38" i="14"/>
  <c r="FH38" i="14"/>
  <c r="FG38" i="14"/>
  <c r="FF38" i="14"/>
  <c r="FE38" i="14"/>
  <c r="FD38" i="14"/>
  <c r="FC38" i="14"/>
  <c r="FB38" i="14"/>
  <c r="FA38" i="14"/>
  <c r="EZ38" i="14"/>
  <c r="EY38" i="14"/>
  <c r="EX38" i="14"/>
  <c r="EW38" i="14"/>
  <c r="EV38" i="14"/>
  <c r="EU38" i="14"/>
  <c r="ET38" i="14"/>
  <c r="ES38" i="14"/>
  <c r="ER38" i="14"/>
  <c r="EQ38" i="14"/>
  <c r="EP38" i="14"/>
  <c r="EO38" i="14"/>
  <c r="EN38" i="14"/>
  <c r="FP37" i="14"/>
  <c r="FO37" i="14"/>
  <c r="FN37" i="14"/>
  <c r="FM37" i="14"/>
  <c r="FL37" i="14"/>
  <c r="FK37" i="14"/>
  <c r="FJ37" i="14"/>
  <c r="FI37" i="14"/>
  <c r="FH37" i="14"/>
  <c r="FG37" i="14"/>
  <c r="FF37" i="14"/>
  <c r="FE37" i="14"/>
  <c r="FD37" i="14"/>
  <c r="FC37" i="14"/>
  <c r="FB37" i="14"/>
  <c r="FA37" i="14"/>
  <c r="EZ37" i="14"/>
  <c r="EY37" i="14"/>
  <c r="EX37" i="14"/>
  <c r="EW37" i="14"/>
  <c r="EV37" i="14"/>
  <c r="EU37" i="14"/>
  <c r="ET37" i="14"/>
  <c r="ES37" i="14"/>
  <c r="ER37" i="14"/>
  <c r="EQ37" i="14"/>
  <c r="EP37" i="14"/>
  <c r="EO37" i="14"/>
  <c r="EN37" i="14"/>
  <c r="FP36" i="14"/>
  <c r="FO36" i="14"/>
  <c r="FN36" i="14"/>
  <c r="FM36" i="14"/>
  <c r="FL36" i="14"/>
  <c r="FK36" i="14"/>
  <c r="FJ36" i="14"/>
  <c r="FI36" i="14"/>
  <c r="FH36" i="14"/>
  <c r="FG36" i="14"/>
  <c r="FF36" i="14"/>
  <c r="FE36" i="14"/>
  <c r="FD36" i="14"/>
  <c r="FC36" i="14"/>
  <c r="FB36" i="14"/>
  <c r="FA36" i="14"/>
  <c r="EZ36" i="14"/>
  <c r="EY36" i="14"/>
  <c r="EX36" i="14"/>
  <c r="EW36" i="14"/>
  <c r="EV36" i="14"/>
  <c r="EU36" i="14"/>
  <c r="ET36" i="14"/>
  <c r="ES36" i="14"/>
  <c r="ER36" i="14"/>
  <c r="EQ36" i="14"/>
  <c r="EP36" i="14"/>
  <c r="EO36" i="14"/>
  <c r="EN36" i="14"/>
  <c r="FP33" i="14"/>
  <c r="FO33" i="14"/>
  <c r="FN33" i="14"/>
  <c r="FM33" i="14"/>
  <c r="FL33" i="14"/>
  <c r="FK33" i="14"/>
  <c r="FJ33" i="14"/>
  <c r="FI33" i="14"/>
  <c r="FH33" i="14"/>
  <c r="FG33" i="14"/>
  <c r="FF33" i="14"/>
  <c r="FE33" i="14"/>
  <c r="FD33" i="14"/>
  <c r="FC33" i="14"/>
  <c r="FB33" i="14"/>
  <c r="FA33" i="14"/>
  <c r="EZ33" i="14"/>
  <c r="EY33" i="14"/>
  <c r="EX33" i="14"/>
  <c r="EW33" i="14"/>
  <c r="EV33" i="14"/>
  <c r="EU33" i="14"/>
  <c r="ET33" i="14"/>
  <c r="ES33" i="14"/>
  <c r="ER33" i="14"/>
  <c r="EQ33" i="14"/>
  <c r="EP33" i="14"/>
  <c r="EO33" i="14"/>
  <c r="EN33" i="14"/>
  <c r="FP29" i="14"/>
  <c r="FO29" i="14"/>
  <c r="FN29" i="14"/>
  <c r="FM29" i="14"/>
  <c r="FL29" i="14"/>
  <c r="FK29" i="14"/>
  <c r="FJ29" i="14"/>
  <c r="FI29" i="14"/>
  <c r="FH29" i="14"/>
  <c r="FG29" i="14"/>
  <c r="FF29" i="14"/>
  <c r="FE29" i="14"/>
  <c r="FD29" i="14"/>
  <c r="FC29" i="14"/>
  <c r="FB29" i="14"/>
  <c r="FA29" i="14"/>
  <c r="EZ29" i="14"/>
  <c r="EY29" i="14"/>
  <c r="EX29" i="14"/>
  <c r="EW29" i="14"/>
  <c r="EV29" i="14"/>
  <c r="EU29" i="14"/>
  <c r="ET29" i="14"/>
  <c r="ES29" i="14"/>
  <c r="ER29" i="14"/>
  <c r="EP29" i="14"/>
  <c r="EO29" i="14"/>
  <c r="EN29" i="14"/>
  <c r="FP28" i="14"/>
  <c r="FO28" i="14"/>
  <c r="FN28" i="14"/>
  <c r="FM28" i="14"/>
  <c r="FL28" i="14"/>
  <c r="FK28" i="14"/>
  <c r="FJ28" i="14"/>
  <c r="FI28" i="14"/>
  <c r="FH28" i="14"/>
  <c r="FG28" i="14"/>
  <c r="FF28" i="14"/>
  <c r="FE28" i="14"/>
  <c r="FD28" i="14"/>
  <c r="FC28" i="14"/>
  <c r="FB28" i="14"/>
  <c r="FA28" i="14"/>
  <c r="EZ28" i="14"/>
  <c r="EY28" i="14"/>
  <c r="EX28" i="14"/>
  <c r="EW28" i="14"/>
  <c r="EV28" i="14"/>
  <c r="EU28" i="14"/>
  <c r="ET28" i="14"/>
  <c r="ES28" i="14"/>
  <c r="ER28" i="14"/>
  <c r="EQ28" i="14"/>
  <c r="EP28" i="14"/>
  <c r="EO28" i="14"/>
  <c r="EN28" i="14"/>
  <c r="FP27" i="14"/>
  <c r="FO27" i="14"/>
  <c r="FN27" i="14"/>
  <c r="FM27" i="14"/>
  <c r="FL27" i="14"/>
  <c r="FK27" i="14"/>
  <c r="FJ27" i="14"/>
  <c r="FI27" i="14"/>
  <c r="FH27" i="14"/>
  <c r="FG27" i="14"/>
  <c r="FF27" i="14"/>
  <c r="FE27" i="14"/>
  <c r="FD27" i="14"/>
  <c r="FC27" i="14"/>
  <c r="FB27" i="14"/>
  <c r="FA27" i="14"/>
  <c r="EZ27" i="14"/>
  <c r="EY27" i="14"/>
  <c r="EX27" i="14"/>
  <c r="EW27" i="14"/>
  <c r="EV27" i="14"/>
  <c r="EU27" i="14"/>
  <c r="ET27" i="14"/>
  <c r="ES27" i="14"/>
  <c r="ER27" i="14"/>
  <c r="EQ27" i="14"/>
  <c r="EP27" i="14"/>
  <c r="EO27" i="14"/>
  <c r="EN27" i="14"/>
  <c r="FP26" i="14"/>
  <c r="FO26" i="14"/>
  <c r="FN26" i="14"/>
  <c r="FM26" i="14"/>
  <c r="FL26" i="14"/>
  <c r="FK26" i="14"/>
  <c r="FJ26" i="14"/>
  <c r="FI26" i="14"/>
  <c r="FH26" i="14"/>
  <c r="FG26" i="14"/>
  <c r="FF26" i="14"/>
  <c r="FE26" i="14"/>
  <c r="FD26" i="14"/>
  <c r="FC26" i="14"/>
  <c r="FB26" i="14"/>
  <c r="FA26" i="14"/>
  <c r="EZ26" i="14"/>
  <c r="EY26" i="14"/>
  <c r="EX26" i="14"/>
  <c r="EW26" i="14"/>
  <c r="EV26" i="14"/>
  <c r="EU26" i="14"/>
  <c r="ET26" i="14"/>
  <c r="ES26" i="14"/>
  <c r="ER26" i="14"/>
  <c r="EQ26" i="14"/>
  <c r="EP26" i="14"/>
  <c r="EO26" i="14"/>
  <c r="EN26" i="14"/>
  <c r="FP25" i="14"/>
  <c r="FO25" i="14"/>
  <c r="FN25" i="14"/>
  <c r="FM25" i="14"/>
  <c r="FL25" i="14"/>
  <c r="FK25" i="14"/>
  <c r="FJ25" i="14"/>
  <c r="FI25" i="14"/>
  <c r="FH25" i="14"/>
  <c r="FG25" i="14"/>
  <c r="FF25" i="14"/>
  <c r="FE25" i="14"/>
  <c r="FD25" i="14"/>
  <c r="FC25" i="14"/>
  <c r="FB25" i="14"/>
  <c r="FA25" i="14"/>
  <c r="EZ25" i="14"/>
  <c r="EY25" i="14"/>
  <c r="EX25" i="14"/>
  <c r="EW25" i="14"/>
  <c r="EV25" i="14"/>
  <c r="EU25" i="14"/>
  <c r="ET25" i="14"/>
  <c r="ES25" i="14"/>
  <c r="ER25" i="14"/>
  <c r="EQ25" i="14"/>
  <c r="EP25" i="14"/>
  <c r="EO25" i="14"/>
  <c r="EN25" i="14"/>
  <c r="FP24" i="14"/>
  <c r="FO24" i="14"/>
  <c r="FN24" i="14"/>
  <c r="FM24" i="14"/>
  <c r="FL24" i="14"/>
  <c r="FK24" i="14"/>
  <c r="FJ24" i="14"/>
  <c r="FI24" i="14"/>
  <c r="FH24" i="14"/>
  <c r="FG24" i="14"/>
  <c r="FF24" i="14"/>
  <c r="FE24" i="14"/>
  <c r="FD24" i="14"/>
  <c r="FC24" i="14"/>
  <c r="FB24" i="14"/>
  <c r="FA24" i="14"/>
  <c r="EZ24" i="14"/>
  <c r="EY24" i="14"/>
  <c r="EX24" i="14"/>
  <c r="EW24" i="14"/>
  <c r="EV24" i="14"/>
  <c r="EU24" i="14"/>
  <c r="ET24" i="14"/>
  <c r="ES24" i="14"/>
  <c r="ER24" i="14"/>
  <c r="EQ24" i="14"/>
  <c r="EP24" i="14"/>
  <c r="EO24" i="14"/>
  <c r="EN24" i="14"/>
  <c r="FP23" i="14"/>
  <c r="FO23" i="14"/>
  <c r="FN23" i="14"/>
  <c r="FM23" i="14"/>
  <c r="FL23" i="14"/>
  <c r="FK23" i="14"/>
  <c r="FJ23" i="14"/>
  <c r="FI23" i="14"/>
  <c r="FH23" i="14"/>
  <c r="FG23" i="14"/>
  <c r="FF23" i="14"/>
  <c r="FE23" i="14"/>
  <c r="FD23" i="14"/>
  <c r="FC23" i="14"/>
  <c r="FB23" i="14"/>
  <c r="FA23" i="14"/>
  <c r="EZ23" i="14"/>
  <c r="EY23" i="14"/>
  <c r="EX23" i="14"/>
  <c r="EW23" i="14"/>
  <c r="EV23" i="14"/>
  <c r="EU23" i="14"/>
  <c r="ET23" i="14"/>
  <c r="ES23" i="14"/>
  <c r="ER23" i="14"/>
  <c r="EQ23" i="14"/>
  <c r="EP23" i="14"/>
  <c r="EO23" i="14"/>
  <c r="EN23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CI117" i="14"/>
  <c r="CH117" i="14"/>
  <c r="CG117" i="14"/>
  <c r="CF117" i="14"/>
  <c r="CE117" i="14"/>
  <c r="CD117" i="14"/>
  <c r="CC117" i="14"/>
  <c r="CB117" i="14"/>
  <c r="CA117" i="14"/>
  <c r="BZ117" i="14"/>
  <c r="BY117" i="14"/>
  <c r="BX117" i="14"/>
  <c r="BW117" i="14"/>
  <c r="BV117" i="14"/>
  <c r="BU117" i="14"/>
  <c r="BT117" i="14"/>
  <c r="BS117" i="14"/>
  <c r="BR117" i="14"/>
  <c r="BQ117" i="14"/>
  <c r="BP117" i="14"/>
  <c r="BO117" i="14"/>
  <c r="BN117" i="14"/>
  <c r="BM117" i="14"/>
  <c r="BL117" i="14"/>
  <c r="BK117" i="14"/>
  <c r="BJ117" i="14"/>
  <c r="BI117" i="14"/>
  <c r="BH117" i="14"/>
  <c r="BG117" i="14"/>
  <c r="CI116" i="14"/>
  <c r="CH116" i="14"/>
  <c r="CG116" i="14"/>
  <c r="CF116" i="14"/>
  <c r="CE116" i="14"/>
  <c r="CD116" i="14"/>
  <c r="CC116" i="14"/>
  <c r="CB116" i="14"/>
  <c r="CA116" i="14"/>
  <c r="BZ116" i="14"/>
  <c r="BY116" i="14"/>
  <c r="BX116" i="14"/>
  <c r="BW116" i="14"/>
  <c r="BV116" i="14"/>
  <c r="BU116" i="14"/>
  <c r="BT116" i="14"/>
  <c r="BS116" i="14"/>
  <c r="BR116" i="14"/>
  <c r="BQ116" i="14"/>
  <c r="BP116" i="14"/>
  <c r="BO116" i="14"/>
  <c r="BN116" i="14"/>
  <c r="BM116" i="14"/>
  <c r="BL116" i="14"/>
  <c r="BK116" i="14"/>
  <c r="BJ116" i="14"/>
  <c r="BI116" i="14"/>
  <c r="BH116" i="14"/>
  <c r="BG116" i="14"/>
  <c r="CI115" i="14"/>
  <c r="CH115" i="14"/>
  <c r="CG115" i="14"/>
  <c r="CF115" i="14"/>
  <c r="CE115" i="14"/>
  <c r="CD115" i="14"/>
  <c r="CC115" i="14"/>
  <c r="CB115" i="14"/>
  <c r="CA115" i="14"/>
  <c r="BZ115" i="14"/>
  <c r="BY115" i="14"/>
  <c r="BX115" i="14"/>
  <c r="BW115" i="14"/>
  <c r="BV115" i="14"/>
  <c r="BU115" i="14"/>
  <c r="BT115" i="14"/>
  <c r="BS115" i="14"/>
  <c r="BR115" i="14"/>
  <c r="BQ115" i="14"/>
  <c r="BP115" i="14"/>
  <c r="BO115" i="14"/>
  <c r="BN115" i="14"/>
  <c r="BM115" i="14"/>
  <c r="BL115" i="14"/>
  <c r="BK115" i="14"/>
  <c r="BJ115" i="14"/>
  <c r="BI115" i="14"/>
  <c r="BH115" i="14"/>
  <c r="BG115" i="14"/>
  <c r="CI114" i="14"/>
  <c r="CH114" i="14"/>
  <c r="CG114" i="14"/>
  <c r="CF114" i="14"/>
  <c r="CE114" i="14"/>
  <c r="CD114" i="14"/>
  <c r="CC114" i="14"/>
  <c r="CB114" i="14"/>
  <c r="CA114" i="14"/>
  <c r="BZ114" i="14"/>
  <c r="BY114" i="14"/>
  <c r="BX114" i="14"/>
  <c r="BW114" i="14"/>
  <c r="BV114" i="14"/>
  <c r="BU114" i="14"/>
  <c r="BT114" i="14"/>
  <c r="BS114" i="14"/>
  <c r="BR114" i="14"/>
  <c r="BQ114" i="14"/>
  <c r="BP114" i="14"/>
  <c r="BO114" i="14"/>
  <c r="BN114" i="14"/>
  <c r="BM114" i="14"/>
  <c r="BL114" i="14"/>
  <c r="BK114" i="14"/>
  <c r="BJ114" i="14"/>
  <c r="BI114" i="14"/>
  <c r="BH114" i="14"/>
  <c r="BG114" i="14"/>
  <c r="CI113" i="14"/>
  <c r="CH113" i="14"/>
  <c r="CG113" i="14"/>
  <c r="CF113" i="14"/>
  <c r="CE113" i="14"/>
  <c r="CD113" i="14"/>
  <c r="CC113" i="14"/>
  <c r="CB113" i="14"/>
  <c r="CA113" i="14"/>
  <c r="BZ113" i="14"/>
  <c r="BY113" i="14"/>
  <c r="BX113" i="14"/>
  <c r="BW113" i="14"/>
  <c r="BV113" i="14"/>
  <c r="BU113" i="14"/>
  <c r="BT113" i="14"/>
  <c r="BS113" i="14"/>
  <c r="BR113" i="14"/>
  <c r="BQ113" i="14"/>
  <c r="BP113" i="14"/>
  <c r="BO113" i="14"/>
  <c r="BN113" i="14"/>
  <c r="BM113" i="14"/>
  <c r="BL113" i="14"/>
  <c r="BK113" i="14"/>
  <c r="BJ113" i="14"/>
  <c r="BI113" i="14"/>
  <c r="BH113" i="14"/>
  <c r="BG113" i="14"/>
  <c r="CI112" i="14"/>
  <c r="CH112" i="14"/>
  <c r="CG112" i="14"/>
  <c r="CF112" i="14"/>
  <c r="CE112" i="14"/>
  <c r="CD112" i="14"/>
  <c r="CC112" i="14"/>
  <c r="CB112" i="14"/>
  <c r="CA112" i="14"/>
  <c r="BZ112" i="14"/>
  <c r="BY112" i="14"/>
  <c r="BX112" i="14"/>
  <c r="BW112" i="14"/>
  <c r="BV112" i="14"/>
  <c r="BU112" i="14"/>
  <c r="BT112" i="14"/>
  <c r="BS112" i="14"/>
  <c r="BR112" i="14"/>
  <c r="BQ112" i="14"/>
  <c r="BP112" i="14"/>
  <c r="BO112" i="14"/>
  <c r="BN112" i="14"/>
  <c r="BM112" i="14"/>
  <c r="BL112" i="14"/>
  <c r="BK112" i="14"/>
  <c r="BJ112" i="14"/>
  <c r="BI112" i="14"/>
  <c r="BH112" i="14"/>
  <c r="BG112" i="14"/>
  <c r="CI111" i="14"/>
  <c r="CH111" i="14"/>
  <c r="CG111" i="14"/>
  <c r="CF111" i="14"/>
  <c r="CE111" i="14"/>
  <c r="CD111" i="14"/>
  <c r="CC111" i="14"/>
  <c r="CB111" i="14"/>
  <c r="CA111" i="14"/>
  <c r="BZ111" i="14"/>
  <c r="BY111" i="14"/>
  <c r="BX111" i="14"/>
  <c r="BW111" i="14"/>
  <c r="BV111" i="14"/>
  <c r="BU111" i="14"/>
  <c r="BT111" i="14"/>
  <c r="BS111" i="14"/>
  <c r="BR111" i="14"/>
  <c r="BQ111" i="14"/>
  <c r="BP111" i="14"/>
  <c r="BO111" i="14"/>
  <c r="BN111" i="14"/>
  <c r="BM111" i="14"/>
  <c r="BL111" i="14"/>
  <c r="BK111" i="14"/>
  <c r="BJ111" i="14"/>
  <c r="BI111" i="14"/>
  <c r="BH111" i="14"/>
  <c r="BG111" i="14"/>
  <c r="CI110" i="14"/>
  <c r="CH110" i="14"/>
  <c r="CG110" i="14"/>
  <c r="CF110" i="14"/>
  <c r="CE110" i="14"/>
  <c r="CD110" i="14"/>
  <c r="CC110" i="14"/>
  <c r="CB110" i="14"/>
  <c r="CA110" i="14"/>
  <c r="BZ110" i="14"/>
  <c r="BY110" i="14"/>
  <c r="BX110" i="14"/>
  <c r="BW110" i="14"/>
  <c r="BV110" i="14"/>
  <c r="BU110" i="14"/>
  <c r="BT110" i="14"/>
  <c r="BS110" i="14"/>
  <c r="BR110" i="14"/>
  <c r="BQ110" i="14"/>
  <c r="BP110" i="14"/>
  <c r="BO110" i="14"/>
  <c r="BN110" i="14"/>
  <c r="BM110" i="14"/>
  <c r="BL110" i="14"/>
  <c r="BK110" i="14"/>
  <c r="BJ110" i="14"/>
  <c r="BI110" i="14"/>
  <c r="BH110" i="14"/>
  <c r="BG110" i="14"/>
  <c r="CI109" i="14"/>
  <c r="CH109" i="14"/>
  <c r="CG109" i="14"/>
  <c r="CF109" i="14"/>
  <c r="CE109" i="14"/>
  <c r="CD109" i="14"/>
  <c r="CC109" i="14"/>
  <c r="CB109" i="14"/>
  <c r="CA109" i="14"/>
  <c r="BZ109" i="14"/>
  <c r="BY109" i="14"/>
  <c r="BX109" i="14"/>
  <c r="BW109" i="14"/>
  <c r="BV109" i="14"/>
  <c r="BU109" i="14"/>
  <c r="BT109" i="14"/>
  <c r="BS109" i="14"/>
  <c r="BR109" i="14"/>
  <c r="BQ109" i="14"/>
  <c r="BP109" i="14"/>
  <c r="BO109" i="14"/>
  <c r="BN109" i="14"/>
  <c r="BM109" i="14"/>
  <c r="BL109" i="14"/>
  <c r="BK109" i="14"/>
  <c r="BJ109" i="14"/>
  <c r="BI109" i="14"/>
  <c r="BH109" i="14"/>
  <c r="BG109" i="14"/>
  <c r="CI108" i="14"/>
  <c r="CH108" i="14"/>
  <c r="CG108" i="14"/>
  <c r="CF108" i="14"/>
  <c r="CE108" i="14"/>
  <c r="CD108" i="14"/>
  <c r="CC108" i="14"/>
  <c r="CB108" i="14"/>
  <c r="CA108" i="14"/>
  <c r="BZ108" i="14"/>
  <c r="BY108" i="14"/>
  <c r="BX108" i="14"/>
  <c r="BW108" i="14"/>
  <c r="BV108" i="14"/>
  <c r="BU108" i="14"/>
  <c r="BT108" i="14"/>
  <c r="BS108" i="14"/>
  <c r="BR108" i="14"/>
  <c r="BQ108" i="14"/>
  <c r="BP108" i="14"/>
  <c r="BO108" i="14"/>
  <c r="BN108" i="14"/>
  <c r="BM108" i="14"/>
  <c r="BL108" i="14"/>
  <c r="BK108" i="14"/>
  <c r="BJ108" i="14"/>
  <c r="BI108" i="14"/>
  <c r="BH108" i="14"/>
  <c r="BG108" i="14"/>
  <c r="CI107" i="14"/>
  <c r="CH107" i="14"/>
  <c r="CG107" i="14"/>
  <c r="CF107" i="14"/>
  <c r="CE107" i="14"/>
  <c r="CD107" i="14"/>
  <c r="CC107" i="14"/>
  <c r="CB107" i="14"/>
  <c r="CA107" i="14"/>
  <c r="BZ107" i="14"/>
  <c r="BY107" i="14"/>
  <c r="BX107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CI106" i="14"/>
  <c r="CH106" i="14"/>
  <c r="CG106" i="14"/>
  <c r="CF106" i="14"/>
  <c r="CE106" i="14"/>
  <c r="CD106" i="14"/>
  <c r="CC106" i="14"/>
  <c r="CB106" i="14"/>
  <c r="CA106" i="14"/>
  <c r="BZ106" i="14"/>
  <c r="BY106" i="14"/>
  <c r="BX106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CI105" i="14"/>
  <c r="CH105" i="14"/>
  <c r="CG105" i="14"/>
  <c r="CF105" i="14"/>
  <c r="CE105" i="14"/>
  <c r="CD105" i="14"/>
  <c r="CC105" i="14"/>
  <c r="CB105" i="14"/>
  <c r="CA105" i="14"/>
  <c r="BZ105" i="14"/>
  <c r="BY105" i="14"/>
  <c r="BX105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CI104" i="14"/>
  <c r="CH104" i="14"/>
  <c r="CG104" i="14"/>
  <c r="CF104" i="14"/>
  <c r="CE104" i="14"/>
  <c r="CD104" i="14"/>
  <c r="CC104" i="14"/>
  <c r="CB104" i="14"/>
  <c r="CA104" i="14"/>
  <c r="BZ104" i="14"/>
  <c r="BY104" i="14"/>
  <c r="BX104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CI103" i="14"/>
  <c r="CH103" i="14"/>
  <c r="CG103" i="14"/>
  <c r="CF103" i="14"/>
  <c r="CE103" i="14"/>
  <c r="CD103" i="14"/>
  <c r="CC103" i="14"/>
  <c r="CB103" i="14"/>
  <c r="CA103" i="14"/>
  <c r="BZ103" i="14"/>
  <c r="BY103" i="14"/>
  <c r="BX103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CI102" i="14"/>
  <c r="CH102" i="14"/>
  <c r="CG102" i="14"/>
  <c r="CF102" i="14"/>
  <c r="CE102" i="14"/>
  <c r="CD102" i="14"/>
  <c r="CC102" i="14"/>
  <c r="CB102" i="14"/>
  <c r="CA102" i="14"/>
  <c r="BZ102" i="14"/>
  <c r="BY102" i="14"/>
  <c r="BX102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CI101" i="14"/>
  <c r="CH101" i="14"/>
  <c r="CG101" i="14"/>
  <c r="CF101" i="14"/>
  <c r="CE101" i="14"/>
  <c r="CD101" i="14"/>
  <c r="CC101" i="14"/>
  <c r="CB101" i="14"/>
  <c r="CA101" i="14"/>
  <c r="BZ101" i="14"/>
  <c r="BY101" i="14"/>
  <c r="BX101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CI100" i="14"/>
  <c r="CH100" i="14"/>
  <c r="CG100" i="14"/>
  <c r="CF100" i="14"/>
  <c r="CE100" i="14"/>
  <c r="CD100" i="14"/>
  <c r="CC100" i="14"/>
  <c r="CB100" i="14"/>
  <c r="CA100" i="14"/>
  <c r="BZ100" i="14"/>
  <c r="BY100" i="14"/>
  <c r="BX100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CI99" i="14"/>
  <c r="CH99" i="14"/>
  <c r="CG99" i="14"/>
  <c r="CF99" i="14"/>
  <c r="CE99" i="14"/>
  <c r="CD99" i="14"/>
  <c r="CC99" i="14"/>
  <c r="CB99" i="14"/>
  <c r="CA99" i="14"/>
  <c r="BZ99" i="14"/>
  <c r="BY99" i="14"/>
  <c r="BX99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CI98" i="14"/>
  <c r="CH98" i="14"/>
  <c r="CG98" i="14"/>
  <c r="CF98" i="14"/>
  <c r="CE98" i="14"/>
  <c r="CD98" i="14"/>
  <c r="CC98" i="14"/>
  <c r="CB98" i="14"/>
  <c r="CA98" i="14"/>
  <c r="BZ98" i="14"/>
  <c r="BY98" i="14"/>
  <c r="BX98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CI97" i="14"/>
  <c r="CH97" i="14"/>
  <c r="CG97" i="14"/>
  <c r="CF97" i="14"/>
  <c r="CE97" i="14"/>
  <c r="CD97" i="14"/>
  <c r="CC97" i="14"/>
  <c r="CB97" i="14"/>
  <c r="CA97" i="14"/>
  <c r="BZ97" i="14"/>
  <c r="BY97" i="14"/>
  <c r="BX97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CI96" i="14"/>
  <c r="CH96" i="14"/>
  <c r="CG96" i="14"/>
  <c r="CF96" i="14"/>
  <c r="CE96" i="14"/>
  <c r="CD96" i="14"/>
  <c r="CC96" i="14"/>
  <c r="CB96" i="14"/>
  <c r="CA96" i="14"/>
  <c r="BZ96" i="14"/>
  <c r="BY96" i="14"/>
  <c r="BX96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CI95" i="14"/>
  <c r="CH95" i="14"/>
  <c r="CG95" i="14"/>
  <c r="CF95" i="14"/>
  <c r="CE95" i="14"/>
  <c r="CD95" i="14"/>
  <c r="CC95" i="14"/>
  <c r="CB95" i="14"/>
  <c r="CA95" i="14"/>
  <c r="BZ95" i="14"/>
  <c r="BY95" i="14"/>
  <c r="BX95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CI94" i="14"/>
  <c r="CH94" i="14"/>
  <c r="CG94" i="14"/>
  <c r="CF94" i="14"/>
  <c r="CE94" i="14"/>
  <c r="CD94" i="14"/>
  <c r="CC94" i="14"/>
  <c r="CB94" i="14"/>
  <c r="CA94" i="14"/>
  <c r="BZ94" i="14"/>
  <c r="BY94" i="14"/>
  <c r="BX94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CI93" i="14"/>
  <c r="CH93" i="14"/>
  <c r="CG93" i="14"/>
  <c r="CF93" i="14"/>
  <c r="CE93" i="14"/>
  <c r="CD93" i="14"/>
  <c r="CC93" i="14"/>
  <c r="CB93" i="14"/>
  <c r="CA93" i="14"/>
  <c r="BZ93" i="14"/>
  <c r="BY93" i="14"/>
  <c r="BX93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CI92" i="14"/>
  <c r="CH92" i="14"/>
  <c r="CG92" i="14"/>
  <c r="CF92" i="14"/>
  <c r="CE92" i="14"/>
  <c r="CD92" i="14"/>
  <c r="CC92" i="14"/>
  <c r="CB92" i="14"/>
  <c r="CA92" i="14"/>
  <c r="BZ92" i="14"/>
  <c r="BY92" i="14"/>
  <c r="BX92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CI91" i="14"/>
  <c r="CH91" i="14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CI90" i="14"/>
  <c r="CH90" i="14"/>
  <c r="CG90" i="14"/>
  <c r="CF90" i="14"/>
  <c r="CE90" i="14"/>
  <c r="CD90" i="14"/>
  <c r="CC90" i="14"/>
  <c r="CB90" i="14"/>
  <c r="CA90" i="14"/>
  <c r="BZ90" i="14"/>
  <c r="BY90" i="14"/>
  <c r="BX90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CI89" i="14"/>
  <c r="CH89" i="14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CI88" i="14"/>
  <c r="CH88" i="14"/>
  <c r="CG88" i="14"/>
  <c r="CF88" i="14"/>
  <c r="CE88" i="14"/>
  <c r="CD88" i="14"/>
  <c r="CC88" i="14"/>
  <c r="CB88" i="14"/>
  <c r="CA88" i="14"/>
  <c r="BZ88" i="14"/>
  <c r="BY88" i="14"/>
  <c r="BX88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CI87" i="14"/>
  <c r="CH87" i="14"/>
  <c r="CG87" i="14"/>
  <c r="CF87" i="14"/>
  <c r="CE87" i="14"/>
  <c r="CD87" i="14"/>
  <c r="CC87" i="14"/>
  <c r="CB87" i="14"/>
  <c r="CA87" i="14"/>
  <c r="BZ87" i="14"/>
  <c r="BY87" i="14"/>
  <c r="BX87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CI86" i="14"/>
  <c r="CH86" i="14"/>
  <c r="CG86" i="14"/>
  <c r="CF86" i="14"/>
  <c r="CE86" i="14"/>
  <c r="CD86" i="14"/>
  <c r="CC86" i="14"/>
  <c r="CB86" i="14"/>
  <c r="CA86" i="14"/>
  <c r="BZ86" i="14"/>
  <c r="BY86" i="14"/>
  <c r="BX86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CI85" i="14"/>
  <c r="CH85" i="14"/>
  <c r="CG85" i="14"/>
  <c r="CF85" i="14"/>
  <c r="CE85" i="14"/>
  <c r="CD85" i="14"/>
  <c r="CC85" i="14"/>
  <c r="CB85" i="14"/>
  <c r="CA85" i="14"/>
  <c r="BZ85" i="14"/>
  <c r="BY85" i="14"/>
  <c r="BX85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CI84" i="14"/>
  <c r="CH84" i="14"/>
  <c r="CG84" i="14"/>
  <c r="CF84" i="14"/>
  <c r="CE84" i="14"/>
  <c r="CD84" i="14"/>
  <c r="CC84" i="14"/>
  <c r="CB84" i="14"/>
  <c r="CA84" i="14"/>
  <c r="BZ84" i="14"/>
  <c r="BY84" i="14"/>
  <c r="BX84" i="14"/>
  <c r="BW84" i="14"/>
  <c r="BV84" i="14"/>
  <c r="BU84" i="14"/>
  <c r="BT84" i="14"/>
  <c r="BS84" i="14"/>
  <c r="BR84" i="14"/>
  <c r="BQ84" i="14"/>
  <c r="BP84" i="14"/>
  <c r="BO84" i="14"/>
  <c r="BN84" i="14"/>
  <c r="BM84" i="14"/>
  <c r="BL84" i="14"/>
  <c r="BK84" i="14"/>
  <c r="BJ84" i="14"/>
  <c r="BI84" i="14"/>
  <c r="BH84" i="14"/>
  <c r="BG84" i="14"/>
  <c r="CI83" i="14"/>
  <c r="CH83" i="14"/>
  <c r="CG83" i="14"/>
  <c r="CF83" i="14"/>
  <c r="CE83" i="14"/>
  <c r="CD83" i="14"/>
  <c r="CC83" i="14"/>
  <c r="CB83" i="14"/>
  <c r="CA83" i="14"/>
  <c r="BZ83" i="14"/>
  <c r="BY83" i="14"/>
  <c r="BX83" i="14"/>
  <c r="BW83" i="14"/>
  <c r="BV83" i="14"/>
  <c r="BU83" i="14"/>
  <c r="BT83" i="14"/>
  <c r="BS83" i="14"/>
  <c r="BR83" i="14"/>
  <c r="BQ83" i="14"/>
  <c r="BP83" i="14"/>
  <c r="BO83" i="14"/>
  <c r="BN83" i="14"/>
  <c r="BM83" i="14"/>
  <c r="BL83" i="14"/>
  <c r="BK83" i="14"/>
  <c r="BJ83" i="14"/>
  <c r="BI83" i="14"/>
  <c r="BH83" i="14"/>
  <c r="BG83" i="14"/>
  <c r="CI82" i="14"/>
  <c r="CH82" i="14"/>
  <c r="CG82" i="14"/>
  <c r="CF82" i="14"/>
  <c r="CE82" i="14"/>
  <c r="CD82" i="14"/>
  <c r="CC82" i="14"/>
  <c r="CB82" i="14"/>
  <c r="CA82" i="14"/>
  <c r="BZ82" i="14"/>
  <c r="BY82" i="14"/>
  <c r="BX82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CI81" i="14"/>
  <c r="CH81" i="14"/>
  <c r="CG81" i="14"/>
  <c r="CF81" i="14"/>
  <c r="CE81" i="14"/>
  <c r="CD81" i="14"/>
  <c r="CC81" i="14"/>
  <c r="CB81" i="14"/>
  <c r="CA81" i="14"/>
  <c r="BZ81" i="14"/>
  <c r="BY81" i="14"/>
  <c r="BX81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CI80" i="14"/>
  <c r="CH80" i="14"/>
  <c r="CG80" i="14"/>
  <c r="CF80" i="14"/>
  <c r="CE80" i="14"/>
  <c r="CD80" i="14"/>
  <c r="CC80" i="14"/>
  <c r="CB80" i="14"/>
  <c r="CA80" i="14"/>
  <c r="BZ80" i="14"/>
  <c r="BY80" i="14"/>
  <c r="BX80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CI78" i="14"/>
  <c r="CH78" i="14"/>
  <c r="CG78" i="14"/>
  <c r="CF78" i="14"/>
  <c r="CE78" i="14"/>
  <c r="CD78" i="14"/>
  <c r="CC78" i="14"/>
  <c r="CB78" i="14"/>
  <c r="CA78" i="14"/>
  <c r="BZ78" i="14"/>
  <c r="BY78" i="14"/>
  <c r="BX78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CI77" i="14"/>
  <c r="CH77" i="14"/>
  <c r="CG77" i="14"/>
  <c r="CF77" i="14"/>
  <c r="CE77" i="14"/>
  <c r="CD77" i="14"/>
  <c r="CC77" i="14"/>
  <c r="CB77" i="14"/>
  <c r="CA77" i="14"/>
  <c r="BZ77" i="14"/>
  <c r="BY77" i="14"/>
  <c r="BX77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CI76" i="14"/>
  <c r="CH76" i="14"/>
  <c r="CG76" i="14"/>
  <c r="CF76" i="14"/>
  <c r="CE76" i="14"/>
  <c r="CD76" i="14"/>
  <c r="CC76" i="14"/>
  <c r="CB76" i="14"/>
  <c r="CA76" i="14"/>
  <c r="BZ76" i="14"/>
  <c r="BY76" i="14"/>
  <c r="BX76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CI75" i="14"/>
  <c r="CH75" i="14"/>
  <c r="CG75" i="14"/>
  <c r="CF75" i="14"/>
  <c r="CE75" i="14"/>
  <c r="CD75" i="14"/>
  <c r="CC75" i="14"/>
  <c r="CB75" i="14"/>
  <c r="CA75" i="14"/>
  <c r="BZ75" i="14"/>
  <c r="BY75" i="14"/>
  <c r="BX75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CI73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CI72" i="14"/>
  <c r="CH72" i="14"/>
  <c r="CG72" i="14"/>
  <c r="CF72" i="14"/>
  <c r="CE72" i="14"/>
  <c r="CD72" i="14"/>
  <c r="CC72" i="14"/>
  <c r="CB72" i="14"/>
  <c r="CA72" i="14"/>
  <c r="BZ72" i="14"/>
  <c r="BY72" i="14"/>
  <c r="BX72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CI71" i="14"/>
  <c r="CH71" i="14"/>
  <c r="CG71" i="14"/>
  <c r="CF71" i="14"/>
  <c r="CE71" i="14"/>
  <c r="CD71" i="14"/>
  <c r="CC71" i="14"/>
  <c r="CB71" i="14"/>
  <c r="CA71" i="14"/>
  <c r="BZ71" i="14"/>
  <c r="BY71" i="14"/>
  <c r="BX71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CI70" i="14"/>
  <c r="CH70" i="14"/>
  <c r="CG70" i="14"/>
  <c r="CF70" i="14"/>
  <c r="CE70" i="14"/>
  <c r="CD70" i="14"/>
  <c r="CC70" i="14"/>
  <c r="CB70" i="14"/>
  <c r="CA70" i="14"/>
  <c r="BZ70" i="14"/>
  <c r="BY70" i="14"/>
  <c r="BX70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CI69" i="14"/>
  <c r="CH69" i="14"/>
  <c r="CG69" i="14"/>
  <c r="CF69" i="14"/>
  <c r="CE69" i="14"/>
  <c r="CD69" i="14"/>
  <c r="CC69" i="14"/>
  <c r="CB69" i="14"/>
  <c r="CA69" i="14"/>
  <c r="BZ69" i="14"/>
  <c r="BY69" i="14"/>
  <c r="BX69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CI68" i="14"/>
  <c r="CH68" i="14"/>
  <c r="CG68" i="14"/>
  <c r="CF68" i="14"/>
  <c r="CE68" i="14"/>
  <c r="CD68" i="14"/>
  <c r="CC68" i="14"/>
  <c r="CB68" i="14"/>
  <c r="CA68" i="14"/>
  <c r="BZ68" i="14"/>
  <c r="BY68" i="14"/>
  <c r="BX68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CI59" i="14"/>
  <c r="CH59" i="14"/>
  <c r="CG59" i="14"/>
  <c r="CF59" i="14"/>
  <c r="CE59" i="14"/>
  <c r="CD59" i="14"/>
  <c r="CC59" i="14"/>
  <c r="CB59" i="14"/>
  <c r="CA59" i="14"/>
  <c r="BZ59" i="14"/>
  <c r="BY59" i="14"/>
  <c r="BX59" i="14"/>
  <c r="BW59" i="14"/>
  <c r="BV59" i="14"/>
  <c r="BU59" i="14"/>
  <c r="BT59" i="14"/>
  <c r="BS59" i="14"/>
  <c r="BR59" i="14"/>
  <c r="BQ59" i="14"/>
  <c r="BP59" i="14"/>
  <c r="BO59" i="14"/>
  <c r="BN59" i="14"/>
  <c r="BM59" i="14"/>
  <c r="BL59" i="14"/>
  <c r="BK59" i="14"/>
  <c r="BJ59" i="14"/>
  <c r="BI59" i="14"/>
  <c r="BH59" i="14"/>
  <c r="BG59" i="14"/>
  <c r="CI58" i="14"/>
  <c r="CH58" i="14"/>
  <c r="CG58" i="14"/>
  <c r="CF58" i="14"/>
  <c r="CE58" i="14"/>
  <c r="CD58" i="14"/>
  <c r="CC58" i="14"/>
  <c r="CB58" i="14"/>
  <c r="CA58" i="14"/>
  <c r="BZ58" i="14"/>
  <c r="BY58" i="14"/>
  <c r="BX58" i="14"/>
  <c r="BW58" i="14"/>
  <c r="BV58" i="14"/>
  <c r="BU58" i="14"/>
  <c r="BT58" i="14"/>
  <c r="BS58" i="14"/>
  <c r="BR58" i="14"/>
  <c r="BQ58" i="14"/>
  <c r="BP58" i="14"/>
  <c r="BO58" i="14"/>
  <c r="BN58" i="14"/>
  <c r="BM58" i="14"/>
  <c r="BL58" i="14"/>
  <c r="BK58" i="14"/>
  <c r="BJ58" i="14"/>
  <c r="BI58" i="14"/>
  <c r="BH58" i="14"/>
  <c r="BG58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CI56" i="14"/>
  <c r="CH56" i="14"/>
  <c r="CG56" i="14"/>
  <c r="CF56" i="14"/>
  <c r="CE56" i="14"/>
  <c r="CD56" i="14"/>
  <c r="CC56" i="14"/>
  <c r="CB56" i="14"/>
  <c r="CA56" i="14"/>
  <c r="BZ56" i="14"/>
  <c r="BY56" i="14"/>
  <c r="BX56" i="14"/>
  <c r="BW56" i="14"/>
  <c r="BV56" i="14"/>
  <c r="BU56" i="14"/>
  <c r="BT56" i="14"/>
  <c r="BS56" i="14"/>
  <c r="BR56" i="14"/>
  <c r="BQ56" i="14"/>
  <c r="BP56" i="14"/>
  <c r="BO56" i="14"/>
  <c r="BN56" i="14"/>
  <c r="BM56" i="14"/>
  <c r="BL56" i="14"/>
  <c r="BK56" i="14"/>
  <c r="BJ56" i="14"/>
  <c r="BI56" i="14"/>
  <c r="BH56" i="14"/>
  <c r="BG56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CI39" i="14"/>
  <c r="CH39" i="14"/>
  <c r="CG39" i="14"/>
  <c r="CF39" i="14"/>
  <c r="CE39" i="14"/>
  <c r="CD39" i="14"/>
  <c r="CC39" i="14"/>
  <c r="CB39" i="14"/>
  <c r="CA39" i="14"/>
  <c r="BZ39" i="14"/>
  <c r="BY39" i="14"/>
  <c r="BX39" i="14"/>
  <c r="BW39" i="14"/>
  <c r="BV39" i="14"/>
  <c r="BU39" i="14"/>
  <c r="BT39" i="14"/>
  <c r="BS39" i="14"/>
  <c r="BR39" i="14"/>
  <c r="BQ39" i="14"/>
  <c r="BP39" i="14"/>
  <c r="BO39" i="14"/>
  <c r="BN39" i="14"/>
  <c r="BM39" i="14"/>
  <c r="BL39" i="14"/>
  <c r="BK39" i="14"/>
  <c r="BJ39" i="14"/>
  <c r="BI39" i="14"/>
  <c r="BH39" i="14"/>
  <c r="BG39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CI36" i="14"/>
  <c r="CH36" i="14"/>
  <c r="CG36" i="14"/>
  <c r="CF36" i="14"/>
  <c r="CE36" i="14"/>
  <c r="CD36" i="14"/>
  <c r="CC36" i="14"/>
  <c r="CB36" i="14"/>
  <c r="CA36" i="14"/>
  <c r="BZ36" i="14"/>
  <c r="BY36" i="14"/>
  <c r="BX36" i="14"/>
  <c r="BW36" i="14"/>
  <c r="BV36" i="14"/>
  <c r="BU36" i="14"/>
  <c r="BT36" i="14"/>
  <c r="BS36" i="14"/>
  <c r="BR36" i="14"/>
  <c r="BQ36" i="14"/>
  <c r="BP36" i="14"/>
  <c r="BO36" i="14"/>
  <c r="BN36" i="14"/>
  <c r="BM36" i="14"/>
  <c r="BL36" i="14"/>
  <c r="BK36" i="14"/>
  <c r="BJ36" i="14"/>
  <c r="BI36" i="14"/>
  <c r="BH36" i="14"/>
  <c r="BG36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CI34" i="14"/>
  <c r="CH34" i="14"/>
  <c r="CG34" i="14"/>
  <c r="CF34" i="14"/>
  <c r="CE34" i="14"/>
  <c r="CD34" i="14"/>
  <c r="CC34" i="14"/>
  <c r="CB34" i="14"/>
  <c r="CA34" i="14"/>
  <c r="BZ34" i="14"/>
  <c r="BY34" i="14"/>
  <c r="BX34" i="14"/>
  <c r="BW34" i="14"/>
  <c r="BV34" i="14"/>
  <c r="BU34" i="14"/>
  <c r="BT34" i="14"/>
  <c r="BS34" i="14"/>
  <c r="BR34" i="14"/>
  <c r="BQ34" i="14"/>
  <c r="BP34" i="14"/>
  <c r="BO34" i="14"/>
  <c r="BN34" i="14"/>
  <c r="BM34" i="14"/>
  <c r="BL34" i="14"/>
  <c r="BK34" i="14"/>
  <c r="BJ34" i="14"/>
  <c r="BI34" i="14"/>
  <c r="BH34" i="14"/>
  <c r="BG34" i="14"/>
  <c r="CI33" i="14"/>
  <c r="CH33" i="14"/>
  <c r="CG33" i="14"/>
  <c r="CF33" i="14"/>
  <c r="CE33" i="14"/>
  <c r="CD33" i="14"/>
  <c r="CC33" i="14"/>
  <c r="CB33" i="14"/>
  <c r="CA33" i="14"/>
  <c r="BZ33" i="14"/>
  <c r="BY33" i="14"/>
  <c r="BX33" i="14"/>
  <c r="BW33" i="14"/>
  <c r="BV33" i="14"/>
  <c r="BU33" i="14"/>
  <c r="BT33" i="14"/>
  <c r="BS33" i="14"/>
  <c r="BR33" i="14"/>
  <c r="BQ33" i="14"/>
  <c r="BP33" i="14"/>
  <c r="BO33" i="14"/>
  <c r="BN33" i="14"/>
  <c r="BM33" i="14"/>
  <c r="BL33" i="14"/>
  <c r="BK33" i="14"/>
  <c r="BJ33" i="14"/>
  <c r="BI33" i="14"/>
  <c r="BH33" i="14"/>
  <c r="BG33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CI31" i="14"/>
  <c r="CH31" i="14"/>
  <c r="CG31" i="14"/>
  <c r="CF31" i="14"/>
  <c r="CE31" i="14"/>
  <c r="CD31" i="14"/>
  <c r="CC31" i="14"/>
  <c r="CB31" i="14"/>
  <c r="CA31" i="14"/>
  <c r="BZ31" i="14"/>
  <c r="BY31" i="14"/>
  <c r="BX31" i="14"/>
  <c r="BW31" i="14"/>
  <c r="BV31" i="14"/>
  <c r="BU31" i="14"/>
  <c r="BT31" i="14"/>
  <c r="BS31" i="14"/>
  <c r="BR31" i="14"/>
  <c r="BQ31" i="14"/>
  <c r="BP31" i="14"/>
  <c r="BO31" i="14"/>
  <c r="BN31" i="14"/>
  <c r="BM31" i="14"/>
  <c r="BL31" i="14"/>
  <c r="BK31" i="14"/>
  <c r="BJ31" i="14"/>
  <c r="BI31" i="14"/>
  <c r="BH31" i="14"/>
  <c r="BG31" i="14"/>
  <c r="CI30" i="14"/>
  <c r="CH30" i="14"/>
  <c r="CG30" i="14"/>
  <c r="CF30" i="14"/>
  <c r="CE30" i="14"/>
  <c r="CD30" i="14"/>
  <c r="CC30" i="14"/>
  <c r="CB30" i="14"/>
  <c r="CA30" i="14"/>
  <c r="BZ30" i="14"/>
  <c r="BY30" i="14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CI29" i="14"/>
  <c r="CH29" i="14"/>
  <c r="CG29" i="14"/>
  <c r="CF29" i="14"/>
  <c r="CE29" i="14"/>
  <c r="CD29" i="14"/>
  <c r="CC29" i="14"/>
  <c r="CB29" i="14"/>
  <c r="CA29" i="14"/>
  <c r="BZ29" i="14"/>
  <c r="BY29" i="14"/>
  <c r="BX29" i="14"/>
  <c r="BW29" i="14"/>
  <c r="BV29" i="14"/>
  <c r="BU29" i="14"/>
  <c r="BT29" i="14"/>
  <c r="BS29" i="14"/>
  <c r="BR29" i="14"/>
  <c r="BQ29" i="14"/>
  <c r="BP29" i="14"/>
  <c r="BO29" i="14"/>
  <c r="BN29" i="14"/>
  <c r="BM29" i="14"/>
  <c r="BL29" i="14"/>
  <c r="BK29" i="14"/>
  <c r="BJ29" i="14"/>
  <c r="BI29" i="14"/>
  <c r="BH29" i="14"/>
  <c r="BG29" i="14"/>
  <c r="CI28" i="14"/>
  <c r="CH28" i="14"/>
  <c r="CG28" i="14"/>
  <c r="CF28" i="14"/>
  <c r="CE28" i="14"/>
  <c r="CD28" i="14"/>
  <c r="CC28" i="14"/>
  <c r="CB28" i="14"/>
  <c r="CA28" i="14"/>
  <c r="BZ28" i="14"/>
  <c r="BY28" i="14"/>
  <c r="BX28" i="14"/>
  <c r="BW28" i="14"/>
  <c r="BV28" i="14"/>
  <c r="BU28" i="14"/>
  <c r="BT28" i="14"/>
  <c r="BS28" i="14"/>
  <c r="BR28" i="14"/>
  <c r="BQ28" i="14"/>
  <c r="BP28" i="14"/>
  <c r="BO28" i="14"/>
  <c r="BN28" i="14"/>
  <c r="BM28" i="14"/>
  <c r="BL28" i="14"/>
  <c r="BK28" i="14"/>
  <c r="BJ28" i="14"/>
  <c r="BI28" i="14"/>
  <c r="BH28" i="14"/>
  <c r="BG28" i="14"/>
  <c r="CI27" i="14"/>
  <c r="CH27" i="14"/>
  <c r="CG27" i="14"/>
  <c r="CF27" i="14"/>
  <c r="CE27" i="14"/>
  <c r="CD27" i="14"/>
  <c r="CC27" i="14"/>
  <c r="CB27" i="14"/>
  <c r="CA27" i="14"/>
  <c r="BZ27" i="14"/>
  <c r="BY27" i="14"/>
  <c r="BX27" i="14"/>
  <c r="BW27" i="14"/>
  <c r="BV27" i="14"/>
  <c r="BU27" i="14"/>
  <c r="BT27" i="14"/>
  <c r="BS27" i="14"/>
  <c r="BR27" i="14"/>
  <c r="BQ27" i="14"/>
  <c r="BP27" i="14"/>
  <c r="BO27" i="14"/>
  <c r="BN27" i="14"/>
  <c r="BM27" i="14"/>
  <c r="BL27" i="14"/>
  <c r="BK27" i="14"/>
  <c r="BJ27" i="14"/>
  <c r="BI27" i="14"/>
  <c r="BH27" i="14"/>
  <c r="BG27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CI24" i="14"/>
  <c r="CH24" i="14"/>
  <c r="CG24" i="14"/>
  <c r="CF24" i="14"/>
  <c r="CE24" i="14"/>
  <c r="CD24" i="14"/>
  <c r="CC24" i="14"/>
  <c r="CB24" i="14"/>
  <c r="CA24" i="14"/>
  <c r="BZ24" i="14"/>
  <c r="BY24" i="14"/>
  <c r="BX24" i="14"/>
  <c r="BW24" i="14"/>
  <c r="BV24" i="14"/>
  <c r="BU24" i="14"/>
  <c r="BT24" i="14"/>
  <c r="BS24" i="14"/>
  <c r="BR24" i="14"/>
  <c r="BQ24" i="14"/>
  <c r="BP24" i="14"/>
  <c r="BO24" i="14"/>
  <c r="BN24" i="14"/>
  <c r="BM24" i="14"/>
  <c r="BL24" i="14"/>
  <c r="BK24" i="14"/>
  <c r="BJ24" i="14"/>
  <c r="BI24" i="14"/>
  <c r="BH24" i="14"/>
  <c r="BG24" i="14"/>
  <c r="CI23" i="14"/>
  <c r="CH23" i="14"/>
  <c r="CG23" i="14"/>
  <c r="CF23" i="14"/>
  <c r="CE23" i="14"/>
  <c r="CD23" i="14"/>
  <c r="CC23" i="14"/>
  <c r="CB23" i="14"/>
  <c r="CA23" i="14"/>
  <c r="BZ23" i="14"/>
  <c r="BY23" i="14"/>
  <c r="BX23" i="14"/>
  <c r="BW23" i="14"/>
  <c r="BV23" i="14"/>
  <c r="BU23" i="14"/>
  <c r="BT23" i="14"/>
  <c r="BS23" i="14"/>
  <c r="BR23" i="14"/>
  <c r="BQ23" i="14"/>
  <c r="BP23" i="14"/>
  <c r="BO23" i="14"/>
  <c r="BN23" i="14"/>
  <c r="BM23" i="14"/>
  <c r="BL23" i="14"/>
  <c r="BK23" i="14"/>
  <c r="BJ23" i="14"/>
  <c r="BI23" i="14"/>
  <c r="BH23" i="14"/>
  <c r="BG23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I117" i="14"/>
  <c r="K117" i="14"/>
  <c r="J117" i="14"/>
  <c r="I116" i="14"/>
  <c r="K116" i="14"/>
  <c r="J116" i="14"/>
  <c r="I115" i="14"/>
  <c r="K115" i="14"/>
  <c r="J115" i="14"/>
  <c r="I114" i="14"/>
  <c r="K114" i="14"/>
  <c r="J114" i="14"/>
  <c r="I113" i="14"/>
  <c r="K113" i="14"/>
  <c r="J113" i="14"/>
  <c r="I112" i="14"/>
  <c r="K112" i="14"/>
  <c r="J112" i="14"/>
  <c r="I111" i="14"/>
  <c r="K111" i="14"/>
  <c r="J111" i="14"/>
  <c r="I110" i="14"/>
  <c r="K110" i="14"/>
  <c r="J110" i="14"/>
  <c r="I109" i="14"/>
  <c r="K109" i="14"/>
  <c r="J109" i="14"/>
  <c r="I108" i="14"/>
  <c r="K108" i="14"/>
  <c r="J108" i="14"/>
  <c r="I107" i="14"/>
  <c r="K107" i="14"/>
  <c r="J107" i="14"/>
  <c r="I106" i="14"/>
  <c r="K106" i="14"/>
  <c r="J106" i="14"/>
  <c r="I105" i="14"/>
  <c r="K105" i="14"/>
  <c r="J105" i="14"/>
  <c r="I104" i="14"/>
  <c r="K104" i="14"/>
  <c r="J104" i="14"/>
  <c r="I103" i="14"/>
  <c r="K103" i="14"/>
  <c r="J103" i="14"/>
  <c r="I102" i="14"/>
  <c r="K102" i="14"/>
  <c r="J102" i="14"/>
  <c r="I101" i="14"/>
  <c r="K101" i="14"/>
  <c r="J101" i="14"/>
  <c r="I100" i="14"/>
  <c r="K100" i="14"/>
  <c r="J100" i="14"/>
  <c r="I99" i="14"/>
  <c r="K99" i="14"/>
  <c r="J99" i="14"/>
  <c r="I98" i="14"/>
  <c r="K98" i="14"/>
  <c r="J98" i="14"/>
  <c r="I97" i="14"/>
  <c r="K97" i="14"/>
  <c r="J97" i="14"/>
  <c r="I96" i="14"/>
  <c r="K96" i="14"/>
  <c r="J96" i="14"/>
  <c r="I95" i="14"/>
  <c r="K95" i="14"/>
  <c r="J95" i="14"/>
  <c r="I94" i="14"/>
  <c r="K94" i="14"/>
  <c r="J94" i="14"/>
  <c r="I93" i="14"/>
  <c r="K93" i="14"/>
  <c r="J93" i="14"/>
  <c r="I92" i="14"/>
  <c r="K92" i="14"/>
  <c r="J92" i="14"/>
  <c r="I91" i="14"/>
  <c r="K91" i="14"/>
  <c r="J91" i="14"/>
  <c r="I90" i="14"/>
  <c r="K90" i="14"/>
  <c r="J90" i="14"/>
  <c r="I88" i="14"/>
  <c r="K88" i="14"/>
  <c r="J88" i="14"/>
  <c r="I87" i="14"/>
  <c r="K87" i="14"/>
  <c r="J87" i="14"/>
  <c r="I84" i="14"/>
  <c r="K84" i="14"/>
  <c r="J84" i="14"/>
  <c r="I83" i="14"/>
  <c r="K83" i="14"/>
  <c r="J83" i="14"/>
  <c r="I82" i="14"/>
  <c r="K82" i="14"/>
  <c r="J82" i="14"/>
  <c r="I81" i="14"/>
  <c r="K81" i="14"/>
  <c r="J81" i="14"/>
  <c r="I80" i="14"/>
  <c r="K80" i="14"/>
  <c r="J80" i="14"/>
  <c r="I79" i="14"/>
  <c r="K79" i="14"/>
  <c r="J79" i="14"/>
  <c r="I78" i="14"/>
  <c r="K78" i="14"/>
  <c r="J78" i="14"/>
  <c r="I77" i="14"/>
  <c r="K77" i="14"/>
  <c r="J77" i="14"/>
  <c r="I76" i="14"/>
  <c r="K76" i="14"/>
  <c r="J76" i="14"/>
  <c r="I75" i="14"/>
  <c r="K75" i="14"/>
  <c r="J75" i="14"/>
  <c r="I74" i="14"/>
  <c r="K74" i="14"/>
  <c r="J74" i="14"/>
  <c r="I73" i="14"/>
  <c r="K73" i="14"/>
  <c r="J73" i="14"/>
  <c r="I72" i="14"/>
  <c r="K72" i="14"/>
  <c r="J72" i="14"/>
  <c r="I71" i="14"/>
  <c r="K71" i="14"/>
  <c r="J71" i="14"/>
  <c r="I70" i="14"/>
  <c r="K70" i="14"/>
  <c r="J70" i="14"/>
  <c r="I69" i="14"/>
  <c r="K69" i="14"/>
  <c r="J69" i="14"/>
  <c r="I68" i="14"/>
  <c r="K68" i="14"/>
  <c r="J68" i="14"/>
  <c r="CS60" i="14"/>
  <c r="CU60" i="14"/>
  <c r="CT60" i="14"/>
  <c r="I60" i="14"/>
  <c r="K60" i="14"/>
  <c r="J60" i="14"/>
  <c r="CS59" i="14"/>
  <c r="CU59" i="14"/>
  <c r="CT59" i="14"/>
  <c r="I59" i="14"/>
  <c r="K59" i="14"/>
  <c r="J59" i="14"/>
  <c r="CS58" i="14"/>
  <c r="CU58" i="14"/>
  <c r="CT58" i="14"/>
  <c r="I58" i="14"/>
  <c r="K58" i="14"/>
  <c r="J58" i="14"/>
  <c r="CS57" i="14"/>
  <c r="CU57" i="14"/>
  <c r="CT57" i="14"/>
  <c r="I57" i="14"/>
  <c r="K57" i="14"/>
  <c r="J57" i="14"/>
  <c r="CS56" i="14"/>
  <c r="CU56" i="14"/>
  <c r="CT56" i="14"/>
  <c r="I56" i="14"/>
  <c r="K56" i="14"/>
  <c r="J56" i="14"/>
  <c r="CS55" i="14"/>
  <c r="CU55" i="14"/>
  <c r="CT55" i="14"/>
  <c r="I55" i="14"/>
  <c r="K55" i="14"/>
  <c r="J55" i="14"/>
  <c r="CS54" i="14"/>
  <c r="CU54" i="14"/>
  <c r="CT54" i="14"/>
  <c r="I54" i="14"/>
  <c r="K54" i="14"/>
  <c r="J54" i="14"/>
  <c r="CS53" i="14"/>
  <c r="CU53" i="14"/>
  <c r="CT53" i="14"/>
  <c r="I53" i="14"/>
  <c r="K53" i="14"/>
  <c r="J53" i="14"/>
  <c r="CS52" i="14"/>
  <c r="CU52" i="14"/>
  <c r="CT52" i="14"/>
  <c r="I52" i="14"/>
  <c r="K52" i="14"/>
  <c r="J52" i="14"/>
  <c r="CS51" i="14"/>
  <c r="CU51" i="14"/>
  <c r="CT51" i="14"/>
  <c r="I51" i="14"/>
  <c r="K51" i="14"/>
  <c r="J51" i="14"/>
  <c r="CS50" i="14"/>
  <c r="CU50" i="14"/>
  <c r="CT50" i="14"/>
  <c r="I50" i="14"/>
  <c r="K50" i="14"/>
  <c r="J50" i="14"/>
  <c r="CS49" i="14"/>
  <c r="CU49" i="14"/>
  <c r="CT49" i="14"/>
  <c r="I49" i="14"/>
  <c r="K49" i="14"/>
  <c r="J49" i="14"/>
  <c r="CS48" i="14"/>
  <c r="CU48" i="14"/>
  <c r="CT48" i="14"/>
  <c r="I48" i="14"/>
  <c r="K48" i="14"/>
  <c r="J48" i="14"/>
  <c r="CS47" i="14"/>
  <c r="CU47" i="14"/>
  <c r="CT47" i="14"/>
  <c r="I47" i="14"/>
  <c r="K47" i="14"/>
  <c r="J47" i="14"/>
  <c r="CS46" i="14"/>
  <c r="CU46" i="14"/>
  <c r="CT46" i="14"/>
  <c r="I46" i="14"/>
  <c r="K46" i="14"/>
  <c r="J46" i="14"/>
  <c r="CS45" i="14"/>
  <c r="CU45" i="14"/>
  <c r="CT45" i="14"/>
  <c r="I45" i="14"/>
  <c r="K45" i="14"/>
  <c r="J45" i="14"/>
  <c r="CS44" i="14"/>
  <c r="CU44" i="14"/>
  <c r="CT44" i="14"/>
  <c r="I44" i="14"/>
  <c r="K44" i="14"/>
  <c r="J44" i="14"/>
  <c r="CS43" i="14"/>
  <c r="CU43" i="14"/>
  <c r="CT43" i="14"/>
  <c r="I43" i="14"/>
  <c r="K43" i="14"/>
  <c r="J43" i="14"/>
  <c r="CS42" i="14"/>
  <c r="CU42" i="14"/>
  <c r="CT42" i="14"/>
  <c r="I42" i="14"/>
  <c r="K42" i="14"/>
  <c r="J42" i="14"/>
  <c r="CS41" i="14"/>
  <c r="CU41" i="14"/>
  <c r="CT41" i="14"/>
  <c r="I41" i="14"/>
  <c r="K41" i="14"/>
  <c r="J41" i="14"/>
  <c r="CS40" i="14"/>
  <c r="CU40" i="14"/>
  <c r="CT40" i="14"/>
  <c r="I40" i="14"/>
  <c r="K40" i="14"/>
  <c r="J40" i="14"/>
  <c r="CS39" i="14"/>
  <c r="CU39" i="14"/>
  <c r="CT39" i="14"/>
  <c r="I39" i="14"/>
  <c r="K39" i="14"/>
  <c r="J39" i="14"/>
  <c r="CS38" i="14"/>
  <c r="CU38" i="14"/>
  <c r="CT38" i="14"/>
  <c r="I38" i="14"/>
  <c r="K38" i="14"/>
  <c r="J38" i="14"/>
  <c r="CS37" i="14"/>
  <c r="CU37" i="14"/>
  <c r="CT37" i="14"/>
  <c r="I37" i="14"/>
  <c r="K37" i="14"/>
  <c r="J37" i="14"/>
  <c r="CS36" i="14"/>
  <c r="CU36" i="14"/>
  <c r="CT36" i="14"/>
  <c r="I36" i="14"/>
  <c r="K36" i="14"/>
  <c r="J36" i="14"/>
  <c r="CS35" i="14"/>
  <c r="CU35" i="14"/>
  <c r="CT35" i="14"/>
  <c r="I35" i="14"/>
  <c r="K35" i="14"/>
  <c r="J35" i="14"/>
  <c r="CS34" i="14"/>
  <c r="CU34" i="14"/>
  <c r="CT34" i="14"/>
  <c r="I34" i="14"/>
  <c r="K34" i="14"/>
  <c r="J34" i="14"/>
  <c r="CS33" i="14"/>
  <c r="CU33" i="14"/>
  <c r="CT33" i="14"/>
  <c r="I33" i="14"/>
  <c r="K33" i="14"/>
  <c r="J33" i="14"/>
  <c r="CS32" i="14"/>
  <c r="CU32" i="14"/>
  <c r="CT32" i="14"/>
  <c r="I32" i="14"/>
  <c r="K32" i="14"/>
  <c r="J32" i="14"/>
  <c r="CS31" i="14"/>
  <c r="CU31" i="14"/>
  <c r="CT31" i="14"/>
  <c r="I31" i="14"/>
  <c r="K31" i="14"/>
  <c r="J31" i="14"/>
  <c r="CS30" i="14"/>
  <c r="CU30" i="14"/>
  <c r="CT30" i="14"/>
  <c r="I30" i="14"/>
  <c r="K30" i="14"/>
  <c r="J30" i="14"/>
  <c r="CS29" i="14"/>
  <c r="CU29" i="14"/>
  <c r="CT29" i="14"/>
  <c r="I29" i="14"/>
  <c r="K29" i="14"/>
  <c r="J29" i="14"/>
  <c r="CS28" i="14"/>
  <c r="CU28" i="14"/>
  <c r="CT28" i="14"/>
  <c r="I28" i="14"/>
  <c r="K28" i="14"/>
  <c r="J28" i="14"/>
  <c r="CS27" i="14"/>
  <c r="CU27" i="14"/>
  <c r="CT27" i="14"/>
  <c r="I27" i="14"/>
  <c r="K27" i="14"/>
  <c r="J27" i="14"/>
  <c r="CS26" i="14"/>
  <c r="CU26" i="14"/>
  <c r="CT26" i="14"/>
  <c r="I26" i="14"/>
  <c r="K26" i="14"/>
  <c r="J26" i="14"/>
  <c r="CS25" i="14"/>
  <c r="CU25" i="14"/>
  <c r="CT25" i="14"/>
  <c r="I25" i="14"/>
  <c r="K25" i="14"/>
  <c r="J25" i="14"/>
  <c r="CS24" i="14"/>
  <c r="CU24" i="14"/>
  <c r="CT24" i="14"/>
  <c r="I24" i="14"/>
  <c r="K24" i="14"/>
  <c r="J24" i="14"/>
  <c r="CS23" i="14"/>
  <c r="CU23" i="14"/>
  <c r="CT23" i="14"/>
  <c r="I23" i="14"/>
  <c r="K23" i="14"/>
  <c r="J23" i="14"/>
  <c r="CS22" i="14"/>
  <c r="CU22" i="14"/>
  <c r="CT22" i="14"/>
  <c r="I22" i="14"/>
  <c r="K22" i="14"/>
  <c r="J22" i="14"/>
  <c r="CS21" i="14"/>
  <c r="CU21" i="14"/>
  <c r="CT21" i="14"/>
  <c r="I21" i="14"/>
  <c r="K21" i="14"/>
  <c r="J21" i="14"/>
  <c r="CS20" i="14"/>
  <c r="CU20" i="14"/>
  <c r="CT20" i="14"/>
  <c r="I20" i="14"/>
  <c r="K20" i="14"/>
  <c r="J20" i="14"/>
  <c r="CS19" i="14"/>
  <c r="CU19" i="14"/>
  <c r="CT19" i="14"/>
  <c r="I19" i="14"/>
  <c r="K19" i="14"/>
  <c r="J19" i="14"/>
  <c r="CS18" i="14"/>
  <c r="CU18" i="14"/>
  <c r="CT18" i="14"/>
  <c r="I18" i="14"/>
  <c r="K18" i="14"/>
  <c r="J18" i="14"/>
  <c r="CS17" i="14"/>
  <c r="CU17" i="14"/>
  <c r="CT17" i="14"/>
  <c r="I17" i="14"/>
  <c r="K17" i="14"/>
  <c r="J17" i="14"/>
  <c r="CS16" i="14"/>
  <c r="CU16" i="14"/>
  <c r="CT16" i="14"/>
  <c r="I16" i="14"/>
  <c r="K16" i="14"/>
  <c r="J16" i="14"/>
  <c r="CS15" i="14"/>
  <c r="CU15" i="14"/>
  <c r="CT15" i="14"/>
  <c r="I15" i="14"/>
  <c r="K15" i="14"/>
  <c r="J15" i="14"/>
  <c r="CS14" i="14"/>
  <c r="CU14" i="14"/>
  <c r="CT14" i="14"/>
  <c r="I14" i="14"/>
  <c r="K14" i="14"/>
  <c r="J14" i="14"/>
  <c r="CS13" i="14"/>
  <c r="CU13" i="14"/>
  <c r="CT13" i="14"/>
  <c r="I13" i="14"/>
  <c r="K13" i="14"/>
  <c r="J13" i="14"/>
  <c r="CS12" i="14"/>
  <c r="CU12" i="14"/>
  <c r="CT12" i="14"/>
  <c r="I12" i="14"/>
  <c r="K12" i="14"/>
  <c r="J12" i="14"/>
  <c r="CS11" i="14"/>
  <c r="CU11" i="14"/>
  <c r="CT11" i="14"/>
  <c r="I11" i="14"/>
  <c r="K11" i="14"/>
  <c r="J11" i="14"/>
  <c r="CS10" i="14"/>
  <c r="CU10" i="14"/>
  <c r="CT10" i="14"/>
  <c r="I10" i="14"/>
  <c r="K10" i="14"/>
  <c r="J10" i="14"/>
  <c r="CS9" i="14"/>
  <c r="CU9" i="14"/>
  <c r="CT9" i="14"/>
  <c r="I9" i="14"/>
  <c r="K9" i="14"/>
  <c r="J9" i="14"/>
  <c r="CS8" i="14"/>
  <c r="CU8" i="14"/>
  <c r="CT8" i="14"/>
  <c r="I8" i="14"/>
  <c r="K8" i="14"/>
  <c r="J8" i="1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136" i="4"/>
  <c r="AZ135" i="4"/>
  <c r="AZ134" i="4"/>
  <c r="AZ133" i="4"/>
  <c r="AZ132" i="4"/>
  <c r="AZ131" i="4"/>
  <c r="AZ130" i="4"/>
  <c r="AZ129" i="4"/>
  <c r="AZ128" i="4"/>
  <c r="AZ127" i="4"/>
  <c r="AZ126" i="4"/>
  <c r="AZ125" i="4"/>
  <c r="AZ124" i="4"/>
  <c r="AZ123" i="4"/>
  <c r="AZ122" i="4"/>
  <c r="AZ121" i="4"/>
  <c r="AZ120" i="4"/>
  <c r="AZ119" i="4"/>
  <c r="AZ118" i="4"/>
  <c r="AZ117" i="4"/>
  <c r="AZ116" i="4"/>
  <c r="AZ115" i="4"/>
  <c r="AZ114" i="4"/>
  <c r="AZ113" i="4"/>
  <c r="AZ112" i="4"/>
  <c r="AZ111" i="4"/>
  <c r="AZ110" i="4"/>
  <c r="AZ109" i="4"/>
  <c r="AZ108" i="4"/>
  <c r="AZ107" i="4"/>
  <c r="AZ106" i="4"/>
  <c r="AZ105" i="4"/>
  <c r="AZ104" i="4"/>
  <c r="AZ103" i="4"/>
  <c r="AZ102" i="4"/>
  <c r="AZ101" i="4"/>
  <c r="AZ100" i="4"/>
  <c r="AZ99" i="4"/>
  <c r="AZ98" i="4"/>
  <c r="AZ97" i="4"/>
  <c r="AZ96" i="4"/>
  <c r="AZ95" i="4"/>
  <c r="AZ94" i="4"/>
  <c r="AZ93" i="4"/>
  <c r="AZ92" i="4"/>
  <c r="AZ91" i="4"/>
  <c r="AZ90" i="4"/>
  <c r="AZ89" i="4"/>
  <c r="AZ88" i="4"/>
  <c r="AZ87" i="4"/>
  <c r="AZ85" i="4"/>
  <c r="AZ84" i="4"/>
  <c r="AZ83" i="4"/>
  <c r="AZ81" i="4"/>
  <c r="AZ80" i="4"/>
  <c r="AZ79" i="4"/>
  <c r="AZ78" i="4"/>
  <c r="AZ77" i="4"/>
  <c r="AZ76" i="4"/>
  <c r="AZ75" i="4"/>
  <c r="AZ74" i="4"/>
  <c r="AZ73" i="4"/>
  <c r="AZ72" i="4"/>
  <c r="AZ71" i="4"/>
  <c r="AZ69" i="4"/>
  <c r="AZ68" i="4"/>
  <c r="AZ67" i="4"/>
  <c r="AZ66" i="4"/>
  <c r="AZ65" i="4"/>
  <c r="AZ64" i="4"/>
  <c r="AZ63" i="4"/>
  <c r="AZ62" i="4"/>
  <c r="AZ61" i="4"/>
  <c r="AZ60" i="4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28" i="4"/>
  <c r="AZ27" i="4"/>
  <c r="AZ26" i="4"/>
  <c r="AZ25" i="4"/>
  <c r="AZ24" i="4"/>
  <c r="AZ23" i="4"/>
  <c r="AZ22" i="4"/>
  <c r="AZ21" i="4"/>
  <c r="AZ20" i="4"/>
  <c r="AZ19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Y136" i="4"/>
  <c r="AX136" i="4"/>
  <c r="AW136" i="4"/>
  <c r="AV136" i="4"/>
  <c r="AU136" i="4"/>
  <c r="AT136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Y135" i="4"/>
  <c r="AX135" i="4"/>
  <c r="AW135" i="4"/>
  <c r="AV135" i="4"/>
  <c r="AU135" i="4"/>
  <c r="AT135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Y134" i="4"/>
  <c r="AX134" i="4"/>
  <c r="AW134" i="4"/>
  <c r="AV134" i="4"/>
  <c r="AU134" i="4"/>
  <c r="AT134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Y133" i="4"/>
  <c r="AX133" i="4"/>
  <c r="AW133" i="4"/>
  <c r="AV133" i="4"/>
  <c r="AU133" i="4"/>
  <c r="AT133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Y132" i="4"/>
  <c r="AX132" i="4"/>
  <c r="AW132" i="4"/>
  <c r="AV132" i="4"/>
  <c r="AU132" i="4"/>
  <c r="AT132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Y131" i="4"/>
  <c r="AX131" i="4"/>
  <c r="AW131" i="4"/>
  <c r="AV131" i="4"/>
  <c r="AU131" i="4"/>
  <c r="AT131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Y130" i="4"/>
  <c r="AX130" i="4"/>
  <c r="AW130" i="4"/>
  <c r="AV130" i="4"/>
  <c r="AU130" i="4"/>
  <c r="AT130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Y129" i="4"/>
  <c r="AX129" i="4"/>
  <c r="AW129" i="4"/>
  <c r="AV129" i="4"/>
  <c r="AU129" i="4"/>
  <c r="AT129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Y128" i="4"/>
  <c r="AX128" i="4"/>
  <c r="AW128" i="4"/>
  <c r="AV128" i="4"/>
  <c r="AU128" i="4"/>
  <c r="AT128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Y127" i="4"/>
  <c r="AX127" i="4"/>
  <c r="AW127" i="4"/>
  <c r="AV127" i="4"/>
  <c r="AU127" i="4"/>
  <c r="AT127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Y126" i="4"/>
  <c r="AX126" i="4"/>
  <c r="AW126" i="4"/>
  <c r="AV126" i="4"/>
  <c r="AU126" i="4"/>
  <c r="AT126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Y125" i="4"/>
  <c r="AX125" i="4"/>
  <c r="AW125" i="4"/>
  <c r="AV125" i="4"/>
  <c r="AU125" i="4"/>
  <c r="AT125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Y124" i="4"/>
  <c r="AX124" i="4"/>
  <c r="AW124" i="4"/>
  <c r="AV124" i="4"/>
  <c r="AU124" i="4"/>
  <c r="AT124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Y123" i="4"/>
  <c r="AX123" i="4"/>
  <c r="AW123" i="4"/>
  <c r="AV123" i="4"/>
  <c r="AU123" i="4"/>
  <c r="AT123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Y122" i="4"/>
  <c r="AX122" i="4"/>
  <c r="AW122" i="4"/>
  <c r="AV122" i="4"/>
  <c r="AU122" i="4"/>
  <c r="AT122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Y121" i="4"/>
  <c r="AX121" i="4"/>
  <c r="AW121" i="4"/>
  <c r="AV121" i="4"/>
  <c r="AU121" i="4"/>
  <c r="AT121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Y120" i="4"/>
  <c r="AX120" i="4"/>
  <c r="AW120" i="4"/>
  <c r="AV120" i="4"/>
  <c r="AU120" i="4"/>
  <c r="AT120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Y119" i="4"/>
  <c r="AX119" i="4"/>
  <c r="AW119" i="4"/>
  <c r="AV119" i="4"/>
  <c r="AU119" i="4"/>
  <c r="AT119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Y118" i="4"/>
  <c r="AX118" i="4"/>
  <c r="AW118" i="4"/>
  <c r="AV118" i="4"/>
  <c r="AU118" i="4"/>
  <c r="AT118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Y117" i="4"/>
  <c r="AX117" i="4"/>
  <c r="AW117" i="4"/>
  <c r="AV117" i="4"/>
  <c r="AU117" i="4"/>
  <c r="AT117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Y116" i="4"/>
  <c r="AX116" i="4"/>
  <c r="AW116" i="4"/>
  <c r="AV116" i="4"/>
  <c r="AU116" i="4"/>
  <c r="AT116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Y115" i="4"/>
  <c r="AX115" i="4"/>
  <c r="AW115" i="4"/>
  <c r="AV115" i="4"/>
  <c r="AU115" i="4"/>
  <c r="AT115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Y114" i="4"/>
  <c r="AX114" i="4"/>
  <c r="AW114" i="4"/>
  <c r="AV114" i="4"/>
  <c r="AU114" i="4"/>
  <c r="AT114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Y113" i="4"/>
  <c r="AX113" i="4"/>
  <c r="AW113" i="4"/>
  <c r="AV113" i="4"/>
  <c r="AU113" i="4"/>
  <c r="AT113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Y112" i="4"/>
  <c r="AX112" i="4"/>
  <c r="AW112" i="4"/>
  <c r="AV112" i="4"/>
  <c r="AU112" i="4"/>
  <c r="AT112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Y111" i="4"/>
  <c r="AX111" i="4"/>
  <c r="AW111" i="4"/>
  <c r="AV111" i="4"/>
  <c r="AU111" i="4"/>
  <c r="AT111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Y110" i="4"/>
  <c r="AX110" i="4"/>
  <c r="AW110" i="4"/>
  <c r="AV110" i="4"/>
  <c r="AU110" i="4"/>
  <c r="AT110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Y109" i="4"/>
  <c r="AX109" i="4"/>
  <c r="AW109" i="4"/>
  <c r="AV109" i="4"/>
  <c r="AU109" i="4"/>
  <c r="AT109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Y108" i="4"/>
  <c r="AX108" i="4"/>
  <c r="AW108" i="4"/>
  <c r="AV108" i="4"/>
  <c r="AU108" i="4"/>
  <c r="AT108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Y107" i="4"/>
  <c r="AX107" i="4"/>
  <c r="AW107" i="4"/>
  <c r="AV107" i="4"/>
  <c r="AU107" i="4"/>
  <c r="AT107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Y106" i="4"/>
  <c r="AX106" i="4"/>
  <c r="AW106" i="4"/>
  <c r="AV106" i="4"/>
  <c r="AU106" i="4"/>
  <c r="AT106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Y105" i="4"/>
  <c r="AX105" i="4"/>
  <c r="AW105" i="4"/>
  <c r="AV105" i="4"/>
  <c r="AU105" i="4"/>
  <c r="AT105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Y104" i="4"/>
  <c r="AX104" i="4"/>
  <c r="AW104" i="4"/>
  <c r="AV104" i="4"/>
  <c r="AU104" i="4"/>
  <c r="AT104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Y103" i="4"/>
  <c r="AX103" i="4"/>
  <c r="AW103" i="4"/>
  <c r="AV103" i="4"/>
  <c r="AU103" i="4"/>
  <c r="AT103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Y102" i="4"/>
  <c r="AX102" i="4"/>
  <c r="AW102" i="4"/>
  <c r="AV102" i="4"/>
  <c r="AU102" i="4"/>
  <c r="AT102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Y101" i="4"/>
  <c r="AX101" i="4"/>
  <c r="AW101" i="4"/>
  <c r="AV101" i="4"/>
  <c r="AU101" i="4"/>
  <c r="AT101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Y100" i="4"/>
  <c r="AX100" i="4"/>
  <c r="AW100" i="4"/>
  <c r="AV100" i="4"/>
  <c r="AU100" i="4"/>
  <c r="AT100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Y99" i="4"/>
  <c r="AX99" i="4"/>
  <c r="AW99" i="4"/>
  <c r="AV99" i="4"/>
  <c r="AU99" i="4"/>
  <c r="AT99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Y98" i="4"/>
  <c r="AX98" i="4"/>
  <c r="AW98" i="4"/>
  <c r="AV98" i="4"/>
  <c r="AU98" i="4"/>
  <c r="AT98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Y97" i="4"/>
  <c r="AX97" i="4"/>
  <c r="AW97" i="4"/>
  <c r="AV97" i="4"/>
  <c r="AU97" i="4"/>
  <c r="AT97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Y96" i="4"/>
  <c r="AX96" i="4"/>
  <c r="AW96" i="4"/>
  <c r="AV96" i="4"/>
  <c r="AU96" i="4"/>
  <c r="AT96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Y95" i="4"/>
  <c r="AX95" i="4"/>
  <c r="AW95" i="4"/>
  <c r="AV95" i="4"/>
  <c r="AU95" i="4"/>
  <c r="AT95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Y94" i="4"/>
  <c r="AX94" i="4"/>
  <c r="AW94" i="4"/>
  <c r="AV94" i="4"/>
  <c r="AU94" i="4"/>
  <c r="AT94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Y93" i="4"/>
  <c r="AX93" i="4"/>
  <c r="AW93" i="4"/>
  <c r="AV93" i="4"/>
  <c r="AU93" i="4"/>
  <c r="AT93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Y92" i="4"/>
  <c r="AX92" i="4"/>
  <c r="AW92" i="4"/>
  <c r="AV92" i="4"/>
  <c r="AU92" i="4"/>
  <c r="AT92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Y91" i="4"/>
  <c r="AX91" i="4"/>
  <c r="AW91" i="4"/>
  <c r="AV91" i="4"/>
  <c r="AU91" i="4"/>
  <c r="AT91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Y90" i="4"/>
  <c r="AX90" i="4"/>
  <c r="AW90" i="4"/>
  <c r="AV90" i="4"/>
  <c r="AU90" i="4"/>
  <c r="AT90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Y89" i="4"/>
  <c r="AX89" i="4"/>
  <c r="AW89" i="4"/>
  <c r="AV89" i="4"/>
  <c r="AU89" i="4"/>
  <c r="AT89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Y88" i="4"/>
  <c r="AX88" i="4"/>
  <c r="AW88" i="4"/>
  <c r="AV88" i="4"/>
  <c r="AU88" i="4"/>
  <c r="AT88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Y87" i="4"/>
  <c r="AX87" i="4"/>
  <c r="AW87" i="4"/>
  <c r="AV87" i="4"/>
  <c r="AU87" i="4"/>
  <c r="AT87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A85" i="4"/>
  <c r="AY85" i="4"/>
  <c r="AX85" i="4"/>
  <c r="AW85" i="4"/>
  <c r="AV85" i="4"/>
  <c r="AU85" i="4"/>
  <c r="AT85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A84" i="4"/>
  <c r="AY84" i="4"/>
  <c r="AX84" i="4"/>
  <c r="AW84" i="4"/>
  <c r="AV84" i="4"/>
  <c r="AU84" i="4"/>
  <c r="AT84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A83" i="4"/>
  <c r="AY83" i="4"/>
  <c r="AX83" i="4"/>
  <c r="AW83" i="4"/>
  <c r="AV83" i="4"/>
  <c r="AU83" i="4"/>
  <c r="AT83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A81" i="4"/>
  <c r="AY81" i="4"/>
  <c r="AX81" i="4"/>
  <c r="AW81" i="4"/>
  <c r="AV81" i="4"/>
  <c r="AU81" i="4"/>
  <c r="AT81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A80" i="4"/>
  <c r="AY80" i="4"/>
  <c r="AX80" i="4"/>
  <c r="AW80" i="4"/>
  <c r="AV80" i="4"/>
  <c r="AU80" i="4"/>
  <c r="AT80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A79" i="4"/>
  <c r="AY79" i="4"/>
  <c r="AX79" i="4"/>
  <c r="AW79" i="4"/>
  <c r="AV79" i="4"/>
  <c r="AU79" i="4"/>
  <c r="AT79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A78" i="4"/>
  <c r="AY78" i="4"/>
  <c r="AX78" i="4"/>
  <c r="AW78" i="4"/>
  <c r="AV78" i="4"/>
  <c r="AU78" i="4"/>
  <c r="AT78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A77" i="4"/>
  <c r="AY77" i="4"/>
  <c r="AX77" i="4"/>
  <c r="AW77" i="4"/>
  <c r="AV77" i="4"/>
  <c r="AU77" i="4"/>
  <c r="AT77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A76" i="4"/>
  <c r="AY76" i="4"/>
  <c r="AX76" i="4"/>
  <c r="AW76" i="4"/>
  <c r="AV76" i="4"/>
  <c r="AU76" i="4"/>
  <c r="AT76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A75" i="4"/>
  <c r="AY75" i="4"/>
  <c r="AX75" i="4"/>
  <c r="AW75" i="4"/>
  <c r="AV75" i="4"/>
  <c r="AU75" i="4"/>
  <c r="AT75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A74" i="4"/>
  <c r="AY74" i="4"/>
  <c r="AX74" i="4"/>
  <c r="AW74" i="4"/>
  <c r="AV74" i="4"/>
  <c r="AU74" i="4"/>
  <c r="AT74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A73" i="4"/>
  <c r="AY73" i="4"/>
  <c r="AX73" i="4"/>
  <c r="AW73" i="4"/>
  <c r="AV73" i="4"/>
  <c r="AU73" i="4"/>
  <c r="AT73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A72" i="4"/>
  <c r="AY72" i="4"/>
  <c r="AX72" i="4"/>
  <c r="AW72" i="4"/>
  <c r="AV72" i="4"/>
  <c r="AU72" i="4"/>
  <c r="AT72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A71" i="4"/>
  <c r="AY71" i="4"/>
  <c r="AX71" i="4"/>
  <c r="AW71" i="4"/>
  <c r="AV71" i="4"/>
  <c r="AU71" i="4"/>
  <c r="AT71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A69" i="4"/>
  <c r="AY69" i="4"/>
  <c r="AX69" i="4"/>
  <c r="AW69" i="4"/>
  <c r="AV69" i="4"/>
  <c r="AU69" i="4"/>
  <c r="AT69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A68" i="4"/>
  <c r="AY68" i="4"/>
  <c r="AX68" i="4"/>
  <c r="AW68" i="4"/>
  <c r="AV68" i="4"/>
  <c r="AU68" i="4"/>
  <c r="AT68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Y67" i="4"/>
  <c r="AX67" i="4"/>
  <c r="AW67" i="4"/>
  <c r="AV67" i="4"/>
  <c r="AU67" i="4"/>
  <c r="AT67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A66" i="4"/>
  <c r="AY66" i="4"/>
  <c r="AX66" i="4"/>
  <c r="AW66" i="4"/>
  <c r="AV66" i="4"/>
  <c r="AU66" i="4"/>
  <c r="AT66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A65" i="4"/>
  <c r="AY65" i="4"/>
  <c r="AX65" i="4"/>
  <c r="AW65" i="4"/>
  <c r="AV65" i="4"/>
  <c r="AU65" i="4"/>
  <c r="AT65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A64" i="4"/>
  <c r="AY64" i="4"/>
  <c r="AX64" i="4"/>
  <c r="AW64" i="4"/>
  <c r="AV64" i="4"/>
  <c r="AU64" i="4"/>
  <c r="AT64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A63" i="4"/>
  <c r="AY63" i="4"/>
  <c r="AX63" i="4"/>
  <c r="AW63" i="4"/>
  <c r="AV63" i="4"/>
  <c r="AU63" i="4"/>
  <c r="AT63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A62" i="4"/>
  <c r="AY62" i="4"/>
  <c r="AX62" i="4"/>
  <c r="AW62" i="4"/>
  <c r="AV62" i="4"/>
  <c r="AU62" i="4"/>
  <c r="AT62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A61" i="4"/>
  <c r="AY61" i="4"/>
  <c r="AX61" i="4"/>
  <c r="AW61" i="4"/>
  <c r="AV61" i="4"/>
  <c r="AU61" i="4"/>
  <c r="AT61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A60" i="4"/>
  <c r="AY60" i="4"/>
  <c r="AX60" i="4"/>
  <c r="AW60" i="4"/>
  <c r="AV60" i="4"/>
  <c r="AU60" i="4"/>
  <c r="AT60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A58" i="4"/>
  <c r="AY58" i="4"/>
  <c r="AX58" i="4"/>
  <c r="AW58" i="4"/>
  <c r="AV58" i="4"/>
  <c r="AU58" i="4"/>
  <c r="AT58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A57" i="4"/>
  <c r="AY57" i="4"/>
  <c r="AX57" i="4"/>
  <c r="AW57" i="4"/>
  <c r="AV57" i="4"/>
  <c r="AU57" i="4"/>
  <c r="AT57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A56" i="4"/>
  <c r="AY56" i="4"/>
  <c r="AX56" i="4"/>
  <c r="AW56" i="4"/>
  <c r="AV56" i="4"/>
  <c r="AU56" i="4"/>
  <c r="AT56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A55" i="4"/>
  <c r="AY55" i="4"/>
  <c r="AX55" i="4"/>
  <c r="AW55" i="4"/>
  <c r="AV55" i="4"/>
  <c r="AU55" i="4"/>
  <c r="AT55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A54" i="4"/>
  <c r="AY54" i="4"/>
  <c r="AX54" i="4"/>
  <c r="AW54" i="4"/>
  <c r="AV54" i="4"/>
  <c r="AU54" i="4"/>
  <c r="AT54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A53" i="4"/>
  <c r="AY53" i="4"/>
  <c r="AX53" i="4"/>
  <c r="AW53" i="4"/>
  <c r="AV53" i="4"/>
  <c r="AU53" i="4"/>
  <c r="AT53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A52" i="4"/>
  <c r="AY52" i="4"/>
  <c r="AX52" i="4"/>
  <c r="AW52" i="4"/>
  <c r="AV52" i="4"/>
  <c r="AU52" i="4"/>
  <c r="AT52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A51" i="4"/>
  <c r="AY51" i="4"/>
  <c r="AX51" i="4"/>
  <c r="AW51" i="4"/>
  <c r="AV51" i="4"/>
  <c r="AU51" i="4"/>
  <c r="AT51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A50" i="4"/>
  <c r="AY50" i="4"/>
  <c r="AX50" i="4"/>
  <c r="AW50" i="4"/>
  <c r="AV50" i="4"/>
  <c r="AU50" i="4"/>
  <c r="AT50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A49" i="4"/>
  <c r="AY49" i="4"/>
  <c r="AX49" i="4"/>
  <c r="AW49" i="4"/>
  <c r="AV49" i="4"/>
  <c r="AU49" i="4"/>
  <c r="AT49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A48" i="4"/>
  <c r="AY48" i="4"/>
  <c r="AX48" i="4"/>
  <c r="AW48" i="4"/>
  <c r="AV48" i="4"/>
  <c r="AU48" i="4"/>
  <c r="AT48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A47" i="4"/>
  <c r="AY47" i="4"/>
  <c r="AX47" i="4"/>
  <c r="AW47" i="4"/>
  <c r="AV47" i="4"/>
  <c r="AU47" i="4"/>
  <c r="AT47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A46" i="4"/>
  <c r="AY46" i="4"/>
  <c r="AX46" i="4"/>
  <c r="AW46" i="4"/>
  <c r="AV46" i="4"/>
  <c r="AU46" i="4"/>
  <c r="AT46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A45" i="4"/>
  <c r="AY45" i="4"/>
  <c r="AX45" i="4"/>
  <c r="AW45" i="4"/>
  <c r="AV45" i="4"/>
  <c r="AU45" i="4"/>
  <c r="AT45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A44" i="4"/>
  <c r="AY44" i="4"/>
  <c r="AX44" i="4"/>
  <c r="AW44" i="4"/>
  <c r="AV44" i="4"/>
  <c r="AU44" i="4"/>
  <c r="AT44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A43" i="4"/>
  <c r="AY43" i="4"/>
  <c r="AX43" i="4"/>
  <c r="AW43" i="4"/>
  <c r="AV43" i="4"/>
  <c r="AU43" i="4"/>
  <c r="AT43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A42" i="4"/>
  <c r="AY42" i="4"/>
  <c r="AX42" i="4"/>
  <c r="AW42" i="4"/>
  <c r="AV42" i="4"/>
  <c r="AU42" i="4"/>
  <c r="AT42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A41" i="4"/>
  <c r="AY41" i="4"/>
  <c r="AX41" i="4"/>
  <c r="AW41" i="4"/>
  <c r="AV41" i="4"/>
  <c r="AU41" i="4"/>
  <c r="AT41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Y40" i="4"/>
  <c r="AX40" i="4"/>
  <c r="AW40" i="4"/>
  <c r="AV40" i="4"/>
  <c r="AU40" i="4"/>
  <c r="AT40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A39" i="4"/>
  <c r="AY39" i="4"/>
  <c r="AX39" i="4"/>
  <c r="AW39" i="4"/>
  <c r="AV39" i="4"/>
  <c r="AU39" i="4"/>
  <c r="AT39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A38" i="4"/>
  <c r="AY38" i="4"/>
  <c r="AX38" i="4"/>
  <c r="AW38" i="4"/>
  <c r="AV38" i="4"/>
  <c r="AU38" i="4"/>
  <c r="AT38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A37" i="4"/>
  <c r="AY37" i="4"/>
  <c r="AX37" i="4"/>
  <c r="AW37" i="4"/>
  <c r="AV37" i="4"/>
  <c r="AU37" i="4"/>
  <c r="AT37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A36" i="4"/>
  <c r="AY36" i="4"/>
  <c r="AX36" i="4"/>
  <c r="AW36" i="4"/>
  <c r="AV36" i="4"/>
  <c r="AU36" i="4"/>
  <c r="AT36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A35" i="4"/>
  <c r="AY35" i="4"/>
  <c r="AX35" i="4"/>
  <c r="AW35" i="4"/>
  <c r="AV35" i="4"/>
  <c r="AU35" i="4"/>
  <c r="AT35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A34" i="4"/>
  <c r="AY34" i="4"/>
  <c r="AX34" i="4"/>
  <c r="AW34" i="4"/>
  <c r="AV34" i="4"/>
  <c r="AU34" i="4"/>
  <c r="AT34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A33" i="4"/>
  <c r="AY33" i="4"/>
  <c r="AX33" i="4"/>
  <c r="AW33" i="4"/>
  <c r="AV33" i="4"/>
  <c r="AU33" i="4"/>
  <c r="AT33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A32" i="4"/>
  <c r="AY32" i="4"/>
  <c r="AX32" i="4"/>
  <c r="AW32" i="4"/>
  <c r="AV32" i="4"/>
  <c r="AU32" i="4"/>
  <c r="AT32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A31" i="4"/>
  <c r="AY31" i="4"/>
  <c r="AX31" i="4"/>
  <c r="AW31" i="4"/>
  <c r="AV31" i="4"/>
  <c r="AU31" i="4"/>
  <c r="AT31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A28" i="4"/>
  <c r="AY28" i="4"/>
  <c r="AX28" i="4"/>
  <c r="AW28" i="4"/>
  <c r="AV28" i="4"/>
  <c r="AU28" i="4"/>
  <c r="AT28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A27" i="4"/>
  <c r="AY27" i="4"/>
  <c r="AX27" i="4"/>
  <c r="AW27" i="4"/>
  <c r="AV27" i="4"/>
  <c r="AU27" i="4"/>
  <c r="AT27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A26" i="4"/>
  <c r="AY26" i="4"/>
  <c r="AX26" i="4"/>
  <c r="AW26" i="4"/>
  <c r="AV26" i="4"/>
  <c r="AU26" i="4"/>
  <c r="AT26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A25" i="4"/>
  <c r="AY25" i="4"/>
  <c r="AX25" i="4"/>
  <c r="AW25" i="4"/>
  <c r="AV25" i="4"/>
  <c r="AU25" i="4"/>
  <c r="AT25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A24" i="4"/>
  <c r="AY24" i="4"/>
  <c r="AX24" i="4"/>
  <c r="AW24" i="4"/>
  <c r="AV24" i="4"/>
  <c r="AU24" i="4"/>
  <c r="AT24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Y23" i="4"/>
  <c r="AX23" i="4"/>
  <c r="AW23" i="4"/>
  <c r="AV23" i="4"/>
  <c r="AU23" i="4"/>
  <c r="AT23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A22" i="4"/>
  <c r="AY22" i="4"/>
  <c r="AX22" i="4"/>
  <c r="AW22" i="4"/>
  <c r="AV22" i="4"/>
  <c r="AU22" i="4"/>
  <c r="AT22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A21" i="4"/>
  <c r="AY21" i="4"/>
  <c r="AX21" i="4"/>
  <c r="AW21" i="4"/>
  <c r="AV21" i="4"/>
  <c r="AU21" i="4"/>
  <c r="AT21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A20" i="4"/>
  <c r="AY20" i="4"/>
  <c r="AX20" i="4"/>
  <c r="AW20" i="4"/>
  <c r="AV20" i="4"/>
  <c r="AU20" i="4"/>
  <c r="AT20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A19" i="4"/>
  <c r="AY19" i="4"/>
  <c r="AX19" i="4"/>
  <c r="AW19" i="4"/>
  <c r="AV19" i="4"/>
  <c r="AU19" i="4"/>
  <c r="AT19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A18" i="4"/>
  <c r="AY18" i="4"/>
  <c r="AX18" i="4"/>
  <c r="AW18" i="4"/>
  <c r="AV18" i="4"/>
  <c r="AU18" i="4"/>
  <c r="AT18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A17" i="4"/>
  <c r="AY17" i="4"/>
  <c r="AX17" i="4"/>
  <c r="AW17" i="4"/>
  <c r="AV17" i="4"/>
  <c r="AU17" i="4"/>
  <c r="AT17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A16" i="4"/>
  <c r="AY16" i="4"/>
  <c r="AX16" i="4"/>
  <c r="AW16" i="4"/>
  <c r="AV16" i="4"/>
  <c r="AU16" i="4"/>
  <c r="AT16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A15" i="4"/>
  <c r="AY15" i="4"/>
  <c r="AX15" i="4"/>
  <c r="AW15" i="4"/>
  <c r="AV15" i="4"/>
  <c r="AU15" i="4"/>
  <c r="AT15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A14" i="4"/>
  <c r="AY14" i="4"/>
  <c r="AX14" i="4"/>
  <c r="AW14" i="4"/>
  <c r="AV14" i="4"/>
  <c r="AU14" i="4"/>
  <c r="AT14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A13" i="4"/>
  <c r="AY13" i="4"/>
  <c r="AX13" i="4"/>
  <c r="AW13" i="4"/>
  <c r="AV13" i="4"/>
  <c r="AU13" i="4"/>
  <c r="AT13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A12" i="4"/>
  <c r="AY12" i="4"/>
  <c r="AX12" i="4"/>
  <c r="AW12" i="4"/>
  <c r="AV12" i="4"/>
  <c r="AU12" i="4"/>
  <c r="AT12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A11" i="4"/>
  <c r="AY11" i="4"/>
  <c r="AX11" i="4"/>
  <c r="AW11" i="4"/>
  <c r="AV11" i="4"/>
  <c r="AU11" i="4"/>
  <c r="AT11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A10" i="4"/>
  <c r="AY10" i="4"/>
  <c r="AX10" i="4"/>
  <c r="AW10" i="4"/>
  <c r="AV10" i="4"/>
  <c r="AU10" i="4"/>
  <c r="AT10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A9" i="4"/>
  <c r="AY9" i="4"/>
  <c r="AX9" i="4"/>
  <c r="AW9" i="4"/>
  <c r="AV9" i="4"/>
  <c r="AU9" i="4"/>
  <c r="AT9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A8" i="4"/>
  <c r="AY8" i="4"/>
  <c r="AX8" i="4"/>
  <c r="AW8" i="4"/>
  <c r="AV8" i="4"/>
  <c r="AU8" i="4"/>
  <c r="AT8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A7" i="4"/>
  <c r="AY7" i="4"/>
  <c r="AX7" i="4"/>
  <c r="AW7" i="4"/>
  <c r="AV7" i="4"/>
  <c r="AU7" i="4"/>
  <c r="AT7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A6" i="4"/>
  <c r="AY6" i="4"/>
  <c r="AX6" i="4"/>
  <c r="AW6" i="4"/>
  <c r="AV6" i="4"/>
  <c r="AU6" i="4"/>
  <c r="AT6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A5" i="4"/>
  <c r="AY5" i="4"/>
  <c r="AX5" i="4"/>
  <c r="AW5" i="4"/>
  <c r="AV5" i="4"/>
  <c r="AU5" i="4"/>
  <c r="AT5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A4" i="4"/>
  <c r="AY4" i="4"/>
  <c r="AX4" i="4"/>
  <c r="AW4" i="4"/>
  <c r="AV4" i="4"/>
  <c r="AU4" i="4"/>
  <c r="AT4" i="4"/>
</calcChain>
</file>

<file path=xl/sharedStrings.xml><?xml version="1.0" encoding="utf-8"?>
<sst xmlns="http://schemas.openxmlformats.org/spreadsheetml/2006/main" count="7092" uniqueCount="661">
  <si>
    <t>EM001-L</t>
  </si>
  <si>
    <t>EM001-NL</t>
  </si>
  <si>
    <t>EM004-L</t>
  </si>
  <si>
    <t>EM004_NL</t>
  </si>
  <si>
    <t>EM006-NL</t>
  </si>
  <si>
    <t>EM010-NL</t>
  </si>
  <si>
    <t>EM011-NL</t>
  </si>
  <si>
    <t>EM012-L</t>
  </si>
  <si>
    <t>EM012-NL</t>
  </si>
  <si>
    <t>EM013-L</t>
  </si>
  <si>
    <t>EM013-NL</t>
  </si>
  <si>
    <t>EM014-NL</t>
  </si>
  <si>
    <t>EM015-NL</t>
  </si>
  <si>
    <t>EM016-NL</t>
  </si>
  <si>
    <t>EM017-NL</t>
  </si>
  <si>
    <t>EM018-NL</t>
  </si>
  <si>
    <t>EM019-NL</t>
  </si>
  <si>
    <t>EM020-NL</t>
  </si>
  <si>
    <t>EM021-NL</t>
  </si>
  <si>
    <t>EM022-NL</t>
  </si>
  <si>
    <t>EM023-NL</t>
  </si>
  <si>
    <t>EM024-L</t>
  </si>
  <si>
    <t>EM024-NL</t>
  </si>
  <si>
    <t>EM025-L</t>
  </si>
  <si>
    <t>EM025-NL</t>
  </si>
  <si>
    <t>EM026-L</t>
  </si>
  <si>
    <t>EM026-NL</t>
  </si>
  <si>
    <t>EM027-L</t>
  </si>
  <si>
    <t>EM027-NL</t>
  </si>
  <si>
    <t>EM028-NL</t>
  </si>
  <si>
    <t>EM029-NL</t>
  </si>
  <si>
    <t>EM030-NL</t>
  </si>
  <si>
    <t>EM031-NL</t>
  </si>
  <si>
    <t>EM032-L</t>
  </si>
  <si>
    <t>EM032-NL</t>
  </si>
  <si>
    <t>EM033-NL</t>
  </si>
  <si>
    <t>EM034-L</t>
  </si>
  <si>
    <t>EM034-NL</t>
  </si>
  <si>
    <t>EM035-NL</t>
  </si>
  <si>
    <t>EM036-L</t>
  </si>
  <si>
    <t>EM036-NL</t>
  </si>
  <si>
    <t>EM037-L</t>
  </si>
  <si>
    <t>EM037-NL</t>
  </si>
  <si>
    <t>EM038-L</t>
  </si>
  <si>
    <t>EM038-NL</t>
  </si>
  <si>
    <t>EM039-NL</t>
  </si>
  <si>
    <t>EM040-NL</t>
  </si>
  <si>
    <t>EM041-L</t>
  </si>
  <si>
    <t>EM041-NL</t>
  </si>
  <si>
    <t>EM042-NL</t>
  </si>
  <si>
    <t>EM043-L</t>
  </si>
  <si>
    <t>EM043-NL</t>
  </si>
  <si>
    <t>EM044-L</t>
  </si>
  <si>
    <t>EM044-NL</t>
  </si>
  <si>
    <t>EM045-L</t>
  </si>
  <si>
    <t>EM045-NL</t>
  </si>
  <si>
    <t>EM046-NL</t>
  </si>
  <si>
    <t>EM047-L</t>
  </si>
  <si>
    <t>EM047-NL</t>
  </si>
  <si>
    <t>EM048-NL</t>
  </si>
  <si>
    <t>EM049-NL</t>
  </si>
  <si>
    <t>EM050-NL</t>
  </si>
  <si>
    <t>EM051-L</t>
  </si>
  <si>
    <t>EM051-NL</t>
  </si>
  <si>
    <t>EM052-L</t>
  </si>
  <si>
    <t>EM052-NL</t>
  </si>
  <si>
    <t>EM053-NL</t>
  </si>
  <si>
    <t>EM054-NL</t>
  </si>
  <si>
    <t>EM055-L</t>
  </si>
  <si>
    <t>EM055-NL</t>
  </si>
  <si>
    <t>EM057-L</t>
  </si>
  <si>
    <t>EM057-NL</t>
  </si>
  <si>
    <t>EM058-L</t>
  </si>
  <si>
    <t>EM058-NL</t>
  </si>
  <si>
    <t>EM059-L</t>
  </si>
  <si>
    <t>EM059-NL</t>
  </si>
  <si>
    <t>tape 6</t>
  </si>
  <si>
    <t>EM056-NL</t>
  </si>
  <si>
    <t>EM002</t>
  </si>
  <si>
    <t>EM008</t>
  </si>
  <si>
    <t>EM009</t>
  </si>
  <si>
    <t>EMC01</t>
  </si>
  <si>
    <t>EMC02</t>
  </si>
  <si>
    <t>EMC03</t>
  </si>
  <si>
    <t>EMC04</t>
  </si>
  <si>
    <t>EMC05</t>
  </si>
  <si>
    <t>EMC06</t>
  </si>
  <si>
    <t>EMC07</t>
  </si>
  <si>
    <t>EMC08</t>
  </si>
  <si>
    <t>EMC09</t>
  </si>
  <si>
    <t>EMC10</t>
  </si>
  <si>
    <t>EMC11</t>
  </si>
  <si>
    <t>EMC12</t>
  </si>
  <si>
    <t>EMC13</t>
  </si>
  <si>
    <t>EMC14</t>
  </si>
  <si>
    <t>EMC15</t>
  </si>
  <si>
    <t>EMC16</t>
  </si>
  <si>
    <t>EMC17</t>
  </si>
  <si>
    <t>EMC18</t>
  </si>
  <si>
    <t>EMC19</t>
  </si>
  <si>
    <t>EMC20</t>
  </si>
  <si>
    <t>EMC21</t>
  </si>
  <si>
    <t>EMC22</t>
  </si>
  <si>
    <t>EMC23</t>
  </si>
  <si>
    <t>EMC24</t>
  </si>
  <si>
    <t>EMC25</t>
  </si>
  <si>
    <t>EMC26</t>
  </si>
  <si>
    <t>EMC27</t>
  </si>
  <si>
    <t>EMC028-A</t>
  </si>
  <si>
    <t>EMC028-B-NL</t>
  </si>
  <si>
    <t>EMC030-NL</t>
  </si>
  <si>
    <t>EMC031-NL</t>
  </si>
  <si>
    <t>EMC032-NL</t>
  </si>
  <si>
    <t>EMC034-NL</t>
  </si>
  <si>
    <t>EMC035-NL</t>
  </si>
  <si>
    <t>EMC033-NL</t>
  </si>
  <si>
    <t>EMC036-NL</t>
  </si>
  <si>
    <t>EMC037-NL</t>
  </si>
  <si>
    <t>EMC038-NL</t>
  </si>
  <si>
    <t>EMC040-NL</t>
  </si>
  <si>
    <t>EMC041-NL</t>
  </si>
  <si>
    <t>EMC042-NL</t>
  </si>
  <si>
    <t>EMC043-NL</t>
  </si>
  <si>
    <t>EMC044-NL</t>
  </si>
  <si>
    <t>EMC045-NL</t>
  </si>
  <si>
    <t>EMC046-NL</t>
  </si>
  <si>
    <t>Cytokine extracten</t>
  </si>
  <si>
    <t xml:space="preserve">Doos 1A </t>
  </si>
  <si>
    <t>Doos 2A</t>
  </si>
  <si>
    <t>EMC029-NL</t>
  </si>
  <si>
    <t>min 80C</t>
  </si>
  <si>
    <t>min 80 C</t>
  </si>
  <si>
    <t>EM007</t>
  </si>
  <si>
    <t>IL-18</t>
  </si>
  <si>
    <t>Eotaxin</t>
  </si>
  <si>
    <t>Eotaxin-3</t>
  </si>
  <si>
    <t>IL-8</t>
  </si>
  <si>
    <t>IP-10</t>
  </si>
  <si>
    <t>MCP-1</t>
  </si>
  <si>
    <t>MCP-4</t>
  </si>
  <si>
    <t>MDC</t>
  </si>
  <si>
    <t>MIP-1α</t>
  </si>
  <si>
    <t>MIP-1β</t>
  </si>
  <si>
    <t>TARC</t>
  </si>
  <si>
    <t>IL-15</t>
  </si>
  <si>
    <t>IL-16</t>
  </si>
  <si>
    <t>GM-CSF</t>
  </si>
  <si>
    <t>IL-12 p40</t>
  </si>
  <si>
    <t>IL-17A</t>
  </si>
  <si>
    <t>IL-1a</t>
  </si>
  <si>
    <t>IL-5</t>
  </si>
  <si>
    <t>IL-7</t>
  </si>
  <si>
    <t>IFN-γ</t>
  </si>
  <si>
    <t>IL-10</t>
  </si>
  <si>
    <t>IL-12 p70</t>
  </si>
  <si>
    <t>IL-13</t>
  </si>
  <si>
    <t>IL-1β</t>
  </si>
  <si>
    <t>IL-2</t>
  </si>
  <si>
    <t>IL-4</t>
  </si>
  <si>
    <t>IL-6</t>
  </si>
  <si>
    <t>TNF-α</t>
  </si>
  <si>
    <t>Seq</t>
  </si>
  <si>
    <t>Results P16-92</t>
  </si>
  <si>
    <t>Huid extracten</t>
  </si>
  <si>
    <t>Sanja Kezic AMC</t>
  </si>
  <si>
    <t>In the first run there was no detection antibody available for IL-12p40 (empty vial)</t>
  </si>
  <si>
    <t>MSD kits for IL-18, Chemokine Panel 1, Cytokine Panel 1 and Proinflammatory Panel 1</t>
  </si>
  <si>
    <t>No 2e a.b.</t>
  </si>
  <si>
    <t>Overzicht Patienten met afname locatie</t>
  </si>
  <si>
    <t>Tape 6</t>
  </si>
  <si>
    <t xml:space="preserve">Aantal kinderen </t>
  </si>
  <si>
    <t xml:space="preserve">Studie nr: </t>
  </si>
  <si>
    <t>Status kind</t>
  </si>
  <si>
    <t xml:space="preserve">Naam gebruikt door lab </t>
  </si>
  <si>
    <t xml:space="preserve">Datum samples          </t>
  </si>
  <si>
    <t>sample van wat?</t>
  </si>
  <si>
    <t>Huidtype</t>
  </si>
  <si>
    <t>Datum cytokine extractie</t>
  </si>
  <si>
    <t>Datum cytokine Pierce analyse</t>
  </si>
  <si>
    <t xml:space="preserve">Interpolated X waarde linear reg Eiwit (ug/ml) </t>
  </si>
  <si>
    <t>Gemeten OD540 nm</t>
  </si>
  <si>
    <t>EM001</t>
  </si>
  <si>
    <t>AE</t>
  </si>
  <si>
    <t>lesional</t>
  </si>
  <si>
    <t>non lesional</t>
  </si>
  <si>
    <t>EM003</t>
  </si>
  <si>
    <t>EM003-NL</t>
  </si>
  <si>
    <t>EM004</t>
  </si>
  <si>
    <t>EM004-NL</t>
  </si>
  <si>
    <t>EM005</t>
  </si>
  <si>
    <t>EM005-L</t>
  </si>
  <si>
    <t>EM005-NL</t>
  </si>
  <si>
    <t>EM006</t>
  </si>
  <si>
    <t>EM010</t>
  </si>
  <si>
    <t>EM010-L</t>
  </si>
  <si>
    <t>EM011</t>
  </si>
  <si>
    <t>EM012</t>
  </si>
  <si>
    <t>EM013</t>
  </si>
  <si>
    <t>EM014</t>
  </si>
  <si>
    <t>EM015</t>
  </si>
  <si>
    <t>EM016</t>
  </si>
  <si>
    <t>EM017</t>
  </si>
  <si>
    <t>EM018</t>
  </si>
  <si>
    <t>EM019</t>
  </si>
  <si>
    <t>EM020</t>
  </si>
  <si>
    <t>EM021</t>
  </si>
  <si>
    <t>EM022</t>
  </si>
  <si>
    <t>EM023</t>
  </si>
  <si>
    <t>EM024</t>
  </si>
  <si>
    <t>EM025</t>
  </si>
  <si>
    <t>EM026</t>
  </si>
  <si>
    <t>EM027</t>
  </si>
  <si>
    <t>EM028</t>
  </si>
  <si>
    <t>EM029</t>
  </si>
  <si>
    <t>EM030</t>
  </si>
  <si>
    <t>EM031</t>
  </si>
  <si>
    <t>EM032</t>
  </si>
  <si>
    <t>EM033</t>
  </si>
  <si>
    <t>EM034</t>
  </si>
  <si>
    <t xml:space="preserve">lesional </t>
  </si>
  <si>
    <t>EM035</t>
  </si>
  <si>
    <t>EM036</t>
  </si>
  <si>
    <t>EM037</t>
  </si>
  <si>
    <t>EM038</t>
  </si>
  <si>
    <t>EM039</t>
  </si>
  <si>
    <t>EM040</t>
  </si>
  <si>
    <t>EM041</t>
  </si>
  <si>
    <t>EM042</t>
  </si>
  <si>
    <t xml:space="preserve">non lesional </t>
  </si>
  <si>
    <t>EM043</t>
  </si>
  <si>
    <t>EM044</t>
  </si>
  <si>
    <t>EM045</t>
  </si>
  <si>
    <t>EM046</t>
  </si>
  <si>
    <t>EM047</t>
  </si>
  <si>
    <t>EM048</t>
  </si>
  <si>
    <t>EM049</t>
  </si>
  <si>
    <t>EM050</t>
  </si>
  <si>
    <t>EM051</t>
  </si>
  <si>
    <t>EM052</t>
  </si>
  <si>
    <t>EM053</t>
  </si>
  <si>
    <t>EM054</t>
  </si>
  <si>
    <t>EM055</t>
  </si>
  <si>
    <t>EM056</t>
  </si>
  <si>
    <t>EM056-Nl</t>
  </si>
  <si>
    <t>EM057</t>
  </si>
  <si>
    <t>EM058</t>
  </si>
  <si>
    <t>EM059</t>
  </si>
  <si>
    <t xml:space="preserve">Overzicht Controles               </t>
  </si>
  <si>
    <t>cytokine extractie</t>
  </si>
  <si>
    <t xml:space="preserve">naam gebruikt door lab </t>
  </si>
  <si>
    <t>Eiwit (ug/ml)</t>
  </si>
  <si>
    <t>OD540 nm</t>
  </si>
  <si>
    <t>EM002-NL</t>
  </si>
  <si>
    <t>EM007-NL</t>
  </si>
  <si>
    <t>EM008-NL</t>
  </si>
  <si>
    <t>EM009-NL</t>
  </si>
  <si>
    <t>EMC001-NL</t>
  </si>
  <si>
    <t>EMC002-NL</t>
  </si>
  <si>
    <t>EMC003-NL</t>
  </si>
  <si>
    <t>EMC004-NL</t>
  </si>
  <si>
    <t>EMC005-NL</t>
  </si>
  <si>
    <t>EMC006-NL</t>
  </si>
  <si>
    <t>EMC007-NL</t>
  </si>
  <si>
    <t>EMC008-NL</t>
  </si>
  <si>
    <t>EMC009-NL</t>
  </si>
  <si>
    <t>EMC010-NL</t>
  </si>
  <si>
    <t>EMC011-NL</t>
  </si>
  <si>
    <t>EMC012-NL</t>
  </si>
  <si>
    <t>EMC013-NL</t>
  </si>
  <si>
    <t>EMC014-NL</t>
  </si>
  <si>
    <t>EMC015-NL</t>
  </si>
  <si>
    <t>EMC016-NL</t>
  </si>
  <si>
    <t>EMC017-NL</t>
  </si>
  <si>
    <t>EMC018-NL</t>
  </si>
  <si>
    <t>EMC019-NL</t>
  </si>
  <si>
    <t>EMC020-NL</t>
  </si>
  <si>
    <t>EMC021-NL</t>
  </si>
  <si>
    <t>EMC022-NL</t>
  </si>
  <si>
    <t>EMC023-NL</t>
  </si>
  <si>
    <t>EMC024-NL</t>
  </si>
  <si>
    <t>EMC025-NL</t>
  </si>
  <si>
    <t>EMC026-NL</t>
  </si>
  <si>
    <t>EMC027-NL</t>
  </si>
  <si>
    <t>EMC028A</t>
  </si>
  <si>
    <t>EMC028-A-NL</t>
  </si>
  <si>
    <t>EMC028B</t>
  </si>
  <si>
    <t>EMC029</t>
  </si>
  <si>
    <t>EMC030</t>
  </si>
  <si>
    <t>EMC031</t>
  </si>
  <si>
    <t>EMC032</t>
  </si>
  <si>
    <t>EMC033</t>
  </si>
  <si>
    <t>EMC034</t>
  </si>
  <si>
    <t>EMC035</t>
  </si>
  <si>
    <t>EMC036</t>
  </si>
  <si>
    <t>EMC037</t>
  </si>
  <si>
    <t>EMC038</t>
  </si>
  <si>
    <t>EMC039</t>
  </si>
  <si>
    <t>EMC040</t>
  </si>
  <si>
    <t>EMC041</t>
  </si>
  <si>
    <t>EMC042</t>
  </si>
  <si>
    <t>EMC043</t>
  </si>
  <si>
    <t>EMC044</t>
  </si>
  <si>
    <t>EMC045</t>
  </si>
  <si>
    <t>EMC046</t>
  </si>
  <si>
    <t xml:space="preserve">Proef persoon </t>
  </si>
  <si>
    <t>Em003 en EM005</t>
  </si>
  <si>
    <t>voldoet niet aan inclusie kriteria</t>
  </si>
  <si>
    <t>niet aan Vu gegeven</t>
  </si>
  <si>
    <t>Is 2x afgenomen</t>
  </si>
  <si>
    <t xml:space="preserve">EM28 </t>
  </si>
  <si>
    <t>was dubbel nr daarom 28A en 28B</t>
  </si>
  <si>
    <t>EM38-L</t>
  </si>
  <si>
    <t>was geen tape 6 gevonden daarom tape 5 genomen</t>
  </si>
  <si>
    <t>EM38-NL</t>
  </si>
  <si>
    <t>sample niet gekregen</t>
  </si>
  <si>
    <t>ID from CYT table</t>
  </si>
  <si>
    <t>Datum cyt extractie</t>
  </si>
  <si>
    <t>Datum cyt Pierce analyse</t>
  </si>
  <si>
    <t>L</t>
  </si>
  <si>
    <t>NL</t>
  </si>
  <si>
    <t>lesional / non-lesional</t>
  </si>
  <si>
    <t>EMC003</t>
  </si>
  <si>
    <t>EMC002</t>
  </si>
  <si>
    <t>EMC001</t>
  </si>
  <si>
    <t>EMC004</t>
  </si>
  <si>
    <t>EMC005</t>
  </si>
  <si>
    <t>EMC006</t>
  </si>
  <si>
    <t>EMC007</t>
  </si>
  <si>
    <t>EMC008</t>
  </si>
  <si>
    <t>EMC009</t>
  </si>
  <si>
    <t>EMC010</t>
  </si>
  <si>
    <t>EMC011</t>
  </si>
  <si>
    <t>EMC012</t>
  </si>
  <si>
    <t>EMC013</t>
  </si>
  <si>
    <t>EMC014</t>
  </si>
  <si>
    <t>EMC015</t>
  </si>
  <si>
    <t>EMC016</t>
  </si>
  <si>
    <t>EMC017</t>
  </si>
  <si>
    <t>EMC018</t>
  </si>
  <si>
    <t>EMC019</t>
  </si>
  <si>
    <t>EMC020</t>
  </si>
  <si>
    <t>EMC021</t>
  </si>
  <si>
    <t>EMC022</t>
  </si>
  <si>
    <t>EMC023</t>
  </si>
  <si>
    <t>EMC024</t>
  </si>
  <si>
    <t>EMC025</t>
  </si>
  <si>
    <t>EMC026</t>
  </si>
  <si>
    <t>EMC027</t>
  </si>
  <si>
    <t>CTRL</t>
  </si>
  <si>
    <t>Huid type</t>
  </si>
  <si>
    <t>Controle kind</t>
  </si>
  <si>
    <t>mising NMF and proteins</t>
  </si>
  <si>
    <t>in total 49 controls</t>
  </si>
  <si>
    <t xml:space="preserve">Controle kind      </t>
  </si>
  <si>
    <t xml:space="preserve">Missing </t>
  </si>
  <si>
    <t>Huidtypes van 50 Controle kinderen</t>
  </si>
  <si>
    <t>9 kinderen met huidtype 6</t>
  </si>
  <si>
    <t>2 kinderen met huidtype 5</t>
  </si>
  <si>
    <t>13 kinderen met huidtype 4</t>
  </si>
  <si>
    <t>3 kinderen met huidtype 3</t>
  </si>
  <si>
    <t>20  kinderen met huidtype 2</t>
  </si>
  <si>
    <t>3 kinderen met huidtype 1</t>
  </si>
  <si>
    <t xml:space="preserve">Kind EM007 missen we tapestrip 4 dus misschien die excluderen tot 50 kinderen </t>
  </si>
  <si>
    <t>Kind EM003 voldoet niet aan inclusie criteria en Kind EM005 is hetzelfde kind als EM027</t>
  </si>
  <si>
    <t>Comment:</t>
  </si>
  <si>
    <r>
      <rPr>
        <b/>
        <sz val="11"/>
        <color theme="1"/>
        <rFont val="Calibri"/>
        <family val="2"/>
        <scheme val="minor"/>
      </rPr>
      <t>EM005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EM027</t>
    </r>
    <r>
      <rPr>
        <sz val="11"/>
        <color theme="1"/>
        <rFont val="Calibri"/>
        <family val="2"/>
        <scheme val="minor"/>
      </rPr>
      <t xml:space="preserve"> do not have same birth date!!!! </t>
    </r>
    <r>
      <rPr>
        <b/>
        <sz val="11"/>
        <color rgb="FFC00000"/>
        <rFont val="Calibri"/>
        <family val="2"/>
        <scheme val="minor"/>
      </rPr>
      <t>Check the database</t>
    </r>
  </si>
  <si>
    <t>Huidtypes van 53 AE kinderen:</t>
  </si>
  <si>
    <t>15 kinderen met huidtype 6</t>
  </si>
  <si>
    <t>3 kinderen met huidtype 5</t>
  </si>
  <si>
    <t>10 kinderen met huidtype 4</t>
  </si>
  <si>
    <t>5 kinderen met huidtype 3</t>
  </si>
  <si>
    <t>18 kinderen met huidtype 2</t>
  </si>
  <si>
    <t>2 kinderen met huidtype 1</t>
  </si>
  <si>
    <t>IL-8(HA)</t>
  </si>
  <si>
    <t>Cytokines pg/mL</t>
  </si>
  <si>
    <t>CHEMOKINES</t>
  </si>
  <si>
    <t>CYTOKINES</t>
  </si>
  <si>
    <t>Proinflammatory panel</t>
  </si>
  <si>
    <r>
      <t>Eiwit (</t>
    </r>
    <r>
      <rPr>
        <b/>
        <sz val="11"/>
        <color rgb="FF0000FF"/>
        <rFont val="Calibri"/>
        <family val="2"/>
      </rPr>
      <t>µ</t>
    </r>
    <r>
      <rPr>
        <b/>
        <sz val="11"/>
        <color rgb="FF0000FF"/>
        <rFont val="Calibri"/>
        <family val="2"/>
        <scheme val="minor"/>
      </rPr>
      <t>g/mL)</t>
    </r>
  </si>
  <si>
    <t>ID from eiwit table</t>
  </si>
  <si>
    <r>
      <t>Cytokines amount  per protein amount  pg/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Calibri"/>
        <family val="2"/>
        <scheme val="minor"/>
      </rPr>
      <t>g protein</t>
    </r>
  </si>
  <si>
    <t>Cytokines amount  per protein amount  pg/µg protein</t>
  </si>
  <si>
    <t>XXXX</t>
  </si>
  <si>
    <t>AD-non-lesional</t>
  </si>
  <si>
    <t>AD-lesional</t>
  </si>
  <si>
    <t>healthy CTRL</t>
  </si>
  <si>
    <t>Panel 1</t>
  </si>
  <si>
    <t>Panel 2</t>
  </si>
  <si>
    <t>the lowest value under det. range</t>
  </si>
  <si>
    <t>lower detection range point</t>
  </si>
  <si>
    <t>1/2 of the lowest value under det. Range</t>
  </si>
  <si>
    <t>N/A</t>
  </si>
  <si>
    <t>Legend:</t>
  </si>
  <si>
    <t>Bellow detection range</t>
  </si>
  <si>
    <t>0 - Bellow fit curve range</t>
  </si>
  <si>
    <t>Above detection range</t>
  </si>
  <si>
    <t>no bellow detection rage values</t>
  </si>
  <si>
    <t>Gender</t>
  </si>
  <si>
    <t>female</t>
  </si>
  <si>
    <t>male</t>
  </si>
  <si>
    <t>Date of Birth</t>
  </si>
  <si>
    <t>Date of Visit</t>
  </si>
  <si>
    <t>Age at visit (in days)</t>
  </si>
  <si>
    <t>Age at visit (in months)</t>
  </si>
  <si>
    <t>Age at visit (in years)</t>
  </si>
  <si>
    <t>month = 365 days/12 months = 30.4 days</t>
  </si>
  <si>
    <t>FLG R501X</t>
  </si>
  <si>
    <t>FLG 2282del4</t>
  </si>
  <si>
    <t>FLG R2447X</t>
  </si>
  <si>
    <t>FLG S3247X</t>
  </si>
  <si>
    <t>FLG carrier</t>
  </si>
  <si>
    <t>FLG failed</t>
  </si>
  <si>
    <t>FLG failed_for</t>
  </si>
  <si>
    <t>FLG number of mutations</t>
  </si>
  <si>
    <t>FLG 2282del4, R2447X</t>
  </si>
  <si>
    <t>FLG 2282del4, S3247X</t>
  </si>
  <si>
    <t>not known</t>
  </si>
  <si>
    <t>Objective SCORAD</t>
  </si>
  <si>
    <t>Subjective SCORAD</t>
  </si>
  <si>
    <t>Total SCORAD</t>
  </si>
  <si>
    <t>SCORAD</t>
  </si>
  <si>
    <t>FLG mutations</t>
  </si>
  <si>
    <t>Age</t>
  </si>
  <si>
    <t>Skin type</t>
  </si>
  <si>
    <t>totNMF (NL)</t>
  </si>
  <si>
    <t>AFM (NL) DTI</t>
  </si>
  <si>
    <t>F</t>
  </si>
  <si>
    <t>M</t>
  </si>
  <si>
    <t>NON-LESIONAL SKIN</t>
  </si>
  <si>
    <t>LESIONAL SKIN</t>
  </si>
  <si>
    <t>Etnicity Child</t>
  </si>
  <si>
    <t>Status</t>
  </si>
  <si>
    <t>EM006-L</t>
  </si>
  <si>
    <t>EM020-L</t>
  </si>
  <si>
    <t>EM014-L</t>
  </si>
  <si>
    <t>EM015-L</t>
  </si>
  <si>
    <t>EM016-L</t>
  </si>
  <si>
    <t>EM018-L</t>
  </si>
  <si>
    <t>EM021-L</t>
  </si>
  <si>
    <t>EM022-L</t>
  </si>
  <si>
    <t>EM023-L</t>
  </si>
  <si>
    <t>EM030-L</t>
  </si>
  <si>
    <t>EM031-L</t>
  </si>
  <si>
    <t>EM040-L</t>
  </si>
  <si>
    <t>EM039-L</t>
  </si>
  <si>
    <t>EM042-L</t>
  </si>
  <si>
    <t>EM046-L</t>
  </si>
  <si>
    <t>EM017-L</t>
  </si>
  <si>
    <t>EM019-L</t>
  </si>
  <si>
    <t>EM053-L</t>
  </si>
  <si>
    <t>EM029-L</t>
  </si>
  <si>
    <t>EM011-L</t>
  </si>
  <si>
    <t>EM028-L</t>
  </si>
  <si>
    <t>EM033-L</t>
  </si>
  <si>
    <t>EM035-L</t>
  </si>
  <si>
    <t>EM048-L</t>
  </si>
  <si>
    <t>EM049-L</t>
  </si>
  <si>
    <t>EM050-L</t>
  </si>
  <si>
    <t>EM054-L</t>
  </si>
  <si>
    <t>EM056-L</t>
  </si>
  <si>
    <t>COMMON NOMINATORS FOR ALL PATIENTS</t>
  </si>
  <si>
    <t>not done</t>
  </si>
  <si>
    <t>COMMON NOMINATORS FOR ALL CONTROL subjects</t>
  </si>
  <si>
    <t>FLG R2447X, S3247X</t>
  </si>
  <si>
    <t>NON-LESIONAL SKIN control subjects</t>
  </si>
  <si>
    <t>mmol/g</t>
  </si>
  <si>
    <t>totNMF (L)</t>
  </si>
  <si>
    <t>AFM DTI (L)</t>
  </si>
  <si>
    <t>logMCP-1</t>
  </si>
  <si>
    <t>logMCP-4</t>
  </si>
  <si>
    <t>logMDC</t>
  </si>
  <si>
    <t>logMIP-1α</t>
  </si>
  <si>
    <t>logTARC</t>
  </si>
  <si>
    <t>logMIP-1β</t>
  </si>
  <si>
    <t>logIP-10</t>
  </si>
  <si>
    <t>logGM-CSF</t>
  </si>
  <si>
    <t>logIL-12 p40</t>
  </si>
  <si>
    <t>logIL-1a</t>
  </si>
  <si>
    <t>logIL-5</t>
  </si>
  <si>
    <t>logIL-7</t>
  </si>
  <si>
    <t>logIL-15</t>
  </si>
  <si>
    <t>logIL-16</t>
  </si>
  <si>
    <t>logIL-18</t>
  </si>
  <si>
    <t>logIL-1β</t>
  </si>
  <si>
    <t>logIL-2</t>
  </si>
  <si>
    <t>logIL-8</t>
  </si>
  <si>
    <t>logIL-13</t>
  </si>
  <si>
    <t>logEotaxin</t>
  </si>
  <si>
    <t>logEotaxin-3</t>
  </si>
  <si>
    <t>logIL-4</t>
  </si>
  <si>
    <t>logIL-6</t>
  </si>
  <si>
    <t>logIL-10</t>
  </si>
  <si>
    <t>logIL-8(HA)</t>
  </si>
  <si>
    <t>logIL-12 p70</t>
  </si>
  <si>
    <t>logIL-17A</t>
  </si>
  <si>
    <t>logIFN-γ</t>
  </si>
  <si>
    <t>logTNF-α</t>
  </si>
  <si>
    <t>LOG-TRANSFORMED VALUES OF Cytokine amount  per protein amount  (COLUMNS DJ-EL)</t>
  </si>
  <si>
    <t>LOG-TRANSFORMED VALUES OF Cytokine amount  per protein amount  (COLUMNS AA-BC)</t>
  </si>
  <si>
    <t>LOG-TRANSFORMED VALUES OF Cytokine amount  per protein amount  (COLUMNS  AA-BC)</t>
  </si>
  <si>
    <t>Correlations</t>
  </si>
  <si>
    <t/>
  </si>
  <si>
    <t>mcp1</t>
  </si>
  <si>
    <t>mdc</t>
  </si>
  <si>
    <t>mip1b</t>
  </si>
  <si>
    <t>tarc</t>
  </si>
  <si>
    <t>ip10</t>
  </si>
  <si>
    <t>il1a</t>
  </si>
  <si>
    <t>il5</t>
  </si>
  <si>
    <t>il18</t>
  </si>
  <si>
    <t>il1b</t>
  </si>
  <si>
    <t>il2</t>
  </si>
  <si>
    <t>il8</t>
  </si>
  <si>
    <t>eo3</t>
  </si>
  <si>
    <t>oscorad</t>
  </si>
  <si>
    <t>sScorad</t>
  </si>
  <si>
    <t>totscorad</t>
  </si>
  <si>
    <t>Pearson Correlation</t>
  </si>
  <si>
    <r>
      <t>,648</t>
    </r>
    <r>
      <rPr>
        <vertAlign val="superscript"/>
        <sz val="9"/>
        <color indexed="60"/>
        <rFont val="Arial"/>
      </rPr>
      <t>**</t>
    </r>
  </si>
  <si>
    <r>
      <t>,472</t>
    </r>
    <r>
      <rPr>
        <vertAlign val="superscript"/>
        <sz val="9"/>
        <color indexed="60"/>
        <rFont val="Arial"/>
      </rPr>
      <t>*</t>
    </r>
  </si>
  <si>
    <r>
      <t>,516</t>
    </r>
    <r>
      <rPr>
        <vertAlign val="superscript"/>
        <sz val="9"/>
        <color indexed="60"/>
        <rFont val="Arial"/>
      </rPr>
      <t>**</t>
    </r>
  </si>
  <si>
    <r>
      <t>,548</t>
    </r>
    <r>
      <rPr>
        <vertAlign val="superscript"/>
        <sz val="9"/>
        <color indexed="60"/>
        <rFont val="Arial"/>
      </rPr>
      <t>**</t>
    </r>
  </si>
  <si>
    <r>
      <t>,457</t>
    </r>
    <r>
      <rPr>
        <vertAlign val="superscript"/>
        <sz val="9"/>
        <color indexed="60"/>
        <rFont val="Arial"/>
      </rPr>
      <t>*</t>
    </r>
  </si>
  <si>
    <r>
      <t>,417</t>
    </r>
    <r>
      <rPr>
        <vertAlign val="superscript"/>
        <sz val="9"/>
        <color indexed="60"/>
        <rFont val="Arial"/>
      </rPr>
      <t>*</t>
    </r>
  </si>
  <si>
    <t>Spearman's rho</t>
  </si>
  <si>
    <t>Correlation Coefficient</t>
  </si>
  <si>
    <r>
      <t>,632</t>
    </r>
    <r>
      <rPr>
        <vertAlign val="superscript"/>
        <sz val="9"/>
        <color indexed="60"/>
        <rFont val="Arial"/>
      </rPr>
      <t>**</t>
    </r>
  </si>
  <si>
    <r>
      <t>,430</t>
    </r>
    <r>
      <rPr>
        <vertAlign val="superscript"/>
        <sz val="9"/>
        <color indexed="60"/>
        <rFont val="Arial"/>
      </rPr>
      <t>*</t>
    </r>
  </si>
  <si>
    <r>
      <t>,496</t>
    </r>
    <r>
      <rPr>
        <vertAlign val="superscript"/>
        <sz val="9"/>
        <color indexed="60"/>
        <rFont val="Arial"/>
      </rPr>
      <t>*</t>
    </r>
  </si>
  <si>
    <r>
      <t>-,408</t>
    </r>
    <r>
      <rPr>
        <vertAlign val="superscript"/>
        <sz val="9"/>
        <color indexed="60"/>
        <rFont val="Arial"/>
      </rPr>
      <t>*</t>
    </r>
  </si>
  <si>
    <r>
      <t>,488</t>
    </r>
    <r>
      <rPr>
        <vertAlign val="superscript"/>
        <sz val="9"/>
        <color indexed="60"/>
        <rFont val="Arial"/>
      </rPr>
      <t>*</t>
    </r>
  </si>
  <si>
    <r>
      <t>,624</t>
    </r>
    <r>
      <rPr>
        <vertAlign val="superscript"/>
        <sz val="9"/>
        <color indexed="60"/>
        <rFont val="Arial"/>
      </rPr>
      <t>**</t>
    </r>
  </si>
  <si>
    <r>
      <t>,601</t>
    </r>
    <r>
      <rPr>
        <vertAlign val="superscript"/>
        <sz val="9"/>
        <color indexed="60"/>
        <rFont val="Arial"/>
      </rPr>
      <t>**</t>
    </r>
  </si>
  <si>
    <t>Sig. (2-tailed)</t>
  </si>
  <si>
    <t>N</t>
  </si>
  <si>
    <r>
      <t>,498</t>
    </r>
    <r>
      <rPr>
        <vertAlign val="superscript"/>
        <sz val="9"/>
        <color indexed="60"/>
        <rFont val="Arial"/>
      </rPr>
      <t>*</t>
    </r>
  </si>
  <si>
    <r>
      <t>,710</t>
    </r>
    <r>
      <rPr>
        <vertAlign val="superscript"/>
        <sz val="9"/>
        <color indexed="60"/>
        <rFont val="Arial"/>
      </rPr>
      <t>**</t>
    </r>
  </si>
  <si>
    <r>
      <t>,566</t>
    </r>
    <r>
      <rPr>
        <vertAlign val="superscript"/>
        <sz val="9"/>
        <color indexed="60"/>
        <rFont val="Arial"/>
      </rPr>
      <t>**</t>
    </r>
  </si>
  <si>
    <r>
      <t>-,456</t>
    </r>
    <r>
      <rPr>
        <vertAlign val="superscript"/>
        <sz val="9"/>
        <color indexed="60"/>
        <rFont val="Arial"/>
      </rPr>
      <t>*</t>
    </r>
  </si>
  <si>
    <r>
      <t>,462</t>
    </r>
    <r>
      <rPr>
        <vertAlign val="superscript"/>
        <sz val="9"/>
        <color indexed="60"/>
        <rFont val="Arial"/>
      </rPr>
      <t>*</t>
    </r>
  </si>
  <si>
    <r>
      <t>,541</t>
    </r>
    <r>
      <rPr>
        <vertAlign val="superscript"/>
        <sz val="9"/>
        <color indexed="60"/>
        <rFont val="Arial"/>
      </rPr>
      <t>**</t>
    </r>
  </si>
  <si>
    <r>
      <t>,524</t>
    </r>
    <r>
      <rPr>
        <vertAlign val="superscript"/>
        <sz val="9"/>
        <color indexed="60"/>
        <rFont val="Arial"/>
      </rPr>
      <t>**</t>
    </r>
  </si>
  <si>
    <r>
      <t>,530</t>
    </r>
    <r>
      <rPr>
        <vertAlign val="superscript"/>
        <sz val="9"/>
        <color indexed="60"/>
        <rFont val="Arial"/>
      </rPr>
      <t>**</t>
    </r>
  </si>
  <si>
    <r>
      <t>,455</t>
    </r>
    <r>
      <rPr>
        <vertAlign val="superscript"/>
        <sz val="9"/>
        <color indexed="60"/>
        <rFont val="Arial"/>
      </rPr>
      <t>*</t>
    </r>
  </si>
  <si>
    <r>
      <t>,782</t>
    </r>
    <r>
      <rPr>
        <vertAlign val="superscript"/>
        <sz val="9"/>
        <color indexed="60"/>
        <rFont val="Arial"/>
      </rPr>
      <t>**</t>
    </r>
  </si>
  <si>
    <r>
      <t>,508</t>
    </r>
    <r>
      <rPr>
        <vertAlign val="superscript"/>
        <sz val="9"/>
        <color indexed="60"/>
        <rFont val="Arial"/>
      </rPr>
      <t>*</t>
    </r>
  </si>
  <si>
    <r>
      <t>-,418</t>
    </r>
    <r>
      <rPr>
        <vertAlign val="superscript"/>
        <sz val="9"/>
        <color indexed="60"/>
        <rFont val="Arial"/>
      </rPr>
      <t>*</t>
    </r>
  </si>
  <si>
    <r>
      <t>,505</t>
    </r>
    <r>
      <rPr>
        <vertAlign val="superscript"/>
        <sz val="9"/>
        <color indexed="60"/>
        <rFont val="Arial"/>
      </rPr>
      <t>*</t>
    </r>
  </si>
  <si>
    <r>
      <t>,574</t>
    </r>
    <r>
      <rPr>
        <vertAlign val="superscript"/>
        <sz val="9"/>
        <color indexed="60"/>
        <rFont val="Arial"/>
      </rPr>
      <t>**</t>
    </r>
  </si>
  <si>
    <r>
      <t>,490</t>
    </r>
    <r>
      <rPr>
        <vertAlign val="superscript"/>
        <sz val="9"/>
        <color indexed="60"/>
        <rFont val="Arial"/>
      </rPr>
      <t>*</t>
    </r>
  </si>
  <si>
    <r>
      <t>,423</t>
    </r>
    <r>
      <rPr>
        <vertAlign val="superscript"/>
        <sz val="9"/>
        <color indexed="60"/>
        <rFont val="Arial"/>
      </rPr>
      <t>*</t>
    </r>
  </si>
  <si>
    <r>
      <t>-,653</t>
    </r>
    <r>
      <rPr>
        <vertAlign val="superscript"/>
        <sz val="9"/>
        <color indexed="60"/>
        <rFont val="Arial"/>
      </rPr>
      <t>**</t>
    </r>
  </si>
  <si>
    <r>
      <t>,682</t>
    </r>
    <r>
      <rPr>
        <vertAlign val="superscript"/>
        <sz val="9"/>
        <color indexed="60"/>
        <rFont val="Arial"/>
      </rPr>
      <t>**</t>
    </r>
  </si>
  <si>
    <r>
      <t>,615</t>
    </r>
    <r>
      <rPr>
        <vertAlign val="superscript"/>
        <sz val="9"/>
        <color indexed="60"/>
        <rFont val="Arial"/>
      </rPr>
      <t>**</t>
    </r>
  </si>
  <si>
    <r>
      <t>,768</t>
    </r>
    <r>
      <rPr>
        <vertAlign val="superscript"/>
        <sz val="9"/>
        <color indexed="60"/>
        <rFont val="Arial"/>
      </rPr>
      <t>**</t>
    </r>
  </si>
  <si>
    <r>
      <t>,419</t>
    </r>
    <r>
      <rPr>
        <vertAlign val="superscript"/>
        <sz val="9"/>
        <color indexed="60"/>
        <rFont val="Arial"/>
      </rPr>
      <t>*</t>
    </r>
  </si>
  <si>
    <r>
      <t>-,602</t>
    </r>
    <r>
      <rPr>
        <vertAlign val="superscript"/>
        <sz val="9"/>
        <color indexed="60"/>
        <rFont val="Arial"/>
      </rPr>
      <t>**</t>
    </r>
  </si>
  <si>
    <r>
      <t>,463</t>
    </r>
    <r>
      <rPr>
        <vertAlign val="superscript"/>
        <sz val="9"/>
        <color indexed="60"/>
        <rFont val="Arial"/>
      </rPr>
      <t>*</t>
    </r>
  </si>
  <si>
    <r>
      <t>,642</t>
    </r>
    <r>
      <rPr>
        <vertAlign val="superscript"/>
        <sz val="9"/>
        <color indexed="60"/>
        <rFont val="Arial"/>
      </rPr>
      <t>**</t>
    </r>
  </si>
  <si>
    <r>
      <t>,482</t>
    </r>
    <r>
      <rPr>
        <vertAlign val="superscript"/>
        <sz val="9"/>
        <color indexed="60"/>
        <rFont val="Arial"/>
      </rPr>
      <t>*</t>
    </r>
  </si>
  <si>
    <r>
      <t>,487</t>
    </r>
    <r>
      <rPr>
        <vertAlign val="superscript"/>
        <sz val="9"/>
        <color indexed="60"/>
        <rFont val="Arial"/>
      </rPr>
      <t>*</t>
    </r>
  </si>
  <si>
    <r>
      <t>,573</t>
    </r>
    <r>
      <rPr>
        <vertAlign val="superscript"/>
        <sz val="9"/>
        <color indexed="60"/>
        <rFont val="Arial"/>
      </rPr>
      <t>**</t>
    </r>
  </si>
  <si>
    <r>
      <t>-,444</t>
    </r>
    <r>
      <rPr>
        <vertAlign val="superscript"/>
        <sz val="9"/>
        <color indexed="60"/>
        <rFont val="Arial"/>
      </rPr>
      <t>*</t>
    </r>
  </si>
  <si>
    <r>
      <t>,607</t>
    </r>
    <r>
      <rPr>
        <vertAlign val="superscript"/>
        <sz val="9"/>
        <color indexed="60"/>
        <rFont val="Arial"/>
      </rPr>
      <t>**</t>
    </r>
  </si>
  <si>
    <r>
      <t>,561</t>
    </r>
    <r>
      <rPr>
        <vertAlign val="superscript"/>
        <sz val="9"/>
        <color indexed="60"/>
        <rFont val="Arial"/>
      </rPr>
      <t>**</t>
    </r>
  </si>
  <si>
    <r>
      <t>,527</t>
    </r>
    <r>
      <rPr>
        <vertAlign val="superscript"/>
        <sz val="9"/>
        <color indexed="60"/>
        <rFont val="Arial"/>
      </rPr>
      <t>**</t>
    </r>
  </si>
  <si>
    <r>
      <t>-,511</t>
    </r>
    <r>
      <rPr>
        <vertAlign val="superscript"/>
        <sz val="9"/>
        <color indexed="60"/>
        <rFont val="Arial"/>
      </rPr>
      <t>*</t>
    </r>
  </si>
  <si>
    <r>
      <t>-,535</t>
    </r>
    <r>
      <rPr>
        <vertAlign val="superscript"/>
        <sz val="9"/>
        <color indexed="60"/>
        <rFont val="Arial"/>
      </rPr>
      <t>*</t>
    </r>
  </si>
  <si>
    <r>
      <t>-,447</t>
    </r>
    <r>
      <rPr>
        <vertAlign val="superscript"/>
        <sz val="9"/>
        <color indexed="60"/>
        <rFont val="Arial"/>
      </rPr>
      <t>*</t>
    </r>
  </si>
  <si>
    <r>
      <t>-,427</t>
    </r>
    <r>
      <rPr>
        <vertAlign val="superscript"/>
        <sz val="9"/>
        <color indexed="60"/>
        <rFont val="Arial"/>
      </rPr>
      <t>*</t>
    </r>
  </si>
  <si>
    <r>
      <t>-,523</t>
    </r>
    <r>
      <rPr>
        <vertAlign val="superscript"/>
        <sz val="9"/>
        <color indexed="60"/>
        <rFont val="Arial"/>
      </rPr>
      <t>**</t>
    </r>
  </si>
  <si>
    <r>
      <t>-,607</t>
    </r>
    <r>
      <rPr>
        <vertAlign val="superscript"/>
        <sz val="9"/>
        <color indexed="60"/>
        <rFont val="Arial"/>
      </rPr>
      <t>**</t>
    </r>
  </si>
  <si>
    <r>
      <t>,456</t>
    </r>
    <r>
      <rPr>
        <vertAlign val="superscript"/>
        <sz val="9"/>
        <color indexed="60"/>
        <rFont val="Arial"/>
      </rPr>
      <t>*</t>
    </r>
  </si>
  <si>
    <r>
      <t>-,455</t>
    </r>
    <r>
      <rPr>
        <vertAlign val="superscript"/>
        <sz val="9"/>
        <color indexed="60"/>
        <rFont val="Arial"/>
      </rPr>
      <t>*</t>
    </r>
  </si>
  <si>
    <r>
      <t>-,489</t>
    </r>
    <r>
      <rPr>
        <vertAlign val="superscript"/>
        <sz val="9"/>
        <color indexed="60"/>
        <rFont val="Arial"/>
      </rPr>
      <t>*</t>
    </r>
  </si>
  <si>
    <r>
      <t>-,510</t>
    </r>
    <r>
      <rPr>
        <vertAlign val="superscript"/>
        <sz val="9"/>
        <color indexed="60"/>
        <rFont val="Arial"/>
      </rPr>
      <t>*</t>
    </r>
  </si>
  <si>
    <r>
      <t>,697</t>
    </r>
    <r>
      <rPr>
        <vertAlign val="superscript"/>
        <sz val="9"/>
        <color indexed="60"/>
        <rFont val="Arial"/>
      </rPr>
      <t>**</t>
    </r>
  </si>
  <si>
    <r>
      <t>,650</t>
    </r>
    <r>
      <rPr>
        <vertAlign val="superscript"/>
        <sz val="9"/>
        <color indexed="60"/>
        <rFont val="Arial"/>
      </rPr>
      <t>**</t>
    </r>
  </si>
  <si>
    <r>
      <t>-,491</t>
    </r>
    <r>
      <rPr>
        <vertAlign val="superscript"/>
        <sz val="9"/>
        <color indexed="60"/>
        <rFont val="Arial"/>
      </rPr>
      <t>*</t>
    </r>
  </si>
  <si>
    <r>
      <t>-,471</t>
    </r>
    <r>
      <rPr>
        <vertAlign val="superscript"/>
        <sz val="9"/>
        <color indexed="60"/>
        <rFont val="Arial"/>
      </rPr>
      <t>*</t>
    </r>
  </si>
  <si>
    <r>
      <t>-,433</t>
    </r>
    <r>
      <rPr>
        <vertAlign val="superscript"/>
        <sz val="9"/>
        <color indexed="60"/>
        <rFont val="Arial"/>
      </rPr>
      <t>*</t>
    </r>
  </si>
  <si>
    <r>
      <t>,467</t>
    </r>
    <r>
      <rPr>
        <vertAlign val="superscript"/>
        <sz val="9"/>
        <color indexed="60"/>
        <rFont val="Arial"/>
      </rPr>
      <t>*</t>
    </r>
  </si>
  <si>
    <r>
      <t>,466</t>
    </r>
    <r>
      <rPr>
        <vertAlign val="superscript"/>
        <sz val="9"/>
        <color indexed="60"/>
        <rFont val="Arial"/>
      </rPr>
      <t>*</t>
    </r>
  </si>
  <si>
    <r>
      <t>,431</t>
    </r>
    <r>
      <rPr>
        <vertAlign val="superscript"/>
        <sz val="9"/>
        <color indexed="60"/>
        <rFont val="Arial"/>
      </rPr>
      <t>*</t>
    </r>
  </si>
  <si>
    <r>
      <t>,437</t>
    </r>
    <r>
      <rPr>
        <vertAlign val="superscript"/>
        <sz val="9"/>
        <color indexed="60"/>
        <rFont val="Arial"/>
      </rPr>
      <t>*</t>
    </r>
  </si>
  <si>
    <r>
      <t>-,419</t>
    </r>
    <r>
      <rPr>
        <vertAlign val="superscript"/>
        <sz val="9"/>
        <color indexed="60"/>
        <rFont val="Arial"/>
      </rPr>
      <t>*</t>
    </r>
  </si>
  <si>
    <r>
      <t>,873</t>
    </r>
    <r>
      <rPr>
        <vertAlign val="superscript"/>
        <sz val="9"/>
        <color indexed="60"/>
        <rFont val="Arial"/>
      </rPr>
      <t>**</t>
    </r>
  </si>
  <si>
    <r>
      <t>,408</t>
    </r>
    <r>
      <rPr>
        <vertAlign val="superscript"/>
        <sz val="9"/>
        <color indexed="60"/>
        <rFont val="Arial"/>
      </rPr>
      <t>*</t>
    </r>
  </si>
  <si>
    <r>
      <t>,416</t>
    </r>
    <r>
      <rPr>
        <vertAlign val="superscript"/>
        <sz val="9"/>
        <color indexed="60"/>
        <rFont val="Arial"/>
      </rPr>
      <t>*</t>
    </r>
  </si>
  <si>
    <r>
      <t>-,454</t>
    </r>
    <r>
      <rPr>
        <vertAlign val="superscript"/>
        <sz val="9"/>
        <color indexed="60"/>
        <rFont val="Arial"/>
      </rPr>
      <t>*</t>
    </r>
  </si>
  <si>
    <r>
      <t>,533</t>
    </r>
    <r>
      <rPr>
        <vertAlign val="superscript"/>
        <sz val="9"/>
        <color indexed="60"/>
        <rFont val="Arial"/>
      </rPr>
      <t>**</t>
    </r>
  </si>
  <si>
    <r>
      <t>,436</t>
    </r>
    <r>
      <rPr>
        <vertAlign val="superscript"/>
        <sz val="9"/>
        <color indexed="60"/>
        <rFont val="Arial"/>
      </rPr>
      <t>*</t>
    </r>
  </si>
  <si>
    <r>
      <t>-,545</t>
    </r>
    <r>
      <rPr>
        <vertAlign val="superscript"/>
        <sz val="9"/>
        <color indexed="60"/>
        <rFont val="Arial"/>
      </rPr>
      <t>**</t>
    </r>
  </si>
  <si>
    <r>
      <t>-,445</t>
    </r>
    <r>
      <rPr>
        <vertAlign val="superscript"/>
        <sz val="9"/>
        <color indexed="60"/>
        <rFont val="Arial"/>
      </rPr>
      <t>*</t>
    </r>
  </si>
  <si>
    <r>
      <t>-,547</t>
    </r>
    <r>
      <rPr>
        <vertAlign val="superscript"/>
        <sz val="9"/>
        <color indexed="60"/>
        <rFont val="Arial"/>
      </rPr>
      <t>**</t>
    </r>
  </si>
  <si>
    <r>
      <t>,434</t>
    </r>
    <r>
      <rPr>
        <vertAlign val="superscript"/>
        <sz val="9"/>
        <color indexed="60"/>
        <rFont val="Arial"/>
      </rPr>
      <t>**</t>
    </r>
  </si>
  <si>
    <r>
      <t>,943</t>
    </r>
    <r>
      <rPr>
        <vertAlign val="superscript"/>
        <sz val="9"/>
        <color indexed="60"/>
        <rFont val="Arial"/>
      </rPr>
      <t>**</t>
    </r>
  </si>
  <si>
    <r>
      <t>,513</t>
    </r>
    <r>
      <rPr>
        <vertAlign val="superscript"/>
        <sz val="9"/>
        <color indexed="60"/>
        <rFont val="Arial"/>
      </rPr>
      <t>**</t>
    </r>
  </si>
  <si>
    <r>
      <t>,914</t>
    </r>
    <r>
      <rPr>
        <vertAlign val="superscript"/>
        <sz val="9"/>
        <color indexed="60"/>
        <rFont val="Arial"/>
      </rPr>
      <t>**</t>
    </r>
  </si>
  <si>
    <r>
      <t>,709</t>
    </r>
    <r>
      <rPr>
        <vertAlign val="superscript"/>
        <sz val="9"/>
        <color indexed="60"/>
        <rFont val="Arial"/>
      </rPr>
      <t>**</t>
    </r>
  </si>
  <si>
    <r>
      <t>,790</t>
    </r>
    <r>
      <rPr>
        <vertAlign val="superscript"/>
        <sz val="9"/>
        <color indexed="60"/>
        <rFont val="Arial"/>
      </rPr>
      <t>**</t>
    </r>
  </si>
  <si>
    <t>**. Correlation is significant at the 0.01 level (2-tailed).</t>
  </si>
  <si>
    <t>*. Correlation is significant at the 0.05 level (2-tailed).</t>
  </si>
  <si>
    <r>
      <t>Variables Entered/Removed</t>
    </r>
    <r>
      <rPr>
        <b/>
        <vertAlign val="superscript"/>
        <sz val="11"/>
        <color indexed="60"/>
        <rFont val="Arial Bold"/>
      </rPr>
      <t>a</t>
    </r>
  </si>
  <si>
    <t>Model Summary</t>
  </si>
  <si>
    <r>
      <t>ANOVA</t>
    </r>
    <r>
      <rPr>
        <b/>
        <vertAlign val="superscript"/>
        <sz val="11"/>
        <color indexed="60"/>
        <rFont val="Arial Bold"/>
      </rPr>
      <t>a</t>
    </r>
  </si>
  <si>
    <t>Model</t>
  </si>
  <si>
    <t>Variables Entered</t>
  </si>
  <si>
    <t>Variables Removed</t>
  </si>
  <si>
    <t>Method</t>
  </si>
  <si>
    <t>R</t>
  </si>
  <si>
    <t>R Square</t>
  </si>
  <si>
    <t>Adjusted R Square</t>
  </si>
  <si>
    <t>Std. Error of the Estimate</t>
  </si>
  <si>
    <t>Sum of Squares</t>
  </si>
  <si>
    <t>df</t>
  </si>
  <si>
    <t>Mean Square</t>
  </si>
  <si>
    <t>Sig.</t>
  </si>
  <si>
    <t>1</t>
  </si>
  <si>
    <r>
      <t>il8, il1b, mcp1, il18, il5, il1a, tarc, mdc</t>
    </r>
    <r>
      <rPr>
        <vertAlign val="superscript"/>
        <sz val="9"/>
        <color indexed="60"/>
        <rFont val="Arial"/>
      </rPr>
      <t>b</t>
    </r>
  </si>
  <si>
    <t>Enter</t>
  </si>
  <si>
    <r>
      <t>,847</t>
    </r>
    <r>
      <rPr>
        <vertAlign val="superscript"/>
        <sz val="9"/>
        <color indexed="60"/>
        <rFont val="Arial"/>
      </rPr>
      <t>a</t>
    </r>
  </si>
  <si>
    <t>Regression</t>
  </si>
  <si>
    <r>
      <t>,046</t>
    </r>
    <r>
      <rPr>
        <vertAlign val="superscript"/>
        <sz val="9"/>
        <color indexed="60"/>
        <rFont val="Arial"/>
      </rPr>
      <t>b</t>
    </r>
  </si>
  <si>
    <t>2</t>
  </si>
  <si>
    <t>Backward (criterion: Probability of F-to-remove &gt;= ,100).</t>
  </si>
  <si>
    <r>
      <t>,846</t>
    </r>
    <r>
      <rPr>
        <vertAlign val="superscript"/>
        <sz val="9"/>
        <color indexed="60"/>
        <rFont val="Arial"/>
      </rPr>
      <t>b</t>
    </r>
  </si>
  <si>
    <t>Residual</t>
  </si>
  <si>
    <t>3</t>
  </si>
  <si>
    <r>
      <t>,846</t>
    </r>
    <r>
      <rPr>
        <vertAlign val="superscript"/>
        <sz val="9"/>
        <color indexed="60"/>
        <rFont val="Arial"/>
      </rPr>
      <t>c</t>
    </r>
  </si>
  <si>
    <t>Total</t>
  </si>
  <si>
    <t>4</t>
  </si>
  <si>
    <r>
      <t>,846</t>
    </r>
    <r>
      <rPr>
        <vertAlign val="superscript"/>
        <sz val="9"/>
        <color indexed="60"/>
        <rFont val="Arial"/>
      </rPr>
      <t>d</t>
    </r>
  </si>
  <si>
    <r>
      <t>,021</t>
    </r>
    <r>
      <rPr>
        <vertAlign val="superscript"/>
        <sz val="9"/>
        <color indexed="60"/>
        <rFont val="Arial"/>
      </rPr>
      <t>c</t>
    </r>
  </si>
  <si>
    <t>5</t>
  </si>
  <si>
    <r>
      <t>,832</t>
    </r>
    <r>
      <rPr>
        <vertAlign val="superscript"/>
        <sz val="9"/>
        <color indexed="60"/>
        <rFont val="Arial"/>
      </rPr>
      <t>e</t>
    </r>
  </si>
  <si>
    <t>6</t>
  </si>
  <si>
    <r>
      <t>,795</t>
    </r>
    <r>
      <rPr>
        <vertAlign val="superscript"/>
        <sz val="9"/>
        <color indexed="60"/>
        <rFont val="Arial"/>
      </rPr>
      <t>f</t>
    </r>
  </si>
  <si>
    <t>7</t>
  </si>
  <si>
    <r>
      <t>,749</t>
    </r>
    <r>
      <rPr>
        <vertAlign val="superscript"/>
        <sz val="9"/>
        <color indexed="60"/>
        <rFont val="Arial"/>
      </rPr>
      <t>g</t>
    </r>
  </si>
  <si>
    <r>
      <t>,008</t>
    </r>
    <r>
      <rPr>
        <vertAlign val="superscript"/>
        <sz val="9"/>
        <color indexed="60"/>
        <rFont val="Arial"/>
      </rPr>
      <t>d</t>
    </r>
  </si>
  <si>
    <t>a. Dependent Variable: totscorad</t>
  </si>
  <si>
    <t>a. Predictors: (Constant), il8, il1b, mcp1, il18, il5, il1a, tarc, mdc</t>
  </si>
  <si>
    <t>b. All requested variables entered.</t>
  </si>
  <si>
    <t>b. Predictors: (Constant), il8, il1b, mcp1, il5, il1a, tarc, mdc</t>
  </si>
  <si>
    <t>c. Predictors: (Constant), il1b, mcp1, il5, il1a, tarc, mdc</t>
  </si>
  <si>
    <r>
      <t>,003</t>
    </r>
    <r>
      <rPr>
        <vertAlign val="superscript"/>
        <sz val="9"/>
        <color indexed="60"/>
        <rFont val="Arial"/>
      </rPr>
      <t>e</t>
    </r>
  </si>
  <si>
    <t>d. Predictors: (Constant), il1b, mcp1, il5, il1a, mdc</t>
  </si>
  <si>
    <t>e. Predictors: (Constant), il1b, il5, il1a, mdc</t>
  </si>
  <si>
    <t>f. Predictors: (Constant), il1b, il1a, mdc</t>
  </si>
  <si>
    <r>
      <t>,002</t>
    </r>
    <r>
      <rPr>
        <vertAlign val="superscript"/>
        <sz val="9"/>
        <color indexed="60"/>
        <rFont val="Arial"/>
      </rPr>
      <t>f</t>
    </r>
  </si>
  <si>
    <t>g. Predictors: (Constant), il1b, mdc</t>
  </si>
  <si>
    <r>
      <t>,001</t>
    </r>
    <r>
      <rPr>
        <vertAlign val="superscript"/>
        <sz val="9"/>
        <color indexed="60"/>
        <rFont val="Arial"/>
      </rPr>
      <t>g</t>
    </r>
  </si>
  <si>
    <r>
      <t>,001</t>
    </r>
    <r>
      <rPr>
        <vertAlign val="superscript"/>
        <sz val="9"/>
        <color indexed="60"/>
        <rFont val="Arial"/>
      </rPr>
      <t>h</t>
    </r>
  </si>
  <si>
    <t>b. Predictors: (Constant), il8, il1b, mcp1, il18, il5, il1a, tarc, mdc</t>
  </si>
  <si>
    <t>c. Predictors: (Constant), il8, il1b, mcp1, il5, il1a, tarc, mdc</t>
  </si>
  <si>
    <t>d. Predictors: (Constant), il1b, mcp1, il5, il1a, tarc, mdc</t>
  </si>
  <si>
    <t>e. Predictors: (Constant), il1b, mcp1, il5, il1a, mdc</t>
  </si>
  <si>
    <t>f. Predictors: (Constant), il1b, il5, il1a, mdc</t>
  </si>
  <si>
    <t>g. Predictors: (Constant), il1b, il1a, mdc</t>
  </si>
  <si>
    <t>h. Predictors: (Constant), il1b, 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</si>
</sst>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000"/>
    <numFmt numFmtId="168" formatCode="###0"/>
    <numFmt numFmtId="169" formatCode="###0.00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 tint="-0.14999847407452621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0"/>
      <color rgb="FF0000FF"/>
      <name val="Arial"/>
      <family val="2"/>
    </font>
    <font>
      <b/>
      <sz val="14"/>
      <color theme="1"/>
      <name val="Calibri"/>
      <family val="2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b/>
      <vertAlign val="superscript"/>
      <sz val="11"/>
      <color indexed="60"/>
      <name val="Arial Bold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28" fillId="0" borderId="0"/>
    <xf numFmtId="0" fontId="28" fillId="0" borderId="0"/>
  </cellStyleXfs>
  <cellXfs count="58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/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2" fillId="0" borderId="0" xfId="0" applyFon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center" vertical="center"/>
    </xf>
    <xf numFmtId="0" fontId="0" fillId="0" borderId="0" xfId="0" applyBorder="1"/>
    <xf numFmtId="0" fontId="0" fillId="6" borderId="0" xfId="0" applyFill="1"/>
    <xf numFmtId="0" fontId="0" fillId="0" borderId="0" xfId="0" applyFont="1"/>
    <xf numFmtId="0" fontId="4" fillId="0" borderId="0" xfId="0" applyFont="1"/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/>
    <xf numFmtId="14" fontId="0" fillId="0" borderId="9" xfId="0" applyNumberFormat="1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14" fontId="0" fillId="2" borderId="9" xfId="0" applyNumberFormat="1" applyFill="1" applyBorder="1"/>
    <xf numFmtId="0" fontId="0" fillId="2" borderId="9" xfId="0" applyFill="1" applyBorder="1" applyAlignment="1">
      <alignment horizontal="center"/>
    </xf>
    <xf numFmtId="0" fontId="3" fillId="0" borderId="9" xfId="0" applyFont="1" applyBorder="1"/>
    <xf numFmtId="14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/>
    <xf numFmtId="14" fontId="3" fillId="0" borderId="9" xfId="0" applyNumberFormat="1" applyFont="1" applyFill="1" applyBorder="1"/>
    <xf numFmtId="0" fontId="3" fillId="0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9" xfId="0" applyFont="1" applyBorder="1" applyAlignment="1">
      <alignment horizontal="left"/>
    </xf>
    <xf numFmtId="14" fontId="0" fillId="0" borderId="9" xfId="0" applyNumberFormat="1" applyFill="1" applyBorder="1"/>
    <xf numFmtId="0" fontId="0" fillId="0" borderId="9" xfId="0" applyFill="1" applyBorder="1" applyAlignment="1">
      <alignment horizontal="center"/>
    </xf>
    <xf numFmtId="0" fontId="11" fillId="0" borderId="9" xfId="0" applyFont="1" applyFill="1" applyBorder="1"/>
    <xf numFmtId="14" fontId="11" fillId="0" borderId="9" xfId="0" applyNumberFormat="1" applyFont="1" applyFill="1" applyBorder="1"/>
    <xf numFmtId="14" fontId="0" fillId="0" borderId="0" xfId="0" applyNumberFormat="1" applyFont="1"/>
    <xf numFmtId="0" fontId="14" fillId="0" borderId="0" xfId="0" applyFont="1"/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7" xfId="0" applyFont="1" applyBorder="1" applyAlignment="1">
      <alignment horizontal="right"/>
    </xf>
    <xf numFmtId="0" fontId="0" fillId="9" borderId="18" xfId="0" applyFill="1" applyBorder="1"/>
    <xf numFmtId="0" fontId="0" fillId="9" borderId="19" xfId="0" applyFill="1" applyBorder="1"/>
    <xf numFmtId="0" fontId="0" fillId="9" borderId="19" xfId="0" applyFill="1" applyBorder="1" applyAlignment="1">
      <alignment horizontal="center"/>
    </xf>
    <xf numFmtId="0" fontId="0" fillId="9" borderId="20" xfId="0" applyFill="1" applyBorder="1"/>
    <xf numFmtId="0" fontId="2" fillId="9" borderId="19" xfId="0" applyFont="1" applyFill="1" applyBorder="1" applyAlignment="1">
      <alignment horizontal="center"/>
    </xf>
    <xf numFmtId="0" fontId="0" fillId="0" borderId="21" xfId="0" applyBorder="1"/>
    <xf numFmtId="166" fontId="2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6" fontId="2" fillId="9" borderId="2" xfId="0" applyNumberFormat="1" applyFont="1" applyFill="1" applyBorder="1" applyAlignment="1">
      <alignment horizontal="center" vertical="center"/>
    </xf>
    <xf numFmtId="166" fontId="16" fillId="9" borderId="2" xfId="0" applyNumberFormat="1" applyFont="1" applyFill="1" applyBorder="1" applyAlignment="1">
      <alignment horizontal="center" vertical="center"/>
    </xf>
    <xf numFmtId="166" fontId="2" fillId="13" borderId="2" xfId="0" applyNumberFormat="1" applyFont="1" applyFill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Fill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3" xfId="0" applyFill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6" fontId="3" fillId="0" borderId="23" xfId="0" applyNumberFormat="1" applyFont="1" applyBorder="1" applyAlignment="1">
      <alignment horizontal="right"/>
    </xf>
    <xf numFmtId="166" fontId="0" fillId="0" borderId="23" xfId="0" applyNumberFormat="1" applyBorder="1" applyAlignment="1">
      <alignment horizontal="right"/>
    </xf>
    <xf numFmtId="2" fontId="0" fillId="0" borderId="23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horizontal="left"/>
    </xf>
    <xf numFmtId="0" fontId="12" fillId="0" borderId="23" xfId="0" applyFont="1" applyFill="1" applyBorder="1" applyAlignment="1">
      <alignment horizontal="center"/>
    </xf>
    <xf numFmtId="14" fontId="12" fillId="0" borderId="23" xfId="0" applyNumberFormat="1" applyFont="1" applyBorder="1" applyAlignment="1">
      <alignment horizontal="center"/>
    </xf>
    <xf numFmtId="14" fontId="12" fillId="0" borderId="23" xfId="0" applyNumberFormat="1" applyFont="1" applyFill="1" applyBorder="1" applyAlignment="1">
      <alignment horizontal="center"/>
    </xf>
    <xf numFmtId="165" fontId="13" fillId="0" borderId="23" xfId="0" applyNumberFormat="1" applyFont="1" applyBorder="1" applyAlignment="1">
      <alignment horizontal="center"/>
    </xf>
    <xf numFmtId="166" fontId="12" fillId="0" borderId="23" xfId="0" applyNumberFormat="1" applyFont="1" applyBorder="1" applyAlignment="1">
      <alignment horizontal="right"/>
    </xf>
    <xf numFmtId="2" fontId="12" fillId="0" borderId="23" xfId="0" applyNumberFormat="1" applyFont="1" applyBorder="1" applyAlignment="1">
      <alignment horizontal="right"/>
    </xf>
    <xf numFmtId="0" fontId="12" fillId="0" borderId="23" xfId="0" applyFont="1" applyBorder="1"/>
    <xf numFmtId="166" fontId="11" fillId="0" borderId="23" xfId="0" applyNumberFormat="1" applyFont="1" applyBorder="1" applyAlignment="1">
      <alignment horizontal="right"/>
    </xf>
    <xf numFmtId="14" fontId="0" fillId="0" borderId="23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3" xfId="0" applyFill="1" applyBorder="1" applyAlignment="1">
      <alignment horizontal="left"/>
    </xf>
    <xf numFmtId="14" fontId="0" fillId="6" borderId="23" xfId="0" applyNumberFormat="1" applyFill="1" applyBorder="1" applyAlignment="1">
      <alignment horizontal="center"/>
    </xf>
    <xf numFmtId="165" fontId="0" fillId="6" borderId="23" xfId="0" applyNumberFormat="1" applyFill="1" applyBorder="1" applyAlignment="1">
      <alignment horizontal="center"/>
    </xf>
    <xf numFmtId="2" fontId="0" fillId="6" borderId="23" xfId="0" applyNumberFormat="1" applyFill="1" applyBorder="1" applyAlignment="1">
      <alignment horizontal="right"/>
    </xf>
    <xf numFmtId="166" fontId="0" fillId="6" borderId="23" xfId="0" applyNumberFormat="1" applyFill="1" applyBorder="1" applyAlignment="1">
      <alignment horizontal="right"/>
    </xf>
    <xf numFmtId="0" fontId="0" fillId="6" borderId="23" xfId="0" applyFill="1" applyBorder="1"/>
    <xf numFmtId="0" fontId="0" fillId="0" borderId="23" xfId="0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166" fontId="16" fillId="13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17" fillId="18" borderId="0" xfId="0" applyFont="1" applyFill="1" applyAlignment="1">
      <alignment horizontal="center" vertical="center" wrapText="1"/>
    </xf>
    <xf numFmtId="2" fontId="19" fillId="15" borderId="22" xfId="0" applyNumberFormat="1" applyFont="1" applyFill="1" applyBorder="1" applyAlignment="1">
      <alignment horizontal="right"/>
    </xf>
    <xf numFmtId="2" fontId="19" fillId="15" borderId="23" xfId="0" applyNumberFormat="1" applyFont="1" applyFill="1" applyBorder="1" applyAlignment="1">
      <alignment horizontal="right"/>
    </xf>
    <xf numFmtId="2" fontId="17" fillId="15" borderId="23" xfId="0" applyNumberFormat="1" applyFont="1" applyFill="1" applyBorder="1" applyAlignment="1">
      <alignment horizontal="right"/>
    </xf>
    <xf numFmtId="2" fontId="17" fillId="6" borderId="23" xfId="0" applyNumberFormat="1" applyFont="1" applyFill="1" applyBorder="1" applyAlignment="1">
      <alignment horizontal="right"/>
    </xf>
    <xf numFmtId="166" fontId="0" fillId="19" borderId="22" xfId="0" applyNumberFormat="1" applyFill="1" applyBorder="1" applyAlignment="1">
      <alignment horizontal="right"/>
    </xf>
    <xf numFmtId="2" fontId="0" fillId="19" borderId="22" xfId="0" applyNumberFormat="1" applyFill="1" applyBorder="1" applyAlignment="1">
      <alignment horizontal="right"/>
    </xf>
    <xf numFmtId="166" fontId="3" fillId="19" borderId="23" xfId="0" applyNumberFormat="1" applyFont="1" applyFill="1" applyBorder="1" applyAlignment="1">
      <alignment horizontal="right"/>
    </xf>
    <xf numFmtId="166" fontId="0" fillId="19" borderId="23" xfId="0" applyNumberFormat="1" applyFill="1" applyBorder="1" applyAlignment="1">
      <alignment horizontal="right"/>
    </xf>
    <xf numFmtId="2" fontId="0" fillId="19" borderId="23" xfId="0" applyNumberFormat="1" applyFill="1" applyBorder="1" applyAlignment="1">
      <alignment horizontal="right"/>
    </xf>
    <xf numFmtId="166" fontId="12" fillId="19" borderId="23" xfId="0" applyNumberFormat="1" applyFont="1" applyFill="1" applyBorder="1" applyAlignment="1">
      <alignment horizontal="right"/>
    </xf>
    <xf numFmtId="2" fontId="12" fillId="19" borderId="23" xfId="0" applyNumberFormat="1" applyFont="1" applyFill="1" applyBorder="1" applyAlignment="1">
      <alignment horizontal="right"/>
    </xf>
    <xf numFmtId="166" fontId="2" fillId="0" borderId="25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right"/>
    </xf>
    <xf numFmtId="166" fontId="3" fillId="0" borderId="27" xfId="0" applyNumberFormat="1" applyFont="1" applyBorder="1" applyAlignment="1">
      <alignment horizontal="right"/>
    </xf>
    <xf numFmtId="166" fontId="0" fillId="0" borderId="27" xfId="0" applyNumberFormat="1" applyBorder="1" applyAlignment="1">
      <alignment horizontal="right"/>
    </xf>
    <xf numFmtId="166" fontId="12" fillId="0" borderId="27" xfId="0" applyNumberFormat="1" applyFont="1" applyBorder="1" applyAlignment="1">
      <alignment horizontal="right"/>
    </xf>
    <xf numFmtId="166" fontId="0" fillId="6" borderId="27" xfId="0" applyNumberFormat="1" applyFill="1" applyBorder="1" applyAlignment="1">
      <alignment horizontal="right"/>
    </xf>
    <xf numFmtId="0" fontId="0" fillId="0" borderId="24" xfId="0" applyBorder="1"/>
    <xf numFmtId="0" fontId="2" fillId="0" borderId="24" xfId="0" applyFont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12" fillId="0" borderId="32" xfId="0" applyFont="1" applyBorder="1"/>
    <xf numFmtId="0" fontId="0" fillId="6" borderId="32" xfId="0" applyFill="1" applyBorder="1"/>
    <xf numFmtId="167" fontId="2" fillId="10" borderId="2" xfId="0" applyNumberFormat="1" applyFont="1" applyFill="1" applyBorder="1" applyAlignment="1">
      <alignment horizontal="center" vertical="center"/>
    </xf>
    <xf numFmtId="167" fontId="0" fillId="19" borderId="22" xfId="0" applyNumberFormat="1" applyFill="1" applyBorder="1" applyAlignment="1">
      <alignment horizontal="right"/>
    </xf>
    <xf numFmtId="167" fontId="0" fillId="19" borderId="23" xfId="0" applyNumberFormat="1" applyFill="1" applyBorder="1" applyAlignment="1">
      <alignment horizontal="right"/>
    </xf>
    <xf numFmtId="167" fontId="3" fillId="19" borderId="23" xfId="0" applyNumberFormat="1" applyFont="1" applyFill="1" applyBorder="1" applyAlignment="1">
      <alignment horizontal="right"/>
    </xf>
    <xf numFmtId="167" fontId="12" fillId="19" borderId="23" xfId="0" applyNumberFormat="1" applyFont="1" applyFill="1" applyBorder="1" applyAlignment="1">
      <alignment horizontal="right"/>
    </xf>
    <xf numFmtId="167" fontId="11" fillId="19" borderId="23" xfId="0" applyNumberFormat="1" applyFont="1" applyFill="1" applyBorder="1" applyAlignment="1">
      <alignment horizontal="right"/>
    </xf>
    <xf numFmtId="167" fontId="0" fillId="6" borderId="23" xfId="0" applyNumberFormat="1" applyFill="1" applyBorder="1" applyAlignment="1">
      <alignment horizontal="right"/>
    </xf>
    <xf numFmtId="167" fontId="0" fillId="0" borderId="0" xfId="0" applyNumberFormat="1"/>
    <xf numFmtId="167" fontId="2" fillId="9" borderId="2" xfId="0" applyNumberFormat="1" applyFont="1" applyFill="1" applyBorder="1" applyAlignment="1">
      <alignment horizontal="center" vertical="center"/>
    </xf>
    <xf numFmtId="167" fontId="16" fillId="9" borderId="2" xfId="0" applyNumberFormat="1" applyFont="1" applyFill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3" fillId="19" borderId="22" xfId="0" applyNumberFormat="1" applyFont="1" applyFill="1" applyBorder="1" applyAlignment="1">
      <alignment horizontal="right"/>
    </xf>
    <xf numFmtId="167" fontId="0" fillId="3" borderId="22" xfId="0" applyNumberFormat="1" applyFill="1" applyBorder="1" applyAlignment="1">
      <alignment horizontal="right"/>
    </xf>
    <xf numFmtId="167" fontId="3" fillId="3" borderId="22" xfId="0" applyNumberFormat="1" applyFont="1" applyFill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67" fontId="3" fillId="0" borderId="22" xfId="0" applyNumberFormat="1" applyFont="1" applyBorder="1" applyAlignment="1">
      <alignment horizontal="right"/>
    </xf>
    <xf numFmtId="167" fontId="0" fillId="3" borderId="23" xfId="0" applyNumberFormat="1" applyFill="1" applyBorder="1" applyAlignment="1">
      <alignment horizontal="right"/>
    </xf>
    <xf numFmtId="167" fontId="3" fillId="3" borderId="23" xfId="0" applyNumberFormat="1" applyFont="1" applyFill="1" applyBorder="1" applyAlignment="1">
      <alignment horizontal="right"/>
    </xf>
    <xf numFmtId="167" fontId="0" fillId="0" borderId="23" xfId="0" applyNumberFormat="1" applyBorder="1" applyAlignment="1">
      <alignment horizontal="right"/>
    </xf>
    <xf numFmtId="167" fontId="3" fillId="0" borderId="23" xfId="0" applyNumberFormat="1" applyFont="1" applyBorder="1" applyAlignment="1">
      <alignment horizontal="right"/>
    </xf>
    <xf numFmtId="167" fontId="12" fillId="3" borderId="23" xfId="0" applyNumberFormat="1" applyFont="1" applyFill="1" applyBorder="1" applyAlignment="1">
      <alignment horizontal="right"/>
    </xf>
    <xf numFmtId="167" fontId="12" fillId="0" borderId="23" xfId="0" applyNumberFormat="1" applyFont="1" applyBorder="1" applyAlignment="1">
      <alignment horizontal="right"/>
    </xf>
    <xf numFmtId="167" fontId="2" fillId="13" borderId="28" xfId="0" applyNumberFormat="1" applyFont="1" applyFill="1" applyBorder="1" applyAlignment="1">
      <alignment horizontal="center" vertical="center"/>
    </xf>
    <xf numFmtId="167" fontId="2" fillId="13" borderId="2" xfId="0" applyNumberFormat="1" applyFont="1" applyFill="1" applyBorder="1" applyAlignment="1">
      <alignment horizontal="center" vertical="center"/>
    </xf>
    <xf numFmtId="167" fontId="3" fillId="16" borderId="29" xfId="0" applyNumberFormat="1" applyFont="1" applyFill="1" applyBorder="1" applyAlignment="1">
      <alignment horizontal="right"/>
    </xf>
    <xf numFmtId="167" fontId="0" fillId="16" borderId="22" xfId="0" applyNumberFormat="1" applyFill="1" applyBorder="1" applyAlignment="1">
      <alignment horizontal="right"/>
    </xf>
    <xf numFmtId="167" fontId="3" fillId="16" borderId="22" xfId="0" applyNumberFormat="1" applyFont="1" applyFill="1" applyBorder="1" applyAlignment="1">
      <alignment horizontal="right"/>
    </xf>
    <xf numFmtId="167" fontId="3" fillId="16" borderId="30" xfId="0" applyNumberFormat="1" applyFont="1" applyFill="1" applyBorder="1" applyAlignment="1">
      <alignment horizontal="right"/>
    </xf>
    <xf numFmtId="167" fontId="0" fillId="16" borderId="23" xfId="0" applyNumberFormat="1" applyFill="1" applyBorder="1" applyAlignment="1">
      <alignment horizontal="right"/>
    </xf>
    <xf numFmtId="167" fontId="3" fillId="16" borderId="23" xfId="0" applyNumberFormat="1" applyFont="1" applyFill="1" applyBorder="1" applyAlignment="1">
      <alignment horizontal="right"/>
    </xf>
    <xf numFmtId="167" fontId="0" fillId="16" borderId="30" xfId="0" applyNumberFormat="1" applyFill="1" applyBorder="1" applyAlignment="1">
      <alignment horizontal="right"/>
    </xf>
    <xf numFmtId="167" fontId="0" fillId="6" borderId="30" xfId="0" applyNumberFormat="1" applyFill="1" applyBorder="1" applyAlignment="1">
      <alignment horizontal="right"/>
    </xf>
    <xf numFmtId="167" fontId="12" fillId="16" borderId="23" xfId="0" applyNumberFormat="1" applyFont="1" applyFill="1" applyBorder="1" applyAlignment="1">
      <alignment horizontal="right"/>
    </xf>
    <xf numFmtId="167" fontId="16" fillId="0" borderId="2" xfId="0" applyNumberFormat="1" applyFont="1" applyBorder="1" applyAlignment="1">
      <alignment horizontal="center" vertical="center"/>
    </xf>
    <xf numFmtId="167" fontId="16" fillId="13" borderId="2" xfId="0" applyNumberFormat="1" applyFont="1" applyFill="1" applyBorder="1" applyAlignment="1">
      <alignment horizontal="center" vertical="center"/>
    </xf>
    <xf numFmtId="167" fontId="12" fillId="16" borderId="30" xfId="0" applyNumberFormat="1" applyFont="1" applyFill="1" applyBorder="1" applyAlignment="1">
      <alignment horizontal="right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167" fontId="2" fillId="13" borderId="33" xfId="0" applyNumberFormat="1" applyFont="1" applyFill="1" applyBorder="1" applyAlignment="1">
      <alignment horizontal="center" vertical="center"/>
    </xf>
    <xf numFmtId="167" fontId="2" fillId="13" borderId="34" xfId="0" applyNumberFormat="1" applyFont="1" applyFill="1" applyBorder="1" applyAlignment="1">
      <alignment horizontal="center" vertical="center"/>
    </xf>
    <xf numFmtId="167" fontId="16" fillId="13" borderId="34" xfId="0" applyNumberFormat="1" applyFont="1" applyFill="1" applyBorder="1" applyAlignment="1">
      <alignment horizontal="center" vertical="center"/>
    </xf>
    <xf numFmtId="167" fontId="2" fillId="10" borderId="34" xfId="0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167" fontId="2" fillId="9" borderId="34" xfId="0" applyNumberFormat="1" applyFont="1" applyFill="1" applyBorder="1" applyAlignment="1">
      <alignment horizontal="center" vertical="center"/>
    </xf>
    <xf numFmtId="167" fontId="16" fillId="9" borderId="34" xfId="0" applyNumberFormat="1" applyFont="1" applyFill="1" applyBorder="1" applyAlignment="1">
      <alignment horizontal="center" vertical="center"/>
    </xf>
    <xf numFmtId="167" fontId="2" fillId="0" borderId="34" xfId="0" applyNumberFormat="1" applyFont="1" applyBorder="1" applyAlignment="1">
      <alignment horizontal="center" vertical="center"/>
    </xf>
    <xf numFmtId="167" fontId="16" fillId="0" borderId="34" xfId="0" applyNumberFormat="1" applyFont="1" applyBorder="1" applyAlignment="1">
      <alignment horizontal="center" vertical="center"/>
    </xf>
    <xf numFmtId="0" fontId="0" fillId="0" borderId="35" xfId="0" applyBorder="1"/>
    <xf numFmtId="0" fontId="2" fillId="2" borderId="0" xfId="0" applyFont="1" applyFill="1"/>
    <xf numFmtId="0" fontId="2" fillId="0" borderId="35" xfId="0" applyFont="1" applyBorder="1" applyAlignment="1">
      <alignment horizontal="center" vertical="center" wrapText="1"/>
    </xf>
    <xf numFmtId="166" fontId="0" fillId="2" borderId="23" xfId="0" applyNumberFormat="1" applyFill="1" applyBorder="1" applyAlignment="1">
      <alignment horizontal="right"/>
    </xf>
    <xf numFmtId="166" fontId="0" fillId="2" borderId="22" xfId="0" applyNumberFormat="1" applyFill="1" applyBorder="1" applyAlignment="1">
      <alignment horizontal="right"/>
    </xf>
    <xf numFmtId="2" fontId="0" fillId="20" borderId="23" xfId="0" applyNumberFormat="1" applyFill="1" applyBorder="1" applyAlignment="1">
      <alignment horizontal="right"/>
    </xf>
    <xf numFmtId="166" fontId="11" fillId="2" borderId="23" xfId="0" applyNumberFormat="1" applyFont="1" applyFill="1" applyBorder="1" applyAlignment="1">
      <alignment horizontal="right"/>
    </xf>
    <xf numFmtId="166" fontId="0" fillId="0" borderId="23" xfId="0" applyNumberFormat="1" applyFill="1" applyBorder="1" applyAlignment="1">
      <alignment horizontal="right"/>
    </xf>
    <xf numFmtId="166" fontId="3" fillId="0" borderId="23" xfId="0" applyNumberFormat="1" applyFont="1" applyFill="1" applyBorder="1" applyAlignment="1">
      <alignment horizontal="right"/>
    </xf>
    <xf numFmtId="166" fontId="0" fillId="2" borderId="27" xfId="0" applyNumberFormat="1" applyFill="1" applyBorder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14" xfId="0" applyNumberFormat="1" applyBorder="1"/>
    <xf numFmtId="0" fontId="0" fillId="0" borderId="15" xfId="0" applyBorder="1" applyAlignment="1">
      <alignment horizontal="center"/>
    </xf>
    <xf numFmtId="0" fontId="0" fillId="5" borderId="14" xfId="0" applyFill="1" applyBorder="1"/>
    <xf numFmtId="0" fontId="0" fillId="5" borderId="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7" fontId="0" fillId="0" borderId="16" xfId="0" applyNumberFormat="1" applyBorder="1"/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6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3" fillId="0" borderId="14" xfId="0" applyFont="1" applyBorder="1"/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27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5" fontId="0" fillId="0" borderId="22" xfId="0" applyNumberFormat="1" applyBorder="1" applyAlignment="1">
      <alignment horizontal="center"/>
    </xf>
    <xf numFmtId="15" fontId="0" fillId="0" borderId="23" xfId="0" applyNumberFormat="1" applyBorder="1" applyAlignment="1">
      <alignment horizontal="center"/>
    </xf>
    <xf numFmtId="15" fontId="0" fillId="0" borderId="37" xfId="0" applyNumberFormat="1" applyBorder="1" applyAlignment="1">
      <alignment horizontal="center"/>
    </xf>
    <xf numFmtId="15" fontId="0" fillId="0" borderId="36" xfId="0" applyNumberFormat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3" xfId="0" applyNumberFormat="1" applyFill="1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164" fontId="26" fillId="0" borderId="22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0" fontId="21" fillId="0" borderId="23" xfId="0" applyNumberFormat="1" applyFont="1" applyBorder="1" applyAlignment="1">
      <alignment horizontal="center"/>
    </xf>
    <xf numFmtId="1" fontId="21" fillId="2" borderId="23" xfId="0" applyNumberFormat="1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38" xfId="0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4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0" fontId="23" fillId="0" borderId="5" xfId="0" applyFont="1" applyBorder="1"/>
    <xf numFmtId="0" fontId="22" fillId="2" borderId="16" xfId="0" applyFont="1" applyFill="1" applyBorder="1" applyAlignment="1"/>
    <xf numFmtId="0" fontId="22" fillId="2" borderId="35" xfId="0" applyFont="1" applyFill="1" applyBorder="1" applyAlignment="1"/>
    <xf numFmtId="166" fontId="25" fillId="0" borderId="35" xfId="0" applyNumberFormat="1" applyFont="1" applyBorder="1" applyAlignment="1"/>
    <xf numFmtId="166" fontId="22" fillId="21" borderId="35" xfId="0" applyNumberFormat="1" applyFont="1" applyFill="1" applyBorder="1" applyAlignment="1"/>
    <xf numFmtId="166" fontId="22" fillId="21" borderId="21" xfId="0" applyNumberFormat="1" applyFont="1" applyFill="1" applyBorder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26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0" fontId="23" fillId="0" borderId="0" xfId="0" applyFont="1" applyFill="1" applyBorder="1"/>
    <xf numFmtId="0" fontId="22" fillId="0" borderId="0" xfId="0" applyFont="1" applyFill="1" applyBorder="1" applyAlignment="1"/>
    <xf numFmtId="166" fontId="25" fillId="0" borderId="0" xfId="0" applyNumberFormat="1" applyFont="1" applyFill="1" applyBorder="1" applyAlignment="1"/>
    <xf numFmtId="166" fontId="22" fillId="0" borderId="0" xfId="0" applyNumberFormat="1" applyFont="1" applyFill="1" applyBorder="1" applyAlignment="1"/>
    <xf numFmtId="167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39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164" fontId="17" fillId="0" borderId="39" xfId="0" applyNumberFormat="1" applyFont="1" applyBorder="1" applyAlignment="1">
      <alignment horizontal="center" vertical="center" wrapText="1"/>
    </xf>
    <xf numFmtId="2" fontId="17" fillId="0" borderId="39" xfId="0" applyNumberFormat="1" applyFont="1" applyBorder="1" applyAlignment="1">
      <alignment horizontal="center" vertical="center" wrapText="1"/>
    </xf>
    <xf numFmtId="164" fontId="2" fillId="0" borderId="39" xfId="0" applyNumberFormat="1" applyFont="1" applyBorder="1" applyAlignment="1">
      <alignment horizontal="center" vertical="center" wrapText="1"/>
    </xf>
    <xf numFmtId="167" fontId="2" fillId="13" borderId="39" xfId="0" applyNumberFormat="1" applyFont="1" applyFill="1" applyBorder="1" applyAlignment="1">
      <alignment horizontal="center" vertical="center"/>
    </xf>
    <xf numFmtId="167" fontId="16" fillId="13" borderId="39" xfId="0" applyNumberFormat="1" applyFont="1" applyFill="1" applyBorder="1" applyAlignment="1">
      <alignment horizontal="center" vertical="center"/>
    </xf>
    <xf numFmtId="167" fontId="2" fillId="10" borderId="39" xfId="0" applyNumberFormat="1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167" fontId="2" fillId="9" borderId="39" xfId="0" applyNumberFormat="1" applyFont="1" applyFill="1" applyBorder="1" applyAlignment="1">
      <alignment horizontal="center" vertical="center"/>
    </xf>
    <xf numFmtId="167" fontId="16" fillId="9" borderId="39" xfId="0" applyNumberFormat="1" applyFont="1" applyFill="1" applyBorder="1" applyAlignment="1">
      <alignment horizontal="center" vertical="center"/>
    </xf>
    <xf numFmtId="167" fontId="2" fillId="0" borderId="39" xfId="0" applyNumberFormat="1" applyFont="1" applyBorder="1" applyAlignment="1">
      <alignment horizontal="center" vertical="center"/>
    </xf>
    <xf numFmtId="167" fontId="1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167" fontId="2" fillId="0" borderId="40" xfId="0" applyNumberFormat="1" applyFont="1" applyBorder="1" applyAlignment="1">
      <alignment horizontal="center" vertical="center"/>
    </xf>
    <xf numFmtId="166" fontId="2" fillId="0" borderId="41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 applyAlignment="1">
      <alignment horizontal="left"/>
    </xf>
    <xf numFmtId="166" fontId="0" fillId="6" borderId="0" xfId="0" applyNumberFormat="1" applyFill="1" applyBorder="1" applyAlignment="1">
      <alignment horizontal="right"/>
    </xf>
    <xf numFmtId="0" fontId="2" fillId="0" borderId="41" xfId="0" applyFont="1" applyBorder="1" applyAlignment="1">
      <alignment horizontal="center" vertical="center"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67" fontId="0" fillId="0" borderId="0" xfId="0" applyNumberFormat="1" applyBorder="1"/>
    <xf numFmtId="167" fontId="0" fillId="0" borderId="0" xfId="0" applyNumberFormat="1" applyFill="1" applyBorder="1"/>
    <xf numFmtId="167" fontId="27" fillId="6" borderId="0" xfId="0" applyNumberFormat="1" applyFont="1" applyFill="1" applyBorder="1" applyAlignment="1">
      <alignment horizontal="center"/>
    </xf>
    <xf numFmtId="166" fontId="4" fillId="6" borderId="0" xfId="0" applyNumberFormat="1" applyFont="1" applyFill="1" applyBorder="1" applyAlignment="1">
      <alignment horizontal="center"/>
    </xf>
    <xf numFmtId="167" fontId="2" fillId="6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right"/>
    </xf>
    <xf numFmtId="0" fontId="0" fillId="0" borderId="37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0" fillId="0" borderId="37" xfId="0" applyNumberForma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164" fontId="26" fillId="0" borderId="36" xfId="0" applyNumberFormat="1" applyFont="1" applyFill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26" fillId="0" borderId="37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6" fontId="3" fillId="0" borderId="37" xfId="0" applyNumberFormat="1" applyFont="1" applyBorder="1" applyAlignment="1">
      <alignment horizontal="right"/>
    </xf>
    <xf numFmtId="166" fontId="0" fillId="2" borderId="37" xfId="0" applyNumberFormat="1" applyFill="1" applyBorder="1" applyAlignment="1">
      <alignment horizontal="right"/>
    </xf>
    <xf numFmtId="166" fontId="0" fillId="0" borderId="37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166" fontId="3" fillId="0" borderId="37" xfId="0" applyNumberFormat="1" applyFont="1" applyFill="1" applyBorder="1" applyAlignment="1">
      <alignment horizontal="right"/>
    </xf>
    <xf numFmtId="166" fontId="3" fillId="0" borderId="38" xfId="0" applyNumberFormat="1" applyFont="1" applyBorder="1" applyAlignment="1">
      <alignment horizontal="right"/>
    </xf>
    <xf numFmtId="0" fontId="0" fillId="0" borderId="43" xfId="0" applyBorder="1" applyAlignment="1">
      <alignment horizontal="left"/>
    </xf>
    <xf numFmtId="164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Border="1" applyAlignment="1">
      <alignment horizontal="center" vertical="center" wrapText="1"/>
    </xf>
    <xf numFmtId="166" fontId="0" fillId="0" borderId="29" xfId="0" applyNumberFormat="1" applyBorder="1"/>
    <xf numFmtId="166" fontId="0" fillId="0" borderId="30" xfId="0" applyNumberFormat="1" applyBorder="1"/>
    <xf numFmtId="166" fontId="0" fillId="0" borderId="43" xfId="0" applyNumberFormat="1" applyBorder="1"/>
    <xf numFmtId="164" fontId="2" fillId="0" borderId="0" xfId="0" applyNumberFormat="1" applyFont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vertical="center" wrapText="1"/>
    </xf>
    <xf numFmtId="164" fontId="0" fillId="6" borderId="0" xfId="0" applyNumberFormat="1" applyFill="1" applyBorder="1"/>
    <xf numFmtId="0" fontId="26" fillId="0" borderId="22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2" borderId="23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6" fontId="2" fillId="0" borderId="39" xfId="0" applyNumberFormat="1" applyFont="1" applyFill="1" applyBorder="1" applyAlignment="1">
      <alignment horizontal="center" vertical="center" wrapText="1"/>
    </xf>
    <xf numFmtId="166" fontId="0" fillId="0" borderId="0" xfId="0" applyNumberFormat="1" applyFill="1"/>
    <xf numFmtId="166" fontId="2" fillId="0" borderId="0" xfId="0" applyNumberFormat="1" applyFont="1" applyFill="1" applyAlignment="1">
      <alignment horizontal="right"/>
    </xf>
    <xf numFmtId="166" fontId="0" fillId="0" borderId="0" xfId="0" applyNumberFormat="1" applyFill="1" applyBorder="1"/>
    <xf numFmtId="166" fontId="0" fillId="0" borderId="0" xfId="0" applyNumberFormat="1" applyFill="1" applyBorder="1" applyAlignment="1">
      <alignment horizontal="center"/>
    </xf>
    <xf numFmtId="166" fontId="24" fillId="17" borderId="44" xfId="0" applyNumberFormat="1" applyFont="1" applyFill="1" applyBorder="1"/>
    <xf numFmtId="167" fontId="17" fillId="0" borderId="0" xfId="0" applyNumberFormat="1" applyFont="1" applyFill="1" applyBorder="1" applyAlignment="1"/>
    <xf numFmtId="166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center" vertical="center" wrapText="1"/>
    </xf>
    <xf numFmtId="167" fontId="16" fillId="0" borderId="0" xfId="0" applyNumberFormat="1" applyFont="1" applyFill="1" applyBorder="1" applyAlignment="1">
      <alignment horizontal="center" vertical="center"/>
    </xf>
    <xf numFmtId="166" fontId="24" fillId="17" borderId="45" xfId="0" applyNumberFormat="1" applyFont="1" applyFill="1" applyBorder="1"/>
    <xf numFmtId="0" fontId="0" fillId="0" borderId="41" xfId="0" applyBorder="1"/>
    <xf numFmtId="166" fontId="0" fillId="0" borderId="0" xfId="0" applyNumberFormat="1" applyBorder="1" applyAlignment="1">
      <alignment horizontal="right"/>
    </xf>
    <xf numFmtId="16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1" fillId="2" borderId="23" xfId="0" applyNumberFormat="1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11" fillId="0" borderId="22" xfId="0" applyFont="1" applyBorder="1"/>
    <xf numFmtId="1" fontId="11" fillId="0" borderId="22" xfId="0" applyNumberFormat="1" applyFont="1" applyBorder="1" applyAlignment="1">
      <alignment horizontal="center"/>
    </xf>
    <xf numFmtId="15" fontId="11" fillId="0" borderId="22" xfId="0" applyNumberFormat="1" applyFont="1" applyBorder="1"/>
    <xf numFmtId="164" fontId="0" fillId="0" borderId="22" xfId="0" applyNumberFormat="1" applyFont="1" applyBorder="1" applyAlignment="1">
      <alignment horizontal="center"/>
    </xf>
    <xf numFmtId="0" fontId="11" fillId="0" borderId="23" xfId="0" applyFont="1" applyBorder="1"/>
    <xf numFmtId="1" fontId="11" fillId="0" borderId="23" xfId="0" applyNumberFormat="1" applyFont="1" applyBorder="1" applyAlignment="1">
      <alignment horizontal="center"/>
    </xf>
    <xf numFmtId="15" fontId="11" fillId="0" borderId="23" xfId="0" applyNumberFormat="1" applyFont="1" applyBorder="1"/>
    <xf numFmtId="164" fontId="26" fillId="0" borderId="23" xfId="0" applyNumberFormat="1" applyFont="1" applyFill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10" fontId="0" fillId="0" borderId="23" xfId="0" applyNumberFormat="1" applyBorder="1" applyAlignment="1">
      <alignment horizontal="right"/>
    </xf>
    <xf numFmtId="15" fontId="0" fillId="0" borderId="23" xfId="0" applyNumberFormat="1" applyBorder="1"/>
    <xf numFmtId="0" fontId="21" fillId="0" borderId="23" xfId="0" applyFont="1" applyBorder="1"/>
    <xf numFmtId="164" fontId="0" fillId="0" borderId="26" xfId="0" applyNumberFormat="1" applyFont="1" applyBorder="1" applyAlignment="1">
      <alignment horizontal="center"/>
    </xf>
    <xf numFmtId="164" fontId="0" fillId="0" borderId="27" xfId="0" applyNumberFormat="1" applyFont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0" fillId="0" borderId="30" xfId="0" applyNumberFormat="1" applyFont="1" applyBorder="1" applyAlignment="1">
      <alignment horizontal="center"/>
    </xf>
    <xf numFmtId="167" fontId="0" fillId="6" borderId="0" xfId="0" applyNumberFormat="1" applyFill="1" applyBorder="1"/>
    <xf numFmtId="1" fontId="0" fillId="17" borderId="23" xfId="0" applyNumberForma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15" fontId="0" fillId="17" borderId="23" xfId="0" applyNumberFormat="1" applyFill="1" applyBorder="1"/>
    <xf numFmtId="0" fontId="26" fillId="17" borderId="23" xfId="0" applyFont="1" applyFill="1" applyBorder="1" applyAlignment="1">
      <alignment horizontal="center"/>
    </xf>
    <xf numFmtId="164" fontId="26" fillId="17" borderId="23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left"/>
    </xf>
    <xf numFmtId="0" fontId="0" fillId="25" borderId="0" xfId="0" applyFill="1" applyBorder="1" applyAlignment="1">
      <alignment horizontal="center"/>
    </xf>
    <xf numFmtId="164" fontId="0" fillId="25" borderId="0" xfId="0" applyNumberFormat="1" applyFill="1" applyBorder="1" applyAlignment="1">
      <alignment horizontal="center"/>
    </xf>
    <xf numFmtId="2" fontId="0" fillId="25" borderId="0" xfId="0" applyNumberFormat="1" applyFill="1" applyBorder="1" applyAlignment="1">
      <alignment horizontal="center"/>
    </xf>
    <xf numFmtId="2" fontId="26" fillId="25" borderId="0" xfId="0" applyNumberFormat="1" applyFont="1" applyFill="1" applyBorder="1" applyAlignment="1">
      <alignment horizontal="center"/>
    </xf>
    <xf numFmtId="164" fontId="2" fillId="25" borderId="0" xfId="0" applyNumberFormat="1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 applyAlignment="1">
      <alignment horizontal="center"/>
    </xf>
    <xf numFmtId="164" fontId="2" fillId="25" borderId="0" xfId="0" applyNumberFormat="1" applyFont="1" applyFill="1" applyBorder="1" applyAlignment="1">
      <alignment horizontal="right"/>
    </xf>
    <xf numFmtId="166" fontId="0" fillId="25" borderId="0" xfId="0" applyNumberFormat="1" applyFill="1" applyBorder="1" applyAlignment="1">
      <alignment horizontal="right"/>
    </xf>
    <xf numFmtId="2" fontId="0" fillId="25" borderId="0" xfId="0" applyNumberFormat="1" applyFill="1" applyBorder="1" applyAlignment="1">
      <alignment horizontal="right"/>
    </xf>
    <xf numFmtId="0" fontId="0" fillId="25" borderId="0" xfId="0" applyFill="1" applyBorder="1"/>
    <xf numFmtId="166" fontId="0" fillId="25" borderId="0" xfId="0" applyNumberFormat="1" applyFill="1" applyBorder="1" applyAlignment="1">
      <alignment horizontal="center"/>
    </xf>
    <xf numFmtId="0" fontId="0" fillId="25" borderId="0" xfId="0" applyFill="1" applyAlignment="1">
      <alignment horizontal="left"/>
    </xf>
    <xf numFmtId="0" fontId="0" fillId="25" borderId="0" xfId="0" applyFill="1" applyAlignment="1">
      <alignment horizontal="center"/>
    </xf>
    <xf numFmtId="164" fontId="0" fillId="25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2" fontId="26" fillId="25" borderId="0" xfId="0" applyNumberFormat="1" applyFont="1" applyFill="1" applyAlignment="1">
      <alignment horizontal="center"/>
    </xf>
    <xf numFmtId="164" fontId="2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166" fontId="2" fillId="25" borderId="0" xfId="0" applyNumberFormat="1" applyFont="1" applyFill="1" applyAlignment="1">
      <alignment horizontal="center"/>
    </xf>
    <xf numFmtId="164" fontId="2" fillId="25" borderId="0" xfId="0" applyNumberFormat="1" applyFont="1" applyFill="1" applyAlignment="1">
      <alignment horizontal="right"/>
    </xf>
    <xf numFmtId="167" fontId="0" fillId="25" borderId="0" xfId="0" applyNumberFormat="1" applyFill="1"/>
    <xf numFmtId="0" fontId="0" fillId="25" borderId="0" xfId="0" applyFill="1"/>
    <xf numFmtId="167" fontId="0" fillId="25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/>
    </xf>
    <xf numFmtId="15" fontId="11" fillId="0" borderId="0" xfId="0" applyNumberFormat="1" applyFont="1" applyFill="1" applyBorder="1"/>
    <xf numFmtId="0" fontId="26" fillId="0" borderId="0" xfId="0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/>
    <xf numFmtId="1" fontId="21" fillId="0" borderId="0" xfId="0" applyNumberFormat="1" applyFont="1" applyFill="1" applyBorder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166" fontId="24" fillId="0" borderId="44" xfId="0" applyNumberFormat="1" applyFont="1" applyFill="1" applyBorder="1"/>
    <xf numFmtId="0" fontId="2" fillId="27" borderId="0" xfId="0" applyFont="1" applyFill="1" applyBorder="1" applyAlignment="1">
      <alignment horizontal="center"/>
    </xf>
    <xf numFmtId="164" fontId="2" fillId="27" borderId="0" xfId="0" applyNumberFormat="1" applyFont="1" applyFill="1" applyBorder="1" applyAlignment="1">
      <alignment horizontal="center"/>
    </xf>
    <xf numFmtId="164" fontId="2" fillId="27" borderId="0" xfId="0" applyNumberFormat="1" applyFont="1" applyFill="1" applyBorder="1" applyAlignment="1">
      <alignment horizontal="center" vertical="center" wrapText="1"/>
    </xf>
    <xf numFmtId="164" fontId="0" fillId="27" borderId="0" xfId="0" applyNumberFormat="1" applyFill="1" applyBorder="1"/>
    <xf numFmtId="166" fontId="0" fillId="20" borderId="23" xfId="0" applyNumberFormat="1" applyFill="1" applyBorder="1" applyAlignment="1">
      <alignment horizontal="right"/>
    </xf>
    <xf numFmtId="167" fontId="27" fillId="0" borderId="0" xfId="0" applyNumberFormat="1" applyFont="1" applyFill="1" applyAlignment="1"/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167" fontId="4" fillId="12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67" fontId="4" fillId="11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12" borderId="0" xfId="0" applyNumberFormat="1" applyFont="1" applyFill="1" applyAlignment="1">
      <alignment horizontal="center"/>
    </xf>
    <xf numFmtId="166" fontId="4" fillId="11" borderId="0" xfId="0" applyNumberFormat="1" applyFont="1" applyFill="1" applyAlignment="1">
      <alignment horizontal="center"/>
    </xf>
    <xf numFmtId="166" fontId="4" fillId="17" borderId="0" xfId="0" applyNumberFormat="1" applyFont="1" applyFill="1" applyAlignment="1">
      <alignment horizontal="center"/>
    </xf>
    <xf numFmtId="166" fontId="4" fillId="14" borderId="0" xfId="0" applyNumberFormat="1" applyFont="1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7" fontId="27" fillId="23" borderId="0" xfId="0" applyNumberFormat="1" applyFont="1" applyFill="1" applyAlignment="1">
      <alignment horizontal="center"/>
    </xf>
    <xf numFmtId="167" fontId="27" fillId="0" borderId="0" xfId="0" applyNumberFormat="1" applyFont="1" applyFill="1" applyBorder="1" applyAlignment="1">
      <alignment horizontal="center"/>
    </xf>
    <xf numFmtId="167" fontId="27" fillId="26" borderId="0" xfId="0" applyNumberFormat="1" applyFont="1" applyFill="1" applyAlignment="1">
      <alignment horizontal="center"/>
    </xf>
    <xf numFmtId="167" fontId="27" fillId="5" borderId="0" xfId="0" applyNumberFormat="1" applyFont="1" applyFill="1" applyAlignment="1">
      <alignment horizontal="center"/>
    </xf>
    <xf numFmtId="166" fontId="27" fillId="14" borderId="0" xfId="0" applyNumberFormat="1" applyFont="1" applyFill="1" applyAlignment="1">
      <alignment horizontal="center"/>
    </xf>
    <xf numFmtId="0" fontId="29" fillId="0" borderId="0" xfId="1" applyFont="1" applyBorder="1" applyAlignment="1">
      <alignment horizontal="center" vertical="center" wrapText="1"/>
    </xf>
    <xf numFmtId="0" fontId="28" fillId="0" borderId="0" xfId="1"/>
    <xf numFmtId="0" fontId="30" fillId="0" borderId="46" xfId="1" applyFont="1" applyBorder="1" applyAlignment="1">
      <alignment horizontal="left" wrapText="1"/>
    </xf>
    <xf numFmtId="0" fontId="30" fillId="0" borderId="47" xfId="1" applyFont="1" applyBorder="1" applyAlignment="1">
      <alignment horizontal="center" wrapText="1"/>
    </xf>
    <xf numFmtId="0" fontId="30" fillId="0" borderId="48" xfId="1" applyFont="1" applyBorder="1" applyAlignment="1">
      <alignment horizontal="center" wrapText="1"/>
    </xf>
    <xf numFmtId="0" fontId="30" fillId="0" borderId="49" xfId="1" applyFont="1" applyBorder="1" applyAlignment="1">
      <alignment horizontal="center" wrapText="1"/>
    </xf>
    <xf numFmtId="0" fontId="30" fillId="28" borderId="50" xfId="1" applyFont="1" applyFill="1" applyBorder="1" applyAlignment="1">
      <alignment horizontal="left" vertical="top" wrapText="1"/>
    </xf>
    <xf numFmtId="0" fontId="30" fillId="28" borderId="51" xfId="1" applyFont="1" applyFill="1" applyBorder="1" applyAlignment="1">
      <alignment horizontal="left" vertical="top" wrapText="1"/>
    </xf>
    <xf numFmtId="168" fontId="31" fillId="0" borderId="52" xfId="1" applyNumberFormat="1" applyFont="1" applyBorder="1" applyAlignment="1">
      <alignment horizontal="right" vertical="top"/>
    </xf>
    <xf numFmtId="0" fontId="31" fillId="0" borderId="53" xfId="1" applyFont="1" applyBorder="1" applyAlignment="1">
      <alignment horizontal="right" vertical="top"/>
    </xf>
    <xf numFmtId="169" fontId="31" fillId="0" borderId="53" xfId="1" applyNumberFormat="1" applyFont="1" applyBorder="1" applyAlignment="1">
      <alignment horizontal="right" vertical="top"/>
    </xf>
    <xf numFmtId="0" fontId="31" fillId="0" borderId="54" xfId="1" applyFont="1" applyBorder="1" applyAlignment="1">
      <alignment horizontal="right" vertical="top"/>
    </xf>
    <xf numFmtId="169" fontId="31" fillId="0" borderId="52" xfId="1" applyNumberFormat="1" applyFont="1" applyBorder="1" applyAlignment="1">
      <alignment horizontal="right" vertical="top"/>
    </xf>
    <xf numFmtId="0" fontId="30" fillId="28" borderId="55" xfId="1" applyFont="1" applyFill="1" applyBorder="1" applyAlignment="1">
      <alignment horizontal="left" vertical="top" wrapText="1"/>
    </xf>
    <xf numFmtId="0" fontId="30" fillId="28" borderId="55" xfId="1" applyFont="1" applyFill="1" applyBorder="1" applyAlignment="1">
      <alignment horizontal="left" vertical="top" wrapText="1"/>
    </xf>
    <xf numFmtId="0" fontId="31" fillId="0" borderId="56" xfId="1" applyFont="1" applyBorder="1" applyAlignment="1">
      <alignment horizontal="left" vertical="top" wrapText="1"/>
    </xf>
    <xf numFmtId="169" fontId="31" fillId="0" borderId="57" xfId="1" applyNumberFormat="1" applyFont="1" applyBorder="1" applyAlignment="1">
      <alignment horizontal="right" vertical="top"/>
    </xf>
    <xf numFmtId="169" fontId="31" fillId="0" borderId="58" xfId="1" applyNumberFormat="1" applyFont="1" applyBorder="1" applyAlignment="1">
      <alignment horizontal="right" vertical="top"/>
    </xf>
    <xf numFmtId="0" fontId="31" fillId="0" borderId="56" xfId="1" applyFont="1" applyBorder="1" applyAlignment="1">
      <alignment horizontal="right" vertical="top"/>
    </xf>
    <xf numFmtId="0" fontId="30" fillId="28" borderId="59" xfId="1" applyFont="1" applyFill="1" applyBorder="1" applyAlignment="1">
      <alignment horizontal="left" vertical="top" wrapText="1"/>
    </xf>
    <xf numFmtId="0" fontId="30" fillId="28" borderId="59" xfId="1" applyFont="1" applyFill="1" applyBorder="1" applyAlignment="1">
      <alignment horizontal="left" vertical="top" wrapText="1"/>
    </xf>
    <xf numFmtId="168" fontId="31" fillId="0" borderId="60" xfId="1" applyNumberFormat="1" applyFont="1" applyBorder="1" applyAlignment="1">
      <alignment horizontal="right" vertical="top"/>
    </xf>
    <xf numFmtId="168" fontId="31" fillId="0" borderId="61" xfId="1" applyNumberFormat="1" applyFont="1" applyBorder="1" applyAlignment="1">
      <alignment horizontal="right" vertical="top"/>
    </xf>
    <xf numFmtId="168" fontId="31" fillId="0" borderId="62" xfId="1" applyNumberFormat="1" applyFont="1" applyBorder="1" applyAlignment="1">
      <alignment horizontal="right" vertical="top"/>
    </xf>
    <xf numFmtId="168" fontId="31" fillId="0" borderId="57" xfId="1" applyNumberFormat="1" applyFont="1" applyBorder="1" applyAlignment="1">
      <alignment horizontal="right" vertical="top"/>
    </xf>
    <xf numFmtId="0" fontId="31" fillId="0" borderId="57" xfId="1" applyFont="1" applyBorder="1" applyAlignment="1">
      <alignment horizontal="right" vertical="top"/>
    </xf>
    <xf numFmtId="0" fontId="31" fillId="0" borderId="58" xfId="1" applyFont="1" applyBorder="1" applyAlignment="1">
      <alignment horizontal="right" vertical="top"/>
    </xf>
    <xf numFmtId="169" fontId="31" fillId="0" borderId="56" xfId="1" applyNumberFormat="1" applyFont="1" applyBorder="1" applyAlignment="1">
      <alignment horizontal="right" vertical="top"/>
    </xf>
    <xf numFmtId="0" fontId="31" fillId="0" borderId="57" xfId="1" applyFont="1" applyBorder="1" applyAlignment="1">
      <alignment horizontal="left" vertical="top" wrapText="1"/>
    </xf>
    <xf numFmtId="168" fontId="31" fillId="0" borderId="58" xfId="1" applyNumberFormat="1" applyFont="1" applyBorder="1" applyAlignment="1">
      <alignment horizontal="right" vertical="top"/>
    </xf>
    <xf numFmtId="0" fontId="31" fillId="0" borderId="58" xfId="1" applyFont="1" applyBorder="1" applyAlignment="1">
      <alignment horizontal="left" vertical="top" wrapText="1"/>
    </xf>
    <xf numFmtId="0" fontId="30" fillId="28" borderId="63" xfId="1" applyFont="1" applyFill="1" applyBorder="1" applyAlignment="1">
      <alignment horizontal="left" vertical="top" wrapText="1"/>
    </xf>
    <xf numFmtId="0" fontId="30" fillId="28" borderId="63" xfId="1" applyFont="1" applyFill="1" applyBorder="1" applyAlignment="1">
      <alignment horizontal="left" vertical="top" wrapText="1"/>
    </xf>
    <xf numFmtId="168" fontId="31" fillId="0" borderId="64" xfId="1" applyNumberFormat="1" applyFont="1" applyBorder="1" applyAlignment="1">
      <alignment horizontal="right" vertical="top"/>
    </xf>
    <xf numFmtId="168" fontId="31" fillId="0" borderId="65" xfId="1" applyNumberFormat="1" applyFont="1" applyBorder="1" applyAlignment="1">
      <alignment horizontal="right" vertical="top"/>
    </xf>
    <xf numFmtId="168" fontId="31" fillId="0" borderId="66" xfId="1" applyNumberFormat="1" applyFont="1" applyBorder="1" applyAlignment="1">
      <alignment horizontal="right" vertical="top"/>
    </xf>
    <xf numFmtId="0" fontId="31" fillId="0" borderId="0" xfId="1" applyFont="1" applyBorder="1" applyAlignment="1">
      <alignment horizontal="left" vertical="top" wrapText="1"/>
    </xf>
    <xf numFmtId="0" fontId="29" fillId="0" borderId="0" xfId="2" applyFont="1" applyBorder="1" applyAlignment="1">
      <alignment horizontal="center" vertical="center" wrapText="1"/>
    </xf>
    <xf numFmtId="0" fontId="28" fillId="0" borderId="0" xfId="2"/>
    <xf numFmtId="0" fontId="30" fillId="0" borderId="46" xfId="2" applyFont="1" applyBorder="1" applyAlignment="1">
      <alignment horizontal="left" wrapText="1"/>
    </xf>
    <xf numFmtId="0" fontId="30" fillId="0" borderId="47" xfId="2" applyFont="1" applyBorder="1" applyAlignment="1">
      <alignment horizontal="center" wrapText="1"/>
    </xf>
    <xf numFmtId="0" fontId="30" fillId="0" borderId="48" xfId="2" applyFont="1" applyBorder="1" applyAlignment="1">
      <alignment horizontal="center" wrapText="1"/>
    </xf>
    <xf numFmtId="0" fontId="30" fillId="0" borderId="49" xfId="2" applyFont="1" applyBorder="1" applyAlignment="1">
      <alignment horizontal="center" wrapText="1"/>
    </xf>
    <xf numFmtId="0" fontId="30" fillId="0" borderId="46" xfId="2" applyFont="1" applyBorder="1" applyAlignment="1">
      <alignment horizontal="left" wrapText="1"/>
    </xf>
    <xf numFmtId="0" fontId="30" fillId="28" borderId="51" xfId="2" applyFont="1" applyFill="1" applyBorder="1" applyAlignment="1">
      <alignment horizontal="left" vertical="top"/>
    </xf>
    <xf numFmtId="0" fontId="31" fillId="0" borderId="52" xfId="2" applyFont="1" applyBorder="1" applyAlignment="1">
      <alignment horizontal="left" vertical="top" wrapText="1"/>
    </xf>
    <xf numFmtId="0" fontId="31" fillId="0" borderId="53" xfId="2" applyFont="1" applyBorder="1" applyAlignment="1">
      <alignment horizontal="right" vertical="top"/>
    </xf>
    <xf numFmtId="0" fontId="31" fillId="0" borderId="54" xfId="2" applyFont="1" applyBorder="1" applyAlignment="1">
      <alignment horizontal="left" vertical="top" wrapText="1"/>
    </xf>
    <xf numFmtId="0" fontId="31" fillId="0" borderId="52" xfId="2" applyFont="1" applyBorder="1" applyAlignment="1">
      <alignment horizontal="right" vertical="top"/>
    </xf>
    <xf numFmtId="169" fontId="31" fillId="0" borderId="53" xfId="2" applyNumberFormat="1" applyFont="1" applyBorder="1" applyAlignment="1">
      <alignment horizontal="right" vertical="top"/>
    </xf>
    <xf numFmtId="169" fontId="31" fillId="0" borderId="54" xfId="2" applyNumberFormat="1" applyFont="1" applyBorder="1" applyAlignment="1">
      <alignment horizontal="right" vertical="top"/>
    </xf>
    <xf numFmtId="0" fontId="30" fillId="28" borderId="50" xfId="2" applyFont="1" applyFill="1" applyBorder="1" applyAlignment="1">
      <alignment horizontal="left" vertical="top"/>
    </xf>
    <xf numFmtId="0" fontId="30" fillId="28" borderId="51" xfId="2" applyFont="1" applyFill="1" applyBorder="1" applyAlignment="1">
      <alignment horizontal="left" vertical="top" wrapText="1"/>
    </xf>
    <xf numFmtId="169" fontId="31" fillId="0" borderId="52" xfId="2" applyNumberFormat="1" applyFont="1" applyBorder="1" applyAlignment="1">
      <alignment horizontal="right" vertical="top"/>
    </xf>
    <xf numFmtId="168" fontId="31" fillId="0" borderId="53" xfId="2" applyNumberFormat="1" applyFont="1" applyBorder="1" applyAlignment="1">
      <alignment horizontal="right" vertical="top"/>
    </xf>
    <xf numFmtId="0" fontId="31" fillId="0" borderId="54" xfId="2" applyFont="1" applyBorder="1" applyAlignment="1">
      <alignment horizontal="right" vertical="top"/>
    </xf>
    <xf numFmtId="0" fontId="30" fillId="28" borderId="55" xfId="2" applyFont="1" applyFill="1" applyBorder="1" applyAlignment="1">
      <alignment horizontal="left" vertical="top"/>
    </xf>
    <xf numFmtId="0" fontId="31" fillId="0" borderId="56" xfId="2" applyFont="1" applyBorder="1" applyAlignment="1">
      <alignment horizontal="right" vertical="top"/>
    </xf>
    <xf numFmtId="0" fontId="31" fillId="0" borderId="57" xfId="2" applyFont="1" applyBorder="1" applyAlignment="1">
      <alignment horizontal="left" vertical="top" wrapText="1"/>
    </xf>
    <xf numFmtId="0" fontId="31" fillId="0" borderId="58" xfId="2" applyFont="1" applyBorder="1" applyAlignment="1">
      <alignment horizontal="left" vertical="top" wrapText="1"/>
    </xf>
    <xf numFmtId="169" fontId="31" fillId="0" borderId="57" xfId="2" applyNumberFormat="1" applyFont="1" applyBorder="1" applyAlignment="1">
      <alignment horizontal="right" vertical="top"/>
    </xf>
    <xf numFmtId="169" fontId="31" fillId="0" borderId="58" xfId="2" applyNumberFormat="1" applyFont="1" applyBorder="1" applyAlignment="1">
      <alignment horizontal="right" vertical="top"/>
    </xf>
    <xf numFmtId="0" fontId="30" fillId="28" borderId="55" xfId="2" applyFont="1" applyFill="1" applyBorder="1" applyAlignment="1">
      <alignment horizontal="left" vertical="top" wrapText="1"/>
    </xf>
    <xf numFmtId="0" fontId="30" fillId="28" borderId="55" xfId="2" applyFont="1" applyFill="1" applyBorder="1" applyAlignment="1">
      <alignment horizontal="left" vertical="top" wrapText="1"/>
    </xf>
    <xf numFmtId="169" fontId="31" fillId="0" borderId="56" xfId="2" applyNumberFormat="1" applyFont="1" applyBorder="1" applyAlignment="1">
      <alignment horizontal="right" vertical="top"/>
    </xf>
    <xf numFmtId="168" fontId="31" fillId="0" borderId="57" xfId="2" applyNumberFormat="1" applyFont="1" applyBorder="1" applyAlignment="1">
      <alignment horizontal="right" vertical="top"/>
    </xf>
    <xf numFmtId="0" fontId="30" fillId="28" borderId="59" xfId="2" applyFont="1" applyFill="1" applyBorder="1" applyAlignment="1">
      <alignment horizontal="left" vertical="top" wrapText="1"/>
    </xf>
    <xf numFmtId="0" fontId="30" fillId="28" borderId="59" xfId="2" applyFont="1" applyFill="1" applyBorder="1" applyAlignment="1">
      <alignment horizontal="left" vertical="top" wrapText="1"/>
    </xf>
    <xf numFmtId="169" fontId="31" fillId="0" borderId="60" xfId="2" applyNumberFormat="1" applyFont="1" applyBorder="1" applyAlignment="1">
      <alignment horizontal="right" vertical="top"/>
    </xf>
    <xf numFmtId="168" fontId="31" fillId="0" borderId="61" xfId="2" applyNumberFormat="1" applyFont="1" applyBorder="1" applyAlignment="1">
      <alignment horizontal="right" vertical="top"/>
    </xf>
    <xf numFmtId="0" fontId="31" fillId="0" borderId="61" xfId="2" applyFont="1" applyBorder="1" applyAlignment="1">
      <alignment horizontal="left" vertical="top" wrapText="1"/>
    </xf>
    <xf numFmtId="0" fontId="31" fillId="0" borderId="62" xfId="2" applyFont="1" applyBorder="1" applyAlignment="1">
      <alignment horizontal="left" vertical="top" wrapText="1"/>
    </xf>
    <xf numFmtId="0" fontId="30" fillId="28" borderId="59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right" vertical="top"/>
    </xf>
    <xf numFmtId="0" fontId="30" fillId="28" borderId="63" xfId="2" applyFont="1" applyFill="1" applyBorder="1" applyAlignment="1">
      <alignment horizontal="left" vertical="top"/>
    </xf>
    <xf numFmtId="0" fontId="31" fillId="0" borderId="64" xfId="2" applyFont="1" applyBorder="1" applyAlignment="1">
      <alignment horizontal="right" vertical="top"/>
    </xf>
    <xf numFmtId="0" fontId="31" fillId="0" borderId="65" xfId="2" applyFont="1" applyBorder="1" applyAlignment="1">
      <alignment horizontal="left" vertical="top" wrapText="1"/>
    </xf>
    <xf numFmtId="0" fontId="31" fillId="0" borderId="66" xfId="2" applyFont="1" applyBorder="1" applyAlignment="1">
      <alignment horizontal="left" vertical="top" wrapText="1"/>
    </xf>
    <xf numFmtId="169" fontId="31" fillId="0" borderId="65" xfId="2" applyNumberFormat="1" applyFont="1" applyBorder="1" applyAlignment="1">
      <alignment horizontal="right" vertical="top"/>
    </xf>
    <xf numFmtId="169" fontId="31" fillId="0" borderId="66" xfId="2" applyNumberFormat="1" applyFont="1" applyBorder="1" applyAlignment="1">
      <alignment horizontal="right" vertical="top"/>
    </xf>
    <xf numFmtId="0" fontId="31" fillId="0" borderId="0" xfId="2" applyFont="1" applyBorder="1" applyAlignment="1">
      <alignment horizontal="left" vertical="top" wrapText="1"/>
    </xf>
    <xf numFmtId="0" fontId="30" fillId="28" borderId="63" xfId="2" applyFont="1" applyFill="1" applyBorder="1" applyAlignment="1">
      <alignment horizontal="left" vertical="top" wrapText="1"/>
    </xf>
    <xf numFmtId="0" fontId="30" fillId="28" borderId="63" xfId="2" applyFont="1" applyFill="1" applyBorder="1" applyAlignment="1">
      <alignment horizontal="left" vertical="top" wrapText="1"/>
    </xf>
    <xf numFmtId="169" fontId="31" fillId="0" borderId="64" xfId="2" applyNumberFormat="1" applyFont="1" applyBorder="1" applyAlignment="1">
      <alignment horizontal="right" vertical="top"/>
    </xf>
    <xf numFmtId="168" fontId="31" fillId="0" borderId="65" xfId="2" applyNumberFormat="1" applyFont="1" applyBorder="1" applyAlignment="1">
      <alignment horizontal="right" vertical="top"/>
    </xf>
  </cellXfs>
  <cellStyles count="3">
    <cellStyle name="Standaard" xfId="0" builtinId="0"/>
    <cellStyle name="Standaard_Blad1" xfId="2"/>
    <cellStyle name="Standaard_Blad2" xfId="1"/>
  </cellStyles>
  <dxfs count="0"/>
  <tableStyles count="0" defaultTableStyle="TableStyleMedium2" defaultPivotStyle="PivotStyleLight16"/>
  <colors>
    <mruColors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60"/>
  <sheetViews>
    <sheetView workbookViewId="0">
      <selection activeCell="I26" sqref="I26"/>
    </sheetView>
  </sheetViews>
  <sheetFormatPr defaultRowHeight="15"/>
  <cols>
    <col min="1" max="1" width="4.28515625" customWidth="1"/>
    <col min="2" max="2" width="18" bestFit="1" customWidth="1"/>
    <col min="3" max="3" width="12.5703125" customWidth="1"/>
    <col min="4" max="4" width="10.5703125" style="1" customWidth="1"/>
    <col min="5" max="5" width="12.42578125" customWidth="1"/>
    <col min="6" max="6" width="10" customWidth="1"/>
    <col min="7" max="7" width="11.140625" customWidth="1"/>
    <col min="8" max="8" width="12.140625" customWidth="1"/>
    <col min="9" max="9" width="11.7109375" customWidth="1"/>
    <col min="10" max="10" width="11.5703125" customWidth="1"/>
  </cols>
  <sheetData>
    <row r="3" spans="1:10">
      <c r="B3" t="s">
        <v>127</v>
      </c>
      <c r="C3" t="s">
        <v>130</v>
      </c>
    </row>
    <row r="4" spans="1:10">
      <c r="B4" t="s">
        <v>126</v>
      </c>
      <c r="D4" s="1" t="s">
        <v>76</v>
      </c>
    </row>
    <row r="6" spans="1:10">
      <c r="A6" s="2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</row>
    <row r="7" spans="1:10">
      <c r="A7" s="2">
        <v>1</v>
      </c>
      <c r="B7" s="3" t="s">
        <v>0</v>
      </c>
      <c r="C7" s="3" t="s">
        <v>1</v>
      </c>
      <c r="D7" s="3"/>
      <c r="E7" s="3" t="s">
        <v>2</v>
      </c>
      <c r="F7" s="3" t="s">
        <v>3</v>
      </c>
      <c r="G7" s="3"/>
      <c r="H7" s="3"/>
      <c r="I7" s="3" t="s">
        <v>4</v>
      </c>
      <c r="J7" s="3" t="s">
        <v>5</v>
      </c>
    </row>
    <row r="8" spans="1:10">
      <c r="A8" s="2">
        <v>2</v>
      </c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</row>
    <row r="9" spans="1:10">
      <c r="A9" s="2">
        <v>3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3" t="s">
        <v>21</v>
      </c>
      <c r="I9" s="3" t="s">
        <v>22</v>
      </c>
      <c r="J9" s="3" t="s">
        <v>23</v>
      </c>
    </row>
    <row r="10" spans="1:10">
      <c r="A10" s="2">
        <v>4</v>
      </c>
      <c r="B10" s="3" t="s">
        <v>24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30</v>
      </c>
      <c r="I10" s="3" t="s">
        <v>31</v>
      </c>
      <c r="J10" s="3" t="s">
        <v>32</v>
      </c>
    </row>
    <row r="11" spans="1:10">
      <c r="A11" s="2">
        <v>5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 t="s">
        <v>41</v>
      </c>
    </row>
    <row r="12" spans="1:10">
      <c r="A12" s="2">
        <v>6</v>
      </c>
      <c r="B12" s="3" t="s">
        <v>42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47</v>
      </c>
      <c r="H12" s="3" t="s">
        <v>48</v>
      </c>
      <c r="I12" s="3" t="s">
        <v>49</v>
      </c>
      <c r="J12" s="3" t="s">
        <v>50</v>
      </c>
    </row>
    <row r="13" spans="1:10">
      <c r="A13" s="2">
        <v>7</v>
      </c>
      <c r="B13" s="3" t="s">
        <v>51</v>
      </c>
      <c r="C13" s="3" t="s">
        <v>52</v>
      </c>
      <c r="D13" s="3" t="s">
        <v>53</v>
      </c>
      <c r="E13" s="3" t="s">
        <v>54</v>
      </c>
      <c r="F13" s="3" t="s">
        <v>55</v>
      </c>
      <c r="G13" s="3" t="s">
        <v>56</v>
      </c>
      <c r="H13" s="3" t="s">
        <v>57</v>
      </c>
      <c r="I13" s="3" t="s">
        <v>58</v>
      </c>
      <c r="J13" s="3" t="s">
        <v>59</v>
      </c>
    </row>
    <row r="14" spans="1:10">
      <c r="A14" s="2">
        <v>8</v>
      </c>
      <c r="B14" s="3" t="s">
        <v>60</v>
      </c>
      <c r="C14" s="3" t="s">
        <v>61</v>
      </c>
      <c r="D14" s="3" t="s">
        <v>62</v>
      </c>
      <c r="E14" s="3" t="s">
        <v>63</v>
      </c>
      <c r="F14" s="3" t="s">
        <v>64</v>
      </c>
      <c r="G14" s="3" t="s">
        <v>65</v>
      </c>
      <c r="H14" s="3" t="s">
        <v>66</v>
      </c>
      <c r="I14" s="3" t="s">
        <v>67</v>
      </c>
      <c r="J14" s="3" t="s">
        <v>68</v>
      </c>
    </row>
    <row r="15" spans="1:10">
      <c r="A15" s="2">
        <v>9</v>
      </c>
      <c r="B15" s="3" t="s">
        <v>69</v>
      </c>
      <c r="C15" s="3" t="s">
        <v>77</v>
      </c>
      <c r="D15" s="3" t="s">
        <v>70</v>
      </c>
      <c r="E15" s="3" t="s">
        <v>71</v>
      </c>
      <c r="F15" s="3" t="s">
        <v>72</v>
      </c>
      <c r="G15" s="3" t="s">
        <v>73</v>
      </c>
      <c r="H15" s="3" t="s">
        <v>74</v>
      </c>
      <c r="I15" s="3" t="s">
        <v>75</v>
      </c>
      <c r="J15" s="2"/>
    </row>
    <row r="16" spans="1:10">
      <c r="A16" s="2"/>
      <c r="B16" s="3"/>
      <c r="C16" s="3"/>
      <c r="D16" s="2"/>
      <c r="E16" s="2"/>
      <c r="F16" s="2"/>
      <c r="G16" s="2"/>
      <c r="H16" s="2"/>
      <c r="I16" s="2"/>
      <c r="J16" s="2"/>
    </row>
    <row r="17" spans="1:11">
      <c r="B17" s="2" t="s">
        <v>128</v>
      </c>
      <c r="C17" s="5" t="s">
        <v>131</v>
      </c>
    </row>
    <row r="18" spans="1:11">
      <c r="B18" t="s">
        <v>126</v>
      </c>
      <c r="D18" s="1" t="s">
        <v>76</v>
      </c>
    </row>
    <row r="19" spans="1:11">
      <c r="A19" s="2"/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</row>
    <row r="20" spans="1:11">
      <c r="A20" s="2">
        <v>1</v>
      </c>
      <c r="B20" s="2" t="s">
        <v>81</v>
      </c>
      <c r="C20" s="2" t="s">
        <v>82</v>
      </c>
      <c r="D20" s="2" t="s">
        <v>83</v>
      </c>
      <c r="E20" s="2" t="s">
        <v>84</v>
      </c>
      <c r="F20" s="2" t="s">
        <v>85</v>
      </c>
      <c r="G20" s="2" t="s">
        <v>86</v>
      </c>
      <c r="H20" s="2" t="s">
        <v>87</v>
      </c>
      <c r="I20" s="2" t="s">
        <v>88</v>
      </c>
      <c r="J20" s="2" t="s">
        <v>89</v>
      </c>
    </row>
    <row r="21" spans="1:11">
      <c r="A21" s="2">
        <v>2</v>
      </c>
      <c r="B21" s="2" t="s">
        <v>90</v>
      </c>
      <c r="C21" s="2" t="s">
        <v>91</v>
      </c>
      <c r="D21" s="2" t="s">
        <v>92</v>
      </c>
      <c r="E21" s="2" t="s">
        <v>93</v>
      </c>
      <c r="F21" s="2" t="s">
        <v>94</v>
      </c>
      <c r="G21" s="2" t="s">
        <v>95</v>
      </c>
      <c r="H21" s="2" t="s">
        <v>96</v>
      </c>
      <c r="I21" s="4" t="s">
        <v>97</v>
      </c>
      <c r="J21" s="2" t="s">
        <v>98</v>
      </c>
    </row>
    <row r="22" spans="1:11">
      <c r="A22" s="2">
        <v>3</v>
      </c>
      <c r="B22" s="2" t="s">
        <v>99</v>
      </c>
      <c r="C22" s="2" t="s">
        <v>100</v>
      </c>
      <c r="D22" s="2" t="s">
        <v>101</v>
      </c>
      <c r="E22" s="2" t="s">
        <v>102</v>
      </c>
      <c r="F22" s="2" t="s">
        <v>103</v>
      </c>
      <c r="G22" s="2" t="s">
        <v>104</v>
      </c>
      <c r="H22" s="2" t="s">
        <v>105</v>
      </c>
      <c r="I22" s="2" t="s">
        <v>106</v>
      </c>
      <c r="J22" s="2" t="s">
        <v>107</v>
      </c>
    </row>
    <row r="23" spans="1:11">
      <c r="A23" s="2">
        <v>4</v>
      </c>
      <c r="B23" s="2" t="s">
        <v>108</v>
      </c>
      <c r="C23" s="2" t="s">
        <v>109</v>
      </c>
      <c r="D23" s="2" t="s">
        <v>129</v>
      </c>
      <c r="E23" s="2" t="s">
        <v>110</v>
      </c>
      <c r="F23" s="2" t="s">
        <v>111</v>
      </c>
      <c r="G23" s="2" t="s">
        <v>112</v>
      </c>
      <c r="H23" s="2" t="s">
        <v>115</v>
      </c>
      <c r="I23" s="2" t="s">
        <v>113</v>
      </c>
      <c r="J23" s="2" t="s">
        <v>114</v>
      </c>
    </row>
    <row r="24" spans="1:11">
      <c r="A24" s="2">
        <v>5</v>
      </c>
      <c r="B24" s="2" t="s">
        <v>116</v>
      </c>
      <c r="C24" s="2" t="s">
        <v>117</v>
      </c>
      <c r="D24" s="2" t="s">
        <v>118</v>
      </c>
      <c r="E24" s="2"/>
      <c r="F24" s="2" t="s">
        <v>119</v>
      </c>
      <c r="G24" s="2" t="s">
        <v>120</v>
      </c>
      <c r="H24" s="2" t="s">
        <v>121</v>
      </c>
      <c r="I24" s="2" t="s">
        <v>122</v>
      </c>
      <c r="J24" s="2" t="s">
        <v>123</v>
      </c>
    </row>
    <row r="25" spans="1:11">
      <c r="A25" s="2">
        <v>6</v>
      </c>
      <c r="B25" s="2" t="s">
        <v>124</v>
      </c>
      <c r="C25" s="2" t="s">
        <v>125</v>
      </c>
      <c r="D25" s="2"/>
      <c r="E25" s="2"/>
      <c r="F25" s="2"/>
      <c r="G25" s="2"/>
      <c r="H25" s="2"/>
      <c r="I25" s="2"/>
      <c r="J25" s="2"/>
    </row>
    <row r="26" spans="1:11">
      <c r="A26" s="2">
        <v>7</v>
      </c>
      <c r="B26" s="2" t="s">
        <v>78</v>
      </c>
      <c r="C26" s="2" t="s">
        <v>132</v>
      </c>
      <c r="D26" s="2" t="s">
        <v>79</v>
      </c>
      <c r="E26" s="2" t="s">
        <v>80</v>
      </c>
      <c r="F26" s="2"/>
      <c r="G26" s="2"/>
      <c r="H26" s="2"/>
      <c r="I26" s="2"/>
      <c r="J26" s="2"/>
      <c r="K26" s="2"/>
    </row>
    <row r="27" spans="1:11">
      <c r="A27" s="2">
        <v>8</v>
      </c>
      <c r="B27" s="2"/>
      <c r="C27" s="2"/>
      <c r="D27" s="2"/>
      <c r="E27" s="2"/>
      <c r="F27" s="2"/>
      <c r="G27" s="2"/>
      <c r="H27" s="2"/>
      <c r="I27" s="2"/>
      <c r="J27" s="2"/>
    </row>
    <row r="28" spans="1:11">
      <c r="A28" s="2">
        <v>9</v>
      </c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42" spans="1:10">
      <c r="J42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D157"/>
    </row>
    <row r="158" spans="3:4">
      <c r="D158"/>
    </row>
    <row r="159" spans="3:4">
      <c r="D159"/>
    </row>
    <row r="160" spans="3:4">
      <c r="D160"/>
    </row>
  </sheetData>
  <pageMargins left="0.7" right="0.7" top="0.75" bottom="0.75" header="0.3" footer="0.3"/>
  <pageSetup paperSize="9" scale="30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F8" sqref="F8"/>
    </sheetView>
  </sheetViews>
  <sheetFormatPr defaultRowHeight="15"/>
  <sheetData>
    <row r="1" spans="1:22">
      <c r="A1" s="535" t="s">
        <v>603</v>
      </c>
      <c r="B1" s="535"/>
      <c r="C1" s="535"/>
      <c r="D1" s="535"/>
      <c r="E1" s="536"/>
      <c r="H1" s="535" t="s">
        <v>604</v>
      </c>
      <c r="I1" s="535"/>
      <c r="J1" s="535"/>
      <c r="K1" s="535"/>
      <c r="L1" s="535"/>
      <c r="M1" s="536"/>
      <c r="O1" s="535" t="s">
        <v>605</v>
      </c>
      <c r="P1" s="535"/>
      <c r="Q1" s="535"/>
      <c r="R1" s="535"/>
      <c r="S1" s="535"/>
      <c r="T1" s="535"/>
      <c r="U1" s="535"/>
      <c r="V1" s="536"/>
    </row>
    <row r="2" spans="1:22" ht="36.75">
      <c r="A2" s="537" t="s">
        <v>606</v>
      </c>
      <c r="B2" s="538" t="s">
        <v>607</v>
      </c>
      <c r="C2" s="539" t="s">
        <v>608</v>
      </c>
      <c r="D2" s="540" t="s">
        <v>609</v>
      </c>
      <c r="E2" s="536"/>
      <c r="H2" s="537" t="s">
        <v>606</v>
      </c>
      <c r="I2" s="538" t="s">
        <v>610</v>
      </c>
      <c r="J2" s="539" t="s">
        <v>611</v>
      </c>
      <c r="K2" s="539" t="s">
        <v>612</v>
      </c>
      <c r="L2" s="540" t="s">
        <v>613</v>
      </c>
      <c r="M2" s="536"/>
      <c r="O2" s="541" t="s">
        <v>606</v>
      </c>
      <c r="P2" s="541"/>
      <c r="Q2" s="538" t="s">
        <v>614</v>
      </c>
      <c r="R2" s="539" t="s">
        <v>615</v>
      </c>
      <c r="S2" s="539" t="s">
        <v>616</v>
      </c>
      <c r="T2" s="539" t="s">
        <v>426</v>
      </c>
      <c r="U2" s="540" t="s">
        <v>617</v>
      </c>
      <c r="V2" s="536"/>
    </row>
    <row r="3" spans="1:22" ht="61.5">
      <c r="A3" s="542" t="s">
        <v>618</v>
      </c>
      <c r="B3" s="543" t="s">
        <v>619</v>
      </c>
      <c r="C3" s="544"/>
      <c r="D3" s="545" t="s">
        <v>620</v>
      </c>
      <c r="E3" s="536"/>
      <c r="H3" s="542" t="s">
        <v>618</v>
      </c>
      <c r="I3" s="546" t="s">
        <v>621</v>
      </c>
      <c r="J3" s="547">
        <v>0.71662881175218507</v>
      </c>
      <c r="K3" s="547">
        <v>0.48993186115393311</v>
      </c>
      <c r="L3" s="548">
        <v>8.9627124012333041</v>
      </c>
      <c r="M3" s="536"/>
      <c r="O3" s="549" t="s">
        <v>618</v>
      </c>
      <c r="P3" s="550" t="s">
        <v>622</v>
      </c>
      <c r="Q3" s="551">
        <v>2031.5031272856827</v>
      </c>
      <c r="R3" s="552">
        <v>8</v>
      </c>
      <c r="S3" s="547">
        <v>253.93789091071034</v>
      </c>
      <c r="T3" s="547">
        <v>3.1611753482391616</v>
      </c>
      <c r="U3" s="553" t="s">
        <v>623</v>
      </c>
      <c r="V3" s="536"/>
    </row>
    <row r="4" spans="1:22" ht="72">
      <c r="A4" s="554" t="s">
        <v>624</v>
      </c>
      <c r="B4" s="555"/>
      <c r="C4" s="556" t="s">
        <v>509</v>
      </c>
      <c r="D4" s="557" t="s">
        <v>625</v>
      </c>
      <c r="E4" s="536"/>
      <c r="H4" s="554" t="s">
        <v>624</v>
      </c>
      <c r="I4" s="555" t="s">
        <v>626</v>
      </c>
      <c r="J4" s="558">
        <v>0.71654661070155701</v>
      </c>
      <c r="K4" s="558">
        <v>0.53616718114800233</v>
      </c>
      <c r="L4" s="559">
        <v>8.5468503493879915</v>
      </c>
      <c r="M4" s="536"/>
      <c r="O4" s="560"/>
      <c r="P4" s="561" t="s">
        <v>627</v>
      </c>
      <c r="Q4" s="562">
        <v>803.30213587221249</v>
      </c>
      <c r="R4" s="563">
        <v>10</v>
      </c>
      <c r="S4" s="558">
        <v>80.330213587221252</v>
      </c>
      <c r="T4" s="556"/>
      <c r="U4" s="557"/>
      <c r="V4" s="536"/>
    </row>
    <row r="5" spans="1:22" ht="72">
      <c r="A5" s="554" t="s">
        <v>628</v>
      </c>
      <c r="B5" s="555"/>
      <c r="C5" s="556" t="s">
        <v>512</v>
      </c>
      <c r="D5" s="557" t="s">
        <v>625</v>
      </c>
      <c r="E5" s="536"/>
      <c r="H5" s="554" t="s">
        <v>628</v>
      </c>
      <c r="I5" s="555" t="s">
        <v>629</v>
      </c>
      <c r="J5" s="558">
        <v>0.71620360837170916</v>
      </c>
      <c r="K5" s="558">
        <v>0.57430541255756373</v>
      </c>
      <c r="L5" s="559">
        <v>8.1879357627197376</v>
      </c>
      <c r="M5" s="536"/>
      <c r="O5" s="564"/>
      <c r="P5" s="565" t="s">
        <v>630</v>
      </c>
      <c r="Q5" s="566">
        <v>2834.8052631578953</v>
      </c>
      <c r="R5" s="567">
        <v>18</v>
      </c>
      <c r="S5" s="568"/>
      <c r="T5" s="568"/>
      <c r="U5" s="569"/>
      <c r="V5" s="536"/>
    </row>
    <row r="6" spans="1:22" ht="72">
      <c r="A6" s="554" t="s">
        <v>631</v>
      </c>
      <c r="B6" s="555"/>
      <c r="C6" s="556" t="s">
        <v>505</v>
      </c>
      <c r="D6" s="557" t="s">
        <v>625</v>
      </c>
      <c r="E6" s="536"/>
      <c r="H6" s="554" t="s">
        <v>631</v>
      </c>
      <c r="I6" s="555" t="s">
        <v>632</v>
      </c>
      <c r="J6" s="558">
        <v>0.71518929775609597</v>
      </c>
      <c r="K6" s="558">
        <v>0.60564671996997899</v>
      </c>
      <c r="L6" s="559">
        <v>7.8807598116928732</v>
      </c>
      <c r="M6" s="536"/>
      <c r="O6" s="570" t="s">
        <v>624</v>
      </c>
      <c r="P6" s="561" t="s">
        <v>622</v>
      </c>
      <c r="Q6" s="562">
        <v>2031.2701033147252</v>
      </c>
      <c r="R6" s="563">
        <v>7</v>
      </c>
      <c r="S6" s="558">
        <v>290.18144333067505</v>
      </c>
      <c r="T6" s="558">
        <v>3.9724408291734536</v>
      </c>
      <c r="U6" s="571" t="s">
        <v>633</v>
      </c>
      <c r="V6" s="536"/>
    </row>
    <row r="7" spans="1:22" ht="72">
      <c r="A7" s="554" t="s">
        <v>634</v>
      </c>
      <c r="B7" s="555"/>
      <c r="C7" s="556" t="s">
        <v>502</v>
      </c>
      <c r="D7" s="557" t="s">
        <v>625</v>
      </c>
      <c r="E7" s="536"/>
      <c r="H7" s="554" t="s">
        <v>634</v>
      </c>
      <c r="I7" s="555" t="s">
        <v>635</v>
      </c>
      <c r="J7" s="558">
        <v>0.69220895981599451</v>
      </c>
      <c r="K7" s="558">
        <v>0.60426866262056433</v>
      </c>
      <c r="L7" s="559">
        <v>7.894517359111874</v>
      </c>
      <c r="M7" s="536"/>
      <c r="O7" s="560"/>
      <c r="P7" s="561" t="s">
        <v>627</v>
      </c>
      <c r="Q7" s="562">
        <v>803.53515984317005</v>
      </c>
      <c r="R7" s="563">
        <v>11</v>
      </c>
      <c r="S7" s="558">
        <v>73.048650894833642</v>
      </c>
      <c r="T7" s="556"/>
      <c r="U7" s="557"/>
      <c r="V7" s="536"/>
    </row>
    <row r="8" spans="1:22" ht="72">
      <c r="A8" s="554" t="s">
        <v>636</v>
      </c>
      <c r="B8" s="555"/>
      <c r="C8" s="556" t="s">
        <v>508</v>
      </c>
      <c r="D8" s="557" t="s">
        <v>625</v>
      </c>
      <c r="E8" s="536"/>
      <c r="H8" s="554" t="s">
        <v>636</v>
      </c>
      <c r="I8" s="555" t="s">
        <v>637</v>
      </c>
      <c r="J8" s="558">
        <v>0.6314213193735837</v>
      </c>
      <c r="K8" s="558">
        <v>0.55770558324830044</v>
      </c>
      <c r="L8" s="559">
        <v>8.3460520955621398</v>
      </c>
      <c r="M8" s="536"/>
      <c r="O8" s="564"/>
      <c r="P8" s="565" t="s">
        <v>630</v>
      </c>
      <c r="Q8" s="566">
        <v>2834.8052631578953</v>
      </c>
      <c r="R8" s="567">
        <v>18</v>
      </c>
      <c r="S8" s="568"/>
      <c r="T8" s="568"/>
      <c r="U8" s="569"/>
      <c r="V8" s="536"/>
    </row>
    <row r="9" spans="1:22" ht="72">
      <c r="A9" s="572" t="s">
        <v>638</v>
      </c>
      <c r="B9" s="573"/>
      <c r="C9" s="574" t="s">
        <v>507</v>
      </c>
      <c r="D9" s="575" t="s">
        <v>625</v>
      </c>
      <c r="E9" s="536"/>
      <c r="H9" s="572" t="s">
        <v>638</v>
      </c>
      <c r="I9" s="573" t="s">
        <v>639</v>
      </c>
      <c r="J9" s="576">
        <v>0.56060830499965031</v>
      </c>
      <c r="K9" s="576">
        <v>0.50568434312460664</v>
      </c>
      <c r="L9" s="577">
        <v>8.8232288930089968</v>
      </c>
      <c r="M9" s="536"/>
      <c r="O9" s="570" t="s">
        <v>628</v>
      </c>
      <c r="P9" s="561" t="s">
        <v>622</v>
      </c>
      <c r="Q9" s="562">
        <v>2030.2977585047972</v>
      </c>
      <c r="R9" s="563">
        <v>6</v>
      </c>
      <c r="S9" s="558">
        <v>338.3829597507995</v>
      </c>
      <c r="T9" s="558">
        <v>5.0473059524292605</v>
      </c>
      <c r="U9" s="571" t="s">
        <v>640</v>
      </c>
      <c r="V9" s="536"/>
    </row>
    <row r="10" spans="1:22">
      <c r="A10" s="578" t="s">
        <v>641</v>
      </c>
      <c r="B10" s="578"/>
      <c r="C10" s="578"/>
      <c r="D10" s="578"/>
      <c r="E10" s="536"/>
      <c r="H10" s="578" t="s">
        <v>642</v>
      </c>
      <c r="I10" s="578"/>
      <c r="J10" s="578"/>
      <c r="K10" s="578"/>
      <c r="L10" s="578"/>
      <c r="M10" s="536"/>
      <c r="O10" s="560"/>
      <c r="P10" s="561" t="s">
        <v>627</v>
      </c>
      <c r="Q10" s="562">
        <v>804.50750465309818</v>
      </c>
      <c r="R10" s="563">
        <v>12</v>
      </c>
      <c r="S10" s="558">
        <v>67.042292054424848</v>
      </c>
      <c r="T10" s="556"/>
      <c r="U10" s="557"/>
      <c r="V10" s="536"/>
    </row>
    <row r="11" spans="1:22">
      <c r="A11" s="578" t="s">
        <v>643</v>
      </c>
      <c r="B11" s="578"/>
      <c r="C11" s="578"/>
      <c r="D11" s="578"/>
      <c r="E11" s="536"/>
      <c r="H11" s="578" t="s">
        <v>644</v>
      </c>
      <c r="I11" s="578"/>
      <c r="J11" s="578"/>
      <c r="K11" s="578"/>
      <c r="L11" s="578"/>
      <c r="M11" s="536"/>
      <c r="O11" s="564"/>
      <c r="P11" s="565" t="s">
        <v>630</v>
      </c>
      <c r="Q11" s="566">
        <v>2834.8052631578953</v>
      </c>
      <c r="R11" s="567">
        <v>18</v>
      </c>
      <c r="S11" s="568"/>
      <c r="T11" s="568"/>
      <c r="U11" s="569"/>
      <c r="V11" s="536"/>
    </row>
    <row r="12" spans="1:22" ht="24">
      <c r="H12" s="578" t="s">
        <v>645</v>
      </c>
      <c r="I12" s="578"/>
      <c r="J12" s="578"/>
      <c r="K12" s="578"/>
      <c r="L12" s="578"/>
      <c r="M12" s="536"/>
      <c r="O12" s="570" t="s">
        <v>631</v>
      </c>
      <c r="P12" s="561" t="s">
        <v>622</v>
      </c>
      <c r="Q12" s="562">
        <v>2027.4223854331799</v>
      </c>
      <c r="R12" s="563">
        <v>5</v>
      </c>
      <c r="S12" s="558">
        <v>405.48447708663599</v>
      </c>
      <c r="T12" s="558">
        <v>6.5288704375070559</v>
      </c>
      <c r="U12" s="571" t="s">
        <v>646</v>
      </c>
      <c r="V12" s="536"/>
    </row>
    <row r="13" spans="1:22">
      <c r="H13" s="578" t="s">
        <v>647</v>
      </c>
      <c r="I13" s="578"/>
      <c r="J13" s="578"/>
      <c r="K13" s="578"/>
      <c r="L13" s="578"/>
      <c r="M13" s="536"/>
      <c r="O13" s="560"/>
      <c r="P13" s="561" t="s">
        <v>627</v>
      </c>
      <c r="Q13" s="562">
        <v>807.38287772471529</v>
      </c>
      <c r="R13" s="563">
        <v>13</v>
      </c>
      <c r="S13" s="558">
        <v>62.10637520959348</v>
      </c>
      <c r="T13" s="556"/>
      <c r="U13" s="557"/>
      <c r="V13" s="536"/>
    </row>
    <row r="14" spans="1:22">
      <c r="H14" s="578" t="s">
        <v>648</v>
      </c>
      <c r="I14" s="578"/>
      <c r="J14" s="578"/>
      <c r="K14" s="578"/>
      <c r="L14" s="578"/>
      <c r="M14" s="536"/>
      <c r="O14" s="564"/>
      <c r="P14" s="565" t="s">
        <v>630</v>
      </c>
      <c r="Q14" s="566">
        <v>2834.8052631578953</v>
      </c>
      <c r="R14" s="567">
        <v>18</v>
      </c>
      <c r="S14" s="568"/>
      <c r="T14" s="568"/>
      <c r="U14" s="569"/>
      <c r="V14" s="536"/>
    </row>
    <row r="15" spans="1:22" ht="24">
      <c r="H15" s="578" t="s">
        <v>649</v>
      </c>
      <c r="I15" s="578"/>
      <c r="J15" s="578"/>
      <c r="K15" s="578"/>
      <c r="L15" s="578"/>
      <c r="M15" s="536"/>
      <c r="O15" s="570" t="s">
        <v>634</v>
      </c>
      <c r="P15" s="561" t="s">
        <v>622</v>
      </c>
      <c r="Q15" s="562">
        <v>1962.2776024914333</v>
      </c>
      <c r="R15" s="563">
        <v>4</v>
      </c>
      <c r="S15" s="558">
        <v>490.56940062285832</v>
      </c>
      <c r="T15" s="558">
        <v>7.8713511540414203</v>
      </c>
      <c r="U15" s="571" t="s">
        <v>650</v>
      </c>
      <c r="V15" s="536"/>
    </row>
    <row r="16" spans="1:22">
      <c r="H16" s="578" t="s">
        <v>651</v>
      </c>
      <c r="I16" s="578"/>
      <c r="J16" s="578"/>
      <c r="K16" s="578"/>
      <c r="L16" s="578"/>
      <c r="M16" s="536"/>
      <c r="O16" s="560"/>
      <c r="P16" s="561" t="s">
        <v>627</v>
      </c>
      <c r="Q16" s="562">
        <v>872.527660666462</v>
      </c>
      <c r="R16" s="563">
        <v>14</v>
      </c>
      <c r="S16" s="558">
        <v>62.323404333318713</v>
      </c>
      <c r="T16" s="556"/>
      <c r="U16" s="557"/>
      <c r="V16" s="536"/>
    </row>
    <row r="17" spans="15:22">
      <c r="O17" s="564"/>
      <c r="P17" s="565" t="s">
        <v>630</v>
      </c>
      <c r="Q17" s="566">
        <v>2834.8052631578953</v>
      </c>
      <c r="R17" s="567">
        <v>18</v>
      </c>
      <c r="S17" s="568"/>
      <c r="T17" s="568"/>
      <c r="U17" s="569"/>
      <c r="V17" s="536"/>
    </row>
    <row r="18" spans="15:22" ht="24">
      <c r="O18" s="570" t="s">
        <v>636</v>
      </c>
      <c r="P18" s="561" t="s">
        <v>622</v>
      </c>
      <c r="Q18" s="562">
        <v>1789.9564794303374</v>
      </c>
      <c r="R18" s="563">
        <v>3</v>
      </c>
      <c r="S18" s="558">
        <v>596.65215981011249</v>
      </c>
      <c r="T18" s="558">
        <v>8.5656245540362548</v>
      </c>
      <c r="U18" s="571" t="s">
        <v>652</v>
      </c>
      <c r="V18" s="536"/>
    </row>
    <row r="19" spans="15:22">
      <c r="O19" s="560"/>
      <c r="P19" s="561" t="s">
        <v>627</v>
      </c>
      <c r="Q19" s="562">
        <v>1044.8487837275579</v>
      </c>
      <c r="R19" s="563">
        <v>15</v>
      </c>
      <c r="S19" s="558">
        <v>69.656585581837192</v>
      </c>
      <c r="T19" s="556"/>
      <c r="U19" s="557"/>
      <c r="V19" s="536"/>
    </row>
    <row r="20" spans="15:22">
      <c r="O20" s="564"/>
      <c r="P20" s="565" t="s">
        <v>630</v>
      </c>
      <c r="Q20" s="566">
        <v>2834.8052631578953</v>
      </c>
      <c r="R20" s="567">
        <v>18</v>
      </c>
      <c r="S20" s="568"/>
      <c r="T20" s="568"/>
      <c r="U20" s="569"/>
      <c r="V20" s="536"/>
    </row>
    <row r="21" spans="15:22" ht="24">
      <c r="O21" s="570" t="s">
        <v>638</v>
      </c>
      <c r="P21" s="561" t="s">
        <v>622</v>
      </c>
      <c r="Q21" s="562">
        <v>1589.2153735830352</v>
      </c>
      <c r="R21" s="563">
        <v>2</v>
      </c>
      <c r="S21" s="558">
        <v>794.60768679151761</v>
      </c>
      <c r="T21" s="558">
        <v>10.206989551756624</v>
      </c>
      <c r="U21" s="571" t="s">
        <v>653</v>
      </c>
      <c r="V21" s="536"/>
    </row>
    <row r="22" spans="15:22">
      <c r="O22" s="560"/>
      <c r="P22" s="561" t="s">
        <v>627</v>
      </c>
      <c r="Q22" s="562">
        <v>1245.5898895748601</v>
      </c>
      <c r="R22" s="563">
        <v>16</v>
      </c>
      <c r="S22" s="558">
        <v>77.849368098428755</v>
      </c>
      <c r="T22" s="556"/>
      <c r="U22" s="557"/>
      <c r="V22" s="536"/>
    </row>
    <row r="23" spans="15:22">
      <c r="O23" s="579"/>
      <c r="P23" s="580" t="s">
        <v>630</v>
      </c>
      <c r="Q23" s="581">
        <v>2834.8052631578953</v>
      </c>
      <c r="R23" s="582">
        <v>18</v>
      </c>
      <c r="S23" s="574"/>
      <c r="T23" s="574"/>
      <c r="U23" s="575"/>
      <c r="V23" s="536"/>
    </row>
    <row r="24" spans="15:22">
      <c r="O24" s="578" t="s">
        <v>641</v>
      </c>
      <c r="P24" s="578"/>
      <c r="Q24" s="578"/>
      <c r="R24" s="578"/>
      <c r="S24" s="578"/>
      <c r="T24" s="578"/>
      <c r="U24" s="578"/>
      <c r="V24" s="536"/>
    </row>
    <row r="25" spans="15:22">
      <c r="O25" s="578" t="s">
        <v>654</v>
      </c>
      <c r="P25" s="578"/>
      <c r="Q25" s="578"/>
      <c r="R25" s="578"/>
      <c r="S25" s="578"/>
      <c r="T25" s="578"/>
      <c r="U25" s="578"/>
      <c r="V25" s="536"/>
    </row>
    <row r="26" spans="15:22">
      <c r="O26" s="578" t="s">
        <v>655</v>
      </c>
      <c r="P26" s="578"/>
      <c r="Q26" s="578"/>
      <c r="R26" s="578"/>
      <c r="S26" s="578"/>
      <c r="T26" s="578"/>
      <c r="U26" s="578"/>
      <c r="V26" s="536"/>
    </row>
    <row r="27" spans="15:22">
      <c r="O27" s="578" t="s">
        <v>656</v>
      </c>
      <c r="P27" s="578"/>
      <c r="Q27" s="578"/>
      <c r="R27" s="578"/>
      <c r="S27" s="578"/>
      <c r="T27" s="578"/>
      <c r="U27" s="578"/>
      <c r="V27" s="536"/>
    </row>
    <row r="28" spans="15:22">
      <c r="O28" s="578" t="s">
        <v>657</v>
      </c>
      <c r="P28" s="578"/>
      <c r="Q28" s="578"/>
      <c r="R28" s="578"/>
      <c r="S28" s="578"/>
      <c r="T28" s="578"/>
      <c r="U28" s="578"/>
      <c r="V28" s="536"/>
    </row>
    <row r="29" spans="15:22">
      <c r="O29" s="578" t="s">
        <v>658</v>
      </c>
      <c r="P29" s="578"/>
      <c r="Q29" s="578"/>
      <c r="R29" s="578"/>
      <c r="S29" s="578"/>
      <c r="T29" s="578"/>
      <c r="U29" s="578"/>
      <c r="V29" s="536"/>
    </row>
    <row r="30" spans="15:22">
      <c r="O30" s="578" t="s">
        <v>659</v>
      </c>
      <c r="P30" s="578"/>
      <c r="Q30" s="578"/>
      <c r="R30" s="578"/>
      <c r="S30" s="578"/>
      <c r="T30" s="578"/>
      <c r="U30" s="578"/>
      <c r="V30" s="536"/>
    </row>
    <row r="31" spans="15:22">
      <c r="O31" s="578" t="s">
        <v>660</v>
      </c>
      <c r="P31" s="578"/>
      <c r="Q31" s="578"/>
      <c r="R31" s="578"/>
      <c r="S31" s="578"/>
      <c r="T31" s="578"/>
      <c r="U31" s="578"/>
      <c r="V31" s="536"/>
    </row>
  </sheetData>
  <mergeCells count="28">
    <mergeCell ref="O31:U31"/>
    <mergeCell ref="O25:U25"/>
    <mergeCell ref="O26:U26"/>
    <mergeCell ref="O27:U27"/>
    <mergeCell ref="O28:U28"/>
    <mergeCell ref="O29:U29"/>
    <mergeCell ref="O30:U30"/>
    <mergeCell ref="H15:L15"/>
    <mergeCell ref="O15:O17"/>
    <mergeCell ref="H16:L16"/>
    <mergeCell ref="O18:O20"/>
    <mergeCell ref="O21:O23"/>
    <mergeCell ref="O24:U24"/>
    <mergeCell ref="O9:O11"/>
    <mergeCell ref="A10:D10"/>
    <mergeCell ref="H10:L10"/>
    <mergeCell ref="A11:D11"/>
    <mergeCell ref="H11:L11"/>
    <mergeCell ref="H12:L12"/>
    <mergeCell ref="O12:O14"/>
    <mergeCell ref="H13:L13"/>
    <mergeCell ref="H14:L14"/>
    <mergeCell ref="A1:D1"/>
    <mergeCell ref="H1:L1"/>
    <mergeCell ref="O1:U1"/>
    <mergeCell ref="O2:P2"/>
    <mergeCell ref="O3:O5"/>
    <mergeCell ref="O6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P96"/>
  <sheetViews>
    <sheetView topLeftCell="A46" workbookViewId="0">
      <selection activeCell="P87" sqref="P87"/>
    </sheetView>
  </sheetViews>
  <sheetFormatPr defaultRowHeight="15"/>
  <cols>
    <col min="1" max="1" width="8.7109375" style="72" customWidth="1"/>
    <col min="2" max="2" width="6.7109375" customWidth="1"/>
    <col min="3" max="3" width="6.140625" customWidth="1"/>
    <col min="4" max="4" width="8.28515625" customWidth="1"/>
    <col min="5" max="5" width="11.42578125" customWidth="1"/>
    <col min="6" max="6" width="8.85546875" style="2"/>
    <col min="7" max="7" width="3.5703125" customWidth="1"/>
    <col min="8" max="8" width="9.28515625" style="72" customWidth="1"/>
    <col min="9" max="9" width="9.5703125" customWidth="1"/>
    <col min="10" max="10" width="12.7109375" customWidth="1"/>
    <col min="11" max="11" width="8.140625" customWidth="1"/>
    <col min="12" max="12" width="11.7109375" customWidth="1"/>
    <col min="13" max="13" width="8.85546875" style="2"/>
  </cols>
  <sheetData>
    <row r="1" spans="1:16" s="79" customFormat="1" ht="18.75">
      <c r="A1" s="465" t="s">
        <v>168</v>
      </c>
      <c r="B1" s="465"/>
      <c r="C1" s="465"/>
      <c r="D1" s="465"/>
      <c r="E1" s="465"/>
      <c r="F1" s="465"/>
      <c r="I1" s="466" t="s">
        <v>247</v>
      </c>
      <c r="J1" s="466"/>
      <c r="K1" s="466"/>
      <c r="L1" s="466"/>
      <c r="M1" s="466"/>
    </row>
    <row r="2" spans="1:16" ht="45">
      <c r="A2" s="80" t="s">
        <v>170</v>
      </c>
      <c r="B2" s="80" t="s">
        <v>171</v>
      </c>
      <c r="C2" s="80" t="s">
        <v>172</v>
      </c>
      <c r="D2" s="80" t="s">
        <v>174</v>
      </c>
      <c r="E2" s="81" t="s">
        <v>175</v>
      </c>
      <c r="F2" s="82" t="s">
        <v>176</v>
      </c>
      <c r="H2" s="80" t="s">
        <v>170</v>
      </c>
      <c r="I2" s="80" t="s">
        <v>171</v>
      </c>
      <c r="J2" s="83" t="s">
        <v>172</v>
      </c>
      <c r="K2" s="80" t="s">
        <v>174</v>
      </c>
      <c r="L2" s="81" t="s">
        <v>175</v>
      </c>
      <c r="M2" s="82" t="s">
        <v>176</v>
      </c>
    </row>
    <row r="3" spans="1:16">
      <c r="A3" s="82">
        <v>1</v>
      </c>
      <c r="B3" s="84" t="s">
        <v>181</v>
      </c>
      <c r="C3" s="84" t="s">
        <v>182</v>
      </c>
      <c r="D3" s="85">
        <v>42025</v>
      </c>
      <c r="E3" s="85" t="s">
        <v>183</v>
      </c>
      <c r="F3" s="86">
        <v>6</v>
      </c>
      <c r="H3" s="82">
        <v>1</v>
      </c>
      <c r="I3" s="84" t="s">
        <v>78</v>
      </c>
      <c r="J3" s="84" t="s">
        <v>350</v>
      </c>
      <c r="K3" s="85">
        <v>42035</v>
      </c>
      <c r="L3" s="85" t="s">
        <v>184</v>
      </c>
      <c r="M3" s="86">
        <v>2</v>
      </c>
    </row>
    <row r="4" spans="1:16">
      <c r="A4" s="82"/>
      <c r="B4" s="84" t="s">
        <v>181</v>
      </c>
      <c r="C4" s="84" t="s">
        <v>182</v>
      </c>
      <c r="D4" s="85">
        <v>42025</v>
      </c>
      <c r="E4" s="85" t="s">
        <v>184</v>
      </c>
      <c r="F4" s="86"/>
      <c r="H4" s="82">
        <v>2</v>
      </c>
      <c r="I4" s="87" t="s">
        <v>132</v>
      </c>
      <c r="J4" s="87" t="s">
        <v>350</v>
      </c>
      <c r="K4" s="88">
        <v>42048</v>
      </c>
      <c r="L4" s="88" t="s">
        <v>184</v>
      </c>
      <c r="M4" s="89">
        <v>1</v>
      </c>
      <c r="N4" s="467" t="s">
        <v>351</v>
      </c>
      <c r="O4" s="467"/>
      <c r="P4" s="467"/>
    </row>
    <row r="5" spans="1:16">
      <c r="A5" s="82"/>
      <c r="B5" s="90" t="s">
        <v>185</v>
      </c>
      <c r="C5" s="90" t="s">
        <v>182</v>
      </c>
      <c r="D5" s="91">
        <v>42035</v>
      </c>
      <c r="E5" s="91" t="s">
        <v>184</v>
      </c>
      <c r="F5" s="92">
        <v>4</v>
      </c>
      <c r="H5" s="82">
        <v>3</v>
      </c>
      <c r="I5" s="84" t="s">
        <v>79</v>
      </c>
      <c r="J5" s="84" t="s">
        <v>350</v>
      </c>
      <c r="K5" s="85">
        <v>42048</v>
      </c>
      <c r="L5" s="85" t="s">
        <v>184</v>
      </c>
      <c r="M5" s="86">
        <v>1</v>
      </c>
      <c r="N5" s="468" t="s">
        <v>352</v>
      </c>
      <c r="O5" s="468"/>
      <c r="P5" s="468"/>
    </row>
    <row r="6" spans="1:16">
      <c r="A6" s="82">
        <v>2</v>
      </c>
      <c r="B6" s="84" t="s">
        <v>187</v>
      </c>
      <c r="C6" s="84" t="s">
        <v>182</v>
      </c>
      <c r="D6" s="85">
        <v>42039</v>
      </c>
      <c r="E6" s="85" t="s">
        <v>183</v>
      </c>
      <c r="F6" s="86">
        <v>6</v>
      </c>
      <c r="H6" s="82">
        <v>4</v>
      </c>
      <c r="I6" s="84" t="s">
        <v>80</v>
      </c>
      <c r="J6" s="84" t="s">
        <v>350</v>
      </c>
      <c r="K6" s="85">
        <v>42048</v>
      </c>
      <c r="L6" s="85" t="s">
        <v>184</v>
      </c>
      <c r="M6" s="86">
        <v>1</v>
      </c>
    </row>
    <row r="7" spans="1:16">
      <c r="A7" s="82"/>
      <c r="B7" s="84" t="s">
        <v>187</v>
      </c>
      <c r="C7" s="84" t="s">
        <v>182</v>
      </c>
      <c r="D7" s="85">
        <v>42039</v>
      </c>
      <c r="E7" s="85" t="s">
        <v>184</v>
      </c>
      <c r="F7" s="86"/>
      <c r="H7" s="82">
        <v>5</v>
      </c>
      <c r="I7" s="84" t="s">
        <v>81</v>
      </c>
      <c r="J7" s="84" t="s">
        <v>350</v>
      </c>
      <c r="K7" s="85">
        <v>42520</v>
      </c>
      <c r="L7" s="84" t="s">
        <v>184</v>
      </c>
      <c r="M7" s="86">
        <v>6</v>
      </c>
    </row>
    <row r="8" spans="1:16">
      <c r="A8" s="82"/>
      <c r="B8" s="93" t="s">
        <v>189</v>
      </c>
      <c r="C8" s="93" t="s">
        <v>182</v>
      </c>
      <c r="D8" s="94">
        <v>42039</v>
      </c>
      <c r="E8" s="94" t="s">
        <v>183</v>
      </c>
      <c r="F8" s="95">
        <v>4</v>
      </c>
      <c r="H8" s="82">
        <v>6</v>
      </c>
      <c r="I8" s="84" t="s">
        <v>82</v>
      </c>
      <c r="J8" s="84" t="s">
        <v>353</v>
      </c>
      <c r="K8" s="85">
        <v>42520</v>
      </c>
      <c r="L8" s="84" t="s">
        <v>184</v>
      </c>
      <c r="M8" s="86">
        <v>4</v>
      </c>
    </row>
    <row r="9" spans="1:16">
      <c r="A9" s="82"/>
      <c r="B9" s="93" t="s">
        <v>189</v>
      </c>
      <c r="C9" s="93" t="s">
        <v>182</v>
      </c>
      <c r="D9" s="94">
        <v>42039</v>
      </c>
      <c r="E9" s="94" t="s">
        <v>184</v>
      </c>
      <c r="F9" s="95"/>
      <c r="H9" s="82">
        <v>7</v>
      </c>
      <c r="I9" s="84" t="s">
        <v>83</v>
      </c>
      <c r="J9" s="84" t="s">
        <v>350</v>
      </c>
      <c r="K9" s="85">
        <v>42520</v>
      </c>
      <c r="L9" s="84" t="s">
        <v>184</v>
      </c>
      <c r="M9" s="86">
        <v>3</v>
      </c>
    </row>
    <row r="10" spans="1:16">
      <c r="A10" s="82">
        <v>3</v>
      </c>
      <c r="B10" s="84" t="s">
        <v>192</v>
      </c>
      <c r="C10" s="84" t="s">
        <v>182</v>
      </c>
      <c r="D10" s="85">
        <v>42045</v>
      </c>
      <c r="E10" s="85" t="s">
        <v>184</v>
      </c>
      <c r="F10" s="86">
        <v>1</v>
      </c>
      <c r="H10" s="82">
        <v>8</v>
      </c>
      <c r="I10" s="84" t="s">
        <v>84</v>
      </c>
      <c r="J10" s="84" t="s">
        <v>350</v>
      </c>
      <c r="K10" s="85">
        <v>42520</v>
      </c>
      <c r="L10" s="84" t="s">
        <v>184</v>
      </c>
      <c r="M10" s="86">
        <v>3</v>
      </c>
    </row>
    <row r="11" spans="1:16">
      <c r="A11" s="82">
        <v>4</v>
      </c>
      <c r="B11" s="84" t="s">
        <v>193</v>
      </c>
      <c r="C11" s="84" t="s">
        <v>182</v>
      </c>
      <c r="D11" s="85">
        <v>42053</v>
      </c>
      <c r="E11" s="85" t="s">
        <v>183</v>
      </c>
      <c r="F11" s="86">
        <v>6</v>
      </c>
      <c r="H11" s="82">
        <v>9</v>
      </c>
      <c r="I11" s="84" t="s">
        <v>85</v>
      </c>
      <c r="J11" s="84" t="s">
        <v>350</v>
      </c>
      <c r="K11" s="85">
        <v>42520</v>
      </c>
      <c r="L11" s="84" t="s">
        <v>184</v>
      </c>
      <c r="M11" s="86">
        <v>2</v>
      </c>
    </row>
    <row r="12" spans="1:16">
      <c r="A12" s="82">
        <v>5</v>
      </c>
      <c r="B12" s="84" t="s">
        <v>195</v>
      </c>
      <c r="C12" s="84" t="s">
        <v>182</v>
      </c>
      <c r="D12" s="85">
        <v>42053</v>
      </c>
      <c r="E12" s="85" t="s">
        <v>184</v>
      </c>
      <c r="F12" s="86">
        <v>6</v>
      </c>
      <c r="H12" s="82">
        <v>10</v>
      </c>
      <c r="I12" s="84" t="s">
        <v>86</v>
      </c>
      <c r="J12" s="84" t="s">
        <v>350</v>
      </c>
      <c r="K12" s="85">
        <v>42528</v>
      </c>
      <c r="L12" s="84" t="s">
        <v>184</v>
      </c>
      <c r="M12" s="86">
        <v>2</v>
      </c>
    </row>
    <row r="13" spans="1:16">
      <c r="A13" s="82">
        <v>6</v>
      </c>
      <c r="B13" s="84" t="s">
        <v>196</v>
      </c>
      <c r="C13" s="84" t="s">
        <v>182</v>
      </c>
      <c r="D13" s="85">
        <v>42053</v>
      </c>
      <c r="E13" s="85" t="s">
        <v>183</v>
      </c>
      <c r="F13" s="86">
        <v>4</v>
      </c>
      <c r="H13" s="82">
        <v>11</v>
      </c>
      <c r="I13" s="96" t="s">
        <v>87</v>
      </c>
      <c r="J13" s="84" t="s">
        <v>350</v>
      </c>
      <c r="K13" s="85">
        <v>42528</v>
      </c>
      <c r="L13" s="84" t="s">
        <v>184</v>
      </c>
      <c r="M13" s="86">
        <v>2</v>
      </c>
    </row>
    <row r="14" spans="1:16">
      <c r="A14" s="82"/>
      <c r="B14" s="84" t="s">
        <v>196</v>
      </c>
      <c r="C14" s="84" t="s">
        <v>182</v>
      </c>
      <c r="D14" s="85">
        <v>42053</v>
      </c>
      <c r="E14" s="85" t="s">
        <v>184</v>
      </c>
      <c r="F14" s="86"/>
      <c r="H14" s="82">
        <v>12</v>
      </c>
      <c r="I14" s="84" t="s">
        <v>88</v>
      </c>
      <c r="J14" s="84" t="s">
        <v>350</v>
      </c>
      <c r="K14" s="85">
        <v>42541</v>
      </c>
      <c r="L14" s="84" t="s">
        <v>184</v>
      </c>
      <c r="M14" s="86">
        <v>4</v>
      </c>
    </row>
    <row r="15" spans="1:16">
      <c r="A15" s="82">
        <v>7</v>
      </c>
      <c r="B15" s="84" t="s">
        <v>197</v>
      </c>
      <c r="C15" s="84" t="s">
        <v>182</v>
      </c>
      <c r="D15" s="85">
        <v>42059</v>
      </c>
      <c r="E15" s="85" t="s">
        <v>183</v>
      </c>
      <c r="F15" s="86">
        <v>6</v>
      </c>
      <c r="H15" s="82">
        <v>13</v>
      </c>
      <c r="I15" s="84" t="s">
        <v>89</v>
      </c>
      <c r="J15" s="84" t="s">
        <v>350</v>
      </c>
      <c r="K15" s="85">
        <v>42541</v>
      </c>
      <c r="L15" s="84" t="s">
        <v>184</v>
      </c>
      <c r="M15" s="86">
        <v>2</v>
      </c>
    </row>
    <row r="16" spans="1:16">
      <c r="A16" s="82"/>
      <c r="B16" s="84" t="s">
        <v>197</v>
      </c>
      <c r="C16" s="84" t="s">
        <v>182</v>
      </c>
      <c r="D16" s="85">
        <v>42059</v>
      </c>
      <c r="E16" s="85" t="s">
        <v>184</v>
      </c>
      <c r="F16" s="86"/>
      <c r="H16" s="82">
        <v>14</v>
      </c>
      <c r="I16" s="84" t="s">
        <v>90</v>
      </c>
      <c r="J16" s="84" t="s">
        <v>350</v>
      </c>
      <c r="K16" s="85">
        <v>42542</v>
      </c>
      <c r="L16" s="84" t="s">
        <v>184</v>
      </c>
      <c r="M16" s="86">
        <v>4</v>
      </c>
    </row>
    <row r="17" spans="1:13">
      <c r="A17" s="82">
        <v>8</v>
      </c>
      <c r="B17" s="84" t="s">
        <v>198</v>
      </c>
      <c r="C17" s="84" t="s">
        <v>182</v>
      </c>
      <c r="D17" s="85">
        <v>42059</v>
      </c>
      <c r="E17" s="85" t="s">
        <v>184</v>
      </c>
      <c r="F17" s="86">
        <v>2</v>
      </c>
      <c r="H17" s="82">
        <v>15</v>
      </c>
      <c r="I17" s="84" t="s">
        <v>91</v>
      </c>
      <c r="J17" s="84" t="s">
        <v>350</v>
      </c>
      <c r="K17" s="85">
        <v>42542</v>
      </c>
      <c r="L17" s="84" t="s">
        <v>184</v>
      </c>
      <c r="M17" s="86">
        <v>2</v>
      </c>
    </row>
    <row r="18" spans="1:13">
      <c r="A18" s="82">
        <v>9</v>
      </c>
      <c r="B18" s="84" t="s">
        <v>199</v>
      </c>
      <c r="C18" s="84" t="s">
        <v>182</v>
      </c>
      <c r="D18" s="85">
        <v>42060</v>
      </c>
      <c r="E18" s="85" t="s">
        <v>184</v>
      </c>
      <c r="F18" s="86">
        <v>2</v>
      </c>
      <c r="H18" s="82">
        <v>16</v>
      </c>
      <c r="I18" s="84" t="s">
        <v>92</v>
      </c>
      <c r="J18" s="84" t="s">
        <v>350</v>
      </c>
      <c r="K18" s="85">
        <v>42548</v>
      </c>
      <c r="L18" s="84" t="s">
        <v>184</v>
      </c>
      <c r="M18" s="86">
        <v>2</v>
      </c>
    </row>
    <row r="19" spans="1:13">
      <c r="A19" s="82">
        <v>10</v>
      </c>
      <c r="B19" s="84" t="s">
        <v>200</v>
      </c>
      <c r="C19" s="84" t="s">
        <v>182</v>
      </c>
      <c r="D19" s="85">
        <v>42079</v>
      </c>
      <c r="E19" s="85" t="s">
        <v>184</v>
      </c>
      <c r="F19" s="86">
        <v>2</v>
      </c>
      <c r="H19" s="82">
        <v>17</v>
      </c>
      <c r="I19" s="84" t="s">
        <v>93</v>
      </c>
      <c r="J19" s="84" t="s">
        <v>350</v>
      </c>
      <c r="K19" s="85">
        <v>42548</v>
      </c>
      <c r="L19" s="84" t="s">
        <v>184</v>
      </c>
      <c r="M19" s="86">
        <v>2</v>
      </c>
    </row>
    <row r="20" spans="1:13">
      <c r="A20" s="82">
        <v>11</v>
      </c>
      <c r="B20" s="84" t="s">
        <v>201</v>
      </c>
      <c r="C20" s="84" t="s">
        <v>182</v>
      </c>
      <c r="D20" s="85">
        <v>42108</v>
      </c>
      <c r="E20" s="85" t="s">
        <v>184</v>
      </c>
      <c r="F20" s="86">
        <v>4</v>
      </c>
      <c r="H20" s="82">
        <v>18</v>
      </c>
      <c r="I20" s="84" t="s">
        <v>94</v>
      </c>
      <c r="J20" s="84" t="s">
        <v>350</v>
      </c>
      <c r="K20" s="85">
        <v>42548</v>
      </c>
      <c r="L20" s="84" t="s">
        <v>184</v>
      </c>
      <c r="M20" s="86">
        <v>4</v>
      </c>
    </row>
    <row r="21" spans="1:13">
      <c r="A21" s="82">
        <v>12</v>
      </c>
      <c r="B21" s="84" t="s">
        <v>202</v>
      </c>
      <c r="C21" s="84" t="s">
        <v>182</v>
      </c>
      <c r="D21" s="85">
        <v>42108</v>
      </c>
      <c r="E21" s="85" t="s">
        <v>184</v>
      </c>
      <c r="F21" s="86">
        <v>2</v>
      </c>
      <c r="H21" s="82">
        <v>19</v>
      </c>
      <c r="I21" s="84" t="s">
        <v>95</v>
      </c>
      <c r="J21" s="84" t="s">
        <v>350</v>
      </c>
      <c r="K21" s="85">
        <v>42556</v>
      </c>
      <c r="L21" s="84" t="s">
        <v>184</v>
      </c>
      <c r="M21" s="86">
        <v>4</v>
      </c>
    </row>
    <row r="22" spans="1:13">
      <c r="A22" s="82">
        <v>13</v>
      </c>
      <c r="B22" s="84" t="s">
        <v>203</v>
      </c>
      <c r="C22" s="84" t="s">
        <v>182</v>
      </c>
      <c r="D22" s="85">
        <v>42117</v>
      </c>
      <c r="E22" s="85" t="s">
        <v>184</v>
      </c>
      <c r="F22" s="86">
        <v>4</v>
      </c>
      <c r="H22" s="82">
        <v>20</v>
      </c>
      <c r="I22" s="84" t="s">
        <v>96</v>
      </c>
      <c r="J22" s="84" t="s">
        <v>350</v>
      </c>
      <c r="K22" s="85">
        <v>42556</v>
      </c>
      <c r="L22" s="84" t="s">
        <v>184</v>
      </c>
      <c r="M22" s="86">
        <v>2</v>
      </c>
    </row>
    <row r="23" spans="1:13">
      <c r="A23" s="82">
        <v>14</v>
      </c>
      <c r="B23" s="84" t="s">
        <v>204</v>
      </c>
      <c r="C23" s="84" t="s">
        <v>182</v>
      </c>
      <c r="D23" s="85">
        <v>42146</v>
      </c>
      <c r="E23" s="85" t="s">
        <v>184</v>
      </c>
      <c r="F23" s="86">
        <v>1</v>
      </c>
      <c r="H23" s="82">
        <v>21</v>
      </c>
      <c r="I23" s="97" t="s">
        <v>97</v>
      </c>
      <c r="J23" s="84" t="s">
        <v>350</v>
      </c>
      <c r="K23" s="85">
        <v>42556</v>
      </c>
      <c r="L23" s="84" t="s">
        <v>184</v>
      </c>
      <c r="M23" s="86">
        <v>2</v>
      </c>
    </row>
    <row r="24" spans="1:13">
      <c r="A24" s="82">
        <v>15</v>
      </c>
      <c r="B24" s="84" t="s">
        <v>205</v>
      </c>
      <c r="C24" s="84" t="s">
        <v>182</v>
      </c>
      <c r="D24" s="85">
        <v>42153</v>
      </c>
      <c r="E24" s="85" t="s">
        <v>184</v>
      </c>
      <c r="F24" s="86">
        <v>2</v>
      </c>
      <c r="H24" s="82">
        <v>22</v>
      </c>
      <c r="I24" s="84" t="s">
        <v>98</v>
      </c>
      <c r="J24" s="84" t="s">
        <v>350</v>
      </c>
      <c r="K24" s="85">
        <v>42556</v>
      </c>
      <c r="L24" s="84" t="s">
        <v>184</v>
      </c>
      <c r="M24" s="86">
        <v>6</v>
      </c>
    </row>
    <row r="25" spans="1:13">
      <c r="A25" s="82">
        <v>16</v>
      </c>
      <c r="B25" s="84" t="s">
        <v>206</v>
      </c>
      <c r="C25" s="84" t="s">
        <v>182</v>
      </c>
      <c r="D25" s="85">
        <v>42172</v>
      </c>
      <c r="E25" s="85" t="s">
        <v>184</v>
      </c>
      <c r="F25" s="86">
        <v>2</v>
      </c>
      <c r="H25" s="82">
        <v>23</v>
      </c>
      <c r="I25" s="84" t="s">
        <v>99</v>
      </c>
      <c r="J25" s="84" t="s">
        <v>350</v>
      </c>
      <c r="K25" s="85">
        <v>42556</v>
      </c>
      <c r="L25" s="84" t="s">
        <v>184</v>
      </c>
      <c r="M25" s="86">
        <v>6</v>
      </c>
    </row>
    <row r="26" spans="1:13">
      <c r="A26" s="82">
        <v>17</v>
      </c>
      <c r="B26" s="84" t="s">
        <v>207</v>
      </c>
      <c r="C26" s="84" t="s">
        <v>182</v>
      </c>
      <c r="D26" s="85">
        <v>42258</v>
      </c>
      <c r="E26" s="85" t="s">
        <v>184</v>
      </c>
      <c r="F26" s="86">
        <v>2</v>
      </c>
      <c r="H26" s="82">
        <v>24</v>
      </c>
      <c r="I26" s="84" t="s">
        <v>100</v>
      </c>
      <c r="J26" s="84" t="s">
        <v>350</v>
      </c>
      <c r="K26" s="85">
        <v>42556</v>
      </c>
      <c r="L26" s="84" t="s">
        <v>184</v>
      </c>
      <c r="M26" s="86">
        <v>5</v>
      </c>
    </row>
    <row r="27" spans="1:13">
      <c r="A27" s="82">
        <v>18</v>
      </c>
      <c r="B27" s="84" t="s">
        <v>208</v>
      </c>
      <c r="C27" s="84" t="s">
        <v>182</v>
      </c>
      <c r="D27" s="85">
        <v>42452</v>
      </c>
      <c r="E27" s="84" t="s">
        <v>183</v>
      </c>
      <c r="F27" s="86">
        <v>3</v>
      </c>
      <c r="H27" s="82">
        <v>25</v>
      </c>
      <c r="I27" s="84" t="s">
        <v>101</v>
      </c>
      <c r="J27" s="84" t="s">
        <v>350</v>
      </c>
      <c r="K27" s="85">
        <v>42556</v>
      </c>
      <c r="L27" s="84" t="s">
        <v>184</v>
      </c>
      <c r="M27" s="86">
        <v>3</v>
      </c>
    </row>
    <row r="28" spans="1:13">
      <c r="A28" s="82"/>
      <c r="B28" s="84" t="s">
        <v>208</v>
      </c>
      <c r="C28" s="84" t="s">
        <v>182</v>
      </c>
      <c r="D28" s="85">
        <v>42452</v>
      </c>
      <c r="E28" s="84" t="s">
        <v>184</v>
      </c>
      <c r="F28" s="86"/>
      <c r="H28" s="82">
        <v>26</v>
      </c>
      <c r="I28" s="84" t="s">
        <v>102</v>
      </c>
      <c r="J28" s="84" t="s">
        <v>350</v>
      </c>
      <c r="K28" s="85">
        <v>42563</v>
      </c>
      <c r="L28" s="84" t="s">
        <v>184</v>
      </c>
      <c r="M28" s="86">
        <v>6</v>
      </c>
    </row>
    <row r="29" spans="1:13">
      <c r="A29" s="82">
        <v>19</v>
      </c>
      <c r="B29" s="84" t="s">
        <v>209</v>
      </c>
      <c r="C29" s="84" t="s">
        <v>182</v>
      </c>
      <c r="D29" s="85">
        <v>42459</v>
      </c>
      <c r="E29" s="84" t="s">
        <v>183</v>
      </c>
      <c r="F29" s="86">
        <v>4</v>
      </c>
      <c r="H29" s="82">
        <v>27</v>
      </c>
      <c r="I29" s="84" t="s">
        <v>103</v>
      </c>
      <c r="J29" s="84" t="s">
        <v>350</v>
      </c>
      <c r="K29" s="85">
        <v>42563</v>
      </c>
      <c r="L29" s="84" t="s">
        <v>184</v>
      </c>
      <c r="M29" s="86">
        <v>6</v>
      </c>
    </row>
    <row r="30" spans="1:13">
      <c r="A30" s="82"/>
      <c r="B30" s="84" t="s">
        <v>209</v>
      </c>
      <c r="C30" s="84" t="s">
        <v>182</v>
      </c>
      <c r="D30" s="85">
        <v>42459</v>
      </c>
      <c r="E30" s="84" t="s">
        <v>184</v>
      </c>
      <c r="F30" s="86"/>
      <c r="H30" s="82">
        <v>28</v>
      </c>
      <c r="I30" s="84" t="s">
        <v>104</v>
      </c>
      <c r="J30" s="84" t="s">
        <v>350</v>
      </c>
      <c r="K30" s="85">
        <v>42563</v>
      </c>
      <c r="L30" s="84" t="s">
        <v>184</v>
      </c>
      <c r="M30" s="86">
        <v>6</v>
      </c>
    </row>
    <row r="31" spans="1:13">
      <c r="A31" s="82">
        <v>20</v>
      </c>
      <c r="B31" s="84" t="s">
        <v>210</v>
      </c>
      <c r="C31" s="84" t="s">
        <v>182</v>
      </c>
      <c r="D31" s="85">
        <v>42508</v>
      </c>
      <c r="E31" s="84" t="s">
        <v>183</v>
      </c>
      <c r="F31" s="86">
        <v>2</v>
      </c>
      <c r="H31" s="82">
        <v>29</v>
      </c>
      <c r="I31" s="84" t="s">
        <v>105</v>
      </c>
      <c r="J31" s="84" t="s">
        <v>350</v>
      </c>
      <c r="K31" s="85">
        <v>42563</v>
      </c>
      <c r="L31" s="84" t="s">
        <v>184</v>
      </c>
      <c r="M31" s="86">
        <v>6</v>
      </c>
    </row>
    <row r="32" spans="1:13">
      <c r="A32" s="82"/>
      <c r="B32" s="84" t="s">
        <v>210</v>
      </c>
      <c r="C32" s="84" t="s">
        <v>182</v>
      </c>
      <c r="D32" s="85">
        <v>42508</v>
      </c>
      <c r="E32" s="84" t="s">
        <v>184</v>
      </c>
      <c r="F32" s="86"/>
      <c r="H32" s="82">
        <v>30</v>
      </c>
      <c r="I32" s="84" t="s">
        <v>106</v>
      </c>
      <c r="J32" s="84" t="s">
        <v>350</v>
      </c>
      <c r="K32" s="85">
        <v>42563</v>
      </c>
      <c r="L32" s="84" t="s">
        <v>184</v>
      </c>
      <c r="M32" s="86">
        <v>6</v>
      </c>
    </row>
    <row r="33" spans="1:13">
      <c r="A33" s="82">
        <v>21</v>
      </c>
      <c r="B33" s="96" t="s">
        <v>211</v>
      </c>
      <c r="C33" s="96" t="s">
        <v>182</v>
      </c>
      <c r="D33" s="98">
        <v>42508</v>
      </c>
      <c r="E33" s="96" t="s">
        <v>183</v>
      </c>
      <c r="F33" s="99">
        <v>4</v>
      </c>
      <c r="H33" s="82">
        <v>31</v>
      </c>
      <c r="I33" s="84" t="s">
        <v>107</v>
      </c>
      <c r="J33" s="84" t="s">
        <v>350</v>
      </c>
      <c r="K33" s="85">
        <v>42563</v>
      </c>
      <c r="L33" s="84" t="s">
        <v>184</v>
      </c>
      <c r="M33" s="86">
        <v>5</v>
      </c>
    </row>
    <row r="34" spans="1:13">
      <c r="A34" s="82"/>
      <c r="B34" s="96" t="s">
        <v>211</v>
      </c>
      <c r="C34" s="96" t="s">
        <v>182</v>
      </c>
      <c r="D34" s="98">
        <v>42508</v>
      </c>
      <c r="E34" s="96" t="s">
        <v>184</v>
      </c>
      <c r="F34" s="99"/>
      <c r="H34" s="82">
        <v>32</v>
      </c>
      <c r="I34" s="100" t="s">
        <v>283</v>
      </c>
      <c r="J34" s="100" t="s">
        <v>350</v>
      </c>
      <c r="K34" s="101">
        <v>42563</v>
      </c>
      <c r="L34" s="96" t="s">
        <v>184</v>
      </c>
      <c r="M34" s="99">
        <v>4</v>
      </c>
    </row>
    <row r="35" spans="1:13">
      <c r="A35" s="82">
        <v>22</v>
      </c>
      <c r="B35" s="84" t="s">
        <v>212</v>
      </c>
      <c r="C35" s="84" t="s">
        <v>182</v>
      </c>
      <c r="D35" s="85">
        <v>42514</v>
      </c>
      <c r="E35" s="84" t="s">
        <v>184</v>
      </c>
      <c r="F35" s="86">
        <v>6</v>
      </c>
      <c r="H35" s="82">
        <v>33</v>
      </c>
      <c r="I35" s="100" t="s">
        <v>285</v>
      </c>
      <c r="J35" s="100" t="s">
        <v>350</v>
      </c>
      <c r="K35" s="101">
        <v>42598</v>
      </c>
      <c r="L35" s="96" t="s">
        <v>184</v>
      </c>
      <c r="M35" s="99">
        <v>2</v>
      </c>
    </row>
    <row r="36" spans="1:13">
      <c r="A36" s="82">
        <v>23</v>
      </c>
      <c r="B36" s="84" t="s">
        <v>213</v>
      </c>
      <c r="C36" s="84" t="s">
        <v>182</v>
      </c>
      <c r="D36" s="85">
        <v>42515</v>
      </c>
      <c r="E36" s="84" t="s">
        <v>184</v>
      </c>
      <c r="F36" s="86">
        <v>5</v>
      </c>
      <c r="H36" s="82">
        <v>34</v>
      </c>
      <c r="I36" s="84" t="s">
        <v>286</v>
      </c>
      <c r="J36" s="84" t="s">
        <v>350</v>
      </c>
      <c r="K36" s="85">
        <v>42598</v>
      </c>
      <c r="L36" s="84" t="s">
        <v>184</v>
      </c>
      <c r="M36" s="86">
        <v>2</v>
      </c>
    </row>
    <row r="37" spans="1:13">
      <c r="A37" s="82">
        <v>24</v>
      </c>
      <c r="B37" s="84" t="s">
        <v>214</v>
      </c>
      <c r="C37" s="84" t="s">
        <v>182</v>
      </c>
      <c r="D37" s="85">
        <v>42515</v>
      </c>
      <c r="E37" s="84" t="s">
        <v>184</v>
      </c>
      <c r="F37" s="86">
        <v>2</v>
      </c>
      <c r="H37" s="82">
        <v>35</v>
      </c>
      <c r="I37" s="84" t="s">
        <v>287</v>
      </c>
      <c r="J37" s="84" t="s">
        <v>350</v>
      </c>
      <c r="K37" s="85">
        <v>42598</v>
      </c>
      <c r="L37" s="84" t="s">
        <v>184</v>
      </c>
      <c r="M37" s="86">
        <v>2</v>
      </c>
    </row>
    <row r="38" spans="1:13">
      <c r="A38" s="82">
        <v>25</v>
      </c>
      <c r="B38" s="84" t="s">
        <v>215</v>
      </c>
      <c r="C38" s="84" t="s">
        <v>182</v>
      </c>
      <c r="D38" s="85">
        <v>42515</v>
      </c>
      <c r="E38" s="84" t="s">
        <v>184</v>
      </c>
      <c r="F38" s="86">
        <v>2</v>
      </c>
      <c r="H38" s="82">
        <v>36</v>
      </c>
      <c r="I38" s="84" t="s">
        <v>288</v>
      </c>
      <c r="J38" s="84" t="s">
        <v>350</v>
      </c>
      <c r="K38" s="85">
        <v>42598</v>
      </c>
      <c r="L38" s="84" t="s">
        <v>184</v>
      </c>
      <c r="M38" s="86">
        <v>2</v>
      </c>
    </row>
    <row r="39" spans="1:13">
      <c r="A39" s="82">
        <v>26</v>
      </c>
      <c r="B39" s="84" t="s">
        <v>216</v>
      </c>
      <c r="C39" s="84" t="s">
        <v>182</v>
      </c>
      <c r="D39" s="85">
        <v>42515</v>
      </c>
      <c r="E39" s="84" t="s">
        <v>183</v>
      </c>
      <c r="F39" s="86">
        <v>2</v>
      </c>
      <c r="H39" s="82">
        <v>37</v>
      </c>
      <c r="I39" s="84" t="s">
        <v>289</v>
      </c>
      <c r="J39" s="84" t="s">
        <v>350</v>
      </c>
      <c r="K39" s="85">
        <v>42608</v>
      </c>
      <c r="L39" s="84" t="s">
        <v>184</v>
      </c>
      <c r="M39" s="86">
        <v>4</v>
      </c>
    </row>
    <row r="40" spans="1:13">
      <c r="A40" s="82"/>
      <c r="B40" s="84" t="s">
        <v>216</v>
      </c>
      <c r="C40" s="84" t="s">
        <v>182</v>
      </c>
      <c r="D40" s="85">
        <v>42515</v>
      </c>
      <c r="E40" s="84" t="s">
        <v>184</v>
      </c>
      <c r="F40" s="86"/>
      <c r="H40" s="82">
        <v>38</v>
      </c>
      <c r="I40" s="84" t="s">
        <v>290</v>
      </c>
      <c r="J40" s="84" t="s">
        <v>350</v>
      </c>
      <c r="K40" s="85">
        <v>42608</v>
      </c>
      <c r="L40" s="84" t="s">
        <v>184</v>
      </c>
      <c r="M40" s="86">
        <v>4</v>
      </c>
    </row>
    <row r="41" spans="1:13">
      <c r="A41" s="82">
        <v>27</v>
      </c>
      <c r="B41" s="84" t="s">
        <v>217</v>
      </c>
      <c r="C41" s="84" t="s">
        <v>182</v>
      </c>
      <c r="D41" s="85">
        <v>42520</v>
      </c>
      <c r="E41" s="84" t="s">
        <v>184</v>
      </c>
      <c r="F41" s="86">
        <v>6</v>
      </c>
      <c r="H41" s="82">
        <v>39</v>
      </c>
      <c r="I41" s="84" t="s">
        <v>291</v>
      </c>
      <c r="J41" s="84" t="s">
        <v>350</v>
      </c>
      <c r="K41" s="85">
        <v>42609</v>
      </c>
      <c r="L41" s="84" t="s">
        <v>184</v>
      </c>
      <c r="M41" s="86">
        <v>2</v>
      </c>
    </row>
    <row r="42" spans="1:13">
      <c r="A42" s="82">
        <v>28</v>
      </c>
      <c r="B42" s="84" t="s">
        <v>218</v>
      </c>
      <c r="C42" s="84" t="s">
        <v>182</v>
      </c>
      <c r="D42" s="85">
        <v>42521</v>
      </c>
      <c r="E42" s="84" t="s">
        <v>219</v>
      </c>
      <c r="F42" s="86">
        <v>5</v>
      </c>
      <c r="H42" s="82">
        <v>40</v>
      </c>
      <c r="I42" s="84" t="s">
        <v>292</v>
      </c>
      <c r="J42" s="84" t="s">
        <v>350</v>
      </c>
      <c r="K42" s="85">
        <v>42609</v>
      </c>
      <c r="L42" s="84" t="s">
        <v>184</v>
      </c>
      <c r="M42" s="86">
        <v>4</v>
      </c>
    </row>
    <row r="43" spans="1:13">
      <c r="A43" s="82"/>
      <c r="B43" s="84" t="s">
        <v>218</v>
      </c>
      <c r="C43" s="84" t="s">
        <v>182</v>
      </c>
      <c r="D43" s="85">
        <v>42521</v>
      </c>
      <c r="E43" s="84" t="s">
        <v>184</v>
      </c>
      <c r="F43" s="86"/>
      <c r="H43" s="82">
        <v>41</v>
      </c>
      <c r="I43" s="84" t="s">
        <v>293</v>
      </c>
      <c r="J43" s="84" t="s">
        <v>350</v>
      </c>
      <c r="K43" s="85">
        <v>42609</v>
      </c>
      <c r="L43" s="84" t="s">
        <v>184</v>
      </c>
      <c r="M43" s="86">
        <v>4</v>
      </c>
    </row>
    <row r="44" spans="1:13">
      <c r="A44" s="82">
        <v>29</v>
      </c>
      <c r="B44" s="84" t="s">
        <v>220</v>
      </c>
      <c r="C44" s="84" t="s">
        <v>182</v>
      </c>
      <c r="D44" s="85">
        <v>42529</v>
      </c>
      <c r="E44" s="84" t="s">
        <v>184</v>
      </c>
      <c r="F44" s="86">
        <v>6</v>
      </c>
      <c r="H44" s="82">
        <v>42</v>
      </c>
      <c r="I44" s="84" t="s">
        <v>294</v>
      </c>
      <c r="J44" s="84" t="s">
        <v>350</v>
      </c>
      <c r="K44" s="85">
        <v>42609</v>
      </c>
      <c r="L44" s="84" t="s">
        <v>184</v>
      </c>
      <c r="M44" s="86">
        <v>4</v>
      </c>
    </row>
    <row r="45" spans="1:13">
      <c r="A45" s="82">
        <v>30</v>
      </c>
      <c r="B45" s="84" t="s">
        <v>221</v>
      </c>
      <c r="C45" s="84" t="s">
        <v>182</v>
      </c>
      <c r="D45" s="85">
        <v>42529</v>
      </c>
      <c r="E45" s="84" t="s">
        <v>183</v>
      </c>
      <c r="F45" s="86">
        <v>4</v>
      </c>
      <c r="H45" s="82">
        <v>43</v>
      </c>
      <c r="I45" s="84" t="s">
        <v>295</v>
      </c>
      <c r="J45" s="84" t="s">
        <v>350</v>
      </c>
      <c r="K45" s="85">
        <v>42609</v>
      </c>
      <c r="L45" s="84" t="s">
        <v>184</v>
      </c>
      <c r="M45" s="86">
        <v>4</v>
      </c>
    </row>
    <row r="46" spans="1:13">
      <c r="A46" s="82"/>
      <c r="B46" s="84" t="s">
        <v>221</v>
      </c>
      <c r="C46" s="84" t="s">
        <v>182</v>
      </c>
      <c r="D46" s="85">
        <v>42529</v>
      </c>
      <c r="E46" s="84" t="s">
        <v>184</v>
      </c>
      <c r="F46" s="86"/>
      <c r="H46" s="82"/>
      <c r="I46" s="90" t="s">
        <v>296</v>
      </c>
      <c r="J46" s="90" t="s">
        <v>354</v>
      </c>
      <c r="K46" s="91"/>
      <c r="L46" s="90"/>
      <c r="M46" s="92"/>
    </row>
    <row r="47" spans="1:13">
      <c r="A47" s="82">
        <v>31</v>
      </c>
      <c r="B47" s="84" t="s">
        <v>222</v>
      </c>
      <c r="C47" s="84" t="s">
        <v>182</v>
      </c>
      <c r="D47" s="85">
        <v>42536</v>
      </c>
      <c r="E47" s="84" t="s">
        <v>183</v>
      </c>
      <c r="F47" s="86">
        <v>4</v>
      </c>
      <c r="H47" s="82">
        <v>44</v>
      </c>
      <c r="I47" s="84" t="s">
        <v>297</v>
      </c>
      <c r="J47" s="84" t="s">
        <v>350</v>
      </c>
      <c r="K47" s="85">
        <v>42611</v>
      </c>
      <c r="L47" s="84" t="s">
        <v>184</v>
      </c>
      <c r="M47" s="86">
        <v>2</v>
      </c>
    </row>
    <row r="48" spans="1:13">
      <c r="A48" s="82"/>
      <c r="B48" s="84" t="s">
        <v>222</v>
      </c>
      <c r="C48" s="84" t="s">
        <v>182</v>
      </c>
      <c r="D48" s="85">
        <v>42536</v>
      </c>
      <c r="E48" s="84" t="s">
        <v>184</v>
      </c>
      <c r="F48" s="86"/>
      <c r="H48" s="82">
        <v>45</v>
      </c>
      <c r="I48" s="84" t="s">
        <v>298</v>
      </c>
      <c r="J48" s="84" t="s">
        <v>350</v>
      </c>
      <c r="K48" s="85">
        <v>42612</v>
      </c>
      <c r="L48" s="84" t="s">
        <v>184</v>
      </c>
      <c r="M48" s="86">
        <v>6</v>
      </c>
    </row>
    <row r="49" spans="1:13">
      <c r="A49" s="82">
        <v>32</v>
      </c>
      <c r="B49" s="84" t="s">
        <v>223</v>
      </c>
      <c r="C49" s="84" t="s">
        <v>182</v>
      </c>
      <c r="D49" s="85">
        <v>42536</v>
      </c>
      <c r="E49" s="84" t="s">
        <v>183</v>
      </c>
      <c r="F49" s="86">
        <v>3</v>
      </c>
      <c r="H49" s="82">
        <v>46</v>
      </c>
      <c r="I49" s="84" t="s">
        <v>299</v>
      </c>
      <c r="J49" s="84" t="s">
        <v>350</v>
      </c>
      <c r="K49" s="85">
        <v>42612</v>
      </c>
      <c r="L49" s="84" t="s">
        <v>184</v>
      </c>
      <c r="M49" s="86">
        <v>4</v>
      </c>
    </row>
    <row r="50" spans="1:13">
      <c r="A50" s="82"/>
      <c r="B50" s="84" t="s">
        <v>223</v>
      </c>
      <c r="C50" s="84" t="s">
        <v>182</v>
      </c>
      <c r="D50" s="85">
        <v>42536</v>
      </c>
      <c r="E50" s="84" t="s">
        <v>184</v>
      </c>
      <c r="F50" s="86"/>
      <c r="H50" s="82">
        <v>47</v>
      </c>
      <c r="I50" s="84" t="s">
        <v>300</v>
      </c>
      <c r="J50" s="84" t="s">
        <v>350</v>
      </c>
      <c r="K50" s="85">
        <v>42612</v>
      </c>
      <c r="L50" s="84" t="s">
        <v>184</v>
      </c>
      <c r="M50" s="86">
        <v>2</v>
      </c>
    </row>
    <row r="51" spans="1:13">
      <c r="A51" s="82">
        <v>33</v>
      </c>
      <c r="B51" s="84" t="s">
        <v>224</v>
      </c>
      <c r="C51" s="84" t="s">
        <v>182</v>
      </c>
      <c r="D51" s="85">
        <v>42536</v>
      </c>
      <c r="E51" s="84" t="s">
        <v>184</v>
      </c>
      <c r="F51" s="86">
        <v>3</v>
      </c>
      <c r="H51" s="82">
        <v>48</v>
      </c>
      <c r="I51" s="84" t="s">
        <v>301</v>
      </c>
      <c r="J51" s="84" t="s">
        <v>350</v>
      </c>
      <c r="K51" s="85">
        <v>42612</v>
      </c>
      <c r="L51" s="84" t="s">
        <v>184</v>
      </c>
      <c r="M51" s="86">
        <v>2</v>
      </c>
    </row>
    <row r="52" spans="1:13">
      <c r="A52" s="82">
        <v>34</v>
      </c>
      <c r="B52" s="84" t="s">
        <v>225</v>
      </c>
      <c r="C52" s="84" t="s">
        <v>182</v>
      </c>
      <c r="D52" s="85">
        <v>42542</v>
      </c>
      <c r="E52" s="84" t="s">
        <v>184</v>
      </c>
      <c r="F52" s="86">
        <v>2</v>
      </c>
      <c r="H52" s="82">
        <v>49</v>
      </c>
      <c r="I52" s="84" t="s">
        <v>302</v>
      </c>
      <c r="J52" s="84" t="s">
        <v>350</v>
      </c>
      <c r="K52" s="85">
        <v>42612</v>
      </c>
      <c r="L52" s="84" t="s">
        <v>184</v>
      </c>
      <c r="M52" s="86">
        <v>2</v>
      </c>
    </row>
    <row r="53" spans="1:13">
      <c r="A53" s="82">
        <v>35</v>
      </c>
      <c r="B53" s="84" t="s">
        <v>226</v>
      </c>
      <c r="C53" s="84" t="s">
        <v>182</v>
      </c>
      <c r="D53" s="85">
        <v>42563</v>
      </c>
      <c r="E53" s="84" t="s">
        <v>183</v>
      </c>
      <c r="F53" s="86">
        <v>2</v>
      </c>
      <c r="H53" s="82">
        <v>50</v>
      </c>
      <c r="I53" s="84" t="s">
        <v>303</v>
      </c>
      <c r="J53" s="84" t="s">
        <v>350</v>
      </c>
      <c r="K53" s="85">
        <v>42612</v>
      </c>
      <c r="L53" s="84" t="s">
        <v>184</v>
      </c>
      <c r="M53" s="86">
        <v>2</v>
      </c>
    </row>
    <row r="54" spans="1:13">
      <c r="A54" s="82"/>
      <c r="B54" s="84" t="s">
        <v>226</v>
      </c>
      <c r="C54" s="84" t="s">
        <v>182</v>
      </c>
      <c r="D54" s="85">
        <v>42563</v>
      </c>
      <c r="E54" s="84" t="s">
        <v>184</v>
      </c>
      <c r="F54" s="86"/>
    </row>
    <row r="55" spans="1:13">
      <c r="A55" s="82">
        <v>36</v>
      </c>
      <c r="B55" s="84" t="s">
        <v>227</v>
      </c>
      <c r="C55" s="84" t="s">
        <v>182</v>
      </c>
      <c r="D55" s="85">
        <v>42564</v>
      </c>
      <c r="E55" s="84" t="s">
        <v>228</v>
      </c>
      <c r="F55" s="86">
        <v>3</v>
      </c>
    </row>
    <row r="56" spans="1:13">
      <c r="A56" s="82">
        <v>37</v>
      </c>
      <c r="B56" s="84" t="s">
        <v>229</v>
      </c>
      <c r="C56" s="84" t="s">
        <v>182</v>
      </c>
      <c r="D56" s="85">
        <v>42564</v>
      </c>
      <c r="E56" s="84" t="s">
        <v>183</v>
      </c>
      <c r="F56" s="86">
        <v>4</v>
      </c>
      <c r="I56" s="67" t="s">
        <v>355</v>
      </c>
      <c r="J56" s="67"/>
    </row>
    <row r="57" spans="1:13">
      <c r="A57" s="82"/>
      <c r="B57" s="84" t="s">
        <v>229</v>
      </c>
      <c r="C57" s="84" t="s">
        <v>182</v>
      </c>
      <c r="D57" s="85">
        <v>42564</v>
      </c>
      <c r="E57" s="84" t="s">
        <v>184</v>
      </c>
      <c r="F57" s="86"/>
      <c r="I57" s="78" t="s">
        <v>356</v>
      </c>
      <c r="J57" s="78"/>
      <c r="K57" s="78"/>
    </row>
    <row r="58" spans="1:13">
      <c r="A58" s="82">
        <v>38</v>
      </c>
      <c r="B58" s="84" t="s">
        <v>230</v>
      </c>
      <c r="C58" s="84" t="s">
        <v>182</v>
      </c>
      <c r="D58" s="85">
        <v>42564</v>
      </c>
      <c r="E58" s="84" t="s">
        <v>183</v>
      </c>
      <c r="F58" s="86">
        <v>5</v>
      </c>
      <c r="I58" s="78" t="s">
        <v>357</v>
      </c>
      <c r="J58" s="78"/>
      <c r="K58" s="78"/>
    </row>
    <row r="59" spans="1:13">
      <c r="A59" s="82"/>
      <c r="B59" s="84" t="s">
        <v>230</v>
      </c>
      <c r="C59" s="84" t="s">
        <v>182</v>
      </c>
      <c r="D59" s="85">
        <v>42564</v>
      </c>
      <c r="E59" s="84" t="s">
        <v>184</v>
      </c>
      <c r="F59" s="86"/>
      <c r="I59" s="78" t="s">
        <v>358</v>
      </c>
      <c r="J59" s="78"/>
      <c r="K59" s="78"/>
    </row>
    <row r="60" spans="1:13">
      <c r="A60" s="82">
        <v>39</v>
      </c>
      <c r="B60" s="84" t="s">
        <v>231</v>
      </c>
      <c r="C60" s="84" t="s">
        <v>182</v>
      </c>
      <c r="D60" s="85">
        <v>42571</v>
      </c>
      <c r="E60" s="84" t="s">
        <v>183</v>
      </c>
      <c r="F60" s="86">
        <v>2</v>
      </c>
      <c r="I60" s="78" t="s">
        <v>359</v>
      </c>
      <c r="J60" s="78"/>
      <c r="K60" s="78"/>
    </row>
    <row r="61" spans="1:13">
      <c r="A61" s="82"/>
      <c r="B61" s="84" t="s">
        <v>231</v>
      </c>
      <c r="C61" s="84" t="s">
        <v>182</v>
      </c>
      <c r="D61" s="85">
        <v>42571</v>
      </c>
      <c r="E61" s="84" t="s">
        <v>184</v>
      </c>
      <c r="F61" s="86"/>
      <c r="I61" s="102" t="s">
        <v>360</v>
      </c>
      <c r="J61" s="78"/>
      <c r="K61" s="78"/>
    </row>
    <row r="62" spans="1:13">
      <c r="A62" s="82">
        <v>40</v>
      </c>
      <c r="B62" s="84" t="s">
        <v>232</v>
      </c>
      <c r="C62" s="84" t="s">
        <v>182</v>
      </c>
      <c r="D62" s="85">
        <v>42578</v>
      </c>
      <c r="E62" s="84" t="s">
        <v>184</v>
      </c>
      <c r="F62" s="86">
        <v>3</v>
      </c>
      <c r="I62" s="102" t="s">
        <v>361</v>
      </c>
      <c r="J62" s="78"/>
      <c r="K62" s="78"/>
    </row>
    <row r="63" spans="1:13">
      <c r="A63" s="82">
        <v>41</v>
      </c>
      <c r="B63" s="84" t="s">
        <v>233</v>
      </c>
      <c r="C63" s="84" t="s">
        <v>182</v>
      </c>
      <c r="D63" s="85">
        <v>42578</v>
      </c>
      <c r="E63" s="84" t="s">
        <v>183</v>
      </c>
      <c r="F63" s="86">
        <v>2</v>
      </c>
    </row>
    <row r="64" spans="1:13">
      <c r="A64" s="82"/>
      <c r="B64" s="84" t="s">
        <v>233</v>
      </c>
      <c r="C64" s="84" t="s">
        <v>182</v>
      </c>
      <c r="D64" s="85">
        <v>42578</v>
      </c>
      <c r="E64" s="84" t="s">
        <v>184</v>
      </c>
      <c r="F64" s="86"/>
      <c r="I64" s="103" t="s">
        <v>362</v>
      </c>
    </row>
    <row r="65" spans="1:6">
      <c r="A65" s="82">
        <v>42</v>
      </c>
      <c r="B65" s="84" t="s">
        <v>234</v>
      </c>
      <c r="C65" s="84" t="s">
        <v>182</v>
      </c>
      <c r="D65" s="85">
        <v>42578</v>
      </c>
      <c r="E65" s="84" t="s">
        <v>228</v>
      </c>
      <c r="F65" s="86">
        <v>6</v>
      </c>
    </row>
    <row r="66" spans="1:6">
      <c r="A66" s="82">
        <v>43</v>
      </c>
      <c r="B66" s="84" t="s">
        <v>235</v>
      </c>
      <c r="C66" s="84" t="s">
        <v>182</v>
      </c>
      <c r="D66" s="85">
        <v>42578</v>
      </c>
      <c r="E66" s="84" t="s">
        <v>184</v>
      </c>
      <c r="F66" s="86">
        <v>6</v>
      </c>
    </row>
    <row r="67" spans="1:6">
      <c r="A67" s="82">
        <v>44</v>
      </c>
      <c r="B67" s="84" t="s">
        <v>236</v>
      </c>
      <c r="C67" s="84" t="s">
        <v>182</v>
      </c>
      <c r="D67" s="85">
        <v>42578</v>
      </c>
      <c r="E67" s="84" t="s">
        <v>184</v>
      </c>
      <c r="F67" s="86">
        <v>6</v>
      </c>
    </row>
    <row r="68" spans="1:6">
      <c r="A68" s="82">
        <v>45</v>
      </c>
      <c r="B68" s="84" t="s">
        <v>237</v>
      </c>
      <c r="C68" s="84" t="s">
        <v>182</v>
      </c>
      <c r="D68" s="85">
        <v>42583</v>
      </c>
      <c r="E68" s="84" t="s">
        <v>183</v>
      </c>
      <c r="F68" s="86">
        <v>6</v>
      </c>
    </row>
    <row r="69" spans="1:6">
      <c r="A69" s="82"/>
      <c r="B69" s="84" t="s">
        <v>237</v>
      </c>
      <c r="C69" s="84" t="s">
        <v>182</v>
      </c>
      <c r="D69" s="85">
        <v>42583</v>
      </c>
      <c r="E69" s="84" t="s">
        <v>184</v>
      </c>
      <c r="F69" s="86"/>
    </row>
    <row r="70" spans="1:6">
      <c r="A70" s="82">
        <v>46</v>
      </c>
      <c r="B70" s="84" t="s">
        <v>238</v>
      </c>
      <c r="C70" s="84" t="s">
        <v>182</v>
      </c>
      <c r="D70" s="85">
        <v>42585</v>
      </c>
      <c r="E70" s="84" t="s">
        <v>183</v>
      </c>
      <c r="F70" s="86">
        <v>2</v>
      </c>
    </row>
    <row r="71" spans="1:6">
      <c r="A71" s="82"/>
      <c r="B71" s="84" t="s">
        <v>238</v>
      </c>
      <c r="C71" s="84" t="s">
        <v>182</v>
      </c>
      <c r="D71" s="85">
        <v>42585</v>
      </c>
      <c r="E71" s="84" t="s">
        <v>184</v>
      </c>
      <c r="F71" s="86"/>
    </row>
    <row r="72" spans="1:6">
      <c r="A72" s="82">
        <v>47</v>
      </c>
      <c r="B72" s="84" t="s">
        <v>239</v>
      </c>
      <c r="C72" s="84" t="s">
        <v>182</v>
      </c>
      <c r="D72" s="85">
        <v>42585</v>
      </c>
      <c r="E72" s="84" t="s">
        <v>184</v>
      </c>
      <c r="F72" s="86">
        <v>4</v>
      </c>
    </row>
    <row r="73" spans="1:6">
      <c r="A73" s="82">
        <v>48</v>
      </c>
      <c r="B73" s="84" t="s">
        <v>240</v>
      </c>
      <c r="C73" s="84" t="s">
        <v>182</v>
      </c>
      <c r="D73" s="85">
        <v>42585</v>
      </c>
      <c r="E73" s="84" t="s">
        <v>184</v>
      </c>
      <c r="F73" s="86">
        <v>6</v>
      </c>
    </row>
    <row r="74" spans="1:6">
      <c r="A74" s="82">
        <v>49</v>
      </c>
      <c r="B74" s="84" t="s">
        <v>241</v>
      </c>
      <c r="C74" s="84" t="s">
        <v>182</v>
      </c>
      <c r="D74" s="85">
        <v>42599</v>
      </c>
      <c r="E74" s="84" t="s">
        <v>183</v>
      </c>
      <c r="F74" s="86">
        <v>6</v>
      </c>
    </row>
    <row r="75" spans="1:6">
      <c r="A75" s="82"/>
      <c r="B75" s="84" t="s">
        <v>241</v>
      </c>
      <c r="C75" s="84" t="s">
        <v>182</v>
      </c>
      <c r="D75" s="85">
        <v>42599</v>
      </c>
      <c r="E75" s="84" t="s">
        <v>184</v>
      </c>
      <c r="F75" s="86"/>
    </row>
    <row r="76" spans="1:6">
      <c r="A76" s="82">
        <v>50</v>
      </c>
      <c r="B76" s="84" t="s">
        <v>242</v>
      </c>
      <c r="C76" s="84" t="s">
        <v>182</v>
      </c>
      <c r="D76" s="85">
        <v>42599</v>
      </c>
      <c r="E76" s="84" t="s">
        <v>184</v>
      </c>
      <c r="F76" s="86">
        <v>6</v>
      </c>
    </row>
    <row r="77" spans="1:6">
      <c r="A77" s="82">
        <v>51</v>
      </c>
      <c r="B77" s="84" t="s">
        <v>244</v>
      </c>
      <c r="C77" s="84" t="s">
        <v>182</v>
      </c>
      <c r="D77" s="85">
        <v>42599</v>
      </c>
      <c r="E77" s="84" t="s">
        <v>183</v>
      </c>
      <c r="F77" s="86">
        <v>2</v>
      </c>
    </row>
    <row r="78" spans="1:6">
      <c r="A78" s="82"/>
      <c r="B78" s="84" t="s">
        <v>244</v>
      </c>
      <c r="C78" s="84" t="s">
        <v>182</v>
      </c>
      <c r="D78" s="85">
        <v>42599</v>
      </c>
      <c r="E78" s="84" t="s">
        <v>184</v>
      </c>
      <c r="F78" s="86"/>
    </row>
    <row r="79" spans="1:6">
      <c r="A79" s="82">
        <v>52</v>
      </c>
      <c r="B79" s="84" t="s">
        <v>245</v>
      </c>
      <c r="C79" s="84" t="s">
        <v>182</v>
      </c>
      <c r="D79" s="85">
        <v>42606</v>
      </c>
      <c r="E79" s="84" t="s">
        <v>183</v>
      </c>
      <c r="F79" s="86">
        <v>4</v>
      </c>
    </row>
    <row r="80" spans="1:6">
      <c r="A80" s="82"/>
      <c r="B80" s="84" t="s">
        <v>245</v>
      </c>
      <c r="C80" s="84" t="s">
        <v>182</v>
      </c>
      <c r="D80" s="85">
        <v>42606</v>
      </c>
      <c r="E80" s="84" t="s">
        <v>184</v>
      </c>
      <c r="F80" s="86"/>
    </row>
    <row r="81" spans="1:11">
      <c r="A81" s="82">
        <v>53</v>
      </c>
      <c r="B81" s="84" t="s">
        <v>246</v>
      </c>
      <c r="C81" s="84" t="s">
        <v>182</v>
      </c>
      <c r="D81" s="85">
        <v>42611</v>
      </c>
      <c r="E81" s="84" t="s">
        <v>183</v>
      </c>
      <c r="F81" s="86">
        <v>2</v>
      </c>
    </row>
    <row r="82" spans="1:11">
      <c r="A82" s="82"/>
      <c r="B82" s="84" t="s">
        <v>246</v>
      </c>
      <c r="C82" s="84" t="s">
        <v>182</v>
      </c>
      <c r="D82" s="85">
        <v>42611</v>
      </c>
      <c r="E82" s="84" t="s">
        <v>184</v>
      </c>
      <c r="F82" s="86"/>
    </row>
    <row r="83" spans="1:11" ht="15.75" thickBot="1"/>
    <row r="84" spans="1:11">
      <c r="A84" s="469" t="s">
        <v>363</v>
      </c>
      <c r="B84" s="470"/>
      <c r="C84" s="470"/>
      <c r="D84" s="470"/>
      <c r="E84" s="470"/>
      <c r="F84" s="470"/>
      <c r="G84" s="470"/>
      <c r="H84" s="470"/>
      <c r="I84" s="470"/>
      <c r="J84" s="470"/>
      <c r="K84" s="471"/>
    </row>
    <row r="85" spans="1:11" ht="15.75" thickBot="1">
      <c r="A85" s="104"/>
      <c r="B85" s="76"/>
      <c r="C85" s="76"/>
      <c r="D85" s="76"/>
      <c r="E85" s="76"/>
      <c r="F85" s="3"/>
      <c r="G85" s="76"/>
      <c r="H85" s="23"/>
      <c r="I85" s="76"/>
      <c r="J85" s="76"/>
      <c r="K85" s="105"/>
    </row>
    <row r="86" spans="1:11" ht="15.75" thickBot="1">
      <c r="A86" s="106"/>
      <c r="B86" s="107"/>
      <c r="C86" s="108" t="s">
        <v>364</v>
      </c>
      <c r="D86" s="109" t="s">
        <v>365</v>
      </c>
      <c r="E86" s="110"/>
      <c r="F86" s="111"/>
      <c r="G86" s="112"/>
      <c r="H86" s="113"/>
      <c r="I86" s="112"/>
      <c r="J86" s="112"/>
      <c r="K86" s="114"/>
    </row>
    <row r="87" spans="1:11">
      <c r="C87" s="67"/>
    </row>
    <row r="88" spans="1:11">
      <c r="C88" s="67"/>
    </row>
    <row r="89" spans="1:11">
      <c r="C89" s="67"/>
    </row>
    <row r="90" spans="1:11">
      <c r="A90" s="71" t="s">
        <v>366</v>
      </c>
      <c r="C90" s="67"/>
    </row>
    <row r="91" spans="1:11">
      <c r="A91" s="78" t="s">
        <v>367</v>
      </c>
      <c r="B91" s="78"/>
      <c r="C91" s="67"/>
    </row>
    <row r="92" spans="1:11">
      <c r="A92" s="78" t="s">
        <v>368</v>
      </c>
      <c r="B92" s="78"/>
    </row>
    <row r="93" spans="1:11">
      <c r="A93" s="78" t="s">
        <v>369</v>
      </c>
      <c r="B93" s="78"/>
    </row>
    <row r="94" spans="1:11">
      <c r="A94" s="78" t="s">
        <v>370</v>
      </c>
      <c r="B94" s="78"/>
    </row>
    <row r="95" spans="1:11">
      <c r="A95" s="102" t="s">
        <v>371</v>
      </c>
      <c r="B95" s="78"/>
    </row>
    <row r="96" spans="1:11">
      <c r="A96" s="102" t="s">
        <v>372</v>
      </c>
      <c r="B96" s="78"/>
    </row>
  </sheetData>
  <mergeCells count="5">
    <mergeCell ref="A1:F1"/>
    <mergeCell ref="I1:M1"/>
    <mergeCell ref="N4:P4"/>
    <mergeCell ref="N5:P5"/>
    <mergeCell ref="A84:K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32"/>
  <sheetViews>
    <sheetView workbookViewId="0">
      <selection activeCell="AC31" sqref="B31:AC31"/>
    </sheetView>
  </sheetViews>
  <sheetFormatPr defaultRowHeight="15"/>
  <cols>
    <col min="1" max="1" width="5.7109375" customWidth="1"/>
    <col min="2" max="2" width="12.7109375" customWidth="1"/>
    <col min="3" max="3" width="4.140625" customWidth="1"/>
    <col min="4" max="4" width="6" style="2" customWidth="1"/>
    <col min="5" max="5" width="8" style="2" customWidth="1"/>
    <col min="6" max="6" width="9.28515625" style="2" bestFit="1" customWidth="1"/>
    <col min="7" max="8" width="6" style="2" customWidth="1"/>
    <col min="9" max="10" width="6.7109375" style="2" customWidth="1"/>
    <col min="11" max="11" width="6" style="2" customWidth="1"/>
    <col min="12" max="12" width="7.42578125" style="2" customWidth="1"/>
    <col min="13" max="13" width="7.28515625" style="2" customWidth="1"/>
    <col min="14" max="14" width="6" style="2" customWidth="1"/>
    <col min="15" max="15" width="7.85546875" style="2" customWidth="1"/>
    <col min="16" max="16" width="9.85546875" style="2" customWidth="1"/>
    <col min="17" max="18" width="6" style="2" customWidth="1"/>
    <col min="19" max="19" width="6.42578125" style="2" customWidth="1"/>
    <col min="20" max="24" width="6" style="2" customWidth="1"/>
    <col min="25" max="25" width="8.7109375" customWidth="1"/>
    <col min="26" max="31" width="6" customWidth="1"/>
    <col min="32" max="32" width="6.42578125" bestFit="1" customWidth="1"/>
  </cols>
  <sheetData>
    <row r="1" spans="1:32">
      <c r="B1" s="8">
        <v>42642</v>
      </c>
      <c r="E1" s="9" t="s">
        <v>162</v>
      </c>
      <c r="H1" s="9" t="s">
        <v>163</v>
      </c>
    </row>
    <row r="2" spans="1:32">
      <c r="E2" s="9" t="s">
        <v>166</v>
      </c>
    </row>
    <row r="3" spans="1:32">
      <c r="B3" t="s">
        <v>164</v>
      </c>
      <c r="E3" s="9" t="s">
        <v>165</v>
      </c>
    </row>
    <row r="5" spans="1:32" ht="15.75" thickBot="1">
      <c r="A5" t="s">
        <v>161</v>
      </c>
      <c r="D5" s="10" t="s">
        <v>133</v>
      </c>
      <c r="E5" s="10" t="s">
        <v>134</v>
      </c>
      <c r="F5" s="10" t="s">
        <v>135</v>
      </c>
      <c r="G5" s="10" t="s">
        <v>136</v>
      </c>
      <c r="H5" s="10" t="s">
        <v>137</v>
      </c>
      <c r="I5" s="10" t="s">
        <v>138</v>
      </c>
      <c r="J5" s="10" t="s">
        <v>139</v>
      </c>
      <c r="K5" s="10" t="s">
        <v>140</v>
      </c>
      <c r="L5" s="10" t="s">
        <v>141</v>
      </c>
      <c r="M5" s="10" t="s">
        <v>142</v>
      </c>
      <c r="N5" s="10" t="s">
        <v>143</v>
      </c>
      <c r="O5" s="10" t="s">
        <v>146</v>
      </c>
      <c r="P5" s="10" t="s">
        <v>147</v>
      </c>
      <c r="Q5" s="10" t="s">
        <v>144</v>
      </c>
      <c r="R5" s="10" t="s">
        <v>145</v>
      </c>
      <c r="S5" s="10" t="s">
        <v>148</v>
      </c>
      <c r="T5" s="10" t="s">
        <v>149</v>
      </c>
      <c r="U5" s="10" t="s">
        <v>150</v>
      </c>
      <c r="V5" s="10" t="s">
        <v>151</v>
      </c>
      <c r="W5" s="10" t="s">
        <v>152</v>
      </c>
      <c r="X5" s="10" t="s">
        <v>153</v>
      </c>
      <c r="Y5" s="10" t="s">
        <v>154</v>
      </c>
      <c r="Z5" s="10" t="s">
        <v>155</v>
      </c>
      <c r="AA5" s="10" t="s">
        <v>156</v>
      </c>
      <c r="AB5" s="10" t="s">
        <v>157</v>
      </c>
      <c r="AC5" s="10" t="s">
        <v>158</v>
      </c>
      <c r="AD5" s="10" t="s">
        <v>159</v>
      </c>
      <c r="AE5" s="10" t="s">
        <v>136</v>
      </c>
      <c r="AF5" s="10" t="s">
        <v>160</v>
      </c>
    </row>
    <row r="6" spans="1:32" ht="15.75" thickTop="1">
      <c r="A6" s="2">
        <v>1</v>
      </c>
      <c r="B6" s="3" t="s">
        <v>0</v>
      </c>
      <c r="D6" s="11">
        <v>2.2441429263033101</v>
      </c>
      <c r="E6" s="11">
        <v>1.1084656667430699</v>
      </c>
      <c r="F6" s="12">
        <v>0</v>
      </c>
      <c r="G6" s="12">
        <v>0</v>
      </c>
      <c r="H6" s="12">
        <v>0</v>
      </c>
      <c r="I6" s="11">
        <v>6.9554380624996404E-3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1">
        <v>6.6429456088088298E-2</v>
      </c>
      <c r="P6" s="13" t="s">
        <v>167</v>
      </c>
      <c r="Q6" s="11">
        <v>2.6565855266348401E-2</v>
      </c>
      <c r="R6" s="13">
        <v>0</v>
      </c>
      <c r="S6" s="11">
        <v>0.19981193015739299</v>
      </c>
      <c r="T6" s="13">
        <v>224.05943399348899</v>
      </c>
      <c r="U6" s="11">
        <v>0.14983646507413101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1">
        <v>2.1004174391207102</v>
      </c>
      <c r="AB6" s="13">
        <v>0</v>
      </c>
      <c r="AC6" s="11">
        <v>4.0749004619863704E-3</v>
      </c>
      <c r="AD6" s="11">
        <v>5.8336103484312E-2</v>
      </c>
      <c r="AE6" s="11">
        <v>0.18131997428864399</v>
      </c>
      <c r="AF6" s="11">
        <v>0.24558357272723499</v>
      </c>
    </row>
    <row r="7" spans="1:32">
      <c r="A7" s="2">
        <v>2</v>
      </c>
      <c r="B7" s="3" t="s">
        <v>1</v>
      </c>
      <c r="D7" s="11">
        <v>0.16473733569337201</v>
      </c>
      <c r="E7" s="11">
        <v>0.80316474804409999</v>
      </c>
      <c r="F7" s="12">
        <v>0</v>
      </c>
      <c r="G7" s="12">
        <v>0</v>
      </c>
      <c r="H7" s="11">
        <v>0.214777829743068</v>
      </c>
      <c r="I7" s="11">
        <v>6.9554380624996404E-3</v>
      </c>
      <c r="J7" s="11">
        <v>0.60970500716020304</v>
      </c>
      <c r="K7" s="12">
        <v>0</v>
      </c>
      <c r="L7" s="12">
        <v>0</v>
      </c>
      <c r="M7" s="12">
        <v>0</v>
      </c>
      <c r="N7" s="11">
        <v>9.7165156861378998E-2</v>
      </c>
      <c r="O7" s="11">
        <v>2.3809458549619002E-2</v>
      </c>
      <c r="P7" s="13" t="s">
        <v>167</v>
      </c>
      <c r="Q7" s="13">
        <v>0</v>
      </c>
      <c r="R7" s="13">
        <v>0</v>
      </c>
      <c r="S7" s="13">
        <v>0</v>
      </c>
      <c r="T7" s="13">
        <v>142.34644049042799</v>
      </c>
      <c r="U7" s="11">
        <v>0.17215961331679799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1">
        <v>0.64616014885114104</v>
      </c>
      <c r="AB7" s="13">
        <v>0</v>
      </c>
      <c r="AC7" s="13">
        <v>0</v>
      </c>
      <c r="AD7" s="13">
        <v>0</v>
      </c>
      <c r="AE7" s="11">
        <v>9.5445649419276204E-2</v>
      </c>
      <c r="AF7" s="13">
        <v>0</v>
      </c>
    </row>
    <row r="8" spans="1:32">
      <c r="A8" s="2">
        <v>3</v>
      </c>
      <c r="B8" s="3" t="s">
        <v>2</v>
      </c>
      <c r="D8" s="11">
        <v>1.24725024696553</v>
      </c>
      <c r="E8" s="12">
        <v>0</v>
      </c>
      <c r="F8" s="12">
        <v>0</v>
      </c>
      <c r="G8" s="12">
        <v>0</v>
      </c>
      <c r="H8" s="11">
        <v>1.8823326734479898E-2</v>
      </c>
      <c r="I8" s="11">
        <v>1.1564235759978299E-3</v>
      </c>
      <c r="J8" s="11">
        <v>1.25087366151672</v>
      </c>
      <c r="K8" s="12">
        <v>0</v>
      </c>
      <c r="L8" s="12">
        <v>0</v>
      </c>
      <c r="M8" s="12">
        <v>0</v>
      </c>
      <c r="N8" s="11">
        <v>0.28618755745143698</v>
      </c>
      <c r="O8" s="13">
        <v>0</v>
      </c>
      <c r="P8" s="13" t="s">
        <v>167</v>
      </c>
      <c r="Q8" s="13">
        <v>0</v>
      </c>
      <c r="R8" s="11">
        <v>5.01733613621722</v>
      </c>
      <c r="S8" s="11">
        <v>4.4599938140323703E-2</v>
      </c>
      <c r="T8" s="14">
        <v>18.216319111067801</v>
      </c>
      <c r="U8" s="11">
        <v>8.3241297922829902E-2</v>
      </c>
      <c r="V8" s="13">
        <v>0</v>
      </c>
      <c r="W8" s="13">
        <v>0</v>
      </c>
      <c r="X8" s="11">
        <v>1.02393525822307E-2</v>
      </c>
      <c r="Y8" s="13">
        <v>0</v>
      </c>
      <c r="Z8" s="13">
        <v>0</v>
      </c>
      <c r="AA8" s="11">
        <v>0.31979739042593303</v>
      </c>
      <c r="AB8" s="13">
        <v>0</v>
      </c>
      <c r="AC8" s="11">
        <v>2.3363448785509298E-2</v>
      </c>
      <c r="AD8" s="13">
        <v>0</v>
      </c>
      <c r="AE8" s="11">
        <v>1.6649983291683501</v>
      </c>
      <c r="AF8" s="11">
        <v>6.8894282602752696E-2</v>
      </c>
    </row>
    <row r="9" spans="1:32">
      <c r="A9" s="2">
        <v>4</v>
      </c>
      <c r="B9" s="3" t="s">
        <v>3</v>
      </c>
      <c r="D9" s="11">
        <v>6.0361340438417697E-2</v>
      </c>
      <c r="E9" s="12">
        <v>0</v>
      </c>
      <c r="F9" s="12">
        <v>0</v>
      </c>
      <c r="G9" s="12">
        <v>0</v>
      </c>
      <c r="H9" s="11">
        <v>4.6099148516643498E-2</v>
      </c>
      <c r="I9" s="12">
        <v>0</v>
      </c>
      <c r="J9" s="11">
        <v>1.25087366151672</v>
      </c>
      <c r="K9" s="11">
        <v>1.1250893236539301</v>
      </c>
      <c r="L9" s="12">
        <v>0</v>
      </c>
      <c r="M9" s="11">
        <v>1.2446489733336901</v>
      </c>
      <c r="N9" s="11">
        <v>0.11757772523011201</v>
      </c>
      <c r="O9" s="13">
        <v>0</v>
      </c>
      <c r="P9" s="13" t="s">
        <v>167</v>
      </c>
      <c r="Q9" s="13">
        <v>0</v>
      </c>
      <c r="R9" s="13">
        <v>0</v>
      </c>
      <c r="S9" s="11">
        <v>0.108885668151009</v>
      </c>
      <c r="T9" s="14">
        <v>93.643630998542704</v>
      </c>
      <c r="U9" s="13">
        <v>0</v>
      </c>
      <c r="V9" s="13">
        <v>0</v>
      </c>
      <c r="W9" s="11">
        <v>0.30784736765074999</v>
      </c>
      <c r="X9" s="13">
        <v>0</v>
      </c>
      <c r="Y9" s="11">
        <v>3.2931037848688498E-2</v>
      </c>
      <c r="Z9" s="13">
        <v>0</v>
      </c>
      <c r="AA9" s="11">
        <v>3.26132925955121E-2</v>
      </c>
      <c r="AB9" s="13">
        <v>0</v>
      </c>
      <c r="AC9" s="11">
        <v>1.20597672139377E-2</v>
      </c>
      <c r="AD9" s="13">
        <v>0</v>
      </c>
      <c r="AE9" s="11">
        <v>8.2364517459973904E-2</v>
      </c>
      <c r="AF9" s="13">
        <v>0</v>
      </c>
    </row>
    <row r="10" spans="1:32">
      <c r="A10" s="2">
        <v>5</v>
      </c>
      <c r="B10" s="3" t="s">
        <v>4</v>
      </c>
      <c r="D10" s="11">
        <v>0.190918220888703</v>
      </c>
      <c r="E10" s="11">
        <v>2.6760025475386802</v>
      </c>
      <c r="F10" s="12">
        <v>0</v>
      </c>
      <c r="G10" s="12">
        <v>0</v>
      </c>
      <c r="H10" s="11">
        <v>0.371282947714623</v>
      </c>
      <c r="I10" s="12">
        <v>0</v>
      </c>
      <c r="J10" s="11">
        <v>3.1516436918341602</v>
      </c>
      <c r="K10" s="12">
        <v>0</v>
      </c>
      <c r="L10" s="12">
        <v>0</v>
      </c>
      <c r="M10" s="12">
        <v>0</v>
      </c>
      <c r="N10" s="11">
        <v>0.42287002243504501</v>
      </c>
      <c r="O10" s="11">
        <v>8.9473263422704896E-2</v>
      </c>
      <c r="P10" s="13" t="s">
        <v>167</v>
      </c>
      <c r="Q10" s="11">
        <v>1.4215161351095E-3</v>
      </c>
      <c r="R10" s="11">
        <v>5.8471210509330902</v>
      </c>
      <c r="S10" s="13">
        <v>0</v>
      </c>
      <c r="T10" s="13">
        <v>105.70575377805299</v>
      </c>
      <c r="U10" s="11">
        <v>0.107582953371755</v>
      </c>
      <c r="V10" s="13">
        <v>0</v>
      </c>
      <c r="W10" s="11">
        <v>0.612260594050962</v>
      </c>
      <c r="X10" s="13">
        <v>0</v>
      </c>
      <c r="Y10" s="13">
        <v>0</v>
      </c>
      <c r="Z10" s="13">
        <v>0</v>
      </c>
      <c r="AA10" s="11">
        <v>5.5519056972322699E-2</v>
      </c>
      <c r="AB10" s="13">
        <v>0</v>
      </c>
      <c r="AC10" s="11">
        <v>1.7463952340279601E-2</v>
      </c>
      <c r="AD10" s="11">
        <v>4.9040324662654004E-3</v>
      </c>
      <c r="AE10" s="11">
        <v>1.64044415038513E-2</v>
      </c>
      <c r="AF10" s="13">
        <v>0</v>
      </c>
    </row>
    <row r="11" spans="1:32">
      <c r="A11" s="2">
        <v>6</v>
      </c>
      <c r="B11" s="3" t="s">
        <v>5</v>
      </c>
      <c r="D11" s="11">
        <v>3.4413904252068098E-2</v>
      </c>
      <c r="E11" s="11">
        <v>2.3798837122987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3">
        <v>0</v>
      </c>
      <c r="P11" s="13" t="s">
        <v>167</v>
      </c>
      <c r="Q11" s="11">
        <v>0.118816331527968</v>
      </c>
      <c r="R11" s="11">
        <v>5.1377647736966603</v>
      </c>
      <c r="S11" s="11">
        <v>0.47866231634191497</v>
      </c>
      <c r="T11" s="14">
        <v>20.0833895694205</v>
      </c>
      <c r="U11" s="11">
        <v>0.11645852158632999</v>
      </c>
      <c r="V11" s="13">
        <v>0</v>
      </c>
      <c r="W11" s="11">
        <v>0.410689256975446</v>
      </c>
      <c r="X11" s="13">
        <v>0</v>
      </c>
      <c r="Y11" s="13">
        <v>0</v>
      </c>
      <c r="Z11" s="11">
        <v>1.0450984420274501</v>
      </c>
      <c r="AA11" s="11">
        <v>0.122438190419612</v>
      </c>
      <c r="AB11" s="13">
        <v>0</v>
      </c>
      <c r="AC11" s="11">
        <v>1.4786723920732999E-3</v>
      </c>
      <c r="AD11" s="11">
        <v>2.9677046893169901E-2</v>
      </c>
      <c r="AE11" s="11">
        <v>8.7599884339293499E-2</v>
      </c>
      <c r="AF11" s="13">
        <v>0</v>
      </c>
    </row>
    <row r="12" spans="1:32">
      <c r="A12" s="2">
        <v>7</v>
      </c>
      <c r="B12" s="3" t="s">
        <v>6</v>
      </c>
      <c r="D12" s="11">
        <v>3.4413904252068098E-2</v>
      </c>
      <c r="E12" s="11">
        <v>0.66849798023866702</v>
      </c>
      <c r="F12" s="12">
        <v>0</v>
      </c>
      <c r="G12" s="12">
        <v>0</v>
      </c>
      <c r="H12" s="11">
        <v>0.18455113505478901</v>
      </c>
      <c r="I12" s="12">
        <v>0</v>
      </c>
      <c r="J12" s="11">
        <v>2.0321867122224799</v>
      </c>
      <c r="K12" s="12">
        <v>0</v>
      </c>
      <c r="L12" s="12">
        <v>0</v>
      </c>
      <c r="M12" s="12">
        <v>0</v>
      </c>
      <c r="N12" s="11">
        <v>0.93625179465553299</v>
      </c>
      <c r="O12" s="13">
        <v>0</v>
      </c>
      <c r="P12" s="13" t="s">
        <v>167</v>
      </c>
      <c r="Q12" s="13">
        <v>0</v>
      </c>
      <c r="R12" s="13">
        <v>0</v>
      </c>
      <c r="S12" s="13">
        <v>0</v>
      </c>
      <c r="T12" s="13">
        <v>190.99281634866799</v>
      </c>
      <c r="U12" s="11">
        <v>0.15652794368227599</v>
      </c>
      <c r="V12" s="13">
        <v>0</v>
      </c>
      <c r="W12" s="11">
        <v>4.6158584844047001E-2</v>
      </c>
      <c r="X12" s="13">
        <v>0</v>
      </c>
      <c r="Y12" s="13">
        <v>0</v>
      </c>
      <c r="Z12" s="11">
        <v>1.87692350321747</v>
      </c>
      <c r="AA12" s="11">
        <v>9.1193979985692605E-2</v>
      </c>
      <c r="AB12" s="13">
        <v>0</v>
      </c>
      <c r="AC12" s="11">
        <v>5.00363044184075E-2</v>
      </c>
      <c r="AD12" s="11">
        <v>0.244168246651955</v>
      </c>
      <c r="AE12" s="13">
        <v>0</v>
      </c>
      <c r="AF12" s="11">
        <v>0.218566041895876</v>
      </c>
    </row>
    <row r="13" spans="1:32">
      <c r="A13" s="2">
        <v>8</v>
      </c>
      <c r="B13" s="3" t="s">
        <v>7</v>
      </c>
      <c r="D13" s="13">
        <v>550.58092992733305</v>
      </c>
      <c r="E13" s="12">
        <v>0</v>
      </c>
      <c r="F13" s="12">
        <v>0</v>
      </c>
      <c r="G13" s="12">
        <v>0</v>
      </c>
      <c r="H13" s="12">
        <v>0</v>
      </c>
      <c r="I13" s="11">
        <v>1.87104613369031E-2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3">
        <v>0</v>
      </c>
      <c r="P13" s="13" t="s">
        <v>167</v>
      </c>
      <c r="Q13" s="11">
        <v>9.9768426314168594E-3</v>
      </c>
      <c r="R13" s="11">
        <v>2.12274957541262</v>
      </c>
      <c r="S13" s="13">
        <v>0</v>
      </c>
      <c r="T13" s="14">
        <v>31.0073946289791</v>
      </c>
      <c r="U13" s="11">
        <v>0.16099159074608099</v>
      </c>
      <c r="V13" s="13">
        <v>0</v>
      </c>
      <c r="W13" s="11">
        <v>1.20830577307373E-2</v>
      </c>
      <c r="X13" s="13">
        <v>0</v>
      </c>
      <c r="Y13" s="13">
        <v>0</v>
      </c>
      <c r="Z13" s="13">
        <v>0</v>
      </c>
      <c r="AA13" s="11">
        <v>1.2063384783803399</v>
      </c>
      <c r="AB13" s="13">
        <v>0</v>
      </c>
      <c r="AC13" s="11">
        <v>4.9572868100555598E-2</v>
      </c>
      <c r="AD13" s="13">
        <v>0</v>
      </c>
      <c r="AE13" s="11">
        <v>1.24818421225384</v>
      </c>
      <c r="AF13" s="11">
        <v>0.118141537282485</v>
      </c>
    </row>
    <row r="14" spans="1:32">
      <c r="A14" s="2">
        <v>9</v>
      </c>
      <c r="B14" s="3" t="s">
        <v>8</v>
      </c>
      <c r="D14" s="11">
        <v>0.34842879568713903</v>
      </c>
      <c r="E14" s="12">
        <v>0</v>
      </c>
      <c r="F14" s="12">
        <v>0</v>
      </c>
      <c r="G14" s="12">
        <v>0</v>
      </c>
      <c r="H14" s="11">
        <v>9.8202977526115204E-3</v>
      </c>
      <c r="I14" s="12">
        <v>0</v>
      </c>
      <c r="J14" s="11">
        <v>1.45869933484654</v>
      </c>
      <c r="K14" s="12">
        <v>0</v>
      </c>
      <c r="L14" s="12">
        <v>0</v>
      </c>
      <c r="M14" s="12">
        <v>0</v>
      </c>
      <c r="N14" s="11">
        <v>0.12984649760502601</v>
      </c>
      <c r="O14" s="11">
        <v>0.16875560846308399</v>
      </c>
      <c r="P14" s="13" t="s">
        <v>167</v>
      </c>
      <c r="Q14" s="11">
        <v>0.209074829993565</v>
      </c>
      <c r="R14" s="11">
        <v>5.7303697004455802</v>
      </c>
      <c r="S14" s="11">
        <v>0.46971269793631298</v>
      </c>
      <c r="T14" s="13">
        <v>202.76093250554101</v>
      </c>
      <c r="U14" s="11">
        <v>0.22367791605620499</v>
      </c>
      <c r="V14" s="13">
        <v>0</v>
      </c>
      <c r="W14" s="11">
        <v>0.110412769633531</v>
      </c>
      <c r="X14" s="11">
        <v>9.3595629583410507E-3</v>
      </c>
      <c r="Y14" s="13">
        <v>0</v>
      </c>
      <c r="Z14" s="11">
        <v>2.0336875933806899</v>
      </c>
      <c r="AA14" s="11">
        <v>0.45859431095137698</v>
      </c>
      <c r="AB14" s="13">
        <v>0</v>
      </c>
      <c r="AC14" s="11">
        <v>9.3776774192860998E-3</v>
      </c>
      <c r="AD14" s="11">
        <v>2.6715568569889402E-2</v>
      </c>
      <c r="AE14" s="11">
        <v>0.15276811002194901</v>
      </c>
      <c r="AF14" s="11">
        <v>7.8642796667238706E-3</v>
      </c>
    </row>
    <row r="15" spans="1:32">
      <c r="A15" s="2">
        <v>10</v>
      </c>
      <c r="B15" s="3" t="s">
        <v>9</v>
      </c>
      <c r="D15" s="11">
        <v>0.71762438225509895</v>
      </c>
      <c r="E15" s="12">
        <v>0</v>
      </c>
      <c r="F15" s="12">
        <v>0</v>
      </c>
      <c r="G15" s="12">
        <v>0</v>
      </c>
      <c r="H15" s="11">
        <v>3.9254783604421202E-2</v>
      </c>
      <c r="I15" s="11">
        <v>2.2651074187680899E-2</v>
      </c>
      <c r="J15" s="11">
        <v>1.13961013719315</v>
      </c>
      <c r="K15" s="12">
        <v>0</v>
      </c>
      <c r="L15" s="11">
        <v>0.54179406972037503</v>
      </c>
      <c r="M15" s="12">
        <v>0</v>
      </c>
      <c r="N15" s="11">
        <v>6.4619159947201701E-2</v>
      </c>
      <c r="O15" s="13">
        <v>0</v>
      </c>
      <c r="P15" s="13" t="s">
        <v>167</v>
      </c>
      <c r="Q15" s="13">
        <v>0</v>
      </c>
      <c r="R15" s="13">
        <v>0</v>
      </c>
      <c r="S15" s="13">
        <v>0</v>
      </c>
      <c r="T15" s="14">
        <v>26.578994648593198</v>
      </c>
      <c r="U15" s="11">
        <v>0.109800740171082</v>
      </c>
      <c r="V15" s="13">
        <v>0</v>
      </c>
      <c r="W15" s="11">
        <v>0.27812126932032799</v>
      </c>
      <c r="X15" s="13">
        <v>0</v>
      </c>
      <c r="Y15" s="11">
        <v>9.8042914959101599E-2</v>
      </c>
      <c r="Z15" s="13">
        <v>0</v>
      </c>
      <c r="AA15" s="11">
        <v>4.4698861169610998E-2</v>
      </c>
      <c r="AB15" s="11">
        <v>0.20501784716753299</v>
      </c>
      <c r="AC15" s="11">
        <v>2.4274427463645099E-2</v>
      </c>
      <c r="AD15" s="11">
        <v>1.7662564877863898E-2</v>
      </c>
      <c r="AE15" s="13">
        <v>0</v>
      </c>
      <c r="AF15" s="11">
        <v>0.10449635968550899</v>
      </c>
    </row>
    <row r="16" spans="1:32">
      <c r="A16" s="2">
        <v>11</v>
      </c>
      <c r="B16" s="3" t="s">
        <v>10</v>
      </c>
      <c r="D16" s="11">
        <v>0.11246489439093101</v>
      </c>
      <c r="E16" s="12">
        <v>0</v>
      </c>
      <c r="F16" s="12">
        <v>0</v>
      </c>
      <c r="G16" s="12">
        <v>0</v>
      </c>
      <c r="H16" s="11">
        <v>2.7881499078197401E-2</v>
      </c>
      <c r="I16" s="12">
        <v>0</v>
      </c>
      <c r="J16" s="11">
        <v>1.65141924072121</v>
      </c>
      <c r="K16" s="12">
        <v>0</v>
      </c>
      <c r="L16" s="12">
        <v>0</v>
      </c>
      <c r="M16" s="11">
        <v>0.74373215868971398</v>
      </c>
      <c r="N16" s="12">
        <v>0</v>
      </c>
      <c r="O16" s="11">
        <v>4.3443053127767001E-2</v>
      </c>
      <c r="P16" s="13" t="s">
        <v>167</v>
      </c>
      <c r="Q16" s="13">
        <v>0</v>
      </c>
      <c r="R16" s="13">
        <v>0</v>
      </c>
      <c r="S16" s="11">
        <v>9.9745059873292602E-2</v>
      </c>
      <c r="T16" s="13">
        <v>123.230788573417</v>
      </c>
      <c r="U16" s="11">
        <v>9.0796435178575E-3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1">
        <v>5.3150483877896296E-3</v>
      </c>
      <c r="AB16" s="13">
        <v>0</v>
      </c>
      <c r="AC16" s="11">
        <v>1.07167504573358E-2</v>
      </c>
      <c r="AD16" s="13">
        <v>0</v>
      </c>
      <c r="AE16" s="13">
        <v>0</v>
      </c>
      <c r="AF16" s="13">
        <v>0</v>
      </c>
    </row>
    <row r="17" spans="1:32">
      <c r="A17" s="2">
        <v>12</v>
      </c>
      <c r="B17" s="3" t="s">
        <v>11</v>
      </c>
      <c r="D17" s="11">
        <v>0.28272439129853499</v>
      </c>
      <c r="E17" s="12">
        <v>0</v>
      </c>
      <c r="F17" s="12">
        <v>0</v>
      </c>
      <c r="G17" s="12">
        <v>0</v>
      </c>
      <c r="H17" s="11">
        <v>1.8823326734479898E-2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1">
        <v>0.183160132497242</v>
      </c>
      <c r="O17" s="13">
        <v>0</v>
      </c>
      <c r="P17" s="13" t="s">
        <v>167</v>
      </c>
      <c r="Q17" s="13">
        <v>0</v>
      </c>
      <c r="R17" s="11">
        <v>4.2793725670448</v>
      </c>
      <c r="S17" s="13">
        <v>0</v>
      </c>
      <c r="T17" s="14">
        <v>11.9706943789972</v>
      </c>
      <c r="U17" s="11">
        <v>8.7659129107045999E-2</v>
      </c>
      <c r="V17" s="13">
        <v>0</v>
      </c>
      <c r="W17" s="13">
        <v>0</v>
      </c>
      <c r="X17" s="11">
        <v>4.9951969362237699E-3</v>
      </c>
      <c r="Y17" s="13">
        <v>0</v>
      </c>
      <c r="Z17" s="11">
        <v>1.40525552928829</v>
      </c>
      <c r="AA17" s="11">
        <v>0.83129573709127103</v>
      </c>
      <c r="AB17" s="11">
        <v>2.3928988498740901E-2</v>
      </c>
      <c r="AC17" s="13">
        <v>0</v>
      </c>
      <c r="AD17" s="11">
        <v>1.4571360669129899E-2</v>
      </c>
      <c r="AE17" s="11">
        <v>0.38250611294402798</v>
      </c>
      <c r="AF17" s="13">
        <v>0</v>
      </c>
    </row>
    <row r="18" spans="1:32">
      <c r="A18" s="2">
        <v>13</v>
      </c>
      <c r="B18" s="3" t="s">
        <v>12</v>
      </c>
      <c r="D18" s="11">
        <v>8.6386340980013507E-2</v>
      </c>
      <c r="E18" s="11">
        <v>3.9034328379101599</v>
      </c>
      <c r="F18" s="12">
        <v>0</v>
      </c>
      <c r="G18" s="12">
        <v>0</v>
      </c>
      <c r="H18" s="11">
        <v>6.4407802935009001E-2</v>
      </c>
      <c r="I18" s="12">
        <v>0</v>
      </c>
      <c r="J18" s="11">
        <v>1.4917532019404101</v>
      </c>
      <c r="K18" s="12">
        <v>0</v>
      </c>
      <c r="L18" s="12">
        <v>0</v>
      </c>
      <c r="M18" s="11">
        <v>0.208047082597345</v>
      </c>
      <c r="N18" s="11">
        <v>7.2740147077726094E-2</v>
      </c>
      <c r="O18" s="11">
        <v>3.6889696386762601E-2</v>
      </c>
      <c r="P18" s="13" t="s">
        <v>167</v>
      </c>
      <c r="Q18" s="13">
        <v>0</v>
      </c>
      <c r="R18" s="13">
        <v>0</v>
      </c>
      <c r="S18" s="11">
        <v>0.19075091588705001</v>
      </c>
      <c r="T18" s="14">
        <v>70.448829861394202</v>
      </c>
      <c r="U18" s="11">
        <v>0.120900590361238</v>
      </c>
      <c r="V18" s="11">
        <v>4.1017833867551201E-2</v>
      </c>
      <c r="W18" s="11">
        <v>9.4621576121509995E-2</v>
      </c>
      <c r="X18" s="13">
        <v>0</v>
      </c>
      <c r="Y18" s="13">
        <v>0</v>
      </c>
      <c r="Z18" s="11">
        <v>0.25717083991284501</v>
      </c>
      <c r="AA18" s="11">
        <v>9.9481063809843201E-2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</row>
    <row r="19" spans="1:32">
      <c r="A19" s="2">
        <v>14</v>
      </c>
      <c r="B19" s="3" t="s">
        <v>13</v>
      </c>
      <c r="D19" s="13">
        <v>0</v>
      </c>
      <c r="E19" s="12">
        <v>0</v>
      </c>
      <c r="F19" s="12">
        <v>0</v>
      </c>
      <c r="G19" s="12">
        <v>0</v>
      </c>
      <c r="H19" s="11">
        <v>0.112742140176136</v>
      </c>
      <c r="I19" s="11">
        <v>3.0770240436698601E-3</v>
      </c>
      <c r="J19" s="12">
        <v>0</v>
      </c>
      <c r="K19" s="12">
        <v>0</v>
      </c>
      <c r="L19" s="11">
        <v>2.2800348972556401</v>
      </c>
      <c r="M19" s="11">
        <v>1.11430516324283</v>
      </c>
      <c r="N19" s="11">
        <v>0.24078785886198101</v>
      </c>
      <c r="O19" s="11">
        <v>0.102660857074148</v>
      </c>
      <c r="P19" s="13" t="s">
        <v>167</v>
      </c>
      <c r="Q19" s="11">
        <v>0.13460985443453499</v>
      </c>
      <c r="R19" s="11">
        <v>4.5284825219092202</v>
      </c>
      <c r="S19" s="11">
        <v>0.59480965758904303</v>
      </c>
      <c r="T19" s="13">
        <v>111.415049257576</v>
      </c>
      <c r="U19" s="11">
        <v>0.14760706684972599</v>
      </c>
      <c r="V19" s="11">
        <v>0.18322518101640201</v>
      </c>
      <c r="W19" s="13">
        <v>0</v>
      </c>
      <c r="X19" s="13">
        <v>0</v>
      </c>
      <c r="Y19" s="13">
        <v>0</v>
      </c>
      <c r="Z19" s="11">
        <v>3.6891646064126902</v>
      </c>
      <c r="AA19" s="11">
        <v>0.39141960752513599</v>
      </c>
      <c r="AB19" s="13">
        <v>0</v>
      </c>
      <c r="AC19" s="13">
        <v>0</v>
      </c>
      <c r="AD19" s="13">
        <v>0</v>
      </c>
      <c r="AE19" s="11">
        <v>9.5445649419276204E-2</v>
      </c>
      <c r="AF19" s="13">
        <v>0</v>
      </c>
    </row>
    <row r="20" spans="1:32">
      <c r="A20" s="2">
        <v>15</v>
      </c>
      <c r="B20" s="3" t="s">
        <v>14</v>
      </c>
      <c r="D20" s="11">
        <v>6.0361340438417697E-2</v>
      </c>
      <c r="E20" s="11">
        <v>2.2927405493182298</v>
      </c>
      <c r="F20" s="12">
        <v>0</v>
      </c>
      <c r="G20" s="12">
        <v>0</v>
      </c>
      <c r="H20" s="11">
        <v>0.112742140176136</v>
      </c>
      <c r="I20" s="12">
        <v>0</v>
      </c>
      <c r="J20" s="11">
        <v>1.58860953166914</v>
      </c>
      <c r="K20" s="12">
        <v>0</v>
      </c>
      <c r="L20" s="11">
        <v>3.3784588940511999</v>
      </c>
      <c r="M20" s="12">
        <v>0</v>
      </c>
      <c r="N20" s="11">
        <v>0.166732837187549</v>
      </c>
      <c r="O20" s="13">
        <v>0</v>
      </c>
      <c r="P20" s="13" t="s">
        <v>167</v>
      </c>
      <c r="Q20" s="13">
        <v>0</v>
      </c>
      <c r="R20" s="13">
        <v>0</v>
      </c>
      <c r="S20" s="11">
        <v>5.3836931404711998E-2</v>
      </c>
      <c r="T20" s="14">
        <v>46.639887328935998</v>
      </c>
      <c r="U20" s="11">
        <v>0.10536592771658999</v>
      </c>
      <c r="V20" s="13">
        <v>0</v>
      </c>
      <c r="W20" s="11">
        <v>0.654909820344453</v>
      </c>
      <c r="X20" s="13">
        <v>0</v>
      </c>
      <c r="Y20" s="13">
        <v>0</v>
      </c>
      <c r="Z20" s="11">
        <v>1.40525552928829</v>
      </c>
      <c r="AA20" s="13">
        <v>0</v>
      </c>
      <c r="AB20" s="13">
        <v>0</v>
      </c>
      <c r="AC20" s="11">
        <v>3.2047622643543799E-2</v>
      </c>
      <c r="AD20" s="13">
        <v>0</v>
      </c>
      <c r="AE20" s="11">
        <v>8.4982706346831999E-2</v>
      </c>
      <c r="AF20" s="11">
        <v>7.8642796667238706E-3</v>
      </c>
    </row>
    <row r="21" spans="1:32">
      <c r="A21" s="2">
        <v>16</v>
      </c>
      <c r="B21" s="3" t="s">
        <v>15</v>
      </c>
      <c r="D21" s="13">
        <v>465.52359000160499</v>
      </c>
      <c r="E21" s="11">
        <v>2.1145674991773999</v>
      </c>
      <c r="F21" s="11">
        <v>1.0696951769065399</v>
      </c>
      <c r="G21" s="12">
        <v>0</v>
      </c>
      <c r="H21" s="11">
        <v>0.65591646091535305</v>
      </c>
      <c r="I21" s="11">
        <v>0.456923048809174</v>
      </c>
      <c r="J21" s="11">
        <v>8.61541358165962E-2</v>
      </c>
      <c r="K21" s="14">
        <v>32.808488964169896</v>
      </c>
      <c r="L21" s="11">
        <v>2.5790172638061701</v>
      </c>
      <c r="M21" s="11">
        <v>1.0460153720879899</v>
      </c>
      <c r="N21" s="11">
        <v>2.7525857077648701</v>
      </c>
      <c r="O21" s="13">
        <v>0</v>
      </c>
      <c r="P21" s="13" t="s">
        <v>167</v>
      </c>
      <c r="Q21" s="11">
        <v>6.3059106496657205E-2</v>
      </c>
      <c r="R21" s="11">
        <v>7.9758207236217498</v>
      </c>
      <c r="S21" s="13">
        <v>0</v>
      </c>
      <c r="T21" s="11">
        <v>6.6724866597712698</v>
      </c>
      <c r="U21" s="11">
        <v>0.107582953371755</v>
      </c>
      <c r="V21" s="13">
        <v>0</v>
      </c>
      <c r="W21" s="11">
        <v>0.68325324202508797</v>
      </c>
      <c r="X21" s="13">
        <v>0</v>
      </c>
      <c r="Y21" s="13">
        <v>0</v>
      </c>
      <c r="Z21" s="11">
        <v>0.56334095097959702</v>
      </c>
      <c r="AA21" s="11">
        <v>0.16008407657143001</v>
      </c>
      <c r="AB21" s="11">
        <v>2.9528724439182599E-2</v>
      </c>
      <c r="AC21" s="11">
        <v>2.7693792420069299E-3</v>
      </c>
      <c r="AD21" s="13">
        <v>0</v>
      </c>
      <c r="AE21" s="14">
        <v>17.094414441261499</v>
      </c>
      <c r="AF21" s="13">
        <v>0</v>
      </c>
    </row>
    <row r="22" spans="1:32">
      <c r="A22" s="2">
        <v>17</v>
      </c>
      <c r="B22" s="3" t="s">
        <v>16</v>
      </c>
      <c r="D22" s="11">
        <v>6.4830820185715901</v>
      </c>
      <c r="E22" s="11">
        <v>3.5003471398600499</v>
      </c>
      <c r="F22" s="12">
        <v>0</v>
      </c>
      <c r="G22" s="12">
        <v>0</v>
      </c>
      <c r="H22" s="11">
        <v>9.4291174733219796E-2</v>
      </c>
      <c r="I22" s="11">
        <v>7.2335977694671399E-2</v>
      </c>
      <c r="J22" s="11">
        <v>1.9762765475083399</v>
      </c>
      <c r="K22" s="12">
        <v>0</v>
      </c>
      <c r="L22" s="11">
        <v>1.7475997150436799</v>
      </c>
      <c r="M22" s="11">
        <v>1.76082261436849</v>
      </c>
      <c r="N22" s="11">
        <v>0.35237723326444198</v>
      </c>
      <c r="O22" s="11">
        <v>0.115860457571776</v>
      </c>
      <c r="P22" s="13" t="s">
        <v>167</v>
      </c>
      <c r="Q22" s="13">
        <v>0</v>
      </c>
      <c r="R22" s="11">
        <v>2.12274957541262</v>
      </c>
      <c r="S22" s="13">
        <v>0</v>
      </c>
      <c r="T22" s="14">
        <v>31.4855664249115</v>
      </c>
      <c r="U22" s="13">
        <v>0</v>
      </c>
      <c r="V22" s="13">
        <v>0</v>
      </c>
      <c r="W22" s="13">
        <v>0</v>
      </c>
      <c r="X22" s="11">
        <v>1.6442518886774001E-2</v>
      </c>
      <c r="Y22" s="13">
        <v>0</v>
      </c>
      <c r="Z22" s="13">
        <v>0</v>
      </c>
      <c r="AA22" s="13">
        <v>0</v>
      </c>
      <c r="AB22" s="13">
        <v>0</v>
      </c>
      <c r="AC22" s="11">
        <v>4.0749004619863704E-3</v>
      </c>
      <c r="AD22" s="11">
        <v>1.7662564877863898E-2</v>
      </c>
      <c r="AE22" s="11">
        <v>1.9074094298785298E-2</v>
      </c>
      <c r="AF22" s="13">
        <v>0</v>
      </c>
    </row>
    <row r="23" spans="1:32">
      <c r="A23" s="2">
        <v>18</v>
      </c>
      <c r="B23" s="3" t="s">
        <v>17</v>
      </c>
      <c r="D23" s="11">
        <v>0.17782454048268501</v>
      </c>
      <c r="E23" s="11">
        <v>5.2251699126755504</v>
      </c>
      <c r="F23" s="12">
        <v>0</v>
      </c>
      <c r="G23" s="13">
        <v>308.52267539622</v>
      </c>
      <c r="H23" s="11">
        <v>6.6701313650986804E-2</v>
      </c>
      <c r="I23" s="12">
        <v>0</v>
      </c>
      <c r="J23" s="11">
        <v>1.45869933484654</v>
      </c>
      <c r="K23" s="12">
        <v>0</v>
      </c>
      <c r="L23" s="11">
        <v>2.4021556200440699</v>
      </c>
      <c r="M23" s="12">
        <v>0</v>
      </c>
      <c r="N23" s="11">
        <v>0.33167524654080999</v>
      </c>
      <c r="O23" s="13">
        <v>0</v>
      </c>
      <c r="P23" s="13" t="s">
        <v>167</v>
      </c>
      <c r="Q23" s="13">
        <v>0</v>
      </c>
      <c r="R23" s="11">
        <v>4.1535313668165301</v>
      </c>
      <c r="S23" s="13">
        <v>0</v>
      </c>
      <c r="T23" s="14">
        <v>22.8525329859681</v>
      </c>
      <c r="U23" s="11">
        <v>8.1033833110704404E-2</v>
      </c>
      <c r="V23" s="13">
        <v>0</v>
      </c>
      <c r="W23" s="13">
        <v>0</v>
      </c>
      <c r="X23" s="13">
        <v>0</v>
      </c>
      <c r="Y23" s="13">
        <v>0</v>
      </c>
      <c r="Z23" s="11">
        <v>2.0336875933806899</v>
      </c>
      <c r="AA23" s="11">
        <v>9.1831385787637304E-2</v>
      </c>
      <c r="AB23" s="13">
        <v>0</v>
      </c>
      <c r="AC23" s="13">
        <v>0</v>
      </c>
      <c r="AD23" s="13">
        <v>0</v>
      </c>
      <c r="AE23" s="11">
        <v>0.12154314756616</v>
      </c>
      <c r="AF23" s="13">
        <v>0</v>
      </c>
    </row>
    <row r="24" spans="1:32">
      <c r="A24" s="2">
        <v>19</v>
      </c>
      <c r="B24" s="3" t="s">
        <v>18</v>
      </c>
      <c r="D24" s="11">
        <v>9.9419861895296696E-2</v>
      </c>
      <c r="E24" s="12">
        <v>0</v>
      </c>
      <c r="F24" s="12">
        <v>0</v>
      </c>
      <c r="G24" s="12">
        <v>0</v>
      </c>
      <c r="H24" s="11">
        <v>4.3816211807456602E-2</v>
      </c>
      <c r="I24" s="12">
        <v>0</v>
      </c>
      <c r="J24" s="11">
        <v>0.76059552295071398</v>
      </c>
      <c r="K24" s="12">
        <v>0</v>
      </c>
      <c r="L24" s="11">
        <v>0.54179406972037503</v>
      </c>
      <c r="M24" s="12">
        <v>0</v>
      </c>
      <c r="N24" s="12">
        <v>0</v>
      </c>
      <c r="O24" s="11">
        <v>0.15551909203358599</v>
      </c>
      <c r="P24" s="13" t="s">
        <v>167</v>
      </c>
      <c r="Q24" s="13">
        <v>0</v>
      </c>
      <c r="R24" s="11">
        <v>4.1535313668165301</v>
      </c>
      <c r="S24" s="13">
        <v>0</v>
      </c>
      <c r="T24" s="13">
        <v>133.11021941566599</v>
      </c>
      <c r="U24" s="11">
        <v>7.2214263633967199E-2</v>
      </c>
      <c r="V24" s="13">
        <v>0</v>
      </c>
      <c r="W24" s="11">
        <v>2.94255404029077E-2</v>
      </c>
      <c r="X24" s="13">
        <v>0</v>
      </c>
      <c r="Y24" s="13">
        <v>0</v>
      </c>
      <c r="Z24" s="13">
        <v>0</v>
      </c>
      <c r="AA24" s="11">
        <v>2.6892109770912501E-2</v>
      </c>
      <c r="AB24" s="11">
        <v>3.7898689904521797E-2</v>
      </c>
      <c r="AC24" s="13">
        <v>0</v>
      </c>
      <c r="AD24" s="11">
        <v>2.0712690744358098E-2</v>
      </c>
      <c r="AE24" s="13">
        <v>0</v>
      </c>
      <c r="AF24" s="13">
        <v>0</v>
      </c>
    </row>
    <row r="25" spans="1:32">
      <c r="A25" s="2">
        <v>20</v>
      </c>
      <c r="B25" s="3" t="s">
        <v>19</v>
      </c>
      <c r="D25" s="11">
        <v>0.125520114291964</v>
      </c>
      <c r="E25" s="12">
        <v>0</v>
      </c>
      <c r="F25" s="12">
        <v>0</v>
      </c>
      <c r="G25" s="12">
        <v>0</v>
      </c>
      <c r="H25" s="11">
        <v>0.13585776947716499</v>
      </c>
      <c r="I25" s="11">
        <v>0.13047834897608401</v>
      </c>
      <c r="J25" s="11">
        <v>0.66207347592149302</v>
      </c>
      <c r="K25" s="12">
        <v>0</v>
      </c>
      <c r="L25" s="11">
        <v>1.27772312461167</v>
      </c>
      <c r="M25" s="11">
        <v>0.784780155946606</v>
      </c>
      <c r="N25" s="12">
        <v>0</v>
      </c>
      <c r="O25" s="13">
        <v>0</v>
      </c>
      <c r="P25" s="13" t="s">
        <v>167</v>
      </c>
      <c r="Q25" s="13">
        <v>0</v>
      </c>
      <c r="R25" s="11">
        <v>4.2793725670448</v>
      </c>
      <c r="S25" s="11">
        <v>7.2675744381239301E-3</v>
      </c>
      <c r="T25" s="14">
        <v>43.519779602415603</v>
      </c>
      <c r="U25" s="11">
        <v>0.13869516492712</v>
      </c>
      <c r="V25" s="13">
        <v>0</v>
      </c>
      <c r="W25" s="11">
        <v>0.59800660421084695</v>
      </c>
      <c r="X25" s="13">
        <v>0</v>
      </c>
      <c r="Y25" s="13">
        <v>0</v>
      </c>
      <c r="Z25" s="13">
        <v>0</v>
      </c>
      <c r="AA25" s="11">
        <v>7.2077152349384804E-2</v>
      </c>
      <c r="AB25" s="11">
        <v>2.9528724439182599E-2</v>
      </c>
      <c r="AC25" s="11">
        <v>6.2718703733835E-3</v>
      </c>
      <c r="AD25" s="13">
        <v>0</v>
      </c>
      <c r="AE25" s="11">
        <v>0.390211410471131</v>
      </c>
      <c r="AF25" s="13">
        <v>0</v>
      </c>
    </row>
    <row r="26" spans="1:32">
      <c r="A26" s="2">
        <v>21</v>
      </c>
      <c r="B26" s="3" t="s">
        <v>20</v>
      </c>
      <c r="D26" s="11">
        <v>1.0351704269575901</v>
      </c>
      <c r="E26" s="11">
        <v>2.4658416225148301</v>
      </c>
      <c r="F26" s="12">
        <v>0</v>
      </c>
      <c r="G26" s="12">
        <v>0</v>
      </c>
      <c r="H26" s="11">
        <v>0.101205509229627</v>
      </c>
      <c r="I26" s="12">
        <v>0</v>
      </c>
      <c r="J26" s="11">
        <v>1.5566914088013499</v>
      </c>
      <c r="K26" s="11">
        <v>2.2392936428410302</v>
      </c>
      <c r="L26" s="11">
        <v>0.38886959513566399</v>
      </c>
      <c r="M26" s="11">
        <v>0.56528513472626596</v>
      </c>
      <c r="N26" s="11">
        <v>0.18726981749663599</v>
      </c>
      <c r="O26" s="11">
        <v>0.158827499180242</v>
      </c>
      <c r="P26" s="13" t="s">
        <v>167</v>
      </c>
      <c r="Q26" s="13">
        <v>0</v>
      </c>
      <c r="R26" s="11">
        <v>5.67178304086503</v>
      </c>
      <c r="S26" s="11">
        <v>0.460760701417882</v>
      </c>
      <c r="T26" s="14">
        <v>59.773758684868596</v>
      </c>
      <c r="U26" s="11">
        <v>8.7659129107045999E-2</v>
      </c>
      <c r="V26" s="13">
        <v>0</v>
      </c>
      <c r="W26" s="11">
        <v>0.48321941249301498</v>
      </c>
      <c r="X26" s="11">
        <v>2.4182933207940399E-3</v>
      </c>
      <c r="Y26" s="13">
        <v>0</v>
      </c>
      <c r="Z26" s="13">
        <v>0</v>
      </c>
      <c r="AA26" s="11">
        <v>0.20924676481394999</v>
      </c>
      <c r="AB26" s="13">
        <v>0</v>
      </c>
      <c r="AC26" s="13">
        <v>0</v>
      </c>
      <c r="AD26" s="13">
        <v>0</v>
      </c>
      <c r="AE26" s="11">
        <v>0.183912659649977</v>
      </c>
      <c r="AF26" s="11">
        <v>4.1336598508831299E-2</v>
      </c>
    </row>
    <row r="27" spans="1:32">
      <c r="A27" s="2">
        <v>22</v>
      </c>
      <c r="B27" s="3" t="s">
        <v>21</v>
      </c>
      <c r="D27" s="11">
        <v>1.1411771084087099</v>
      </c>
      <c r="E27" s="11">
        <v>0.597247691541679</v>
      </c>
      <c r="F27" s="11">
        <v>0.68636085478852504</v>
      </c>
      <c r="G27" s="12">
        <v>0</v>
      </c>
      <c r="H27" s="11">
        <v>8.0481665928306495E-2</v>
      </c>
      <c r="I27" s="11">
        <v>0.28201357063092802</v>
      </c>
      <c r="J27" s="11">
        <v>0.98120330755714003</v>
      </c>
      <c r="K27" s="11">
        <v>7.1368373036698003</v>
      </c>
      <c r="L27" s="11">
        <v>1.1898912714879899</v>
      </c>
      <c r="M27" s="12">
        <v>0</v>
      </c>
      <c r="N27" s="11">
        <v>0.21195015023882</v>
      </c>
      <c r="O27" s="13">
        <v>0</v>
      </c>
      <c r="P27" s="13" t="s">
        <v>167</v>
      </c>
      <c r="Q27" s="13">
        <v>0</v>
      </c>
      <c r="R27" s="11">
        <v>4.0902725999305201</v>
      </c>
      <c r="S27" s="11">
        <v>0.29915227653221199</v>
      </c>
      <c r="T27" s="14">
        <v>91.906373833194294</v>
      </c>
      <c r="U27" s="11">
        <v>0.23265928933188301</v>
      </c>
      <c r="V27" s="13">
        <v>0</v>
      </c>
      <c r="W27" s="11">
        <v>0.82401194025555202</v>
      </c>
      <c r="X27" s="13">
        <v>0</v>
      </c>
      <c r="Y27" s="11">
        <v>0.11706458199917499</v>
      </c>
      <c r="Z27" s="11">
        <v>2.8430069796164301</v>
      </c>
      <c r="AA27" s="11">
        <v>0.63463310132912798</v>
      </c>
      <c r="AB27" s="13">
        <v>0</v>
      </c>
      <c r="AC27" s="13">
        <v>0</v>
      </c>
      <c r="AD27" s="11">
        <v>4.41879778608322E-2</v>
      </c>
      <c r="AE27" s="11">
        <v>2.4748709051294702</v>
      </c>
      <c r="AF27" s="13">
        <v>0</v>
      </c>
    </row>
    <row r="28" spans="1:32">
      <c r="A28" s="2">
        <v>23</v>
      </c>
      <c r="B28" s="3" t="s">
        <v>22</v>
      </c>
      <c r="D28" s="11">
        <v>4.7375548763148298E-2</v>
      </c>
      <c r="E28" s="11">
        <v>1.8360356141719001</v>
      </c>
      <c r="F28" s="11">
        <v>0.52467275795867196</v>
      </c>
      <c r="G28" s="12">
        <v>0</v>
      </c>
      <c r="H28" s="11">
        <v>6.2115293133785797E-2</v>
      </c>
      <c r="I28" s="11">
        <v>0.383594215450068</v>
      </c>
      <c r="J28" s="11">
        <v>2.1145124173849998</v>
      </c>
      <c r="K28" s="12">
        <v>0</v>
      </c>
      <c r="L28" s="12">
        <v>0</v>
      </c>
      <c r="M28" s="12">
        <v>0</v>
      </c>
      <c r="N28" s="11">
        <v>0.11757772523011201</v>
      </c>
      <c r="O28" s="11">
        <v>7.3008372499372295E-2</v>
      </c>
      <c r="P28" s="13" t="s">
        <v>167</v>
      </c>
      <c r="Q28" s="11">
        <v>9.8999429711975701E-2</v>
      </c>
      <c r="R28" s="13">
        <v>0</v>
      </c>
      <c r="S28" s="11">
        <v>0.22696160742761301</v>
      </c>
      <c r="T28" s="14">
        <v>67.058349838957795</v>
      </c>
      <c r="U28" s="11">
        <v>0.12534537952736499</v>
      </c>
      <c r="V28" s="13">
        <v>0</v>
      </c>
      <c r="W28" s="11">
        <v>0.36682107634190297</v>
      </c>
      <c r="X28" s="13">
        <v>0</v>
      </c>
      <c r="Y28" s="11">
        <v>5.2706973812156096E-4</v>
      </c>
      <c r="Z28" s="13">
        <v>0</v>
      </c>
      <c r="AA28" s="11">
        <v>0.21946611694666701</v>
      </c>
      <c r="AB28" s="13">
        <v>0</v>
      </c>
      <c r="AC28" s="11">
        <v>2.3371317252629999E-3</v>
      </c>
      <c r="AD28" s="11">
        <v>4.41879778608322E-2</v>
      </c>
      <c r="AE28" s="11">
        <v>0.49021912641837201</v>
      </c>
      <c r="AF28" s="11">
        <v>6.3397244802328404E-2</v>
      </c>
    </row>
    <row r="29" spans="1:32">
      <c r="A29" s="2">
        <v>24</v>
      </c>
      <c r="B29" s="3" t="s">
        <v>23</v>
      </c>
      <c r="D29" s="11">
        <v>6.0361340438417697E-2</v>
      </c>
      <c r="E29" s="11">
        <v>1.8835138613623901</v>
      </c>
      <c r="F29" s="12">
        <v>0</v>
      </c>
      <c r="G29" s="12">
        <v>0</v>
      </c>
      <c r="H29" s="11">
        <v>0.15670375180861401</v>
      </c>
      <c r="I29" s="11">
        <v>5.4383084302441903E-2</v>
      </c>
      <c r="J29" s="11">
        <v>8.61541358165962E-2</v>
      </c>
      <c r="K29" s="12">
        <v>0</v>
      </c>
      <c r="L29" s="12">
        <v>0</v>
      </c>
      <c r="M29" s="12">
        <v>0</v>
      </c>
      <c r="N29" s="11">
        <v>4.03380873213635E-2</v>
      </c>
      <c r="O29" s="13">
        <v>0</v>
      </c>
      <c r="P29" s="13" t="s">
        <v>167</v>
      </c>
      <c r="Q29" s="11">
        <v>8.3074972826150603E-2</v>
      </c>
      <c r="R29" s="11">
        <v>1.4270319119152901</v>
      </c>
      <c r="S29" s="13">
        <v>0</v>
      </c>
      <c r="T29" s="14">
        <v>45.5170316118122</v>
      </c>
      <c r="U29" s="11">
        <v>5.6824624797036101E-2</v>
      </c>
      <c r="V29" s="13">
        <v>0</v>
      </c>
      <c r="W29" s="11">
        <v>1.91354921318447</v>
      </c>
      <c r="X29" s="13">
        <v>0</v>
      </c>
      <c r="Y29" s="13">
        <v>0</v>
      </c>
      <c r="Z29" s="13">
        <v>0</v>
      </c>
      <c r="AA29" s="11">
        <v>0.331305707525405</v>
      </c>
      <c r="AB29" s="13">
        <v>0</v>
      </c>
      <c r="AC29" s="11">
        <v>2.18385145876139E-4</v>
      </c>
      <c r="AD29" s="13">
        <v>0</v>
      </c>
      <c r="AE29" s="11">
        <v>0.40048217938222003</v>
      </c>
      <c r="AF29" s="11">
        <v>3.8569067438681097E-2</v>
      </c>
    </row>
    <row r="30" spans="1:32">
      <c r="A30" s="2">
        <v>25</v>
      </c>
      <c r="B30" s="3" t="s">
        <v>24</v>
      </c>
      <c r="D30" s="11">
        <v>0.81015947564264001</v>
      </c>
      <c r="E30" s="11">
        <v>3.7222544148830901</v>
      </c>
      <c r="F30" s="12">
        <v>0</v>
      </c>
      <c r="G30" s="12">
        <v>0</v>
      </c>
      <c r="H30" s="11">
        <v>0.359569504409334</v>
      </c>
      <c r="I30" s="11">
        <v>0.17882621937096399</v>
      </c>
      <c r="J30" s="11">
        <v>3.0191530930482902</v>
      </c>
      <c r="K30" s="11">
        <v>3.7644610764969402</v>
      </c>
      <c r="L30" s="12">
        <v>0</v>
      </c>
      <c r="M30" s="11">
        <v>0.65774487213564703</v>
      </c>
      <c r="N30" s="11">
        <v>0.64765167166414195</v>
      </c>
      <c r="O30" s="11">
        <v>0.119162068701731</v>
      </c>
      <c r="P30" s="13" t="s">
        <v>167</v>
      </c>
      <c r="Q30" s="13">
        <v>0</v>
      </c>
      <c r="R30" s="11">
        <v>3.89908061379924</v>
      </c>
      <c r="S30" s="11">
        <v>0.18168389407504101</v>
      </c>
      <c r="T30" s="14">
        <v>63.0409238499415</v>
      </c>
      <c r="U30" s="13">
        <v>0</v>
      </c>
      <c r="V30" s="11">
        <v>4.4548016705244699E-2</v>
      </c>
      <c r="W30" s="11">
        <v>0.23317820753704299</v>
      </c>
      <c r="X30" s="13">
        <v>0</v>
      </c>
      <c r="Y30" s="13">
        <v>0</v>
      </c>
      <c r="Z30" s="13">
        <v>0</v>
      </c>
      <c r="AA30" s="11">
        <v>0.22138237434689101</v>
      </c>
      <c r="AB30" s="13">
        <v>0</v>
      </c>
      <c r="AC30" s="11">
        <v>1.7011902648957501E-2</v>
      </c>
      <c r="AD30" s="13">
        <v>0</v>
      </c>
      <c r="AE30" s="11">
        <v>0.77104507625180696</v>
      </c>
      <c r="AF30" s="11">
        <v>0.118141537282485</v>
      </c>
    </row>
    <row r="31" spans="1:32">
      <c r="A31" s="2">
        <v>26</v>
      </c>
      <c r="B31" s="3" t="s">
        <v>25</v>
      </c>
      <c r="D31" s="11">
        <v>0.54599563335553902</v>
      </c>
      <c r="E31" s="11">
        <v>3.3494308409650602</v>
      </c>
      <c r="F31" s="11">
        <v>4.9275588717245604</v>
      </c>
      <c r="G31" s="12">
        <v>0</v>
      </c>
      <c r="H31" s="11">
        <v>0.359569504409334</v>
      </c>
      <c r="I31" s="11">
        <v>9.6348861878863504E-2</v>
      </c>
      <c r="J31" s="11">
        <v>1.6823378798598501</v>
      </c>
      <c r="K31" s="11">
        <v>3.4787989070057601</v>
      </c>
      <c r="L31" s="11">
        <v>3.3286665981316101</v>
      </c>
      <c r="M31" s="12">
        <v>0</v>
      </c>
      <c r="N31" s="11">
        <v>0.35237723326444198</v>
      </c>
      <c r="O31" s="13">
        <v>0</v>
      </c>
      <c r="P31" s="13" t="s">
        <v>167</v>
      </c>
      <c r="Q31" s="13">
        <v>0</v>
      </c>
      <c r="R31" s="11">
        <v>0.53245833641456997</v>
      </c>
      <c r="S31" s="11">
        <v>0.335152322328446</v>
      </c>
      <c r="T31" s="11">
        <v>6.8547417066568004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1">
        <v>1.2696862137588201</v>
      </c>
      <c r="AA31" s="11">
        <v>0.26227151364088003</v>
      </c>
      <c r="AB31" s="13">
        <v>0</v>
      </c>
      <c r="AC31" s="11">
        <v>1.0535095415007199E-3</v>
      </c>
      <c r="AD31" s="13">
        <v>0</v>
      </c>
      <c r="AE31" s="11">
        <v>0.526053920354973</v>
      </c>
      <c r="AF31" s="13">
        <v>0</v>
      </c>
    </row>
    <row r="32" spans="1:32">
      <c r="A32" s="2">
        <v>27</v>
      </c>
      <c r="B32" s="3" t="s">
        <v>26</v>
      </c>
      <c r="D32" s="11">
        <v>0.29585775152983801</v>
      </c>
      <c r="E32" s="11">
        <v>3.3113028921578</v>
      </c>
      <c r="F32" s="12">
        <v>0</v>
      </c>
      <c r="G32" s="12">
        <v>0</v>
      </c>
      <c r="H32" s="12">
        <v>0</v>
      </c>
      <c r="I32" s="11">
        <v>1.6743481748858601E-2</v>
      </c>
      <c r="J32" s="12">
        <v>0</v>
      </c>
      <c r="K32" s="12">
        <v>0</v>
      </c>
      <c r="L32" s="11">
        <v>1.0019588028628501</v>
      </c>
      <c r="M32" s="12">
        <v>0</v>
      </c>
      <c r="N32" s="11">
        <v>4.3496351723113199E-3</v>
      </c>
      <c r="O32" s="11">
        <v>5.0003410134451698E-2</v>
      </c>
      <c r="P32" s="13" t="s">
        <v>167</v>
      </c>
      <c r="Q32" s="13">
        <v>0</v>
      </c>
      <c r="R32" s="13">
        <v>0</v>
      </c>
      <c r="S32" s="11">
        <v>4.4599938140323703E-2</v>
      </c>
      <c r="T32" s="14">
        <v>24.454897769590101</v>
      </c>
      <c r="U32" s="11">
        <v>2.8448393351317599E-2</v>
      </c>
      <c r="V32" s="13">
        <v>0</v>
      </c>
      <c r="W32" s="11">
        <v>0.20294096591820501</v>
      </c>
      <c r="X32" s="13">
        <v>0</v>
      </c>
      <c r="Y32" s="13">
        <v>0</v>
      </c>
      <c r="Z32" s="11">
        <v>2.5494804129777</v>
      </c>
      <c r="AA32" s="11">
        <v>0.254603555379179</v>
      </c>
      <c r="AB32" s="13">
        <v>0</v>
      </c>
      <c r="AC32" s="13">
        <v>0</v>
      </c>
      <c r="AD32" s="11">
        <v>3.2616043283365898E-2</v>
      </c>
      <c r="AE32" s="11">
        <v>0.116329810598054</v>
      </c>
      <c r="AF32" s="11">
        <v>4.4101595773738997E-2</v>
      </c>
    </row>
    <row r="33" spans="1:32">
      <c r="A33" s="2">
        <v>28</v>
      </c>
      <c r="B33" s="3" t="s">
        <v>27</v>
      </c>
      <c r="D33" s="11">
        <v>1.4064726161332399</v>
      </c>
      <c r="E33" s="12">
        <v>0</v>
      </c>
      <c r="F33" s="11">
        <v>2.1942442442491599</v>
      </c>
      <c r="G33" s="12">
        <v>0</v>
      </c>
      <c r="H33" s="11">
        <v>0.13585776947716499</v>
      </c>
      <c r="I33" s="11">
        <v>4.8412404318150401E-2</v>
      </c>
      <c r="J33" s="12">
        <v>0</v>
      </c>
      <c r="K33" s="12">
        <v>0</v>
      </c>
      <c r="L33" s="11">
        <v>1.36225195039601</v>
      </c>
      <c r="M33" s="12">
        <v>0</v>
      </c>
      <c r="N33" s="11">
        <v>0.125755274784981</v>
      </c>
      <c r="O33" s="11">
        <v>8.9473263422704896E-2</v>
      </c>
      <c r="P33" s="13" t="s">
        <v>167</v>
      </c>
      <c r="Q33" s="13">
        <v>0</v>
      </c>
      <c r="R33" s="11">
        <v>1.1777296385635201</v>
      </c>
      <c r="S33" s="13">
        <v>0</v>
      </c>
      <c r="T33" s="13">
        <v>136.380883986893</v>
      </c>
      <c r="U33" s="13">
        <v>0</v>
      </c>
      <c r="V33" s="13">
        <v>0</v>
      </c>
      <c r="W33" s="13">
        <v>0</v>
      </c>
      <c r="X33" s="11">
        <v>1.02393525822307E-2</v>
      </c>
      <c r="Y33" s="11">
        <v>5.2706973812156096E-4</v>
      </c>
      <c r="Z33" s="11">
        <v>1.40525552928829</v>
      </c>
      <c r="AA33" s="11">
        <v>1.23455948095999</v>
      </c>
      <c r="AB33" s="11">
        <v>4.1065073033575896E-3</v>
      </c>
      <c r="AC33" s="11">
        <v>1.8821722335048498E-2</v>
      </c>
      <c r="AD33" s="13">
        <v>0</v>
      </c>
      <c r="AE33" s="11">
        <v>0.32078994363629598</v>
      </c>
      <c r="AF33" s="11">
        <v>5.0265286051279796E-3</v>
      </c>
    </row>
    <row r="34" spans="1:32">
      <c r="A34" s="2">
        <v>29</v>
      </c>
      <c r="B34" s="3" t="s">
        <v>28</v>
      </c>
      <c r="D34" s="11">
        <v>8.6386340980013507E-2</v>
      </c>
      <c r="E34" s="11">
        <v>2.1145674991773999</v>
      </c>
      <c r="F34" s="12">
        <v>0</v>
      </c>
      <c r="G34" s="12">
        <v>0</v>
      </c>
      <c r="H34" s="11">
        <v>7.5884728193893095E-2</v>
      </c>
      <c r="I34" s="12">
        <v>0</v>
      </c>
      <c r="J34" s="12">
        <v>0</v>
      </c>
      <c r="K34" s="12">
        <v>0</v>
      </c>
      <c r="L34" s="11">
        <v>1.0019588028628501</v>
      </c>
      <c r="M34" s="12">
        <v>0</v>
      </c>
      <c r="N34" s="11">
        <v>8.0872167680434204E-2</v>
      </c>
      <c r="O34" s="11">
        <v>2.70756245309779E-2</v>
      </c>
      <c r="P34" s="13" t="s">
        <v>167</v>
      </c>
      <c r="Q34" s="13">
        <v>0</v>
      </c>
      <c r="R34" s="11">
        <v>3.83485919598722</v>
      </c>
      <c r="S34" s="11">
        <v>9.9745059873292602E-2</v>
      </c>
      <c r="T34" s="13">
        <v>235.99069114524801</v>
      </c>
      <c r="U34" s="11">
        <v>1.5494540906864199E-2</v>
      </c>
      <c r="V34" s="13">
        <v>0</v>
      </c>
      <c r="W34" s="13">
        <v>0</v>
      </c>
      <c r="X34" s="13">
        <v>0</v>
      </c>
      <c r="Y34" s="11">
        <v>1.12969169785189E-2</v>
      </c>
      <c r="Z34" s="11">
        <v>1.59331435562061</v>
      </c>
      <c r="AA34" s="11">
        <v>0.47459191495467601</v>
      </c>
      <c r="AB34" s="13">
        <v>0</v>
      </c>
      <c r="AC34" s="13">
        <v>0</v>
      </c>
      <c r="AD34" s="13">
        <v>0</v>
      </c>
      <c r="AE34" s="11">
        <v>6.1378106064763203E-2</v>
      </c>
      <c r="AF34" s="13">
        <v>0</v>
      </c>
    </row>
    <row r="35" spans="1:32">
      <c r="A35" s="2">
        <v>30</v>
      </c>
      <c r="B35" s="3" t="s">
        <v>29</v>
      </c>
      <c r="D35" s="11">
        <v>0.125520114291964</v>
      </c>
      <c r="E35" s="11">
        <v>2.59271059144573</v>
      </c>
      <c r="F35" s="12">
        <v>0</v>
      </c>
      <c r="G35" s="12">
        <v>0</v>
      </c>
      <c r="H35" s="11">
        <v>9.1987758332387995E-2</v>
      </c>
      <c r="I35" s="11">
        <v>0.112395579331873</v>
      </c>
      <c r="J35" s="11">
        <v>1.1011906452511899</v>
      </c>
      <c r="K35" s="12">
        <v>0</v>
      </c>
      <c r="L35" s="11">
        <v>2.2175658473963198</v>
      </c>
      <c r="M35" s="12">
        <v>0</v>
      </c>
      <c r="N35" s="11">
        <v>0.17494414410975601</v>
      </c>
      <c r="O35" s="11">
        <v>0.23172137743299701</v>
      </c>
      <c r="P35" s="13" t="s">
        <v>167</v>
      </c>
      <c r="Q35" s="11">
        <v>4.2880682308413902E-2</v>
      </c>
      <c r="R35" s="11">
        <v>2.9740244411279999</v>
      </c>
      <c r="S35" s="11">
        <v>0.35313175553670001</v>
      </c>
      <c r="T35" s="11">
        <v>9.2629181806920595</v>
      </c>
      <c r="U35" s="11">
        <v>9.2080672696088106E-2</v>
      </c>
      <c r="V35" s="13">
        <v>0</v>
      </c>
      <c r="W35" s="11">
        <v>6.2540756192981897E-2</v>
      </c>
      <c r="X35" s="13">
        <v>0</v>
      </c>
      <c r="Y35" s="11">
        <v>1.3997041631945701E-2</v>
      </c>
      <c r="Z35" s="11">
        <v>0.56334095097959702</v>
      </c>
      <c r="AA35" s="11">
        <v>0.60837894304287199</v>
      </c>
      <c r="AB35" s="11">
        <v>3.5112187467908E-2</v>
      </c>
      <c r="AC35" s="11">
        <v>2.2908269571863302E-2</v>
      </c>
      <c r="AD35" s="11">
        <v>4.9040324662654004E-3</v>
      </c>
      <c r="AE35" s="11">
        <v>0.33880472224073999</v>
      </c>
      <c r="AF35" s="13">
        <v>0</v>
      </c>
    </row>
    <row r="36" spans="1:32">
      <c r="A36" s="2">
        <v>31</v>
      </c>
      <c r="B36" s="3" t="s">
        <v>30</v>
      </c>
      <c r="D36" s="11">
        <v>4.7375548763148298E-2</v>
      </c>
      <c r="E36" s="11">
        <v>1.16560654171593</v>
      </c>
      <c r="F36" s="11">
        <v>1.2359940257388999</v>
      </c>
      <c r="G36" s="12">
        <v>0</v>
      </c>
      <c r="H36" s="11">
        <v>0.11736094894468201</v>
      </c>
      <c r="I36" s="12">
        <v>0</v>
      </c>
      <c r="J36" s="12">
        <v>0</v>
      </c>
      <c r="K36" s="12">
        <v>0</v>
      </c>
      <c r="L36" s="11">
        <v>1.95684753727285</v>
      </c>
      <c r="M36" s="12">
        <v>0</v>
      </c>
      <c r="N36" s="11">
        <v>0.19138059741833399</v>
      </c>
      <c r="O36" s="11">
        <v>0.11255951112082099</v>
      </c>
      <c r="P36" s="13" t="s">
        <v>167</v>
      </c>
      <c r="Q36" s="11">
        <v>6.3059106496657205E-2</v>
      </c>
      <c r="R36" s="11">
        <v>2.5568189146168199</v>
      </c>
      <c r="S36" s="13">
        <v>0</v>
      </c>
      <c r="T36" s="11">
        <v>6.1822012921957201</v>
      </c>
      <c r="U36" s="11">
        <v>9.6505756093602402E-2</v>
      </c>
      <c r="V36" s="13">
        <v>0</v>
      </c>
      <c r="W36" s="13">
        <v>0</v>
      </c>
      <c r="X36" s="13">
        <v>0</v>
      </c>
      <c r="Y36" s="11">
        <v>1.9401694613907099E-2</v>
      </c>
      <c r="Z36" s="13">
        <v>0</v>
      </c>
      <c r="AA36" s="11">
        <v>0.211801492685216</v>
      </c>
      <c r="AB36" s="13">
        <v>0</v>
      </c>
      <c r="AC36" s="13">
        <v>0</v>
      </c>
      <c r="AD36" s="13">
        <v>0</v>
      </c>
      <c r="AE36" s="11">
        <v>0.36708963480443801</v>
      </c>
      <c r="AF36" s="11">
        <v>2.1652861143710901E-3</v>
      </c>
    </row>
    <row r="37" spans="1:32">
      <c r="A37" s="2">
        <v>32</v>
      </c>
      <c r="B37" s="3" t="s">
        <v>31</v>
      </c>
      <c r="D37" s="11">
        <v>5.9467549779103104</v>
      </c>
      <c r="E37" s="11">
        <v>4.6665677881291199</v>
      </c>
      <c r="F37" s="12">
        <v>0</v>
      </c>
      <c r="G37" s="12">
        <v>0</v>
      </c>
      <c r="H37" s="11">
        <v>0.16597991669739101</v>
      </c>
      <c r="I37" s="11">
        <v>2.85759190326552E-2</v>
      </c>
      <c r="J37" s="11">
        <v>0.89656221732046204</v>
      </c>
      <c r="K37" s="12">
        <v>0</v>
      </c>
      <c r="L37" s="11">
        <v>0.54179406972037503</v>
      </c>
      <c r="M37" s="12">
        <v>0</v>
      </c>
      <c r="N37" s="12">
        <v>0</v>
      </c>
      <c r="O37" s="11">
        <v>1.07824693607692E-2</v>
      </c>
      <c r="P37" s="13" t="s">
        <v>167</v>
      </c>
      <c r="Q37" s="11">
        <v>0.16998416181803799</v>
      </c>
      <c r="R37" s="13">
        <v>0</v>
      </c>
      <c r="S37" s="13">
        <v>0</v>
      </c>
      <c r="T37" s="13">
        <v>175.94622270278299</v>
      </c>
      <c r="U37" s="11">
        <v>0.129792795268628</v>
      </c>
      <c r="V37" s="13">
        <v>0</v>
      </c>
      <c r="W37" s="11">
        <v>0.352132554859587</v>
      </c>
      <c r="X37" s="13">
        <v>0</v>
      </c>
      <c r="Y37" s="11">
        <v>3.0223571144610901E-2</v>
      </c>
      <c r="Z37" s="13">
        <v>0</v>
      </c>
      <c r="AA37" s="11">
        <v>0.60837894304287199</v>
      </c>
      <c r="AB37" s="13">
        <v>0</v>
      </c>
      <c r="AC37" s="13">
        <v>0</v>
      </c>
      <c r="AD37" s="13">
        <v>0</v>
      </c>
      <c r="AE37" s="11">
        <v>0.83212598836971996</v>
      </c>
      <c r="AF37" s="13">
        <v>0</v>
      </c>
    </row>
    <row r="38" spans="1:32">
      <c r="A38" s="2">
        <v>33</v>
      </c>
      <c r="B38" s="3" t="s">
        <v>32</v>
      </c>
      <c r="D38" s="11">
        <v>0.28272439129853499</v>
      </c>
      <c r="E38" s="12">
        <v>0</v>
      </c>
      <c r="F38" s="12">
        <v>0</v>
      </c>
      <c r="G38" s="12">
        <v>0</v>
      </c>
      <c r="H38" s="11">
        <v>0.24972012855617901</v>
      </c>
      <c r="I38" s="11">
        <v>0.21720727252019001</v>
      </c>
      <c r="J38" s="11">
        <v>2.1145124173849998</v>
      </c>
      <c r="K38" s="12">
        <v>0</v>
      </c>
      <c r="L38" s="11">
        <v>2.9673326252130501</v>
      </c>
      <c r="M38" s="12">
        <v>0</v>
      </c>
      <c r="N38" s="11">
        <v>1.62450307329828E-2</v>
      </c>
      <c r="O38" s="13">
        <v>0</v>
      </c>
      <c r="P38" s="13" t="s">
        <v>167</v>
      </c>
      <c r="Q38" s="13">
        <v>0</v>
      </c>
      <c r="R38" s="11">
        <v>2.1964604511814501</v>
      </c>
      <c r="S38" s="11">
        <v>0.344143676096759</v>
      </c>
      <c r="T38" s="14">
        <v>47.578522134184801</v>
      </c>
      <c r="U38" s="11">
        <v>0.15206641584769301</v>
      </c>
      <c r="V38" s="13">
        <v>0</v>
      </c>
      <c r="W38" s="11">
        <v>1.20830577307373E-2</v>
      </c>
      <c r="X38" s="11">
        <v>1.46632377854532E-2</v>
      </c>
      <c r="Y38" s="13">
        <v>0</v>
      </c>
      <c r="Z38" s="13">
        <v>0</v>
      </c>
      <c r="AA38" s="11">
        <v>0.742237336930758</v>
      </c>
      <c r="AB38" s="11">
        <v>4.06820638198147E-2</v>
      </c>
      <c r="AC38" s="13">
        <v>0</v>
      </c>
      <c r="AD38" s="11">
        <v>4.41879778608322E-2</v>
      </c>
      <c r="AE38" s="11">
        <v>0.74557703799711506</v>
      </c>
      <c r="AF38" s="13">
        <v>0</v>
      </c>
    </row>
    <row r="39" spans="1:32">
      <c r="A39" s="2">
        <v>34</v>
      </c>
      <c r="B39" s="3" t="s">
        <v>33</v>
      </c>
      <c r="D39" s="11">
        <v>2.36400567844233</v>
      </c>
      <c r="E39" s="11">
        <v>3.5376924587819101</v>
      </c>
      <c r="F39" s="12">
        <v>0</v>
      </c>
      <c r="G39" s="12">
        <v>0</v>
      </c>
      <c r="H39" s="11">
        <v>0.193845565537693</v>
      </c>
      <c r="I39" s="11">
        <v>0.26174190468477199</v>
      </c>
      <c r="J39" s="11">
        <v>1.45869933484654</v>
      </c>
      <c r="K39" s="11">
        <v>4.8431445540464697</v>
      </c>
      <c r="L39" s="11">
        <v>1.52300956922144</v>
      </c>
      <c r="M39" s="12">
        <v>0</v>
      </c>
      <c r="N39" s="11">
        <v>0.78551668613646697</v>
      </c>
      <c r="O39" s="13">
        <v>0</v>
      </c>
      <c r="P39" s="13" t="s">
        <v>167</v>
      </c>
      <c r="Q39" s="13">
        <v>0</v>
      </c>
      <c r="R39" s="11">
        <v>3.89908061379924</v>
      </c>
      <c r="S39" s="11">
        <v>1.6691688471462001E-2</v>
      </c>
      <c r="T39" s="14">
        <v>75.376789228353203</v>
      </c>
      <c r="U39" s="11">
        <v>1.9797659137405801E-2</v>
      </c>
      <c r="V39" s="13">
        <v>0</v>
      </c>
      <c r="W39" s="13">
        <v>0</v>
      </c>
      <c r="X39" s="13">
        <v>0</v>
      </c>
      <c r="Y39" s="11">
        <v>2.21057906186778E-2</v>
      </c>
      <c r="Z39" s="11">
        <v>1.59331435562061</v>
      </c>
      <c r="AA39" s="11">
        <v>1.0255069913269499</v>
      </c>
      <c r="AB39" s="13">
        <v>0</v>
      </c>
      <c r="AC39" s="11">
        <v>1.47560284457884E-2</v>
      </c>
      <c r="AD39" s="11">
        <v>4.1319392443983603E-2</v>
      </c>
      <c r="AE39" s="11">
        <v>3.2513642824337499</v>
      </c>
      <c r="AF39" s="11">
        <v>7.1640522383347699E-2</v>
      </c>
    </row>
    <row r="40" spans="1:32">
      <c r="A40" s="2">
        <v>35</v>
      </c>
      <c r="B40" s="3" t="s">
        <v>34</v>
      </c>
      <c r="D40" s="11">
        <v>7.3366055013736095E-2</v>
      </c>
      <c r="E40" s="11">
        <v>1.69070932298071</v>
      </c>
      <c r="F40" s="12">
        <v>0</v>
      </c>
      <c r="G40" s="12">
        <v>0</v>
      </c>
      <c r="H40" s="12">
        <v>0</v>
      </c>
      <c r="I40" s="11">
        <v>6.8341697506670698E-2</v>
      </c>
      <c r="J40" s="11">
        <v>1.8325345613061199</v>
      </c>
      <c r="K40" s="12">
        <v>0</v>
      </c>
      <c r="L40" s="11">
        <v>1.1898912714879899</v>
      </c>
      <c r="M40" s="12">
        <v>0</v>
      </c>
      <c r="N40" s="12">
        <v>0</v>
      </c>
      <c r="O40" s="11">
        <v>2.3809458549619002E-2</v>
      </c>
      <c r="P40" s="13" t="s">
        <v>167</v>
      </c>
      <c r="Q40" s="11">
        <v>4.2880682308413902E-2</v>
      </c>
      <c r="R40" s="13">
        <v>0</v>
      </c>
      <c r="S40" s="11">
        <v>0.25406596763313299</v>
      </c>
      <c r="T40" s="13">
        <v>289.34574378480602</v>
      </c>
      <c r="U40" s="11">
        <v>0.132017460989382</v>
      </c>
      <c r="V40" s="13">
        <v>0</v>
      </c>
      <c r="W40" s="13">
        <v>0</v>
      </c>
      <c r="X40" s="11">
        <v>2.4182933207940399E-3</v>
      </c>
      <c r="Y40" s="13">
        <v>0</v>
      </c>
      <c r="Z40" s="11">
        <v>2.88324501772524</v>
      </c>
      <c r="AA40" s="11">
        <v>0.214995006522612</v>
      </c>
      <c r="AB40" s="13">
        <v>0</v>
      </c>
      <c r="AC40" s="11">
        <v>1.07167504573358E-2</v>
      </c>
      <c r="AD40" s="13">
        <v>0</v>
      </c>
      <c r="AE40" s="11">
        <v>0.30791451036531797</v>
      </c>
      <c r="AF40" s="11">
        <v>7.8642796667238706E-3</v>
      </c>
    </row>
    <row r="41" spans="1:32">
      <c r="A41" s="2">
        <v>36</v>
      </c>
      <c r="B41" s="3" t="s">
        <v>35</v>
      </c>
      <c r="D41" s="13">
        <v>0</v>
      </c>
      <c r="E41" s="11">
        <v>0.867343557558376</v>
      </c>
      <c r="F41" s="11">
        <v>0.36515630242615199</v>
      </c>
      <c r="G41" s="12">
        <v>0</v>
      </c>
      <c r="H41" s="12">
        <v>0</v>
      </c>
      <c r="I41" s="11">
        <v>0.10236316617676899</v>
      </c>
      <c r="J41" s="11">
        <v>2.0043382164870098</v>
      </c>
      <c r="K41" s="12">
        <v>0</v>
      </c>
      <c r="L41" s="12">
        <v>0</v>
      </c>
      <c r="M41" s="11">
        <v>1.11430516324283</v>
      </c>
      <c r="N41" s="11">
        <v>0.125755274784981</v>
      </c>
      <c r="O41" s="11">
        <v>0.20519243970746101</v>
      </c>
      <c r="P41" s="13" t="s">
        <v>167</v>
      </c>
      <c r="Q41" s="11">
        <v>1.4163950863813E-2</v>
      </c>
      <c r="R41" s="11">
        <v>1.7443214603985999</v>
      </c>
      <c r="S41" s="13">
        <v>0</v>
      </c>
      <c r="T41" s="14">
        <v>58.585364551912797</v>
      </c>
      <c r="U41" s="11">
        <v>0.192292028200135</v>
      </c>
      <c r="V41" s="11">
        <v>2.32619906957864E-2</v>
      </c>
      <c r="W41" s="11">
        <v>0.30784736765074999</v>
      </c>
      <c r="X41" s="11">
        <v>2.3602282049053101E-2</v>
      </c>
      <c r="Y41" s="13">
        <v>0</v>
      </c>
      <c r="Z41" s="11">
        <v>0.78075885824254998</v>
      </c>
      <c r="AA41" s="11">
        <v>0.35624364742846198</v>
      </c>
      <c r="AB41" s="11">
        <v>4.3462529989906198E-2</v>
      </c>
      <c r="AC41" s="13">
        <v>0</v>
      </c>
      <c r="AD41" s="13">
        <v>0</v>
      </c>
      <c r="AE41" s="11">
        <v>9.5445649419276204E-2</v>
      </c>
      <c r="AF41" s="13">
        <v>0</v>
      </c>
    </row>
    <row r="42" spans="1:32">
      <c r="A42" s="2">
        <v>37</v>
      </c>
      <c r="B42" s="3" t="s">
        <v>36</v>
      </c>
      <c r="D42" s="11">
        <v>0.15165711450338701</v>
      </c>
      <c r="E42" s="11">
        <v>3.1181031396672299</v>
      </c>
      <c r="F42" s="11">
        <v>1.0370906984928501E-2</v>
      </c>
      <c r="G42" s="12">
        <v>0</v>
      </c>
      <c r="H42" s="11">
        <v>0.275383671343984</v>
      </c>
      <c r="I42" s="11">
        <v>0.10236316617676899</v>
      </c>
      <c r="J42" s="11">
        <v>2.1145124173849998</v>
      </c>
      <c r="K42" s="12">
        <v>0</v>
      </c>
      <c r="L42" s="12">
        <v>0</v>
      </c>
      <c r="M42" s="12">
        <v>0</v>
      </c>
      <c r="N42" s="12">
        <v>0</v>
      </c>
      <c r="O42" s="11">
        <v>8.9473263422704896E-2</v>
      </c>
      <c r="P42" s="13" t="s">
        <v>167</v>
      </c>
      <c r="Q42" s="13">
        <v>0</v>
      </c>
      <c r="R42" s="13">
        <v>0</v>
      </c>
      <c r="S42" s="11">
        <v>0.30815768487864098</v>
      </c>
      <c r="T42" s="14">
        <v>19.273081706606</v>
      </c>
      <c r="U42" s="11">
        <v>0.134242750967661</v>
      </c>
      <c r="V42" s="13">
        <v>0</v>
      </c>
      <c r="W42" s="13">
        <v>0</v>
      </c>
      <c r="X42" s="11">
        <v>6.7329791524013E-3</v>
      </c>
      <c r="Y42" s="11">
        <v>3.0223571144610901E-2</v>
      </c>
      <c r="Z42" s="11">
        <v>1.8226473147394799</v>
      </c>
      <c r="AA42" s="11">
        <v>0.49443073980151903</v>
      </c>
      <c r="AB42" s="13">
        <v>0</v>
      </c>
      <c r="AC42" s="13">
        <v>0</v>
      </c>
      <c r="AD42" s="11">
        <v>5.8336103484312E-2</v>
      </c>
      <c r="AE42" s="11">
        <v>0.53372874987603602</v>
      </c>
      <c r="AF42" s="11">
        <v>1.6306133006210401E-2</v>
      </c>
    </row>
    <row r="43" spans="1:32">
      <c r="A43" s="2">
        <v>38</v>
      </c>
      <c r="B43" s="3" t="s">
        <v>37</v>
      </c>
      <c r="D43" s="11">
        <v>0.17782454048268501</v>
      </c>
      <c r="E43" s="12">
        <v>0</v>
      </c>
      <c r="F43" s="12">
        <v>0</v>
      </c>
      <c r="G43" s="13">
        <v>361.82616972856999</v>
      </c>
      <c r="H43" s="11">
        <v>7.1291206204727994E-2</v>
      </c>
      <c r="I43" s="12">
        <v>0</v>
      </c>
      <c r="J43" s="11">
        <v>2.42786596406392</v>
      </c>
      <c r="K43" s="12">
        <v>0</v>
      </c>
      <c r="L43" s="12">
        <v>0</v>
      </c>
      <c r="M43" s="12">
        <v>0</v>
      </c>
      <c r="N43" s="11">
        <v>3.2279773271352903E-2</v>
      </c>
      <c r="O43" s="13">
        <v>0</v>
      </c>
      <c r="P43" s="13" t="s">
        <v>167</v>
      </c>
      <c r="Q43" s="11">
        <v>5.7439843848646598E-3</v>
      </c>
      <c r="R43" s="11">
        <v>1.8214522238811499</v>
      </c>
      <c r="S43" s="13">
        <v>0</v>
      </c>
      <c r="T43" s="14">
        <v>35.975087101767102</v>
      </c>
      <c r="U43" s="11">
        <v>4.8060663658664002E-2</v>
      </c>
      <c r="V43" s="13">
        <v>0</v>
      </c>
      <c r="W43" s="11">
        <v>0.58373299687718005</v>
      </c>
      <c r="X43" s="13">
        <v>0</v>
      </c>
      <c r="Y43" s="13">
        <v>0</v>
      </c>
      <c r="Z43" s="13">
        <v>0</v>
      </c>
      <c r="AA43" s="11">
        <v>0.68394667135216003</v>
      </c>
      <c r="AB43" s="13">
        <v>0</v>
      </c>
      <c r="AC43" s="11">
        <v>8.0430862976008898E-3</v>
      </c>
      <c r="AD43" s="13">
        <v>0</v>
      </c>
      <c r="AE43" s="11">
        <v>0.113722051338362</v>
      </c>
      <c r="AF43" s="11">
        <v>3.30256259794003E-2</v>
      </c>
    </row>
    <row r="44" spans="1:32">
      <c r="A44" s="2">
        <v>39</v>
      </c>
      <c r="B44" s="3" t="s">
        <v>38</v>
      </c>
      <c r="D44" s="11">
        <v>0.125520114291964</v>
      </c>
      <c r="E44" s="11">
        <v>3.03955903712178</v>
      </c>
      <c r="F44" s="11">
        <v>0.57835645999741403</v>
      </c>
      <c r="G44" s="12">
        <v>0</v>
      </c>
      <c r="H44" s="11">
        <v>0.86635024193770205</v>
      </c>
      <c r="I44" s="11">
        <v>0.19699644857944501</v>
      </c>
      <c r="J44" s="11">
        <v>1.0220504709290701</v>
      </c>
      <c r="K44" s="12">
        <v>0</v>
      </c>
      <c r="L44" s="11">
        <v>4.0818237335600296</v>
      </c>
      <c r="M44" s="12">
        <v>0</v>
      </c>
      <c r="N44" s="11">
        <v>0.24903514654032499</v>
      </c>
      <c r="O44" s="11">
        <v>5.9855139144788003E-2</v>
      </c>
      <c r="P44" s="13" t="s">
        <v>167</v>
      </c>
      <c r="Q44" s="13">
        <v>0</v>
      </c>
      <c r="R44" s="11">
        <v>0.315335689473354</v>
      </c>
      <c r="S44" s="13">
        <v>0</v>
      </c>
      <c r="T44" s="14">
        <v>72.865481156181801</v>
      </c>
      <c r="U44" s="11">
        <v>0.129792795268628</v>
      </c>
      <c r="V44" s="13">
        <v>0</v>
      </c>
      <c r="W44" s="13">
        <v>0</v>
      </c>
      <c r="X44" s="11">
        <v>6.2776066046480006E-2</v>
      </c>
      <c r="Y44" s="11">
        <v>4.3767058612033401E-2</v>
      </c>
      <c r="Z44" s="11">
        <v>1.9823795067493</v>
      </c>
      <c r="AA44" s="11">
        <v>0.82168396691310797</v>
      </c>
      <c r="AB44" s="13">
        <v>0</v>
      </c>
      <c r="AC44" s="11">
        <v>9.3776774192860998E-3</v>
      </c>
      <c r="AD44" s="11">
        <v>8.0456206126121393E-2</v>
      </c>
      <c r="AE44" s="11">
        <v>0.65124716889678202</v>
      </c>
      <c r="AF44" s="11">
        <v>1.35009799728282E-2</v>
      </c>
    </row>
    <row r="45" spans="1:32">
      <c r="A45" s="2">
        <v>40</v>
      </c>
      <c r="B45" s="3" t="s">
        <v>39</v>
      </c>
      <c r="D45" s="13">
        <v>189.07063280275599</v>
      </c>
      <c r="E45" s="11">
        <v>3.61194236442996</v>
      </c>
      <c r="F45" s="12">
        <v>0</v>
      </c>
      <c r="G45" s="12">
        <v>0</v>
      </c>
      <c r="H45" s="11">
        <v>0.59223633999068503</v>
      </c>
      <c r="I45" s="11">
        <v>0.432464537896389</v>
      </c>
      <c r="J45" s="11">
        <v>1.0220504709290701</v>
      </c>
      <c r="K45" s="14">
        <v>26.0338413044181</v>
      </c>
      <c r="L45" s="11">
        <v>3.3784588940511999</v>
      </c>
      <c r="M45" s="11">
        <v>0.82471539298443797</v>
      </c>
      <c r="N45" s="11">
        <v>2.87153672818827</v>
      </c>
      <c r="O45" s="11">
        <v>0.145596901015039</v>
      </c>
      <c r="P45" s="13" t="s">
        <v>167</v>
      </c>
      <c r="Q45" s="11">
        <v>8.3074972826150603E-2</v>
      </c>
      <c r="R45" s="11">
        <v>1.5875559026445301</v>
      </c>
      <c r="S45" s="11">
        <v>0.108885668151009</v>
      </c>
      <c r="T45" s="14">
        <v>30.632913567736701</v>
      </c>
      <c r="U45" s="11">
        <v>3.93233797875343E-2</v>
      </c>
      <c r="V45" s="13">
        <v>0</v>
      </c>
      <c r="W45" s="11">
        <v>0.352132554859587</v>
      </c>
      <c r="X45" s="13">
        <v>0</v>
      </c>
      <c r="Y45" s="13">
        <v>0</v>
      </c>
      <c r="Z45" s="11">
        <v>1.93014500352229</v>
      </c>
      <c r="AA45" s="11">
        <v>0.82360629939332497</v>
      </c>
      <c r="AB45" s="13">
        <v>0</v>
      </c>
      <c r="AC45" s="11">
        <v>9.8235665830563798E-3</v>
      </c>
      <c r="AD45" s="13">
        <v>0</v>
      </c>
      <c r="AE45" s="11">
        <v>8.4863052083438806</v>
      </c>
      <c r="AF45" s="11">
        <v>9.6297721397961306E-2</v>
      </c>
    </row>
    <row r="46" spans="1:32">
      <c r="A46" s="2">
        <v>41</v>
      </c>
      <c r="B46" s="3" t="s">
        <v>40</v>
      </c>
      <c r="D46" s="11">
        <v>0.81015947564264001</v>
      </c>
      <c r="E46" s="12">
        <v>0</v>
      </c>
      <c r="F46" s="12">
        <v>0</v>
      </c>
      <c r="G46" s="12">
        <v>0</v>
      </c>
      <c r="H46" s="11">
        <v>0.275383671343984</v>
      </c>
      <c r="I46" s="11">
        <v>8.9049864772215801E-3</v>
      </c>
      <c r="J46" s="11">
        <v>1.45869933484654</v>
      </c>
      <c r="K46" s="12">
        <v>0</v>
      </c>
      <c r="L46" s="12">
        <v>0</v>
      </c>
      <c r="M46" s="12">
        <v>0</v>
      </c>
      <c r="N46" s="11">
        <v>0.356519432796297</v>
      </c>
      <c r="O46" s="11">
        <v>0.142290551095305</v>
      </c>
      <c r="P46" s="13" t="s">
        <v>167</v>
      </c>
      <c r="Q46" s="11">
        <v>9.5024734469146194E-2</v>
      </c>
      <c r="R46" s="11">
        <v>2.2695906202684202</v>
      </c>
      <c r="S46" s="11">
        <v>0.37109842927473302</v>
      </c>
      <c r="T46" s="13">
        <v>122.43135475183099</v>
      </c>
      <c r="U46" s="11">
        <v>1.5494540906864199E-2</v>
      </c>
      <c r="V46" s="11">
        <v>2.68299417492051E-2</v>
      </c>
      <c r="W46" s="11">
        <v>0.110412769633531</v>
      </c>
      <c r="X46" s="13">
        <v>0</v>
      </c>
      <c r="Y46" s="11">
        <v>5.4611149409199797E-2</v>
      </c>
      <c r="Z46" s="11">
        <v>3.3755342382342999</v>
      </c>
      <c r="AA46" s="11">
        <v>1.5476532458641601</v>
      </c>
      <c r="AB46" s="13">
        <v>0</v>
      </c>
      <c r="AC46" s="13">
        <v>0</v>
      </c>
      <c r="AD46" s="13">
        <v>0</v>
      </c>
      <c r="AE46" s="11">
        <v>0.839757062590888</v>
      </c>
      <c r="AF46" s="11">
        <v>8.8089514718107706E-2</v>
      </c>
    </row>
    <row r="47" spans="1:32">
      <c r="A47" s="2">
        <v>42</v>
      </c>
      <c r="B47" s="3" t="s">
        <v>41</v>
      </c>
      <c r="D47" s="14">
        <v>62.642644374122298</v>
      </c>
      <c r="E47" s="11">
        <v>2.2486998191943499</v>
      </c>
      <c r="F47" s="12">
        <v>0</v>
      </c>
      <c r="G47" s="12">
        <v>0</v>
      </c>
      <c r="H47" s="11">
        <v>0.51922983291956804</v>
      </c>
      <c r="I47" s="11">
        <v>0.93406855264988897</v>
      </c>
      <c r="J47" s="11">
        <v>0.55474919202805695</v>
      </c>
      <c r="K47" s="11">
        <v>3.4787989070057601</v>
      </c>
      <c r="L47" s="12">
        <v>0</v>
      </c>
      <c r="M47" s="11">
        <v>0.46391453414554501</v>
      </c>
      <c r="N47" s="11">
        <v>0.58093234569186203</v>
      </c>
      <c r="O47" s="13">
        <v>0</v>
      </c>
      <c r="P47" s="13" t="s">
        <v>167</v>
      </c>
      <c r="Q47" s="13">
        <v>0</v>
      </c>
      <c r="R47" s="11">
        <v>3.1099708837453299</v>
      </c>
      <c r="S47" s="11">
        <v>0.335152322328446</v>
      </c>
      <c r="T47" s="14">
        <v>20.2201275784352</v>
      </c>
      <c r="U47" s="11">
        <v>6.7952576867386398E-4</v>
      </c>
      <c r="V47" s="13">
        <v>0</v>
      </c>
      <c r="W47" s="11">
        <v>0.55512475645272696</v>
      </c>
      <c r="X47" s="13">
        <v>0</v>
      </c>
      <c r="Y47" s="13">
        <v>0</v>
      </c>
      <c r="Z47" s="11">
        <v>0.67806054935683502</v>
      </c>
      <c r="AA47" s="11">
        <v>0.18945023593563901</v>
      </c>
      <c r="AB47" s="13">
        <v>0</v>
      </c>
      <c r="AC47" s="11">
        <v>1.38558748081649E-2</v>
      </c>
      <c r="AD47" s="11">
        <v>0.102114205215096</v>
      </c>
      <c r="AE47" s="11">
        <v>2.00000140916165</v>
      </c>
      <c r="AF47" s="13">
        <v>0</v>
      </c>
    </row>
    <row r="48" spans="1:32">
      <c r="A48" s="2">
        <v>43</v>
      </c>
      <c r="B48" s="3" t="s">
        <v>42</v>
      </c>
      <c r="D48" s="11">
        <v>1.45957447582078</v>
      </c>
      <c r="E48" s="12">
        <v>0</v>
      </c>
      <c r="F48" s="11">
        <v>0.20870753749024401</v>
      </c>
      <c r="G48" s="12">
        <v>0</v>
      </c>
      <c r="H48" s="11">
        <v>9.3893294817395305E-4</v>
      </c>
      <c r="I48" s="12">
        <v>0</v>
      </c>
      <c r="J48" s="11">
        <v>0.80729947677962199</v>
      </c>
      <c r="K48" s="12">
        <v>0</v>
      </c>
      <c r="L48" s="11">
        <v>2.1540815227051402</v>
      </c>
      <c r="M48" s="11">
        <v>1.57101342228507</v>
      </c>
      <c r="N48" s="12">
        <v>0</v>
      </c>
      <c r="O48" s="13">
        <v>0</v>
      </c>
      <c r="P48" s="13" t="s">
        <v>167</v>
      </c>
      <c r="Q48" s="13">
        <v>0</v>
      </c>
      <c r="R48" s="13">
        <v>0</v>
      </c>
      <c r="S48" s="11">
        <v>0.460760701417882</v>
      </c>
      <c r="T48" s="14">
        <v>35.660503706931003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1">
        <v>0.19902861149972501</v>
      </c>
      <c r="AB48" s="13">
        <v>0</v>
      </c>
      <c r="AC48" s="13">
        <v>0</v>
      </c>
      <c r="AD48" s="13">
        <v>0</v>
      </c>
      <c r="AE48" s="11">
        <v>1.34431444970872</v>
      </c>
      <c r="AF48" s="13">
        <v>0</v>
      </c>
    </row>
    <row r="49" spans="1:32">
      <c r="A49" s="2">
        <v>44</v>
      </c>
      <c r="B49" s="3" t="s">
        <v>43</v>
      </c>
      <c r="D49" s="11">
        <v>1.55253381465975</v>
      </c>
      <c r="E49" s="11">
        <v>3.7587515246649601</v>
      </c>
      <c r="F49" s="12">
        <v>0</v>
      </c>
      <c r="G49" s="12">
        <v>0</v>
      </c>
      <c r="H49" s="11">
        <v>0.11043360239854701</v>
      </c>
      <c r="I49" s="11">
        <v>8.4332954259028398E-2</v>
      </c>
      <c r="J49" s="11">
        <v>2.3516915519577002</v>
      </c>
      <c r="K49" s="12">
        <v>0</v>
      </c>
      <c r="L49" s="12">
        <v>0</v>
      </c>
      <c r="M49" s="12">
        <v>0</v>
      </c>
      <c r="N49" s="11">
        <v>0.154425152364559</v>
      </c>
      <c r="O49" s="11">
        <v>3.6889696386762601E-2</v>
      </c>
      <c r="P49" s="13" t="s">
        <v>167</v>
      </c>
      <c r="Q49" s="13">
        <v>0</v>
      </c>
      <c r="R49" s="13">
        <v>0</v>
      </c>
      <c r="S49" s="11">
        <v>0.108885668151009</v>
      </c>
      <c r="T49" s="13">
        <v>125.48760981107399</v>
      </c>
      <c r="U49" s="11">
        <v>2.8448393351317599E-2</v>
      </c>
      <c r="V49" s="13">
        <v>0</v>
      </c>
      <c r="W49" s="11">
        <v>0.24821046420019699</v>
      </c>
      <c r="X49" s="13">
        <v>0</v>
      </c>
      <c r="Y49" s="11">
        <v>0.106193811528211</v>
      </c>
      <c r="Z49" s="11">
        <v>0.56334095097959702</v>
      </c>
      <c r="AA49" s="11">
        <v>0.72814404445120895</v>
      </c>
      <c r="AB49" s="13">
        <v>0</v>
      </c>
      <c r="AC49" s="11">
        <v>2.1544020165350501E-2</v>
      </c>
      <c r="AD49" s="13">
        <v>0</v>
      </c>
      <c r="AE49" s="14">
        <v>13.984995085794701</v>
      </c>
      <c r="AF49" s="13">
        <v>0</v>
      </c>
    </row>
    <row r="50" spans="1:32">
      <c r="A50" s="2">
        <v>45</v>
      </c>
      <c r="B50" s="3" t="s">
        <v>44</v>
      </c>
      <c r="D50" s="11">
        <v>0.26959512869686503</v>
      </c>
      <c r="E50" s="12">
        <v>0</v>
      </c>
      <c r="F50" s="12">
        <v>0</v>
      </c>
      <c r="G50" s="12">
        <v>0</v>
      </c>
      <c r="H50" s="11">
        <v>0.126605197680174</v>
      </c>
      <c r="I50" s="11">
        <v>3.6496578940291402E-2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1">
        <v>3.03445744624391E-2</v>
      </c>
      <c r="P50" s="13" t="s">
        <v>167</v>
      </c>
      <c r="Q50" s="13">
        <v>0</v>
      </c>
      <c r="R50" s="11">
        <v>0.53245833641456997</v>
      </c>
      <c r="S50" s="11">
        <v>0.172610556061846</v>
      </c>
      <c r="T50" s="14">
        <v>10.930299486136599</v>
      </c>
      <c r="U50" s="13">
        <v>0</v>
      </c>
      <c r="V50" s="13">
        <v>0</v>
      </c>
      <c r="W50" s="13">
        <v>0</v>
      </c>
      <c r="X50" s="11">
        <v>7.6061579877704701E-3</v>
      </c>
      <c r="Y50" s="13">
        <v>0</v>
      </c>
      <c r="Z50" s="13">
        <v>0</v>
      </c>
      <c r="AA50" s="11">
        <v>0.11095819934355999</v>
      </c>
      <c r="AB50" s="13">
        <v>0</v>
      </c>
      <c r="AC50" s="13">
        <v>0</v>
      </c>
      <c r="AD50" s="13">
        <v>0</v>
      </c>
      <c r="AE50" s="11">
        <v>0.116329810598054</v>
      </c>
      <c r="AF50" s="13">
        <v>0</v>
      </c>
    </row>
    <row r="51" spans="1:32">
      <c r="A51" s="2">
        <v>46</v>
      </c>
      <c r="B51" s="3" t="s">
        <v>45</v>
      </c>
      <c r="D51" s="11">
        <v>3.4413904252068098E-2</v>
      </c>
      <c r="E51" s="11">
        <v>1.3311299829732199</v>
      </c>
      <c r="F51" s="13">
        <v>0</v>
      </c>
      <c r="G51" s="12">
        <v>0</v>
      </c>
      <c r="H51" s="11">
        <v>0.189197644809286</v>
      </c>
      <c r="I51" s="11">
        <v>0.180844163643756</v>
      </c>
      <c r="J51" s="11">
        <v>1.0620237386153399</v>
      </c>
      <c r="K51" s="12">
        <v>0</v>
      </c>
      <c r="L51" s="12">
        <v>0</v>
      </c>
      <c r="M51" s="11">
        <v>0.70144050528903801</v>
      </c>
      <c r="N51" s="11">
        <v>0.158526436484935</v>
      </c>
      <c r="O51" s="11">
        <v>0.125767213623518</v>
      </c>
      <c r="P51" s="13" t="s">
        <v>167</v>
      </c>
      <c r="Q51" s="11">
        <v>3.0663431929174801E-2</v>
      </c>
      <c r="R51" s="13">
        <v>0</v>
      </c>
      <c r="S51" s="11">
        <v>2.6037645682745001E-2</v>
      </c>
      <c r="T51" s="14">
        <v>45.191938002446399</v>
      </c>
      <c r="U51" s="11">
        <v>0.15652794368227599</v>
      </c>
      <c r="V51" s="11">
        <v>3.7481600653613001E-2</v>
      </c>
      <c r="W51" s="13">
        <v>0</v>
      </c>
      <c r="X51" s="11">
        <v>1.46632377854532E-2</v>
      </c>
      <c r="Y51" s="11">
        <v>7.3603210283625695E-2</v>
      </c>
      <c r="Z51" s="11">
        <v>1.71061680584881</v>
      </c>
      <c r="AA51" s="11">
        <v>0.103944035560946</v>
      </c>
      <c r="AB51" s="13">
        <v>0</v>
      </c>
      <c r="AC51" s="13">
        <v>0</v>
      </c>
      <c r="AD51" s="11">
        <v>4.41879778608322E-2</v>
      </c>
      <c r="AE51" s="11">
        <v>0.23567784163184399</v>
      </c>
      <c r="AF51" s="11">
        <v>0.153523629081319</v>
      </c>
    </row>
    <row r="52" spans="1:32">
      <c r="A52" s="2">
        <v>47</v>
      </c>
      <c r="B52" s="3" t="s">
        <v>46</v>
      </c>
      <c r="D52" s="14">
        <v>15.3517214842156</v>
      </c>
      <c r="E52" s="11">
        <v>2.42300616646753</v>
      </c>
      <c r="F52" s="11">
        <v>1.9667381949354901</v>
      </c>
      <c r="G52" s="12">
        <v>0</v>
      </c>
      <c r="H52" s="11">
        <v>0.317441708393426</v>
      </c>
      <c r="I52" s="11">
        <v>0.16269195673745701</v>
      </c>
      <c r="J52" s="11">
        <v>0.66207347592149302</v>
      </c>
      <c r="K52" s="11">
        <v>4.1798423031787104</v>
      </c>
      <c r="L52" s="11">
        <v>3.5736203909275299</v>
      </c>
      <c r="M52" s="12">
        <v>0</v>
      </c>
      <c r="N52" s="11">
        <v>0.133939285196497</v>
      </c>
      <c r="O52" s="11">
        <v>5.0003410134451698E-2</v>
      </c>
      <c r="P52" s="13" t="s">
        <v>167</v>
      </c>
      <c r="Q52" s="11">
        <v>9.9768426314168594E-3</v>
      </c>
      <c r="R52" s="13">
        <v>0</v>
      </c>
      <c r="S52" s="13">
        <v>0</v>
      </c>
      <c r="T52" s="13">
        <v>107.458096148761</v>
      </c>
      <c r="U52" s="11">
        <v>7.4417555443494598E-2</v>
      </c>
      <c r="V52" s="13">
        <v>0</v>
      </c>
      <c r="W52" s="11">
        <v>9.4621576121509995E-2</v>
      </c>
      <c r="X52" s="11">
        <v>2.54011896499729E-2</v>
      </c>
      <c r="Y52" s="13">
        <v>0</v>
      </c>
      <c r="Z52" s="13">
        <v>0</v>
      </c>
      <c r="AA52" s="11">
        <v>3.1799383981806599</v>
      </c>
      <c r="AB52" s="13">
        <v>0</v>
      </c>
      <c r="AC52" s="11">
        <v>1.0535095415007199E-3</v>
      </c>
      <c r="AD52" s="13">
        <v>0</v>
      </c>
      <c r="AE52" s="11">
        <v>1.3291418853402801</v>
      </c>
      <c r="AF52" s="13">
        <v>0</v>
      </c>
    </row>
    <row r="53" spans="1:32">
      <c r="A53" s="2">
        <v>48</v>
      </c>
      <c r="B53" s="3" t="s">
        <v>47</v>
      </c>
      <c r="D53" s="11">
        <v>1.8715244580538399</v>
      </c>
      <c r="E53" s="11">
        <v>3.79511572974359</v>
      </c>
      <c r="F53" s="11">
        <v>2.5374114319427301</v>
      </c>
      <c r="G53" s="12">
        <v>0</v>
      </c>
      <c r="H53" s="11">
        <v>2.19733070894666</v>
      </c>
      <c r="I53" s="11">
        <v>0.94434407316605795</v>
      </c>
      <c r="J53" s="11">
        <v>1.45869933484654</v>
      </c>
      <c r="K53" s="11">
        <v>2.7260576159996299</v>
      </c>
      <c r="L53" s="12">
        <v>0</v>
      </c>
      <c r="M53" s="12">
        <v>0</v>
      </c>
      <c r="N53" s="11">
        <v>0.55593607507143294</v>
      </c>
      <c r="O53" s="11">
        <v>5.0003410134451698E-2</v>
      </c>
      <c r="P53" s="13" t="s">
        <v>167</v>
      </c>
      <c r="Q53" s="13">
        <v>0</v>
      </c>
      <c r="R53" s="11">
        <v>5.3766517174955899</v>
      </c>
      <c r="S53" s="11">
        <v>0.44284938204500601</v>
      </c>
      <c r="T53" s="13">
        <v>348.216520802025</v>
      </c>
      <c r="U53" s="11">
        <v>6.3412638948296393E-2</v>
      </c>
      <c r="V53" s="13">
        <v>0</v>
      </c>
      <c r="W53" s="11">
        <v>6.2540756192981897E-2</v>
      </c>
      <c r="X53" s="13">
        <v>0</v>
      </c>
      <c r="Y53" s="13">
        <v>0</v>
      </c>
      <c r="Z53" s="11">
        <v>0.42960980894232298</v>
      </c>
      <c r="AA53" s="11">
        <v>1.3205146975744999</v>
      </c>
      <c r="AB53" s="11">
        <v>5.7327212752776101E-2</v>
      </c>
      <c r="AC53" s="13">
        <v>0</v>
      </c>
      <c r="AD53" s="13">
        <v>0</v>
      </c>
      <c r="AE53" s="11">
        <v>8.0537688982948001</v>
      </c>
      <c r="AF53" s="13">
        <v>0</v>
      </c>
    </row>
    <row r="54" spans="1:32">
      <c r="A54" s="2">
        <v>49</v>
      </c>
      <c r="B54" s="3" t="s">
        <v>48</v>
      </c>
      <c r="D54" s="11">
        <v>4.7375548763148298E-2</v>
      </c>
      <c r="E54" s="11">
        <v>3.1959093773577298</v>
      </c>
      <c r="F54" s="12">
        <v>0</v>
      </c>
      <c r="G54" s="12">
        <v>0</v>
      </c>
      <c r="H54" s="11">
        <v>0.26138150633478202</v>
      </c>
      <c r="I54" s="11">
        <v>7.0338524608012098E-2</v>
      </c>
      <c r="J54" s="11">
        <v>2.0321867122224799</v>
      </c>
      <c r="K54" s="12">
        <v>0</v>
      </c>
      <c r="L54" s="11">
        <v>2.5790172638061701</v>
      </c>
      <c r="M54" s="12">
        <v>0</v>
      </c>
      <c r="N54" s="11">
        <v>4.3496351723113199E-3</v>
      </c>
      <c r="O54" s="13">
        <v>0</v>
      </c>
      <c r="P54" s="13" t="s">
        <v>167</v>
      </c>
      <c r="Q54" s="11">
        <v>0.110900301142588</v>
      </c>
      <c r="R54" s="11">
        <v>1.8978176987161499</v>
      </c>
      <c r="S54" s="11">
        <v>0.32615760377597602</v>
      </c>
      <c r="T54" s="13">
        <v>103.859265607994</v>
      </c>
      <c r="U54" s="11">
        <v>2.19553245172012E-2</v>
      </c>
      <c r="V54" s="13">
        <v>0</v>
      </c>
      <c r="W54" s="13">
        <v>0</v>
      </c>
      <c r="X54" s="13">
        <v>0</v>
      </c>
      <c r="Y54" s="11">
        <v>1.12969169785189E-2</v>
      </c>
      <c r="Z54" s="11">
        <v>2.2306705294509999</v>
      </c>
      <c r="AA54" s="11">
        <v>0.24246376265216699</v>
      </c>
      <c r="AB54" s="13">
        <v>0</v>
      </c>
      <c r="AC54" s="11">
        <v>3.6384470656234502E-3</v>
      </c>
      <c r="AD54" s="13">
        <v>0</v>
      </c>
      <c r="AE54" s="11">
        <v>0.62061797180537404</v>
      </c>
      <c r="AF54" s="11">
        <v>2.1652861143710901E-3</v>
      </c>
    </row>
    <row r="55" spans="1:32">
      <c r="A55" s="2">
        <v>50</v>
      </c>
      <c r="B55" s="3" t="s">
        <v>49</v>
      </c>
      <c r="D55" s="11">
        <v>0.53280717613497097</v>
      </c>
      <c r="E55" s="11">
        <v>2.8397418976801099</v>
      </c>
      <c r="F55" s="12">
        <v>0</v>
      </c>
      <c r="G55" s="12">
        <v>0</v>
      </c>
      <c r="H55" s="11">
        <v>0.528643096650115</v>
      </c>
      <c r="I55" s="11">
        <v>5.0119819876134099E-3</v>
      </c>
      <c r="J55" s="11">
        <v>2.0043382164870098</v>
      </c>
      <c r="K55" s="12">
        <v>0</v>
      </c>
      <c r="L55" s="11">
        <v>3.4278381389797898</v>
      </c>
      <c r="M55" s="11">
        <v>1.14762383263764</v>
      </c>
      <c r="N55" s="12">
        <v>0</v>
      </c>
      <c r="O55" s="11">
        <v>7.95914793306369E-2</v>
      </c>
      <c r="P55" s="13" t="s">
        <v>167</v>
      </c>
      <c r="Q55" s="11">
        <v>2.2452399404940902E-2</v>
      </c>
      <c r="R55" s="11">
        <v>0.823711324711074</v>
      </c>
      <c r="S55" s="13">
        <v>0</v>
      </c>
      <c r="T55" s="13">
        <v>128.42290713174799</v>
      </c>
      <c r="U55" s="13">
        <v>0</v>
      </c>
      <c r="V55" s="11">
        <v>2.68299417492051E-2</v>
      </c>
      <c r="W55" s="11">
        <v>0.322647516572868</v>
      </c>
      <c r="X55" s="13">
        <v>0</v>
      </c>
      <c r="Y55" s="11">
        <v>2.21057906186778E-2</v>
      </c>
      <c r="Z55" s="13">
        <v>0</v>
      </c>
      <c r="AA55" s="11">
        <v>0.47523184637468302</v>
      </c>
      <c r="AB55" s="13">
        <v>0</v>
      </c>
      <c r="AC55" s="11">
        <v>1.7463952340279601E-2</v>
      </c>
      <c r="AD55" s="13">
        <v>0</v>
      </c>
      <c r="AE55" s="11">
        <v>0.46460284202905799</v>
      </c>
      <c r="AF55" s="13">
        <v>0</v>
      </c>
    </row>
    <row r="56" spans="1:32">
      <c r="A56" s="2">
        <v>51</v>
      </c>
      <c r="B56" s="3" t="s">
        <v>50</v>
      </c>
      <c r="D56" s="13">
        <v>428.87925528340901</v>
      </c>
      <c r="E56" s="11">
        <v>2.2486998191943499</v>
      </c>
      <c r="F56" s="13">
        <v>0</v>
      </c>
      <c r="G56" s="13">
        <v>1409.66320335967</v>
      </c>
      <c r="H56" s="11">
        <v>5.2068780647263804</v>
      </c>
      <c r="I56" s="11">
        <v>1.00190944062112</v>
      </c>
      <c r="J56" s="12">
        <v>0</v>
      </c>
      <c r="K56" s="14">
        <v>34.493940174772298</v>
      </c>
      <c r="L56" s="11">
        <v>3.47681693672045</v>
      </c>
      <c r="M56" s="11">
        <v>2.5426796724118299</v>
      </c>
      <c r="N56" s="11">
        <v>2.46821505097614</v>
      </c>
      <c r="O56" s="11">
        <v>0.181999485476141</v>
      </c>
      <c r="P56" s="13" t="s">
        <v>167</v>
      </c>
      <c r="Q56" s="13">
        <v>0</v>
      </c>
      <c r="R56" s="11">
        <v>3.1099708837453299</v>
      </c>
      <c r="S56" s="11">
        <v>0.532312530904132</v>
      </c>
      <c r="T56" s="14">
        <v>12.639090909314801</v>
      </c>
      <c r="U56" s="11">
        <v>0.29342509369764502</v>
      </c>
      <c r="V56" s="11">
        <v>0.107407318108306</v>
      </c>
      <c r="W56" s="11">
        <v>0.26319037938517398</v>
      </c>
      <c r="X56" s="13">
        <v>0</v>
      </c>
      <c r="Y56" s="11">
        <v>0.106193811528211</v>
      </c>
      <c r="Z56" s="11">
        <v>1.40525552928829</v>
      </c>
      <c r="AA56" s="11">
        <v>1.4141827353424099</v>
      </c>
      <c r="AB56" s="13">
        <v>0</v>
      </c>
      <c r="AC56" s="13">
        <v>0</v>
      </c>
      <c r="AD56" s="11">
        <v>0.36273904472153601</v>
      </c>
      <c r="AE56" s="13">
        <v>115.007612111035</v>
      </c>
      <c r="AF56" s="11">
        <v>1.01651077032722</v>
      </c>
    </row>
    <row r="57" spans="1:32">
      <c r="A57" s="2">
        <v>52</v>
      </c>
      <c r="B57" s="3" t="s">
        <v>51</v>
      </c>
      <c r="D57" s="14">
        <v>25.071101716851601</v>
      </c>
      <c r="E57" s="12">
        <v>0</v>
      </c>
      <c r="F57" s="12">
        <v>0</v>
      </c>
      <c r="G57" s="13">
        <v>297.07618264438003</v>
      </c>
      <c r="H57" s="11">
        <v>0.296403397988864</v>
      </c>
      <c r="I57" s="11">
        <v>0.126457418664284</v>
      </c>
      <c r="J57" s="11">
        <v>1.52441137770993</v>
      </c>
      <c r="K57" s="11">
        <v>8.2452436568570207</v>
      </c>
      <c r="L57" s="12">
        <v>0</v>
      </c>
      <c r="M57" s="12">
        <v>0</v>
      </c>
      <c r="N57" s="11">
        <v>0.61428098255974195</v>
      </c>
      <c r="O57" s="13">
        <v>0</v>
      </c>
      <c r="P57" s="13" t="s">
        <v>167</v>
      </c>
      <c r="Q57" s="13">
        <v>0</v>
      </c>
      <c r="R57" s="11">
        <v>3.7056435506496399</v>
      </c>
      <c r="S57" s="11">
        <v>7.2247796373075601E-2</v>
      </c>
      <c r="T57" s="14">
        <v>31.1043629471007</v>
      </c>
      <c r="U57" s="13">
        <v>0</v>
      </c>
      <c r="V57" s="13">
        <v>0</v>
      </c>
      <c r="W57" s="11">
        <v>0.24821046420019699</v>
      </c>
      <c r="X57" s="13">
        <v>0</v>
      </c>
      <c r="Y57" s="11">
        <v>7.3603210283625695E-2</v>
      </c>
      <c r="Z57" s="11">
        <v>2.3708963856337402</v>
      </c>
      <c r="AA57" s="11">
        <v>0.37734827174650698</v>
      </c>
      <c r="AB57" s="13">
        <v>0</v>
      </c>
      <c r="AC57" s="13">
        <v>0</v>
      </c>
      <c r="AD57" s="13">
        <v>0</v>
      </c>
      <c r="AE57" s="11">
        <v>3.7036191181135001</v>
      </c>
      <c r="AF57" s="11">
        <v>0.64742815895193095</v>
      </c>
    </row>
    <row r="58" spans="1:32">
      <c r="A58" s="2">
        <v>53</v>
      </c>
      <c r="B58" s="3" t="s">
        <v>52</v>
      </c>
      <c r="D58" s="11">
        <v>0.58557365991056498</v>
      </c>
      <c r="E58" s="12">
        <v>0</v>
      </c>
      <c r="F58" s="12">
        <v>0</v>
      </c>
      <c r="G58" s="12">
        <v>0</v>
      </c>
      <c r="H58" s="11">
        <v>3.0152234169630102E-2</v>
      </c>
      <c r="I58" s="11">
        <v>6.63455140877343E-2</v>
      </c>
      <c r="J58" s="12">
        <v>0</v>
      </c>
      <c r="K58" s="12">
        <v>0</v>
      </c>
      <c r="L58" s="11">
        <v>1.0019588028628501</v>
      </c>
      <c r="M58" s="12">
        <v>0</v>
      </c>
      <c r="N58" s="11">
        <v>0.24078785886198101</v>
      </c>
      <c r="O58" s="11">
        <v>0.201877971087325</v>
      </c>
      <c r="P58" s="13" t="s">
        <v>167</v>
      </c>
      <c r="Q58" s="13">
        <v>0</v>
      </c>
      <c r="R58" s="11">
        <v>1.4270319119152901</v>
      </c>
      <c r="S58" s="13">
        <v>0</v>
      </c>
      <c r="T58" s="14">
        <v>17.5397808392472</v>
      </c>
      <c r="U58" s="13">
        <v>0</v>
      </c>
      <c r="V58" s="13">
        <v>0</v>
      </c>
      <c r="W58" s="11">
        <v>0.59800660421084695</v>
      </c>
      <c r="X58" s="11">
        <v>2.0910195305484099E-2</v>
      </c>
      <c r="Y58" s="11">
        <v>0.16601745704635801</v>
      </c>
      <c r="Z58" s="11">
        <v>3.3755342382342999</v>
      </c>
      <c r="AA58" s="11">
        <v>0.35880162716192399</v>
      </c>
      <c r="AB58" s="13">
        <v>0</v>
      </c>
      <c r="AC58" s="11">
        <v>1.9728190808274999E-2</v>
      </c>
      <c r="AD58" s="11">
        <v>7.7719527515370701E-2</v>
      </c>
      <c r="AE58" s="11">
        <v>0.25892354480471802</v>
      </c>
      <c r="AF58" s="11">
        <v>6.6146544841533705E-2</v>
      </c>
    </row>
    <row r="59" spans="1:32">
      <c r="A59" s="2">
        <v>54</v>
      </c>
      <c r="B59" s="3" t="s">
        <v>53</v>
      </c>
      <c r="D59" s="11">
        <v>2.1485744992166399E-2</v>
      </c>
      <c r="E59" s="12">
        <v>0</v>
      </c>
      <c r="F59" s="11">
        <v>5.7720015164569101E-2</v>
      </c>
      <c r="G59" s="12">
        <v>0</v>
      </c>
      <c r="H59" s="11">
        <v>0.11736094894468201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1">
        <v>4.8416099120084703E-2</v>
      </c>
      <c r="O59" s="11">
        <v>0.17868785626683001</v>
      </c>
      <c r="P59" s="13" t="s">
        <v>167</v>
      </c>
      <c r="Q59" s="13">
        <v>0</v>
      </c>
      <c r="R59" s="11">
        <v>0.315335689473354</v>
      </c>
      <c r="S59" s="13">
        <v>0</v>
      </c>
      <c r="T59" s="14">
        <v>95.263242803782703</v>
      </c>
      <c r="U59" s="13">
        <v>0</v>
      </c>
      <c r="V59" s="13">
        <v>0</v>
      </c>
      <c r="W59" s="11">
        <v>0.410689256975446</v>
      </c>
      <c r="X59" s="11">
        <v>2.4182933207940399E-3</v>
      </c>
      <c r="Y59" s="13">
        <v>0</v>
      </c>
      <c r="Z59" s="11">
        <v>2.7198733974668499</v>
      </c>
      <c r="AA59" s="11">
        <v>6.6981269914469996E-2</v>
      </c>
      <c r="AB59" s="13">
        <v>0</v>
      </c>
      <c r="AC59" s="11">
        <v>2.0181794375516499E-2</v>
      </c>
      <c r="AD59" s="13">
        <v>0</v>
      </c>
      <c r="AE59" s="11">
        <v>0.15016933644076999</v>
      </c>
      <c r="AF59" s="11">
        <v>5.0265286051279796E-3</v>
      </c>
    </row>
    <row r="60" spans="1:32">
      <c r="A60" s="2">
        <v>55</v>
      </c>
      <c r="B60" s="3" t="s">
        <v>54</v>
      </c>
      <c r="D60" s="14">
        <v>18.673241660156901</v>
      </c>
      <c r="E60" s="11">
        <v>4.2913969250425197</v>
      </c>
      <c r="F60" s="12">
        <v>0</v>
      </c>
      <c r="G60" s="12">
        <v>0</v>
      </c>
      <c r="H60" s="11">
        <v>0.55925065133445495</v>
      </c>
      <c r="I60" s="11">
        <v>2.36661362830037</v>
      </c>
      <c r="J60" s="12">
        <v>0</v>
      </c>
      <c r="K60" s="14">
        <v>14.1219570173236</v>
      </c>
      <c r="L60" s="12">
        <v>0</v>
      </c>
      <c r="M60" s="11">
        <v>0.65774487213564703</v>
      </c>
      <c r="N60" s="11">
        <v>5.46655083629296</v>
      </c>
      <c r="O60" s="11">
        <v>4.3072593426629396E-3</v>
      </c>
      <c r="P60" s="13" t="s">
        <v>167</v>
      </c>
      <c r="Q60" s="11">
        <v>4.2880682308413902E-2</v>
      </c>
      <c r="R60" s="11">
        <v>1.5875559026445301</v>
      </c>
      <c r="S60" s="11">
        <v>0.41596331417917898</v>
      </c>
      <c r="T60" s="14">
        <v>11.545162425321999</v>
      </c>
      <c r="U60" s="11">
        <v>3.4966451409933999E-2</v>
      </c>
      <c r="V60" s="11">
        <v>0.131620346888847</v>
      </c>
      <c r="W60" s="13">
        <v>0</v>
      </c>
      <c r="X60" s="13">
        <v>0</v>
      </c>
      <c r="Y60" s="13">
        <v>0</v>
      </c>
      <c r="Z60" s="13">
        <v>0</v>
      </c>
      <c r="AA60" s="11">
        <v>0.63271197546128399</v>
      </c>
      <c r="AB60" s="13">
        <v>0</v>
      </c>
      <c r="AC60" s="13">
        <v>0</v>
      </c>
      <c r="AD60" s="13">
        <v>0</v>
      </c>
      <c r="AE60" s="11">
        <v>6.8534481601104202</v>
      </c>
      <c r="AF60" s="13">
        <v>0</v>
      </c>
    </row>
    <row r="61" spans="1:32">
      <c r="A61" s="2">
        <v>56</v>
      </c>
      <c r="B61" s="3" t="s">
        <v>55</v>
      </c>
      <c r="D61" s="11">
        <v>1.3666550622504201</v>
      </c>
      <c r="E61" s="12">
        <v>0</v>
      </c>
      <c r="F61" s="12">
        <v>0</v>
      </c>
      <c r="G61" s="12">
        <v>0</v>
      </c>
      <c r="H61" s="11">
        <v>0.30107701614212001</v>
      </c>
      <c r="I61" s="11">
        <v>0.56715558379090403</v>
      </c>
      <c r="J61" s="12">
        <v>0</v>
      </c>
      <c r="K61" s="11">
        <v>3.6225789145285701</v>
      </c>
      <c r="L61" s="11">
        <v>3.02043642653424</v>
      </c>
      <c r="M61" s="12">
        <v>0</v>
      </c>
      <c r="N61" s="11">
        <v>0.65182450202203202</v>
      </c>
      <c r="O61" s="11">
        <v>5.3285920042841599E-2</v>
      </c>
      <c r="P61" s="13" t="s">
        <v>167</v>
      </c>
      <c r="Q61" s="13">
        <v>0</v>
      </c>
      <c r="R61" s="13">
        <v>0</v>
      </c>
      <c r="S61" s="13">
        <v>0</v>
      </c>
      <c r="T61" s="14">
        <v>14.3459186004297</v>
      </c>
      <c r="U61" s="11">
        <v>9.6505756093602402E-2</v>
      </c>
      <c r="V61" s="11">
        <v>1.9683096027329299E-2</v>
      </c>
      <c r="W61" s="11">
        <v>7.8676162791197393E-2</v>
      </c>
      <c r="X61" s="13">
        <v>0</v>
      </c>
      <c r="Y61" s="13">
        <v>0</v>
      </c>
      <c r="Z61" s="11">
        <v>2.1825725621890002</v>
      </c>
      <c r="AA61" s="11">
        <v>0.41380831219019298</v>
      </c>
      <c r="AB61" s="13">
        <v>0</v>
      </c>
      <c r="AC61" s="13">
        <v>0</v>
      </c>
      <c r="AD61" s="13">
        <v>0</v>
      </c>
      <c r="AE61" s="11">
        <v>1.0886016235909799</v>
      </c>
      <c r="AF61" s="13">
        <v>0</v>
      </c>
    </row>
    <row r="62" spans="1:32">
      <c r="A62" s="2">
        <v>57</v>
      </c>
      <c r="B62" s="3" t="s">
        <v>56</v>
      </c>
      <c r="D62" s="11">
        <v>0.15165711450338701</v>
      </c>
      <c r="E62" s="11">
        <v>1.9771501283259101</v>
      </c>
      <c r="F62" s="12">
        <v>0</v>
      </c>
      <c r="G62" s="13">
        <v>341.20970395666302</v>
      </c>
      <c r="H62" s="11">
        <v>0.18455113505478901</v>
      </c>
      <c r="I62" s="11">
        <v>7.2335977694671399E-2</v>
      </c>
      <c r="J62" s="11">
        <v>1.13961013719315</v>
      </c>
      <c r="K62" s="12">
        <v>0</v>
      </c>
      <c r="L62" s="11">
        <v>1.0019588028628501</v>
      </c>
      <c r="M62" s="11">
        <v>0.46391453414554501</v>
      </c>
      <c r="N62" s="11">
        <v>0.42702136194524398</v>
      </c>
      <c r="O62" s="13">
        <v>0</v>
      </c>
      <c r="P62" s="13" t="s">
        <v>167</v>
      </c>
      <c r="Q62" s="13">
        <v>0</v>
      </c>
      <c r="R62" s="11">
        <v>3.50978639252072</v>
      </c>
      <c r="S62" s="11">
        <v>0.16353055999071101</v>
      </c>
      <c r="T62" s="14">
        <v>95.647127731171395</v>
      </c>
      <c r="U62" s="13">
        <v>0</v>
      </c>
      <c r="V62" s="11">
        <v>1.4761832185974E-3</v>
      </c>
      <c r="W62" s="11">
        <v>0.49764717660093</v>
      </c>
      <c r="X62" s="11">
        <v>2.9911517786178999E-2</v>
      </c>
      <c r="Y62" s="11">
        <v>3.2931037848688498E-2</v>
      </c>
      <c r="Z62" s="11">
        <v>1.7672403941324999</v>
      </c>
      <c r="AA62" s="11">
        <v>0.63783500885153399</v>
      </c>
      <c r="AB62" s="13">
        <v>0</v>
      </c>
      <c r="AC62" s="11">
        <v>4.0749004619863704E-3</v>
      </c>
      <c r="AD62" s="13">
        <v>0</v>
      </c>
      <c r="AE62" s="11">
        <v>0.41331600598454199</v>
      </c>
      <c r="AF62" s="11">
        <v>6.0646312796982099E-2</v>
      </c>
    </row>
    <row r="63" spans="1:32">
      <c r="A63" s="2">
        <v>58</v>
      </c>
      <c r="B63" s="3" t="s">
        <v>57</v>
      </c>
      <c r="D63" s="13">
        <v>155.11391727734599</v>
      </c>
      <c r="E63" s="11">
        <v>1.5405127367539599</v>
      </c>
      <c r="F63" s="12">
        <v>0</v>
      </c>
      <c r="G63" s="12">
        <v>0</v>
      </c>
      <c r="H63" s="11">
        <v>0.219432966164847</v>
      </c>
      <c r="I63" s="11">
        <v>1.1047943926275099</v>
      </c>
      <c r="J63" s="12">
        <v>0</v>
      </c>
      <c r="K63" s="11">
        <v>6.7930791605744298</v>
      </c>
      <c r="L63" s="11">
        <v>2.0895169084343501</v>
      </c>
      <c r="M63" s="11">
        <v>0.28322461825978601</v>
      </c>
      <c r="N63" s="11">
        <v>0.26553957170569598</v>
      </c>
      <c r="O63" s="11">
        <v>0.12246432642766</v>
      </c>
      <c r="P63" s="13" t="s">
        <v>167</v>
      </c>
      <c r="Q63" s="13">
        <v>0</v>
      </c>
      <c r="R63" s="11">
        <v>0.91513091184011996</v>
      </c>
      <c r="S63" s="13">
        <v>0</v>
      </c>
      <c r="T63" s="14">
        <v>55.272770909861102</v>
      </c>
      <c r="U63" s="11">
        <v>1.9797659137405801E-2</v>
      </c>
      <c r="V63" s="13">
        <v>0</v>
      </c>
      <c r="W63" s="11">
        <v>0.43978332971522699</v>
      </c>
      <c r="X63" s="13">
        <v>0</v>
      </c>
      <c r="Y63" s="11">
        <v>4.9188212303699602E-2</v>
      </c>
      <c r="Z63" s="13">
        <v>0</v>
      </c>
      <c r="AA63" s="11">
        <v>1.7382813893937401</v>
      </c>
      <c r="AB63" s="13">
        <v>0</v>
      </c>
      <c r="AC63" s="11">
        <v>8.9322848595242803E-3</v>
      </c>
      <c r="AD63" s="13">
        <v>0</v>
      </c>
      <c r="AE63" s="11">
        <v>2.8709627068610302</v>
      </c>
      <c r="AF63" s="11">
        <v>3.8569067438681097E-2</v>
      </c>
    </row>
    <row r="64" spans="1:32">
      <c r="A64" s="2">
        <v>59</v>
      </c>
      <c r="B64" s="3" t="s">
        <v>58</v>
      </c>
      <c r="D64" s="11">
        <v>0.25647016047966298</v>
      </c>
      <c r="E64" s="11">
        <v>1.8835138613623901</v>
      </c>
      <c r="F64" s="12">
        <v>0</v>
      </c>
      <c r="G64" s="12">
        <v>0</v>
      </c>
      <c r="H64" s="11">
        <v>0.121981995482391</v>
      </c>
      <c r="I64" s="11">
        <v>0.136512297587814</v>
      </c>
      <c r="J64" s="12">
        <v>0</v>
      </c>
      <c r="K64" s="12">
        <v>0</v>
      </c>
      <c r="L64" s="11">
        <v>0.79129348473323702</v>
      </c>
      <c r="M64" s="12">
        <v>0</v>
      </c>
      <c r="N64" s="12">
        <v>0</v>
      </c>
      <c r="O64" s="11">
        <v>4.3443053127767001E-2</v>
      </c>
      <c r="P64" s="13" t="s">
        <v>167</v>
      </c>
      <c r="Q64" s="11">
        <v>9.9768426314168594E-3</v>
      </c>
      <c r="R64" s="13">
        <v>0</v>
      </c>
      <c r="S64" s="11">
        <v>0.22696160742761301</v>
      </c>
      <c r="T64" s="13">
        <v>269.39309571656599</v>
      </c>
      <c r="U64" s="11">
        <v>8.9869447907899594E-2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1">
        <v>0.48291118416863898</v>
      </c>
      <c r="AB64" s="13">
        <v>0</v>
      </c>
      <c r="AC64" s="13">
        <v>0</v>
      </c>
      <c r="AD64" s="13">
        <v>0</v>
      </c>
      <c r="AE64" s="11">
        <v>0.98966753519154405</v>
      </c>
      <c r="AF64" s="13">
        <v>0</v>
      </c>
    </row>
    <row r="65" spans="1:32">
      <c r="A65" s="2">
        <v>60</v>
      </c>
      <c r="B65" s="3" t="s">
        <v>59</v>
      </c>
      <c r="D65" s="11">
        <v>0.21712330925713999</v>
      </c>
      <c r="E65" s="12">
        <v>0</v>
      </c>
      <c r="F65" s="12">
        <v>0</v>
      </c>
      <c r="G65" s="12">
        <v>0</v>
      </c>
      <c r="H65" s="11">
        <v>0.228746884792771</v>
      </c>
      <c r="I65" s="11">
        <v>0.10436881326097</v>
      </c>
      <c r="J65" s="11">
        <v>1.0620237386153399</v>
      </c>
      <c r="K65" s="12">
        <v>0</v>
      </c>
      <c r="L65" s="12">
        <v>0</v>
      </c>
      <c r="M65" s="12">
        <v>0</v>
      </c>
      <c r="N65" s="12">
        <v>0</v>
      </c>
      <c r="O65" s="13">
        <v>0</v>
      </c>
      <c r="P65" s="13" t="s">
        <v>167</v>
      </c>
      <c r="Q65" s="13">
        <v>0</v>
      </c>
      <c r="R65" s="11">
        <v>1.2621059715524701</v>
      </c>
      <c r="S65" s="11">
        <v>0.18168389407504101</v>
      </c>
      <c r="T65" s="13">
        <v>298.03091642406298</v>
      </c>
      <c r="U65" s="11">
        <v>7.6621934029096103E-2</v>
      </c>
      <c r="V65" s="11">
        <v>6.2123297965285297E-2</v>
      </c>
      <c r="W65" s="13">
        <v>0</v>
      </c>
      <c r="X65" s="11">
        <v>5.8625298444311101E-3</v>
      </c>
      <c r="Y65" s="13">
        <v>0</v>
      </c>
      <c r="Z65" s="13">
        <v>0</v>
      </c>
      <c r="AA65" s="11">
        <v>0.19711284607743099</v>
      </c>
      <c r="AB65" s="13">
        <v>0</v>
      </c>
      <c r="AC65" s="13">
        <v>0</v>
      </c>
      <c r="AD65" s="13">
        <v>0</v>
      </c>
      <c r="AE65" s="11">
        <v>0.666554940488708</v>
      </c>
      <c r="AF65" s="13">
        <v>0</v>
      </c>
    </row>
    <row r="66" spans="1:32">
      <c r="A66" s="2">
        <v>61</v>
      </c>
      <c r="B66" s="3" t="s">
        <v>60</v>
      </c>
      <c r="D66" s="11">
        <v>2.4839095551553698</v>
      </c>
      <c r="E66" s="12">
        <v>0</v>
      </c>
      <c r="F66" s="12">
        <v>0</v>
      </c>
      <c r="G66" s="12">
        <v>0</v>
      </c>
      <c r="H66" s="11">
        <v>0.96115324785116096</v>
      </c>
      <c r="I66" s="11">
        <v>0.122437899491165</v>
      </c>
      <c r="J66" s="11">
        <v>1.71294890958264</v>
      </c>
      <c r="K66" s="12">
        <v>0</v>
      </c>
      <c r="L66" s="11">
        <v>2.2175658473963198</v>
      </c>
      <c r="M66" s="12">
        <v>0</v>
      </c>
      <c r="N66" s="11">
        <v>0.17905156636769101</v>
      </c>
      <c r="O66" s="11">
        <v>4.3072593426629396E-3</v>
      </c>
      <c r="P66" s="13" t="s">
        <v>167</v>
      </c>
      <c r="Q66" s="13">
        <v>0</v>
      </c>
      <c r="R66" s="11">
        <v>0.72981940206041795</v>
      </c>
      <c r="S66" s="11">
        <v>0.290143086444411</v>
      </c>
      <c r="T66" s="13">
        <v>112.490400475112</v>
      </c>
      <c r="U66" s="13">
        <v>0</v>
      </c>
      <c r="V66" s="13">
        <v>0</v>
      </c>
      <c r="W66" s="11">
        <v>7.8676162791197393E-2</v>
      </c>
      <c r="X66" s="13">
        <v>0</v>
      </c>
      <c r="Y66" s="11">
        <v>8.98940560430007E-2</v>
      </c>
      <c r="Z66" s="11">
        <v>0.78075885824254998</v>
      </c>
      <c r="AA66" s="11">
        <v>0.31979739042593303</v>
      </c>
      <c r="AB66" s="13">
        <v>0</v>
      </c>
      <c r="AC66" s="11">
        <v>8.9322848595242803E-3</v>
      </c>
      <c r="AD66" s="13">
        <v>0</v>
      </c>
      <c r="AE66" s="11">
        <v>1.5666107025414699</v>
      </c>
      <c r="AF66" s="13">
        <v>0</v>
      </c>
    </row>
    <row r="67" spans="1:32">
      <c r="A67" s="2">
        <v>62</v>
      </c>
      <c r="B67" s="3" t="s">
        <v>61</v>
      </c>
      <c r="D67" s="13">
        <v>0</v>
      </c>
      <c r="E67" s="12">
        <v>0</v>
      </c>
      <c r="F67" s="12">
        <v>0</v>
      </c>
      <c r="G67" s="12">
        <v>0</v>
      </c>
      <c r="H67" s="11">
        <v>0.121981995482391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1">
        <v>0.24491108122247099</v>
      </c>
      <c r="O67" s="11">
        <v>0.19525019700556101</v>
      </c>
      <c r="P67" s="13" t="s">
        <v>167</v>
      </c>
      <c r="Q67" s="13">
        <v>0</v>
      </c>
      <c r="R67" s="11">
        <v>1.1777296385635201</v>
      </c>
      <c r="S67" s="11">
        <v>9.9745059873292602E-2</v>
      </c>
      <c r="T67" s="13">
        <v>139.77026196733399</v>
      </c>
      <c r="U67" s="13">
        <v>0</v>
      </c>
      <c r="V67" s="13">
        <v>0</v>
      </c>
      <c r="W67" s="13">
        <v>0</v>
      </c>
      <c r="X67" s="13">
        <v>0</v>
      </c>
      <c r="Y67" s="11">
        <v>4.9188212303699602E-2</v>
      </c>
      <c r="Z67" s="11">
        <v>0.78075885824254998</v>
      </c>
      <c r="AA67" s="11">
        <v>0.318518749286966</v>
      </c>
      <c r="AB67" s="13">
        <v>0</v>
      </c>
      <c r="AC67" s="13">
        <v>0</v>
      </c>
      <c r="AD67" s="13">
        <v>0</v>
      </c>
      <c r="AE67" s="11">
        <v>0.45178811297087101</v>
      </c>
      <c r="AF67" s="13">
        <v>0</v>
      </c>
    </row>
    <row r="68" spans="1:32">
      <c r="A68" s="2">
        <v>63</v>
      </c>
      <c r="B68" s="3" t="s">
        <v>62</v>
      </c>
      <c r="D68" s="13">
        <v>147.24038750914099</v>
      </c>
      <c r="E68" s="12">
        <v>0</v>
      </c>
      <c r="F68" s="12">
        <v>0</v>
      </c>
      <c r="G68" s="12">
        <v>0</v>
      </c>
      <c r="H68" s="11">
        <v>0.61581189814090798</v>
      </c>
      <c r="I68" s="11">
        <v>1.12332522389504</v>
      </c>
      <c r="J68" s="12">
        <v>0</v>
      </c>
      <c r="K68" s="11">
        <v>5.8456798772862397</v>
      </c>
      <c r="L68" s="12">
        <v>0</v>
      </c>
      <c r="M68" s="11">
        <v>0.86364648712621495</v>
      </c>
      <c r="N68" s="11">
        <v>1.3564024302364399</v>
      </c>
      <c r="O68" s="11">
        <v>0.102660857074148</v>
      </c>
      <c r="P68" s="13" t="s">
        <v>167</v>
      </c>
      <c r="Q68" s="13">
        <v>0</v>
      </c>
      <c r="R68" s="11">
        <v>5.67178304086503</v>
      </c>
      <c r="S68" s="13">
        <v>0</v>
      </c>
      <c r="T68" s="14">
        <v>18.476309737826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1">
        <v>2.13373718670907</v>
      </c>
      <c r="AA68" s="11">
        <v>1.21531771744817</v>
      </c>
      <c r="AB68" s="13">
        <v>0</v>
      </c>
      <c r="AC68" s="13">
        <v>0</v>
      </c>
      <c r="AD68" s="13">
        <v>0</v>
      </c>
      <c r="AE68" s="14">
        <v>18.641485508109</v>
      </c>
      <c r="AF68" s="11">
        <v>2.4685633492379601E-2</v>
      </c>
    </row>
    <row r="69" spans="1:32">
      <c r="A69" s="2">
        <v>64</v>
      </c>
      <c r="B69" s="3" t="s">
        <v>63</v>
      </c>
      <c r="D69" s="11">
        <v>0.44055269421090598</v>
      </c>
      <c r="E69" s="11">
        <v>2.2486998191943499</v>
      </c>
      <c r="F69" s="11">
        <v>0.157545321408016</v>
      </c>
      <c r="G69" s="12">
        <v>0</v>
      </c>
      <c r="H69" s="11">
        <v>0.115051259458803</v>
      </c>
      <c r="I69" s="11">
        <v>0.14858891133303101</v>
      </c>
      <c r="J69" s="11">
        <v>0.66207347592149302</v>
      </c>
      <c r="K69" s="11">
        <v>5.09988211349902</v>
      </c>
      <c r="L69" s="11">
        <v>1.7475997150436799</v>
      </c>
      <c r="M69" s="12">
        <v>0</v>
      </c>
      <c r="N69" s="11">
        <v>0.41456883388294602</v>
      </c>
      <c r="O69" s="11">
        <v>5.6569856925089299E-2</v>
      </c>
      <c r="P69" s="13" t="s">
        <v>167</v>
      </c>
      <c r="Q69" s="13">
        <v>0</v>
      </c>
      <c r="R69" s="13">
        <v>0</v>
      </c>
      <c r="S69" s="11">
        <v>0.23600115941309899</v>
      </c>
      <c r="T69" s="14">
        <v>84.047708264297597</v>
      </c>
      <c r="U69" s="11">
        <v>5.2439591871723701E-2</v>
      </c>
      <c r="V69" s="13">
        <v>0</v>
      </c>
      <c r="W69" s="11">
        <v>0.12607433948528099</v>
      </c>
      <c r="X69" s="13">
        <v>0</v>
      </c>
      <c r="Y69" s="13">
        <v>0</v>
      </c>
      <c r="Z69" s="13">
        <v>0</v>
      </c>
      <c r="AA69" s="11">
        <v>0.33769963423814597</v>
      </c>
      <c r="AB69" s="13">
        <v>0</v>
      </c>
      <c r="AC69" s="13">
        <v>0</v>
      </c>
      <c r="AD69" s="13">
        <v>0</v>
      </c>
      <c r="AE69" s="11">
        <v>1.3139671483702999</v>
      </c>
      <c r="AF69" s="13">
        <v>0</v>
      </c>
    </row>
    <row r="70" spans="1:32">
      <c r="A70" s="2">
        <v>65</v>
      </c>
      <c r="B70" s="3" t="s">
        <v>64</v>
      </c>
      <c r="D70" s="14">
        <v>47.306827050398702</v>
      </c>
      <c r="E70" s="12">
        <v>0</v>
      </c>
      <c r="F70" s="12">
        <v>0</v>
      </c>
      <c r="G70" s="12">
        <v>0</v>
      </c>
      <c r="H70" s="11">
        <v>0.95403866486224798</v>
      </c>
      <c r="I70" s="11">
        <v>0.1465753650344</v>
      </c>
      <c r="J70" s="11">
        <v>1.52441137770993</v>
      </c>
      <c r="K70" s="14">
        <v>15.4557881722743</v>
      </c>
      <c r="L70" s="12">
        <v>0</v>
      </c>
      <c r="M70" s="12">
        <v>0</v>
      </c>
      <c r="N70" s="11">
        <v>3.64184223018353</v>
      </c>
      <c r="O70" s="11">
        <v>4.0165431970380201E-2</v>
      </c>
      <c r="P70" s="13" t="s">
        <v>167</v>
      </c>
      <c r="Q70" s="13">
        <v>0</v>
      </c>
      <c r="R70" s="13">
        <v>0</v>
      </c>
      <c r="S70" s="13">
        <v>0</v>
      </c>
      <c r="T70" s="14">
        <v>61.177195383105698</v>
      </c>
      <c r="U70" s="11">
        <v>0.107582953371755</v>
      </c>
      <c r="V70" s="13">
        <v>0</v>
      </c>
      <c r="W70" s="13">
        <v>0</v>
      </c>
      <c r="X70" s="13">
        <v>0</v>
      </c>
      <c r="Y70" s="11">
        <v>0.106193811528211</v>
      </c>
      <c r="Z70" s="11">
        <v>1.6526787969232</v>
      </c>
      <c r="AA70" s="11">
        <v>2.2481420150506799</v>
      </c>
      <c r="AB70" s="13">
        <v>0</v>
      </c>
      <c r="AC70" s="11">
        <v>3.6181646113584598E-2</v>
      </c>
      <c r="AD70" s="11">
        <v>4.7042373941366698E-2</v>
      </c>
      <c r="AE70" s="14">
        <v>14.0365575770719</v>
      </c>
      <c r="AF70" s="11">
        <v>4.4101595773738997E-2</v>
      </c>
    </row>
    <row r="71" spans="1:32">
      <c r="A71" s="2">
        <v>66</v>
      </c>
      <c r="B71" s="3" t="s">
        <v>65</v>
      </c>
      <c r="D71" s="11">
        <v>2.7905044590166099</v>
      </c>
      <c r="E71" s="12">
        <v>0</v>
      </c>
      <c r="F71" s="12">
        <v>0</v>
      </c>
      <c r="G71" s="12">
        <v>0</v>
      </c>
      <c r="H71" s="11">
        <v>0.31978039282223802</v>
      </c>
      <c r="I71" s="11">
        <v>0.164707808210452</v>
      </c>
      <c r="J71" s="11">
        <v>0.36711384836343303</v>
      </c>
      <c r="K71" s="11">
        <v>8.8864963611379295</v>
      </c>
      <c r="L71" s="11">
        <v>1.6746502540780399</v>
      </c>
      <c r="M71" s="12">
        <v>0</v>
      </c>
      <c r="N71" s="11">
        <v>1.4996467269756999</v>
      </c>
      <c r="O71" s="11">
        <v>4.67224194615216E-2</v>
      </c>
      <c r="P71" s="13" t="s">
        <v>167</v>
      </c>
      <c r="Q71" s="13">
        <v>0</v>
      </c>
      <c r="R71" s="11">
        <v>1.5077995629987799</v>
      </c>
      <c r="S71" s="13">
        <v>0</v>
      </c>
      <c r="T71" s="14">
        <v>46.133743367230899</v>
      </c>
      <c r="U71" s="11">
        <v>4.58736532540793E-2</v>
      </c>
      <c r="V71" s="13">
        <v>0</v>
      </c>
      <c r="W71" s="11">
        <v>0.45428837629132202</v>
      </c>
      <c r="X71" s="13">
        <v>0</v>
      </c>
      <c r="Y71" s="13">
        <v>0</v>
      </c>
      <c r="Z71" s="13">
        <v>0</v>
      </c>
      <c r="AA71" s="11">
        <v>0.64487934120609602</v>
      </c>
      <c r="AB71" s="13">
        <v>0</v>
      </c>
      <c r="AC71" s="11">
        <v>7.1561906396643499E-3</v>
      </c>
      <c r="AD71" s="11">
        <v>4.7042373941366698E-2</v>
      </c>
      <c r="AE71" s="14">
        <v>10.5342196171457</v>
      </c>
      <c r="AF71" s="11">
        <v>0.101764493148845</v>
      </c>
    </row>
    <row r="72" spans="1:32">
      <c r="A72" s="2">
        <v>67</v>
      </c>
      <c r="B72" s="3" t="s">
        <v>66</v>
      </c>
      <c r="D72" s="11">
        <v>0.11246489439093101</v>
      </c>
      <c r="E72" s="12">
        <v>0</v>
      </c>
      <c r="F72" s="12">
        <v>0</v>
      </c>
      <c r="G72" s="12">
        <v>0</v>
      </c>
      <c r="H72" s="11">
        <v>1.43130185105376E-2</v>
      </c>
      <c r="I72" s="11">
        <v>0.110388276064758</v>
      </c>
      <c r="J72" s="11">
        <v>0.60970500716020304</v>
      </c>
      <c r="K72" s="12">
        <v>0</v>
      </c>
      <c r="L72" s="11">
        <v>0.90013645976978895</v>
      </c>
      <c r="M72" s="12">
        <v>0</v>
      </c>
      <c r="N72" s="11">
        <v>0.11349150791981601</v>
      </c>
      <c r="O72" s="11">
        <v>0.11255951112082099</v>
      </c>
      <c r="P72" s="13" t="s">
        <v>167</v>
      </c>
      <c r="Q72" s="13">
        <v>0</v>
      </c>
      <c r="R72" s="13">
        <v>0</v>
      </c>
      <c r="S72" s="11">
        <v>0.85284167512088005</v>
      </c>
      <c r="T72" s="13">
        <v>103.556031180383</v>
      </c>
      <c r="U72" s="11">
        <v>3.7143851286537397E-2</v>
      </c>
      <c r="V72" s="13">
        <v>0</v>
      </c>
      <c r="W72" s="13">
        <v>0</v>
      </c>
      <c r="X72" s="13">
        <v>0</v>
      </c>
      <c r="Y72" s="11">
        <v>5.7323230673508398E-2</v>
      </c>
      <c r="Z72" s="13">
        <v>0</v>
      </c>
      <c r="AA72" s="11">
        <v>0.28975268133724802</v>
      </c>
      <c r="AB72" s="13">
        <v>0</v>
      </c>
      <c r="AC72" s="11">
        <v>7.1561906396643499E-3</v>
      </c>
      <c r="AD72" s="13">
        <v>0</v>
      </c>
      <c r="AE72" s="11">
        <v>0.66910580446673396</v>
      </c>
      <c r="AF72" s="13">
        <v>0</v>
      </c>
    </row>
    <row r="73" spans="1:32">
      <c r="A73" s="2">
        <v>68</v>
      </c>
      <c r="B73" s="3" t="s">
        <v>67</v>
      </c>
      <c r="D73" s="11">
        <v>0.29585775152983801</v>
      </c>
      <c r="E73" s="11">
        <v>1.2217113173121099</v>
      </c>
      <c r="F73" s="12">
        <v>0</v>
      </c>
      <c r="G73" s="12">
        <v>0</v>
      </c>
      <c r="H73" s="11">
        <v>7.5884728193893095E-2</v>
      </c>
      <c r="I73" s="11">
        <v>0.10035795297422399</v>
      </c>
      <c r="J73" s="12">
        <v>0</v>
      </c>
      <c r="K73" s="12">
        <v>0</v>
      </c>
      <c r="L73" s="12">
        <v>0</v>
      </c>
      <c r="M73" s="12">
        <v>0</v>
      </c>
      <c r="N73" s="11">
        <v>2.0240706039643699E-2</v>
      </c>
      <c r="O73" s="13">
        <v>0</v>
      </c>
      <c r="P73" s="13" t="s">
        <v>167</v>
      </c>
      <c r="Q73" s="13">
        <v>0</v>
      </c>
      <c r="R73" s="13">
        <v>0</v>
      </c>
      <c r="S73" s="11">
        <v>9.0592740359269897E-2</v>
      </c>
      <c r="T73" s="14">
        <v>56.594977944181601</v>
      </c>
      <c r="U73" s="13">
        <v>0</v>
      </c>
      <c r="V73" s="13">
        <v>0</v>
      </c>
      <c r="W73" s="13">
        <v>0</v>
      </c>
      <c r="X73" s="13">
        <v>0</v>
      </c>
      <c r="Y73" s="11">
        <v>4.6477400063598802E-2</v>
      </c>
      <c r="Z73" s="11">
        <v>1.12336323293732</v>
      </c>
      <c r="AA73" s="11">
        <v>6.0612735132940999E-2</v>
      </c>
      <c r="AB73" s="13">
        <v>0</v>
      </c>
      <c r="AC73" s="11">
        <v>4.9510066632907903E-3</v>
      </c>
      <c r="AD73" s="13">
        <v>0</v>
      </c>
      <c r="AE73" s="11">
        <v>0.25634202614618301</v>
      </c>
      <c r="AF73" s="11">
        <v>3.30256259794003E-2</v>
      </c>
    </row>
    <row r="74" spans="1:32">
      <c r="A74" s="2">
        <v>69</v>
      </c>
      <c r="B74" s="3" t="s">
        <v>68</v>
      </c>
      <c r="D74" s="14">
        <v>18.754310019836701</v>
      </c>
      <c r="E74" s="11">
        <v>1.9305457339657901</v>
      </c>
      <c r="F74" s="12">
        <v>0</v>
      </c>
      <c r="G74" s="13">
        <v>247.747240361716</v>
      </c>
      <c r="H74" s="11">
        <v>1.0347098068403899</v>
      </c>
      <c r="I74" s="11">
        <v>0.20103685407670299</v>
      </c>
      <c r="J74" s="11">
        <v>1.35696500837754</v>
      </c>
      <c r="K74" s="11">
        <v>9.5125128370148797</v>
      </c>
      <c r="L74" s="12">
        <v>0</v>
      </c>
      <c r="M74" s="11">
        <v>0.40858433575242398</v>
      </c>
      <c r="N74" s="11">
        <v>1.92610299990791</v>
      </c>
      <c r="O74" s="13">
        <v>0</v>
      </c>
      <c r="P74" s="13" t="s">
        <v>167</v>
      </c>
      <c r="Q74" s="13">
        <v>0</v>
      </c>
      <c r="R74" s="13">
        <v>0</v>
      </c>
      <c r="S74" s="11">
        <v>0.36211664612268701</v>
      </c>
      <c r="T74" s="14">
        <v>54.994260034392099</v>
      </c>
      <c r="U74" s="11">
        <v>1.5494540906864199E-2</v>
      </c>
      <c r="V74" s="13">
        <v>0</v>
      </c>
      <c r="W74" s="13">
        <v>0</v>
      </c>
      <c r="X74" s="11">
        <v>2.4182933207940399E-3</v>
      </c>
      <c r="Y74" s="11">
        <v>0.111628798073182</v>
      </c>
      <c r="Z74" s="11">
        <v>1.0450984420274501</v>
      </c>
      <c r="AA74" s="11">
        <v>0.23415842552841501</v>
      </c>
      <c r="AB74" s="13">
        <v>0</v>
      </c>
      <c r="AC74" s="13">
        <v>0</v>
      </c>
      <c r="AD74" s="11">
        <v>4.1319392443983603E-2</v>
      </c>
      <c r="AE74" s="11">
        <v>3.4213592072719998</v>
      </c>
      <c r="AF74" s="11">
        <v>4.6864223077093897E-2</v>
      </c>
    </row>
    <row r="75" spans="1:32">
      <c r="A75" s="2">
        <v>70</v>
      </c>
      <c r="B75" s="3" t="s">
        <v>69</v>
      </c>
      <c r="D75" s="11">
        <v>0.15165711450338701</v>
      </c>
      <c r="E75" s="12">
        <v>0</v>
      </c>
      <c r="F75" s="12">
        <v>0</v>
      </c>
      <c r="G75" s="12">
        <v>0</v>
      </c>
      <c r="H75" s="11">
        <v>0.25205187330142698</v>
      </c>
      <c r="I75" s="11">
        <v>0.190937561025049</v>
      </c>
      <c r="J75" s="11">
        <v>0.55474919202805695</v>
      </c>
      <c r="K75" s="12">
        <v>0</v>
      </c>
      <c r="L75" s="11">
        <v>1.7475997150436799</v>
      </c>
      <c r="M75" s="12">
        <v>0</v>
      </c>
      <c r="N75" s="11">
        <v>0.26966765614449001</v>
      </c>
      <c r="O75" s="11">
        <v>4.67224194615216E-2</v>
      </c>
      <c r="P75" s="13" t="s">
        <v>167</v>
      </c>
      <c r="Q75" s="11">
        <v>6.3059106496657205E-2</v>
      </c>
      <c r="R75" s="13">
        <v>0</v>
      </c>
      <c r="S75" s="13">
        <v>0</v>
      </c>
      <c r="T75" s="14">
        <v>28.737534735408602</v>
      </c>
      <c r="U75" s="13">
        <v>0</v>
      </c>
      <c r="V75" s="13">
        <v>0</v>
      </c>
      <c r="W75" s="13">
        <v>0</v>
      </c>
      <c r="X75" s="11">
        <v>3.27216146548821E-3</v>
      </c>
      <c r="Y75" s="13">
        <v>0</v>
      </c>
      <c r="Z75" s="11">
        <v>1.9823795067493</v>
      </c>
      <c r="AA75" s="11">
        <v>7.0166091657405102E-2</v>
      </c>
      <c r="AB75" s="13">
        <v>0</v>
      </c>
      <c r="AC75" s="11">
        <v>1.47560284457884E-2</v>
      </c>
      <c r="AD75" s="11">
        <v>0.10747098581646999</v>
      </c>
      <c r="AE75" s="11">
        <v>0.88806732963507296</v>
      </c>
      <c r="AF75" s="13">
        <v>0</v>
      </c>
    </row>
    <row r="76" spans="1:32">
      <c r="A76" s="2">
        <v>71</v>
      </c>
      <c r="B76" s="3" t="s">
        <v>77</v>
      </c>
      <c r="D76" s="11">
        <v>0.45372453337049301</v>
      </c>
      <c r="E76" s="11">
        <v>1.27686208052324</v>
      </c>
      <c r="F76" s="12">
        <v>0</v>
      </c>
      <c r="G76" s="12">
        <v>0</v>
      </c>
      <c r="H76" s="11">
        <v>3.6976456582345898E-2</v>
      </c>
      <c r="I76" s="13">
        <v>0</v>
      </c>
      <c r="J76" s="12">
        <v>0</v>
      </c>
      <c r="K76" s="12">
        <v>0</v>
      </c>
      <c r="L76" s="11">
        <v>1.5998502255362701</v>
      </c>
      <c r="M76" s="12">
        <v>0</v>
      </c>
      <c r="N76" s="12">
        <v>0</v>
      </c>
      <c r="O76" s="11">
        <v>4.3443053127767001E-2</v>
      </c>
      <c r="P76" s="13" t="s">
        <v>167</v>
      </c>
      <c r="Q76" s="13">
        <v>0</v>
      </c>
      <c r="R76" s="11">
        <v>2.6975635331561598</v>
      </c>
      <c r="S76" s="11">
        <v>0.23600115941309899</v>
      </c>
      <c r="T76" s="14">
        <v>25.920946101753302</v>
      </c>
      <c r="U76" s="13">
        <v>0</v>
      </c>
      <c r="V76" s="13">
        <v>0</v>
      </c>
      <c r="W76" s="11">
        <v>0.26319037938517398</v>
      </c>
      <c r="X76" s="13">
        <v>0</v>
      </c>
      <c r="Y76" s="11">
        <v>0.168738485746078</v>
      </c>
      <c r="Z76" s="13">
        <v>0</v>
      </c>
      <c r="AA76" s="11">
        <v>6.88921204616227E-2</v>
      </c>
      <c r="AB76" s="13">
        <v>0</v>
      </c>
      <c r="AC76" s="11">
        <v>1.9067602558154599E-3</v>
      </c>
      <c r="AD76" s="13">
        <v>0</v>
      </c>
      <c r="AE76" s="11">
        <v>7.7124970728345094E-2</v>
      </c>
      <c r="AF76" s="13">
        <v>0</v>
      </c>
    </row>
    <row r="77" spans="1:32">
      <c r="A77" s="2">
        <v>72</v>
      </c>
      <c r="B77" s="3" t="s">
        <v>70</v>
      </c>
      <c r="D77" s="11">
        <v>0.78371324337055503</v>
      </c>
      <c r="E77" s="12">
        <v>0</v>
      </c>
      <c r="F77" s="12">
        <v>0</v>
      </c>
      <c r="G77" s="12">
        <v>0</v>
      </c>
      <c r="H77" s="11">
        <v>6.4407802935009001E-2</v>
      </c>
      <c r="I77" s="11">
        <v>0.10637488569495</v>
      </c>
      <c r="J77" s="11">
        <v>0.89656221732046204</v>
      </c>
      <c r="K77" s="12">
        <v>0</v>
      </c>
      <c r="L77" s="11">
        <v>0.18730261097169901</v>
      </c>
      <c r="M77" s="12">
        <v>0</v>
      </c>
      <c r="N77" s="11">
        <v>0.33167524654080999</v>
      </c>
      <c r="O77" s="11">
        <v>2.0546454523813699E-2</v>
      </c>
      <c r="P77" s="13" t="s">
        <v>167</v>
      </c>
      <c r="Q77" s="11">
        <v>2.2452399404940902E-2</v>
      </c>
      <c r="R77" s="13">
        <v>0</v>
      </c>
      <c r="S77" s="11">
        <v>0.50549735136493801</v>
      </c>
      <c r="T77" s="14">
        <v>22.5988856605431</v>
      </c>
      <c r="U77" s="11">
        <v>9.8719575687657796E-2</v>
      </c>
      <c r="V77" s="13">
        <v>0</v>
      </c>
      <c r="W77" s="13">
        <v>0</v>
      </c>
      <c r="X77" s="11">
        <v>2.0014638325880699E-2</v>
      </c>
      <c r="Y77" s="11">
        <v>0.13337637270206301</v>
      </c>
      <c r="Z77" s="13">
        <v>0</v>
      </c>
      <c r="AA77" s="11">
        <v>4.0493080366733099E-3</v>
      </c>
      <c r="AB77" s="13">
        <v>0</v>
      </c>
      <c r="AC77" s="13">
        <v>0</v>
      </c>
      <c r="AD77" s="11">
        <v>6.1132193499992701E-2</v>
      </c>
      <c r="AE77" s="11">
        <v>0.80413781010237995</v>
      </c>
      <c r="AF77" s="11">
        <v>2.4685633492379601E-2</v>
      </c>
    </row>
    <row r="78" spans="1:32">
      <c r="A78" s="2">
        <v>73</v>
      </c>
      <c r="B78" s="3" t="s">
        <v>71</v>
      </c>
      <c r="D78" s="11">
        <v>0.20401793809074401</v>
      </c>
      <c r="E78" s="12">
        <v>0</v>
      </c>
      <c r="F78" s="12">
        <v>0</v>
      </c>
      <c r="G78" s="12">
        <v>0</v>
      </c>
      <c r="H78" s="12">
        <v>0</v>
      </c>
      <c r="I78" s="11">
        <v>0.136512297587814</v>
      </c>
      <c r="J78" s="11">
        <v>1.17733404935243</v>
      </c>
      <c r="K78" s="12">
        <v>0</v>
      </c>
      <c r="L78" s="12">
        <v>0</v>
      </c>
      <c r="M78" s="12">
        <v>0</v>
      </c>
      <c r="N78" s="11">
        <v>0.11349150791981601</v>
      </c>
      <c r="O78" s="11">
        <v>4.0165431970380201E-2</v>
      </c>
      <c r="P78" s="13" t="s">
        <v>167</v>
      </c>
      <c r="Q78" s="13">
        <v>0</v>
      </c>
      <c r="R78" s="11">
        <v>3.2445253230880802</v>
      </c>
      <c r="S78" s="13">
        <v>0</v>
      </c>
      <c r="T78" s="13">
        <v>111.256617850678</v>
      </c>
      <c r="U78" s="11">
        <v>5.0249333182193601E-2</v>
      </c>
      <c r="V78" s="13">
        <v>0</v>
      </c>
      <c r="W78" s="11">
        <v>0.33740861144919898</v>
      </c>
      <c r="X78" s="11">
        <v>7.36680102440279E-4</v>
      </c>
      <c r="Y78" s="11">
        <v>5.7323230673508398E-2</v>
      </c>
      <c r="Z78" s="11">
        <v>2.1825725621890002</v>
      </c>
      <c r="AA78" s="13">
        <v>0</v>
      </c>
      <c r="AB78" s="13">
        <v>0</v>
      </c>
      <c r="AC78" s="11">
        <v>1.0535095415007199E-3</v>
      </c>
      <c r="AD78" s="11">
        <v>0.102114205215096</v>
      </c>
      <c r="AE78" s="11">
        <v>4.8217093326906303E-2</v>
      </c>
      <c r="AF78" s="13">
        <v>0</v>
      </c>
    </row>
    <row r="79" spans="1:32">
      <c r="A79" s="6">
        <v>74</v>
      </c>
      <c r="B79" s="6" t="s">
        <v>72</v>
      </c>
      <c r="C79" s="7"/>
      <c r="D79" s="15">
        <v>1.64553072784498</v>
      </c>
      <c r="E79" s="16">
        <v>0</v>
      </c>
      <c r="F79" s="16">
        <v>0</v>
      </c>
      <c r="G79" s="16">
        <v>0</v>
      </c>
      <c r="H79" s="15">
        <v>0.17758409129133401</v>
      </c>
      <c r="I79" s="15">
        <v>0.17680852641702099</v>
      </c>
      <c r="J79" s="15">
        <v>1.8617651263291699</v>
      </c>
      <c r="K79" s="15">
        <v>7.0228834010833001</v>
      </c>
      <c r="L79" s="16">
        <v>0</v>
      </c>
      <c r="M79" s="16">
        <v>0</v>
      </c>
      <c r="N79" s="15">
        <v>0.49766567991818</v>
      </c>
      <c r="O79" s="15">
        <v>4.3072593426629396E-3</v>
      </c>
      <c r="P79" s="17" t="s">
        <v>167</v>
      </c>
      <c r="Q79" s="17">
        <v>0</v>
      </c>
      <c r="R79" s="15">
        <v>2.12274957541262</v>
      </c>
      <c r="S79" s="17">
        <v>0</v>
      </c>
      <c r="T79" s="18">
        <v>17.836372505311299</v>
      </c>
      <c r="U79" s="15">
        <v>0.10093422240224099</v>
      </c>
      <c r="V79" s="17">
        <v>0</v>
      </c>
      <c r="W79" s="17">
        <v>0</v>
      </c>
      <c r="X79" s="17">
        <v>0</v>
      </c>
      <c r="Y79" s="15">
        <v>1.9401694613907099E-2</v>
      </c>
      <c r="Z79" s="15">
        <v>2.41638702161013</v>
      </c>
      <c r="AA79" s="15">
        <v>0.35048835488540903</v>
      </c>
      <c r="AB79" s="17">
        <v>0</v>
      </c>
      <c r="AC79" s="15">
        <v>1.0269930833313101E-2</v>
      </c>
      <c r="AD79" s="15">
        <v>9.6735824984891597E-2</v>
      </c>
      <c r="AE79" s="15">
        <v>1.6195979844146799</v>
      </c>
      <c r="AF79" s="15">
        <v>2.4685633492379601E-2</v>
      </c>
    </row>
    <row r="80" spans="1:32">
      <c r="A80" s="2">
        <v>75</v>
      </c>
      <c r="B80" s="3" t="s">
        <v>73</v>
      </c>
      <c r="D80" s="11">
        <v>3.9487912667353</v>
      </c>
      <c r="E80" s="11">
        <v>3.6165735329883399</v>
      </c>
      <c r="F80" s="13">
        <v>0</v>
      </c>
      <c r="G80" s="13">
        <v>269.90787942129202</v>
      </c>
      <c r="H80" s="11">
        <v>7.37565807334504E-2</v>
      </c>
      <c r="I80" s="11">
        <v>0.247190473527411</v>
      </c>
      <c r="J80" s="13">
        <v>0</v>
      </c>
      <c r="K80" s="14">
        <v>12.3689045135313</v>
      </c>
      <c r="L80" s="13">
        <v>0</v>
      </c>
      <c r="M80" s="11">
        <v>1.1965184115388601</v>
      </c>
      <c r="N80" s="11">
        <v>0.69716823317487797</v>
      </c>
      <c r="O80" s="13">
        <v>0</v>
      </c>
      <c r="P80" s="11">
        <v>0.54847193480016199</v>
      </c>
      <c r="Q80" s="13">
        <v>0</v>
      </c>
      <c r="R80" s="13">
        <v>0</v>
      </c>
      <c r="S80" s="13">
        <v>0</v>
      </c>
      <c r="T80" s="13">
        <v>112.769401808377</v>
      </c>
      <c r="U80" s="11">
        <v>1.04221894087202E-3</v>
      </c>
      <c r="V80" s="11">
        <v>0.11257239015943001</v>
      </c>
      <c r="W80" s="11">
        <v>0.28013023449339203</v>
      </c>
      <c r="X80" s="13">
        <v>0</v>
      </c>
      <c r="Y80" s="11">
        <v>0.15142454927402699</v>
      </c>
      <c r="Z80" s="11">
        <v>1.3852432327336699</v>
      </c>
      <c r="AA80" s="11">
        <v>0.71751286993748997</v>
      </c>
      <c r="AB80" s="11">
        <v>0.21251142646003701</v>
      </c>
      <c r="AC80" s="13">
        <v>0</v>
      </c>
      <c r="AD80" s="11">
        <v>7.3636905401311695E-2</v>
      </c>
      <c r="AE80" s="11">
        <v>0.79948311191640598</v>
      </c>
      <c r="AF80" s="13">
        <v>0</v>
      </c>
    </row>
    <row r="81" spans="1:32">
      <c r="A81" s="2">
        <v>76</v>
      </c>
      <c r="B81" s="3" t="s">
        <v>74</v>
      </c>
      <c r="D81" s="14">
        <v>62.516204820243999</v>
      </c>
      <c r="E81" s="13">
        <v>0</v>
      </c>
      <c r="F81" s="13">
        <v>0</v>
      </c>
      <c r="G81" s="13">
        <v>0</v>
      </c>
      <c r="H81" s="11">
        <v>0.102954835886821</v>
      </c>
      <c r="I81" s="11">
        <v>0.101438923303281</v>
      </c>
      <c r="J81" s="13">
        <v>0</v>
      </c>
      <c r="K81" s="11">
        <v>3.2225548979077101</v>
      </c>
      <c r="L81" s="13">
        <v>0</v>
      </c>
      <c r="M81" s="13">
        <v>0</v>
      </c>
      <c r="N81" s="11">
        <v>0.60987150570017701</v>
      </c>
      <c r="O81" s="11">
        <v>7.5249566685206104E-2</v>
      </c>
      <c r="P81" s="11">
        <v>0.10725912736427699</v>
      </c>
      <c r="Q81" s="13">
        <v>0</v>
      </c>
      <c r="R81" s="13">
        <v>0</v>
      </c>
      <c r="S81" s="13">
        <v>0</v>
      </c>
      <c r="T81" s="14">
        <v>28.282553454784299</v>
      </c>
      <c r="U81" s="11">
        <v>9.3003372501258702E-2</v>
      </c>
      <c r="V81" s="11">
        <v>4.3729559979514103E-2</v>
      </c>
      <c r="W81" s="11">
        <v>0.16416596683135101</v>
      </c>
      <c r="X81" s="13">
        <v>0</v>
      </c>
      <c r="Y81" s="11">
        <v>0.129024433927212</v>
      </c>
      <c r="Z81" s="13">
        <v>0</v>
      </c>
      <c r="AA81" s="11">
        <v>0.52024451729707599</v>
      </c>
      <c r="AB81" s="11">
        <v>7.6563499908303995E-2</v>
      </c>
      <c r="AC81" s="11">
        <v>1.37389057710939E-2</v>
      </c>
      <c r="AD81" s="13">
        <v>0</v>
      </c>
      <c r="AE81" s="11">
        <v>3.9552187688239502</v>
      </c>
      <c r="AF81" s="13">
        <v>0</v>
      </c>
    </row>
    <row r="82" spans="1:32">
      <c r="A82" s="2">
        <v>77</v>
      </c>
      <c r="B82" s="3" t="s">
        <v>75</v>
      </c>
      <c r="D82" s="11">
        <v>0.20880237152301201</v>
      </c>
      <c r="E82" s="13">
        <v>0</v>
      </c>
      <c r="F82" s="13">
        <v>0</v>
      </c>
      <c r="G82" s="13">
        <v>0</v>
      </c>
      <c r="H82" s="11">
        <v>5.9088428055458601E-2</v>
      </c>
      <c r="I82" s="11">
        <v>4.7085076817939497E-2</v>
      </c>
      <c r="J82" s="11">
        <v>1.8010189970963699</v>
      </c>
      <c r="K82" s="11">
        <v>0.359510580762675</v>
      </c>
      <c r="L82" s="11">
        <v>3.4986474483830201</v>
      </c>
      <c r="M82" s="11">
        <v>1.1282282330839899</v>
      </c>
      <c r="N82" s="11">
        <v>0.36880425927996902</v>
      </c>
      <c r="O82" s="11">
        <v>8.9643291099608998E-3</v>
      </c>
      <c r="P82" s="11">
        <v>0.25296245836882397</v>
      </c>
      <c r="Q82" s="11">
        <v>0.109088273507637</v>
      </c>
      <c r="R82" s="13">
        <v>0</v>
      </c>
      <c r="S82" s="11">
        <v>0.55853746753236</v>
      </c>
      <c r="T82" s="14">
        <v>66.164376414566902</v>
      </c>
      <c r="U82" s="11">
        <v>0.133402533657907</v>
      </c>
      <c r="V82" s="13">
        <v>0</v>
      </c>
      <c r="W82" s="11">
        <v>4.1189964590307299E-3</v>
      </c>
      <c r="X82" s="13">
        <v>0</v>
      </c>
      <c r="Y82" s="13">
        <v>0</v>
      </c>
      <c r="Z82" s="13">
        <v>0</v>
      </c>
      <c r="AA82" s="11">
        <v>1.11049844957186E-2</v>
      </c>
      <c r="AB82" s="13">
        <v>0</v>
      </c>
      <c r="AC82" s="13">
        <v>0</v>
      </c>
      <c r="AD82" s="13">
        <v>0</v>
      </c>
      <c r="AE82" s="11">
        <v>0.51734532396889898</v>
      </c>
      <c r="AF82" s="13">
        <v>0</v>
      </c>
    </row>
    <row r="83" spans="1:32">
      <c r="A83" s="2">
        <v>78</v>
      </c>
      <c r="B83" s="2" t="s">
        <v>81</v>
      </c>
      <c r="D83" s="11">
        <v>0.389224470738183</v>
      </c>
      <c r="E83" s="11">
        <v>2.2224051160403899</v>
      </c>
      <c r="F83" s="11">
        <v>1.10262921202151</v>
      </c>
      <c r="G83" s="13">
        <v>138.57450787196601</v>
      </c>
      <c r="H83" s="11">
        <v>1.10673104335026</v>
      </c>
      <c r="I83" s="11">
        <v>0.17599556631015201</v>
      </c>
      <c r="J83" s="11">
        <v>1.44871062131225</v>
      </c>
      <c r="K83" s="11">
        <v>4.38745464028288</v>
      </c>
      <c r="L83" s="11">
        <v>1.49087497233234</v>
      </c>
      <c r="M83" s="11">
        <v>0.82928155553587102</v>
      </c>
      <c r="N83" s="11">
        <v>0.25660797890862602</v>
      </c>
      <c r="O83" s="13">
        <v>0</v>
      </c>
      <c r="P83" s="11">
        <v>0.155581440222305</v>
      </c>
      <c r="Q83" s="11">
        <v>2.7016678852776001E-2</v>
      </c>
      <c r="R83" s="13">
        <v>0</v>
      </c>
      <c r="S83" s="13">
        <v>0</v>
      </c>
      <c r="T83" s="14">
        <v>37.343871834090102</v>
      </c>
      <c r="U83" s="11">
        <v>6.3336315290442799E-2</v>
      </c>
      <c r="V83" s="11">
        <v>4.7834317559004601E-2</v>
      </c>
      <c r="W83" s="13">
        <v>0</v>
      </c>
      <c r="X83" s="13">
        <v>0</v>
      </c>
      <c r="Y83" s="11">
        <v>9.0688476865450202E-2</v>
      </c>
      <c r="Z83" s="11">
        <v>1.68744027235968</v>
      </c>
      <c r="AA83" s="11">
        <v>1.66753389497363</v>
      </c>
      <c r="AB83" s="11">
        <v>0.101071726625521</v>
      </c>
      <c r="AC83" s="13">
        <v>0</v>
      </c>
      <c r="AD83" s="13">
        <v>0</v>
      </c>
      <c r="AE83" s="11">
        <v>0.55265571111271095</v>
      </c>
      <c r="AF83" s="13">
        <v>0</v>
      </c>
    </row>
    <row r="84" spans="1:32">
      <c r="A84" s="2">
        <v>79</v>
      </c>
      <c r="B84" s="2" t="s">
        <v>82</v>
      </c>
      <c r="D84" s="11">
        <v>6.7980693538939804E-2</v>
      </c>
      <c r="E84" s="13">
        <v>0</v>
      </c>
      <c r="F84" s="13">
        <v>0</v>
      </c>
      <c r="G84" s="13">
        <v>0</v>
      </c>
      <c r="H84" s="11">
        <v>0.23874143511899701</v>
      </c>
      <c r="I84" s="13">
        <v>0</v>
      </c>
      <c r="J84" s="11">
        <v>2.3168354620527198</v>
      </c>
      <c r="K84" s="11">
        <v>1.6700117615462999</v>
      </c>
      <c r="L84" s="13">
        <v>0</v>
      </c>
      <c r="M84" s="13">
        <v>0</v>
      </c>
      <c r="N84" s="11">
        <v>0.58493079225362699</v>
      </c>
      <c r="O84" s="11">
        <v>5.4271473579185499E-2</v>
      </c>
      <c r="P84" s="13">
        <v>0</v>
      </c>
      <c r="Q84" s="13">
        <v>0</v>
      </c>
      <c r="R84" s="13">
        <v>0</v>
      </c>
      <c r="S84" s="11">
        <v>5.3185502361213902E-2</v>
      </c>
      <c r="T84" s="13">
        <v>178.08936594140599</v>
      </c>
      <c r="U84" s="11">
        <v>5.5237112734266097E-2</v>
      </c>
      <c r="V84" s="11">
        <v>0.19601902729923901</v>
      </c>
      <c r="W84" s="13">
        <v>0</v>
      </c>
      <c r="X84" s="11">
        <v>4.1893279976559797E-2</v>
      </c>
      <c r="Y84" s="11">
        <v>1.9004035237225299E-3</v>
      </c>
      <c r="Z84" s="13">
        <v>0</v>
      </c>
      <c r="AA84" s="11">
        <v>0.92756837221339605</v>
      </c>
      <c r="AB84" s="13">
        <v>0</v>
      </c>
      <c r="AC84" s="13">
        <v>0</v>
      </c>
      <c r="AD84" s="13">
        <v>0</v>
      </c>
      <c r="AE84" s="11">
        <v>0.119928955663037</v>
      </c>
      <c r="AF84" s="11">
        <v>3.8288566746361899E-2</v>
      </c>
    </row>
    <row r="85" spans="1:32">
      <c r="A85" s="2">
        <v>80</v>
      </c>
      <c r="B85" s="2" t="s">
        <v>83</v>
      </c>
      <c r="D85" s="13">
        <v>0</v>
      </c>
      <c r="E85" s="11">
        <v>3.4281054887371201</v>
      </c>
      <c r="F85" s="13">
        <v>0</v>
      </c>
      <c r="G85" s="13">
        <v>0</v>
      </c>
      <c r="H85" s="11">
        <v>2.65687659841237E-2</v>
      </c>
      <c r="I85" s="11">
        <v>8.24925173918237E-2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1">
        <v>0.240747672248082</v>
      </c>
      <c r="Q85" s="13">
        <v>0</v>
      </c>
      <c r="R85" s="13">
        <v>0</v>
      </c>
      <c r="S85" s="13">
        <v>0</v>
      </c>
      <c r="T85" s="14">
        <v>43.145796469454901</v>
      </c>
      <c r="U85" s="11">
        <v>3.09093780080224E-2</v>
      </c>
      <c r="V85" s="11">
        <v>0.192071166154756</v>
      </c>
      <c r="W85" s="13">
        <v>0</v>
      </c>
      <c r="X85" s="11">
        <v>3.88396769356638E-2</v>
      </c>
      <c r="Y85" s="11">
        <v>1.1299051330050901E-2</v>
      </c>
      <c r="Z85" s="11">
        <v>0.59965367494794797</v>
      </c>
      <c r="AA85" s="11">
        <v>0.108531292717802</v>
      </c>
      <c r="AB85" s="11">
        <v>4.1111538101933701E-2</v>
      </c>
      <c r="AC85" s="11">
        <v>5.0218807538696397E-3</v>
      </c>
      <c r="AD85" s="13">
        <v>0</v>
      </c>
      <c r="AE85" s="11">
        <v>0.12501898344023399</v>
      </c>
      <c r="AF85" s="13">
        <v>0</v>
      </c>
    </row>
    <row r="86" spans="1:32">
      <c r="A86" s="2">
        <v>81</v>
      </c>
      <c r="B86" s="2" t="s">
        <v>84</v>
      </c>
      <c r="D86" s="11">
        <v>0.14852879157572099</v>
      </c>
      <c r="E86" s="11">
        <v>4.2101175116346399</v>
      </c>
      <c r="F86" s="13">
        <v>0</v>
      </c>
      <c r="G86" s="13">
        <v>0</v>
      </c>
      <c r="H86" s="11">
        <v>0.58048495488804897</v>
      </c>
      <c r="I86" s="13">
        <v>0</v>
      </c>
      <c r="J86" s="13">
        <v>0</v>
      </c>
      <c r="K86" s="11">
        <v>5.3790412030784402</v>
      </c>
      <c r="L86" s="13">
        <v>0</v>
      </c>
      <c r="M86" s="13">
        <v>0</v>
      </c>
      <c r="N86" s="11">
        <v>1.3957292909123999</v>
      </c>
      <c r="O86" s="11">
        <v>1.5911679338940901E-2</v>
      </c>
      <c r="P86" s="11">
        <v>1.7012735233154399</v>
      </c>
      <c r="Q86" s="13">
        <v>0</v>
      </c>
      <c r="R86" s="13">
        <v>0</v>
      </c>
      <c r="S86" s="13">
        <v>0</v>
      </c>
      <c r="T86" s="13">
        <v>227.950033753745</v>
      </c>
      <c r="U86" s="11">
        <v>0.133402533657907</v>
      </c>
      <c r="V86" s="11">
        <v>0.16040504421255999</v>
      </c>
      <c r="W86" s="13">
        <v>0</v>
      </c>
      <c r="X86" s="13">
        <v>0</v>
      </c>
      <c r="Y86" s="13">
        <v>0</v>
      </c>
      <c r="Z86" s="13">
        <v>0</v>
      </c>
      <c r="AA86" s="11">
        <v>0.36314244395749401</v>
      </c>
      <c r="AB86" s="13">
        <v>0</v>
      </c>
      <c r="AC86" s="11">
        <v>7.0895217850579298E-2</v>
      </c>
      <c r="AD86" s="11">
        <v>0.14208561365067199</v>
      </c>
      <c r="AE86" s="11">
        <v>0.24181313108590999</v>
      </c>
      <c r="AF86" s="11">
        <v>0.11684021639162299</v>
      </c>
    </row>
    <row r="87" spans="1:32">
      <c r="A87" s="2">
        <v>82</v>
      </c>
      <c r="B87" s="2" t="s">
        <v>85</v>
      </c>
      <c r="D87" s="11">
        <v>0.28905040051794501</v>
      </c>
      <c r="E87" s="13">
        <v>0</v>
      </c>
      <c r="F87" s="13">
        <v>0</v>
      </c>
      <c r="G87" s="13">
        <v>463.94818920979401</v>
      </c>
      <c r="H87" s="14">
        <v>16.2751936153395</v>
      </c>
      <c r="I87" s="11">
        <v>0.37154343199565698</v>
      </c>
      <c r="J87" s="13">
        <v>0</v>
      </c>
      <c r="K87" s="11">
        <v>3.3239566922837498</v>
      </c>
      <c r="L87" s="13">
        <v>0</v>
      </c>
      <c r="M87" s="13">
        <v>0</v>
      </c>
      <c r="N87" s="13">
        <v>0</v>
      </c>
      <c r="O87" s="13">
        <v>0</v>
      </c>
      <c r="P87" s="11">
        <v>0.49897036676970402</v>
      </c>
      <c r="Q87" s="13">
        <v>0</v>
      </c>
      <c r="R87" s="13">
        <v>0</v>
      </c>
      <c r="S87" s="11">
        <v>1.7693199270871301E-2</v>
      </c>
      <c r="T87" s="13">
        <v>192.20691236156401</v>
      </c>
      <c r="U87" s="11">
        <v>6.6035165140021598E-2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1">
        <v>1.37037440103839</v>
      </c>
      <c r="AB87" s="13">
        <v>0</v>
      </c>
      <c r="AC87" s="11">
        <v>3.9563339333332399E-2</v>
      </c>
      <c r="AD87" s="13">
        <v>0</v>
      </c>
      <c r="AE87" s="11">
        <v>7.3465830736050597</v>
      </c>
      <c r="AF87" s="13">
        <v>0</v>
      </c>
    </row>
    <row r="88" spans="1:32">
      <c r="A88" s="2">
        <v>83</v>
      </c>
      <c r="B88" s="2" t="s">
        <v>86</v>
      </c>
      <c r="D88" s="11">
        <v>0.28905040051794501</v>
      </c>
      <c r="E88" s="11">
        <v>6.1036694167682803</v>
      </c>
      <c r="F88" s="13">
        <v>0</v>
      </c>
      <c r="G88" s="13">
        <v>269.90787942129202</v>
      </c>
      <c r="H88" s="11">
        <v>0.23012341397423899</v>
      </c>
      <c r="I88" s="11">
        <v>2.45746863456946E-2</v>
      </c>
      <c r="J88" s="11">
        <v>2.1541640063983398</v>
      </c>
      <c r="K88" s="11">
        <v>2.0301110571087602</v>
      </c>
      <c r="L88" s="13">
        <v>0</v>
      </c>
      <c r="M88" s="13">
        <v>0</v>
      </c>
      <c r="N88" s="11">
        <v>0.46854865388854</v>
      </c>
      <c r="O88" s="13">
        <v>0</v>
      </c>
      <c r="P88" s="11">
        <v>0.46189972122298301</v>
      </c>
      <c r="Q88" s="13">
        <v>0</v>
      </c>
      <c r="R88" s="11">
        <v>0.82339067306595104</v>
      </c>
      <c r="S88" s="11">
        <v>0.26971263453059602</v>
      </c>
      <c r="T88" s="13">
        <v>260.28487645468402</v>
      </c>
      <c r="U88" s="11">
        <v>6.6736984785252798</v>
      </c>
      <c r="V88" s="13">
        <v>0</v>
      </c>
      <c r="W88" s="13">
        <v>0</v>
      </c>
      <c r="X88" s="13">
        <v>0</v>
      </c>
      <c r="Y88" s="13">
        <v>0</v>
      </c>
      <c r="Z88" s="11">
        <v>1.65147481387909</v>
      </c>
      <c r="AA88" s="11">
        <v>0.86327290664897804</v>
      </c>
      <c r="AB88" s="11">
        <v>8.4735517753048703E-2</v>
      </c>
      <c r="AC88" s="13">
        <v>0</v>
      </c>
      <c r="AD88" s="13">
        <v>0</v>
      </c>
      <c r="AE88" s="11">
        <v>0.68621245249293805</v>
      </c>
      <c r="AF88" s="13">
        <v>0</v>
      </c>
    </row>
    <row r="89" spans="1:32">
      <c r="A89" s="2">
        <v>84</v>
      </c>
      <c r="B89" s="2" t="s">
        <v>87</v>
      </c>
      <c r="D89" s="11">
        <v>0.30909593447608702</v>
      </c>
      <c r="E89" s="13">
        <v>0</v>
      </c>
      <c r="F89" s="13">
        <v>0</v>
      </c>
      <c r="G89" s="13">
        <v>0</v>
      </c>
      <c r="H89" s="11">
        <v>0.221500053331249</v>
      </c>
      <c r="I89" s="13">
        <v>0</v>
      </c>
      <c r="J89" s="11">
        <v>2.5475081304813201</v>
      </c>
      <c r="K89" s="13">
        <v>0</v>
      </c>
      <c r="L89" s="13">
        <v>0</v>
      </c>
      <c r="M89" s="13">
        <v>0</v>
      </c>
      <c r="N89" s="11">
        <v>0.15689741996919501</v>
      </c>
      <c r="O89" s="13">
        <v>0</v>
      </c>
      <c r="P89" s="11">
        <v>0.31418168001798802</v>
      </c>
      <c r="Q89" s="11">
        <v>2.7016678852776001E-2</v>
      </c>
      <c r="R89" s="13">
        <v>0</v>
      </c>
      <c r="S89" s="13">
        <v>0</v>
      </c>
      <c r="T89" s="13">
        <v>109.45839258505001</v>
      </c>
      <c r="U89" s="11">
        <v>3.90245881732161E-2</v>
      </c>
      <c r="V89" s="13">
        <v>0</v>
      </c>
      <c r="W89" s="11">
        <v>0.13022047144464799</v>
      </c>
      <c r="X89" s="11">
        <v>1.3591445308217201E-2</v>
      </c>
      <c r="Y89" s="11">
        <v>7.4745280219900095E-2</v>
      </c>
      <c r="Z89" s="13">
        <v>0</v>
      </c>
      <c r="AA89" s="11">
        <v>0.74612192914564002</v>
      </c>
      <c r="AB89" s="11">
        <v>2.7830501495204902E-3</v>
      </c>
      <c r="AC89" s="11">
        <v>2.0755193545210202E-2</v>
      </c>
      <c r="AD89" s="13">
        <v>0</v>
      </c>
      <c r="AE89" s="11">
        <v>0.49716140188877</v>
      </c>
      <c r="AF89" s="13">
        <v>0</v>
      </c>
    </row>
    <row r="90" spans="1:32">
      <c r="A90" s="2">
        <v>85</v>
      </c>
      <c r="B90" s="2" t="s">
        <v>88</v>
      </c>
      <c r="D90" s="11">
        <v>0.20880237152301201</v>
      </c>
      <c r="E90" s="13">
        <v>0</v>
      </c>
      <c r="F90" s="13">
        <v>0</v>
      </c>
      <c r="G90" s="13">
        <v>151.87572492254699</v>
      </c>
      <c r="H90" s="11">
        <v>2.0599026422233199E-2</v>
      </c>
      <c r="I90" s="11">
        <v>2.7754004346844702E-3</v>
      </c>
      <c r="J90" s="13">
        <v>0</v>
      </c>
      <c r="K90" s="13">
        <v>0</v>
      </c>
      <c r="L90" s="13">
        <v>0</v>
      </c>
      <c r="M90" s="13">
        <v>0</v>
      </c>
      <c r="N90" s="11">
        <v>0.223368718622493</v>
      </c>
      <c r="O90" s="11">
        <v>0.10675876208338</v>
      </c>
      <c r="P90" s="11">
        <v>0.35101604757258598</v>
      </c>
      <c r="Q90" s="13">
        <v>0</v>
      </c>
      <c r="R90" s="11">
        <v>1.38990970968744</v>
      </c>
      <c r="S90" s="11">
        <v>0.17948477106552399</v>
      </c>
      <c r="T90" s="13">
        <v>162.873151745857</v>
      </c>
      <c r="U90" s="13">
        <v>0</v>
      </c>
      <c r="V90" s="11">
        <v>6.0579901355590996E-3</v>
      </c>
      <c r="W90" s="11">
        <v>0.14725221965687599</v>
      </c>
      <c r="X90" s="11">
        <v>4.6594143163356796E-3</v>
      </c>
      <c r="Y90" s="11">
        <v>0.103456858079853</v>
      </c>
      <c r="Z90" s="11">
        <v>0.98957975196789105</v>
      </c>
      <c r="AA90" s="11">
        <v>0.42255958992188303</v>
      </c>
      <c r="AB90" s="11">
        <v>2.4716960034943E-2</v>
      </c>
      <c r="AC90" s="11">
        <v>4.3242856030007701E-4</v>
      </c>
      <c r="AD90" s="13">
        <v>0</v>
      </c>
      <c r="AE90" s="11">
        <v>0.36583302512702198</v>
      </c>
      <c r="AF90" s="13">
        <v>0</v>
      </c>
    </row>
    <row r="91" spans="1:32">
      <c r="A91" s="2">
        <v>86</v>
      </c>
      <c r="B91" s="2" t="s">
        <v>89</v>
      </c>
      <c r="D91" s="11">
        <v>8.8144708598686394E-2</v>
      </c>
      <c r="E91" s="11">
        <v>1.4115862816412901</v>
      </c>
      <c r="F91" s="11">
        <v>0.295129677239581</v>
      </c>
      <c r="G91" s="13">
        <v>0</v>
      </c>
      <c r="H91" s="13">
        <v>0</v>
      </c>
      <c r="I91" s="11">
        <v>0.131115173336108</v>
      </c>
      <c r="J91" s="11">
        <v>2.11220740235626</v>
      </c>
      <c r="K91" s="13">
        <v>0</v>
      </c>
      <c r="L91" s="13">
        <v>0</v>
      </c>
      <c r="M91" s="11">
        <v>0.51031918312841795</v>
      </c>
      <c r="N91" s="11">
        <v>0.45607996808974399</v>
      </c>
      <c r="O91" s="13">
        <v>0</v>
      </c>
      <c r="P91" s="11">
        <v>5.9325194715327899E-2</v>
      </c>
      <c r="Q91" s="13">
        <v>0</v>
      </c>
      <c r="R91" s="11">
        <v>2.6232587514956802</v>
      </c>
      <c r="S91" s="13">
        <v>0</v>
      </c>
      <c r="T91" s="13">
        <v>115.857868687749</v>
      </c>
      <c r="U91" s="11">
        <v>0.14147636890333201</v>
      </c>
      <c r="V91" s="11">
        <v>3.96143647057213E-2</v>
      </c>
      <c r="W91" s="13">
        <v>0</v>
      </c>
      <c r="X91" s="13">
        <v>0</v>
      </c>
      <c r="Y91" s="11">
        <v>6.5190079898006806E-2</v>
      </c>
      <c r="Z91" s="11">
        <v>1.65147481387909</v>
      </c>
      <c r="AA91" s="11">
        <v>0.31994510556619199</v>
      </c>
      <c r="AB91" s="11">
        <v>0.15274911240713901</v>
      </c>
      <c r="AC91" s="13">
        <v>0</v>
      </c>
      <c r="AD91" s="13">
        <v>0</v>
      </c>
      <c r="AE91" s="11">
        <v>0.28234455820888898</v>
      </c>
      <c r="AF91" s="13">
        <v>0</v>
      </c>
    </row>
    <row r="92" spans="1:32">
      <c r="A92" s="2">
        <v>87</v>
      </c>
      <c r="B92" s="2" t="s">
        <v>90</v>
      </c>
      <c r="D92" s="11">
        <v>8.8144708598686394E-2</v>
      </c>
      <c r="E92" s="11">
        <v>1.79654315990855</v>
      </c>
      <c r="F92" s="13">
        <v>0</v>
      </c>
      <c r="G92" s="13">
        <v>0</v>
      </c>
      <c r="H92" s="13">
        <v>0</v>
      </c>
      <c r="I92" s="11">
        <v>7.6204230328067502E-2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1">
        <v>2.98394525112376E-2</v>
      </c>
      <c r="P92" s="11">
        <v>0.38791781030849398</v>
      </c>
      <c r="Q92" s="11">
        <v>7.3719024179717901E-2</v>
      </c>
      <c r="R92" s="11">
        <v>1.56605795325955</v>
      </c>
      <c r="S92" s="13">
        <v>0</v>
      </c>
      <c r="T92" s="14">
        <v>59.436534905202898</v>
      </c>
      <c r="U92" s="11">
        <v>0.17106641631664399</v>
      </c>
      <c r="V92" s="11">
        <v>0.156435517999683</v>
      </c>
      <c r="W92" s="11">
        <v>0.345011932461249</v>
      </c>
      <c r="X92" s="13">
        <v>0</v>
      </c>
      <c r="Y92" s="11">
        <v>1.1299051330050901E-2</v>
      </c>
      <c r="Z92" s="13">
        <v>0</v>
      </c>
      <c r="AA92" s="11">
        <v>0.121469895914042</v>
      </c>
      <c r="AB92" s="11">
        <v>9.8349692649721002E-2</v>
      </c>
      <c r="AC92" s="11">
        <v>1.14070443476296E-2</v>
      </c>
      <c r="AD92" s="13">
        <v>0</v>
      </c>
      <c r="AE92" s="11">
        <v>0.68621245249293805</v>
      </c>
      <c r="AF92" s="13">
        <v>0</v>
      </c>
    </row>
    <row r="93" spans="1:32">
      <c r="A93" s="2">
        <v>88</v>
      </c>
      <c r="B93" s="2" t="s">
        <v>91</v>
      </c>
      <c r="D93" s="11">
        <v>0.44927245339745298</v>
      </c>
      <c r="E93" s="11">
        <v>1.79654315990855</v>
      </c>
      <c r="F93" s="13">
        <v>0</v>
      </c>
      <c r="G93" s="13">
        <v>0</v>
      </c>
      <c r="H93" s="11">
        <v>8.5576402600879408E-3</v>
      </c>
      <c r="I93" s="11">
        <v>0.120491045100536</v>
      </c>
      <c r="J93" s="13">
        <v>0</v>
      </c>
      <c r="K93" s="13">
        <v>0</v>
      </c>
      <c r="L93" s="13">
        <v>0</v>
      </c>
      <c r="M93" s="11">
        <v>1.05771966179975</v>
      </c>
      <c r="N93" s="11">
        <v>0.19844075594840299</v>
      </c>
      <c r="O93" s="13">
        <v>0</v>
      </c>
      <c r="P93" s="11">
        <v>0.20417015307237199</v>
      </c>
      <c r="Q93" s="13">
        <v>0</v>
      </c>
      <c r="R93" s="11">
        <v>3.2972348411043799</v>
      </c>
      <c r="S93" s="11">
        <v>6.4851531273922403E-2</v>
      </c>
      <c r="T93" s="13">
        <v>169.13919177957999</v>
      </c>
      <c r="U93" s="11">
        <v>0.184509911206375</v>
      </c>
      <c r="V93" s="11">
        <v>0.11257239015943001</v>
      </c>
      <c r="W93" s="13">
        <v>0</v>
      </c>
      <c r="X93" s="13">
        <v>0</v>
      </c>
      <c r="Y93" s="11">
        <v>3.3417919062655801E-2</v>
      </c>
      <c r="Z93" s="11">
        <v>0.72343158340865699</v>
      </c>
      <c r="AA93" s="11">
        <v>0.10548257505721</v>
      </c>
      <c r="AB93" s="11">
        <v>0.14731261640829901</v>
      </c>
      <c r="AC93" s="11">
        <v>7.9181411444872608E-3</v>
      </c>
      <c r="AD93" s="13">
        <v>0</v>
      </c>
      <c r="AE93" s="11">
        <v>0.43405332519672102</v>
      </c>
      <c r="AF93" s="13">
        <v>0</v>
      </c>
    </row>
    <row r="94" spans="1:32">
      <c r="A94" s="2">
        <v>89</v>
      </c>
      <c r="B94" s="2" t="s">
        <v>92</v>
      </c>
      <c r="D94" s="11">
        <v>8.8144708598686394E-2</v>
      </c>
      <c r="E94" s="13">
        <v>0</v>
      </c>
      <c r="F94" s="11">
        <v>0.24893275278270899</v>
      </c>
      <c r="G94" s="13">
        <v>0</v>
      </c>
      <c r="H94" s="11">
        <v>3.8444914488643199E-2</v>
      </c>
      <c r="I94" s="11">
        <v>9.3004087919185796E-2</v>
      </c>
      <c r="J94" s="13">
        <v>0</v>
      </c>
      <c r="K94" s="13">
        <v>0</v>
      </c>
      <c r="L94" s="13">
        <v>0</v>
      </c>
      <c r="M94" s="11">
        <v>0.98467954906727195</v>
      </c>
      <c r="N94" s="13">
        <v>0</v>
      </c>
      <c r="O94" s="13">
        <v>0</v>
      </c>
      <c r="P94" s="11">
        <v>0.40023226711904097</v>
      </c>
      <c r="Q94" s="13">
        <v>0</v>
      </c>
      <c r="R94" s="11">
        <v>0.92300286168867596</v>
      </c>
      <c r="S94" s="11">
        <v>9.9561618789160394E-2</v>
      </c>
      <c r="T94" s="14">
        <v>27.8813543082737</v>
      </c>
      <c r="U94" s="11">
        <v>1.7364753432954499E-2</v>
      </c>
      <c r="V94" s="13">
        <v>0</v>
      </c>
      <c r="W94" s="13">
        <v>0</v>
      </c>
      <c r="X94" s="13">
        <v>0</v>
      </c>
      <c r="Y94" s="11">
        <v>0.14502207454686</v>
      </c>
      <c r="Z94" s="11">
        <v>2.42093833319126</v>
      </c>
      <c r="AA94" s="11">
        <v>5.2553793884745501E-2</v>
      </c>
      <c r="AB94" s="11">
        <v>3.29177635398792E-2</v>
      </c>
      <c r="AC94" s="11">
        <v>2.6620035559355801E-2</v>
      </c>
      <c r="AD94" s="13">
        <v>0</v>
      </c>
      <c r="AE94" s="11">
        <v>0.40626842471375602</v>
      </c>
      <c r="AF94" s="13">
        <v>0</v>
      </c>
    </row>
    <row r="95" spans="1:32">
      <c r="A95" s="2">
        <v>90</v>
      </c>
      <c r="B95" s="2" t="s">
        <v>93</v>
      </c>
      <c r="D95" s="11">
        <v>0.14852879157572099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1">
        <v>0.269073233973325</v>
      </c>
      <c r="O95" s="13">
        <v>0</v>
      </c>
      <c r="P95" s="11">
        <v>0.35101604757258598</v>
      </c>
      <c r="Q95" s="13">
        <v>0</v>
      </c>
      <c r="R95" s="13">
        <v>0</v>
      </c>
      <c r="S95" s="13">
        <v>0</v>
      </c>
      <c r="T95" s="14">
        <v>62.272610683865601</v>
      </c>
      <c r="U95" s="13">
        <v>0</v>
      </c>
      <c r="V95" s="11">
        <v>0.31751165369413598</v>
      </c>
      <c r="W95" s="11">
        <v>9.5726915404874505E-2</v>
      </c>
      <c r="X95" s="11">
        <v>2.4647966783133499E-2</v>
      </c>
      <c r="Y95" s="11">
        <v>0.199496930713674</v>
      </c>
      <c r="Z95" s="11">
        <v>0.93998401120879205</v>
      </c>
      <c r="AA95" s="11">
        <v>9.2505257221712101E-2</v>
      </c>
      <c r="AB95" s="11">
        <v>4.6570879285719097E-2</v>
      </c>
      <c r="AC95" s="13">
        <v>0</v>
      </c>
      <c r="AD95" s="11">
        <v>0.165147519501773</v>
      </c>
      <c r="AE95" s="11">
        <v>0.198702519690305</v>
      </c>
      <c r="AF95" s="13">
        <v>0</v>
      </c>
    </row>
    <row r="96" spans="1:32">
      <c r="A96" s="2">
        <v>91</v>
      </c>
      <c r="B96" s="2" t="s">
        <v>94</v>
      </c>
      <c r="D96" s="11">
        <v>0.589254752424895</v>
      </c>
      <c r="E96" s="13">
        <v>0</v>
      </c>
      <c r="F96" s="13">
        <v>0</v>
      </c>
      <c r="G96" s="13">
        <v>0</v>
      </c>
      <c r="H96" s="11">
        <v>5.5114522895077104E-3</v>
      </c>
      <c r="I96" s="11">
        <v>7.8298682944858894E-2</v>
      </c>
      <c r="J96" s="13">
        <v>0</v>
      </c>
      <c r="K96" s="11">
        <v>0.359510580762675</v>
      </c>
      <c r="L96" s="11">
        <v>2.2575391176044199</v>
      </c>
      <c r="M96" s="11">
        <v>1.22991203889838</v>
      </c>
      <c r="N96" s="11">
        <v>0.43114312031936802</v>
      </c>
      <c r="O96" s="13">
        <v>0</v>
      </c>
      <c r="P96" s="11">
        <v>0.41255331148834601</v>
      </c>
      <c r="Q96" s="13">
        <v>0</v>
      </c>
      <c r="R96" s="11">
        <v>3.0764975208506198</v>
      </c>
      <c r="S96" s="11">
        <v>8.8032215201983899E-2</v>
      </c>
      <c r="T96" s="14">
        <v>20.614200514235499</v>
      </c>
      <c r="U96" s="11">
        <v>4.9835216608713699E-2</v>
      </c>
      <c r="V96" s="13">
        <v>0</v>
      </c>
      <c r="W96" s="11">
        <v>4.1189964590307299E-3</v>
      </c>
      <c r="X96" s="11">
        <v>2.7679750123187099E-2</v>
      </c>
      <c r="Y96" s="13">
        <v>0</v>
      </c>
      <c r="Z96" s="11">
        <v>1.34477396445707</v>
      </c>
      <c r="AA96" s="13">
        <v>0</v>
      </c>
      <c r="AB96" s="11">
        <v>3.5649718462754602E-2</v>
      </c>
      <c r="AC96" s="11">
        <v>9.6610858435164995E-3</v>
      </c>
      <c r="AD96" s="11">
        <v>4.07564794373073E-2</v>
      </c>
      <c r="AE96" s="11">
        <v>0.33548866507809399</v>
      </c>
      <c r="AF96" s="11">
        <v>5.0066550079523098E-2</v>
      </c>
    </row>
    <row r="97" spans="1:32">
      <c r="A97" s="2">
        <v>92</v>
      </c>
      <c r="B97" s="2" t="s">
        <v>95</v>
      </c>
      <c r="D97" s="11">
        <v>0.32913577764114299</v>
      </c>
      <c r="E97" s="13">
        <v>0</v>
      </c>
      <c r="F97" s="13">
        <v>0</v>
      </c>
      <c r="G97" s="13">
        <v>0</v>
      </c>
      <c r="H97" s="11">
        <v>5.3204835863883297E-2</v>
      </c>
      <c r="I97" s="11">
        <v>0.120491045100536</v>
      </c>
      <c r="J97" s="13">
        <v>0</v>
      </c>
      <c r="K97" s="13">
        <v>0</v>
      </c>
      <c r="L97" s="11">
        <v>2.8870066747708498</v>
      </c>
      <c r="M97" s="11">
        <v>0.82928155553587102</v>
      </c>
      <c r="N97" s="11">
        <v>0.18182289806644</v>
      </c>
      <c r="O97" s="13">
        <v>0</v>
      </c>
      <c r="P97" s="11">
        <v>0.31418168001798802</v>
      </c>
      <c r="Q97" s="13">
        <v>0</v>
      </c>
      <c r="R97" s="13">
        <v>0</v>
      </c>
      <c r="S97" s="13">
        <v>0</v>
      </c>
      <c r="T97" s="14">
        <v>42.113774641236397</v>
      </c>
      <c r="U97" s="13">
        <v>0</v>
      </c>
      <c r="V97" s="13">
        <v>0</v>
      </c>
      <c r="W97" s="13">
        <v>0</v>
      </c>
      <c r="X97" s="11">
        <v>1.25923411764751E-2</v>
      </c>
      <c r="Y97" s="11">
        <v>3.0249647767840501E-2</v>
      </c>
      <c r="Z97" s="11">
        <v>1.17508769809614</v>
      </c>
      <c r="AA97" s="11">
        <v>0.33708816248051998</v>
      </c>
      <c r="AB97" s="13">
        <v>0</v>
      </c>
      <c r="AC97" s="13">
        <v>0</v>
      </c>
      <c r="AD97" s="11">
        <v>2.1291743112988201E-2</v>
      </c>
      <c r="AE97" s="11">
        <v>0.42900235508595702</v>
      </c>
      <c r="AF97" s="13">
        <v>0</v>
      </c>
    </row>
    <row r="98" spans="1:32">
      <c r="A98" s="2">
        <v>93</v>
      </c>
      <c r="B98" s="2" t="s">
        <v>96</v>
      </c>
      <c r="D98" s="11">
        <v>0.128415506009047</v>
      </c>
      <c r="E98" s="11">
        <v>1.5127209785987701</v>
      </c>
      <c r="F98" s="13">
        <v>0</v>
      </c>
      <c r="G98" s="13">
        <v>0</v>
      </c>
      <c r="H98" s="11">
        <v>4.1403505236776397E-2</v>
      </c>
      <c r="I98" s="11">
        <v>4.7085076817939497E-2</v>
      </c>
      <c r="J98" s="13">
        <v>0</v>
      </c>
      <c r="K98" s="11">
        <v>1.79238503881866</v>
      </c>
      <c r="L98" s="13">
        <v>0</v>
      </c>
      <c r="M98" s="11">
        <v>0.61010394694096304</v>
      </c>
      <c r="N98" s="11">
        <v>0.285693994582848</v>
      </c>
      <c r="O98" s="11">
        <v>6.4757166957986598E-2</v>
      </c>
      <c r="P98" s="11">
        <v>0.46189972122298301</v>
      </c>
      <c r="Q98" s="13">
        <v>0</v>
      </c>
      <c r="R98" s="13">
        <v>0</v>
      </c>
      <c r="S98" s="13">
        <v>0</v>
      </c>
      <c r="T98" s="14">
        <v>47.956392900261299</v>
      </c>
      <c r="U98" s="13">
        <v>0</v>
      </c>
      <c r="V98" s="13">
        <v>0</v>
      </c>
      <c r="W98" s="11">
        <v>0.69151002616252299</v>
      </c>
      <c r="X98" s="11">
        <v>3.6806126075942601E-2</v>
      </c>
      <c r="Y98" s="11">
        <v>0.25728716431972698</v>
      </c>
      <c r="Z98" s="11">
        <v>0.78082024199268196</v>
      </c>
      <c r="AA98" s="11">
        <v>0.20011205540770399</v>
      </c>
      <c r="AB98" s="11">
        <v>7.9287821249621304E-2</v>
      </c>
      <c r="AC98" s="11">
        <v>2.36858821693691E-2</v>
      </c>
      <c r="AD98" s="13">
        <v>0</v>
      </c>
      <c r="AE98" s="11">
        <v>0.34813410527914901</v>
      </c>
      <c r="AF98" s="11">
        <v>7.3442628436705001E-2</v>
      </c>
    </row>
    <row r="99" spans="1:32">
      <c r="A99" s="2">
        <v>94</v>
      </c>
      <c r="B99" s="4" t="s">
        <v>97</v>
      </c>
      <c r="D99" s="11">
        <v>0.28905040051794501</v>
      </c>
      <c r="E99" s="13">
        <v>0</v>
      </c>
      <c r="F99" s="11">
        <v>3.1207766572454299</v>
      </c>
      <c r="G99" s="13">
        <v>138.57450787196601</v>
      </c>
      <c r="H99" s="11">
        <v>0.28748501432629398</v>
      </c>
      <c r="I99" s="11">
        <v>1.4522445510087099E-2</v>
      </c>
      <c r="J99" s="13">
        <v>0</v>
      </c>
      <c r="K99" s="11">
        <v>2.8069157110488998</v>
      </c>
      <c r="L99" s="13">
        <v>0</v>
      </c>
      <c r="M99" s="13">
        <v>0</v>
      </c>
      <c r="N99" s="11">
        <v>0.343870124495186</v>
      </c>
      <c r="O99" s="11">
        <v>4.3793780758328203E-2</v>
      </c>
      <c r="P99" s="11">
        <v>0.17984721144709301</v>
      </c>
      <c r="Q99" s="13">
        <v>0</v>
      </c>
      <c r="R99" s="11">
        <v>1.4785979451959099</v>
      </c>
      <c r="S99" s="13">
        <v>0</v>
      </c>
      <c r="T99" s="13">
        <v>204.37346436123099</v>
      </c>
      <c r="U99" s="13">
        <v>0</v>
      </c>
      <c r="V99" s="13">
        <v>0</v>
      </c>
      <c r="W99" s="11">
        <v>1.17772751549585</v>
      </c>
      <c r="X99" s="11">
        <v>3.88396769356638E-2</v>
      </c>
      <c r="Y99" s="11">
        <v>0.16103167110522401</v>
      </c>
      <c r="Z99" s="11">
        <v>0.83583525858436403</v>
      </c>
      <c r="AA99" s="11">
        <v>0.23768276339632599</v>
      </c>
      <c r="AB99" s="11">
        <v>0.14459411358751201</v>
      </c>
      <c r="AC99" s="11">
        <v>1.1989617268562101E-2</v>
      </c>
      <c r="AD99" s="11">
        <v>0.105010163794867</v>
      </c>
      <c r="AE99" s="11">
        <v>0.64087311538084801</v>
      </c>
      <c r="AF99" s="13">
        <v>0</v>
      </c>
    </row>
    <row r="100" spans="1:32">
      <c r="A100" s="2">
        <v>95</v>
      </c>
      <c r="B100" s="2" t="s">
        <v>98</v>
      </c>
      <c r="D100" s="11">
        <v>0.168630119202303</v>
      </c>
      <c r="E100" s="13">
        <v>0</v>
      </c>
      <c r="F100" s="13">
        <v>0</v>
      </c>
      <c r="G100" s="13">
        <v>0</v>
      </c>
      <c r="H100" s="11">
        <v>1.45997616116296E-2</v>
      </c>
      <c r="I100" s="11">
        <v>1.25331178617589E-2</v>
      </c>
      <c r="J100" s="13">
        <v>0</v>
      </c>
      <c r="K100" s="11">
        <v>0.86183571617027799</v>
      </c>
      <c r="L100" s="13">
        <v>0</v>
      </c>
      <c r="M100" s="13">
        <v>0</v>
      </c>
      <c r="N100" s="11">
        <v>4.06093336969185E-2</v>
      </c>
      <c r="O100" s="11">
        <v>7.5249566685206104E-2</v>
      </c>
      <c r="P100" s="11">
        <v>0.32645187697323103</v>
      </c>
      <c r="Q100" s="11">
        <v>0.12906911774183799</v>
      </c>
      <c r="R100" s="11">
        <v>3.7995596489074801</v>
      </c>
      <c r="S100" s="13">
        <v>0</v>
      </c>
      <c r="T100" s="13">
        <v>388.28165272129098</v>
      </c>
      <c r="U100" s="13">
        <v>0</v>
      </c>
      <c r="V100" s="13">
        <v>0</v>
      </c>
      <c r="W100" s="11">
        <v>0.75319745308588903</v>
      </c>
      <c r="X100" s="11">
        <v>3.88396769356638E-2</v>
      </c>
      <c r="Y100" s="11">
        <v>7.7932229923640906E-2</v>
      </c>
      <c r="Z100" s="13">
        <v>0</v>
      </c>
      <c r="AA100" s="11">
        <v>0.44109221181570002</v>
      </c>
      <c r="AB100" s="11">
        <v>0.17992213842459301</v>
      </c>
      <c r="AC100" s="11">
        <v>1.4906296132277499E-2</v>
      </c>
      <c r="AD100" s="13">
        <v>0</v>
      </c>
      <c r="AE100" s="11">
        <v>0.35824843020147401</v>
      </c>
      <c r="AF100" s="13">
        <v>0</v>
      </c>
    </row>
    <row r="101" spans="1:32">
      <c r="A101" s="2">
        <v>96</v>
      </c>
      <c r="B101" s="2" t="s">
        <v>99</v>
      </c>
      <c r="D101" s="13">
        <v>0</v>
      </c>
      <c r="E101" s="13">
        <v>0</v>
      </c>
      <c r="F101" s="11">
        <v>1.6373345070860501</v>
      </c>
      <c r="G101" s="13">
        <v>241.223744279936</v>
      </c>
      <c r="H101" s="13">
        <v>0</v>
      </c>
      <c r="I101" s="11">
        <v>7.8298682944858894E-2</v>
      </c>
      <c r="J101" s="11">
        <v>1.7053744613222701</v>
      </c>
      <c r="K101" s="13">
        <v>0</v>
      </c>
      <c r="L101" s="13">
        <v>0</v>
      </c>
      <c r="M101" s="13">
        <v>0</v>
      </c>
      <c r="N101" s="11">
        <v>0.115359056259903</v>
      </c>
      <c r="O101" s="11">
        <v>0.14181223774114199</v>
      </c>
      <c r="P101" s="11">
        <v>3.5589733305242198E-2</v>
      </c>
      <c r="Q101" s="11">
        <v>0.21272409389129199</v>
      </c>
      <c r="R101" s="11">
        <v>0.92300286168867596</v>
      </c>
      <c r="S101" s="13">
        <v>0</v>
      </c>
      <c r="T101" s="13">
        <v>136.23615546683399</v>
      </c>
      <c r="U101" s="13">
        <v>0</v>
      </c>
      <c r="V101" s="11">
        <v>3.5487581370485098E-2</v>
      </c>
      <c r="W101" s="11">
        <v>0.37716966669093299</v>
      </c>
      <c r="X101" s="11">
        <v>1.9609097736480601E-2</v>
      </c>
      <c r="Y101" s="13">
        <v>0</v>
      </c>
      <c r="Z101" s="11">
        <v>2.0255112013640102</v>
      </c>
      <c r="AA101" s="11">
        <v>0.11690662232561801</v>
      </c>
      <c r="AB101" s="11">
        <v>1.92447261982495E-2</v>
      </c>
      <c r="AC101" s="11">
        <v>9.995710533903569E-4</v>
      </c>
      <c r="AD101" s="11">
        <v>0.105010163794867</v>
      </c>
      <c r="AE101" s="11">
        <v>0.274747792023327</v>
      </c>
      <c r="AF101" s="13">
        <v>0</v>
      </c>
    </row>
    <row r="102" spans="1:32">
      <c r="A102" s="2">
        <v>97</v>
      </c>
      <c r="B102" s="2" t="s">
        <v>100</v>
      </c>
      <c r="D102" s="13">
        <v>0</v>
      </c>
      <c r="E102" s="11">
        <v>3.2338486848642201</v>
      </c>
      <c r="F102" s="13">
        <v>0</v>
      </c>
      <c r="G102" s="13">
        <v>0</v>
      </c>
      <c r="H102" s="11">
        <v>0.140709695185045</v>
      </c>
      <c r="I102" s="11">
        <v>0.118369461684948</v>
      </c>
      <c r="J102" s="13">
        <v>0</v>
      </c>
      <c r="K102" s="11">
        <v>2.5922374346733599</v>
      </c>
      <c r="L102" s="11">
        <v>2.68746782498491</v>
      </c>
      <c r="M102" s="11">
        <v>0.61010394694096304</v>
      </c>
      <c r="N102" s="11">
        <v>0.22752350736927801</v>
      </c>
      <c r="O102" s="11">
        <v>4.3793780758328203E-2</v>
      </c>
      <c r="P102" s="11">
        <v>4.0327717384039001</v>
      </c>
      <c r="Q102" s="13">
        <v>0</v>
      </c>
      <c r="R102" s="11">
        <v>2.6232587514956802</v>
      </c>
      <c r="S102" s="13">
        <v>0</v>
      </c>
      <c r="T102" s="13">
        <v>260.41131858161998</v>
      </c>
      <c r="U102" s="13">
        <v>0</v>
      </c>
      <c r="V102" s="11">
        <v>0.22752825923243</v>
      </c>
      <c r="W102" s="11">
        <v>0.52003401661550097</v>
      </c>
      <c r="X102" s="11">
        <v>2.4647966783133499E-2</v>
      </c>
      <c r="Y102" s="11">
        <v>0.167438588265026</v>
      </c>
      <c r="Z102" s="11">
        <v>1.4250311699932201</v>
      </c>
      <c r="AA102" s="11">
        <v>0.32889152988986597</v>
      </c>
      <c r="AB102" s="11">
        <v>5.2028035866907699E-2</v>
      </c>
      <c r="AC102" s="11">
        <v>2.2513166753336401E-2</v>
      </c>
      <c r="AD102" s="13">
        <v>0</v>
      </c>
      <c r="AE102" s="11">
        <v>0.403741959920628</v>
      </c>
      <c r="AF102" s="11">
        <v>9.3752517130784696E-2</v>
      </c>
    </row>
    <row r="103" spans="1:32">
      <c r="A103" s="2">
        <v>98</v>
      </c>
      <c r="B103" s="2" t="s">
        <v>101</v>
      </c>
      <c r="D103" s="11">
        <v>0.36919975280223599</v>
      </c>
      <c r="E103" s="11">
        <v>1.7048082285994699</v>
      </c>
      <c r="F103" s="13">
        <v>0</v>
      </c>
      <c r="G103" s="13">
        <v>354.98460114855101</v>
      </c>
      <c r="H103" s="11">
        <v>0.16963414831524101</v>
      </c>
      <c r="I103" s="11">
        <v>0.12898824322879601</v>
      </c>
      <c r="J103" s="11">
        <v>3.3586891214013002</v>
      </c>
      <c r="K103" s="11">
        <v>4.5723243858580904</v>
      </c>
      <c r="L103" s="13">
        <v>0</v>
      </c>
      <c r="M103" s="13">
        <v>0</v>
      </c>
      <c r="N103" s="11">
        <v>0.46439240627038803</v>
      </c>
      <c r="O103" s="11">
        <v>8.22477554172312E-2</v>
      </c>
      <c r="P103" s="11">
        <v>0.59805136689568605</v>
      </c>
      <c r="Q103" s="13">
        <v>0</v>
      </c>
      <c r="R103" s="13">
        <v>0</v>
      </c>
      <c r="S103" s="11">
        <v>0.25848228805086898</v>
      </c>
      <c r="T103" s="13">
        <v>314.840294310481</v>
      </c>
      <c r="U103" s="13">
        <v>0</v>
      </c>
      <c r="V103" s="11">
        <v>0.12457454409473501</v>
      </c>
      <c r="W103" s="11">
        <v>0.55143708458463303</v>
      </c>
      <c r="X103" s="11">
        <v>8.2889419887507199E-2</v>
      </c>
      <c r="Y103" s="11">
        <v>6.8374163377997593E-2</v>
      </c>
      <c r="Z103" s="11">
        <v>2.12055299829141</v>
      </c>
      <c r="AA103" s="11">
        <v>0.33932291536569198</v>
      </c>
      <c r="AB103" s="11">
        <v>0.109236356207334</v>
      </c>
      <c r="AC103" s="11">
        <v>4.1921475631185701E-2</v>
      </c>
      <c r="AD103" s="11">
        <v>4.0976586032819198E-3</v>
      </c>
      <c r="AE103" s="11">
        <v>1.2316193891255001</v>
      </c>
      <c r="AF103" s="11">
        <v>0.10242426362005599</v>
      </c>
    </row>
    <row r="104" spans="1:32">
      <c r="A104" s="2">
        <v>99</v>
      </c>
      <c r="B104" s="2" t="s">
        <v>102</v>
      </c>
      <c r="D104" s="11">
        <v>0.30909593447608702</v>
      </c>
      <c r="E104" s="13">
        <v>0</v>
      </c>
      <c r="F104" s="11">
        <v>6.7634710992295496E-2</v>
      </c>
      <c r="G104" s="13">
        <v>0</v>
      </c>
      <c r="H104" s="11">
        <v>3.2515958589073503E-2</v>
      </c>
      <c r="I104" s="13">
        <v>0</v>
      </c>
      <c r="J104" s="13">
        <v>0</v>
      </c>
      <c r="K104" s="11">
        <v>5.0252445155094003</v>
      </c>
      <c r="L104" s="11">
        <v>1.3907816416385901</v>
      </c>
      <c r="M104" s="13">
        <v>0</v>
      </c>
      <c r="N104" s="11">
        <v>0.56830396472313205</v>
      </c>
      <c r="O104" s="11">
        <v>9.6250989811944104E-2</v>
      </c>
      <c r="P104" s="11">
        <v>0.41255331148834601</v>
      </c>
      <c r="Q104" s="13">
        <v>0</v>
      </c>
      <c r="R104" s="13">
        <v>0</v>
      </c>
      <c r="S104" s="11">
        <v>0.40367078923663802</v>
      </c>
      <c r="T104" s="13">
        <v>234.17591233407501</v>
      </c>
      <c r="U104" s="13">
        <v>0</v>
      </c>
      <c r="V104" s="11">
        <v>1.0358853831443899E-2</v>
      </c>
      <c r="W104" s="11">
        <v>0.28013023449339203</v>
      </c>
      <c r="X104" s="11">
        <v>3.27446972489722E-2</v>
      </c>
      <c r="Y104" s="13">
        <v>0</v>
      </c>
      <c r="Z104" s="11">
        <v>1.7927514898735499</v>
      </c>
      <c r="AA104" s="11">
        <v>0.16919960922299801</v>
      </c>
      <c r="AB104" s="11">
        <v>6.2936677454896395E-2</v>
      </c>
      <c r="AC104" s="11">
        <v>1.2572459815431199E-2</v>
      </c>
      <c r="AD104" s="13">
        <v>0</v>
      </c>
      <c r="AE104" s="11">
        <v>0.28234455820888898</v>
      </c>
      <c r="AF104" s="11">
        <v>3.8288566746361899E-2</v>
      </c>
    </row>
    <row r="105" spans="1:32">
      <c r="A105" s="2">
        <v>100</v>
      </c>
      <c r="B105" s="2" t="s">
        <v>103</v>
      </c>
      <c r="D105" s="13">
        <v>0</v>
      </c>
      <c r="E105" s="11">
        <v>3.3640302438577998</v>
      </c>
      <c r="F105" s="11">
        <v>0.76643897737660005</v>
      </c>
      <c r="G105" s="13">
        <v>516.23809400910204</v>
      </c>
      <c r="H105" s="13">
        <v>0</v>
      </c>
      <c r="I105" s="11">
        <v>6.1593357764691103E-2</v>
      </c>
      <c r="J105" s="11">
        <v>2.3168354620527198</v>
      </c>
      <c r="K105" s="11">
        <v>2.8069157110488998</v>
      </c>
      <c r="L105" s="11">
        <v>4.15469527021276</v>
      </c>
      <c r="M105" s="13">
        <v>0</v>
      </c>
      <c r="N105" s="11">
        <v>0.10705211034502</v>
      </c>
      <c r="O105" s="11">
        <v>5.7765889237244898E-2</v>
      </c>
      <c r="P105" s="13">
        <v>0</v>
      </c>
      <c r="Q105" s="13">
        <v>0</v>
      </c>
      <c r="R105" s="13">
        <v>0</v>
      </c>
      <c r="S105" s="11">
        <v>0.53648845561126801</v>
      </c>
      <c r="T105" s="14">
        <v>14.293618345005401</v>
      </c>
      <c r="U105" s="13">
        <v>0</v>
      </c>
      <c r="V105" s="13">
        <v>0</v>
      </c>
      <c r="W105" s="13">
        <v>0</v>
      </c>
      <c r="X105" s="11">
        <v>3.27446972489722E-2</v>
      </c>
      <c r="Y105" s="13">
        <v>0</v>
      </c>
      <c r="Z105" s="11">
        <v>2.3035514441801999</v>
      </c>
      <c r="AA105" s="11">
        <v>0.31472406651671903</v>
      </c>
      <c r="AB105" s="13">
        <v>0</v>
      </c>
      <c r="AC105" s="13">
        <v>0</v>
      </c>
      <c r="AD105" s="13">
        <v>0</v>
      </c>
      <c r="AE105" s="11">
        <v>0.23167402859861599</v>
      </c>
      <c r="AF105" s="13">
        <v>0</v>
      </c>
    </row>
    <row r="106" spans="1:32">
      <c r="A106" s="2">
        <v>101</v>
      </c>
      <c r="B106" s="2" t="s">
        <v>104</v>
      </c>
      <c r="D106" s="11">
        <v>0.168630119202303</v>
      </c>
      <c r="E106" s="11">
        <v>1.3063616649840399</v>
      </c>
      <c r="F106" s="11">
        <v>2.37533785115872</v>
      </c>
      <c r="G106" s="13">
        <v>0</v>
      </c>
      <c r="H106" s="11">
        <v>8.8375901473586496E-2</v>
      </c>
      <c r="I106" s="11">
        <v>4.6898818914656304E-3</v>
      </c>
      <c r="J106" s="11">
        <v>2.0696874415183601</v>
      </c>
      <c r="K106" s="13">
        <v>0</v>
      </c>
      <c r="L106" s="11">
        <v>1.28600856798803</v>
      </c>
      <c r="M106" s="11">
        <v>0.94708960551590304</v>
      </c>
      <c r="N106" s="11">
        <v>0.43529921212234701</v>
      </c>
      <c r="O106" s="11">
        <v>7.8748355160832395E-2</v>
      </c>
      <c r="P106" s="11">
        <v>0.17984721144709301</v>
      </c>
      <c r="Q106" s="11">
        <v>7.8809550605249204E-2</v>
      </c>
      <c r="R106" s="13">
        <v>0</v>
      </c>
      <c r="S106" s="13">
        <v>0</v>
      </c>
      <c r="T106" s="14">
        <v>65.157177263421005</v>
      </c>
      <c r="U106" s="11">
        <v>7.6826607784070203E-2</v>
      </c>
      <c r="V106" s="13">
        <v>0</v>
      </c>
      <c r="W106" s="13">
        <v>0</v>
      </c>
      <c r="X106" s="13">
        <v>0</v>
      </c>
      <c r="Y106" s="13">
        <v>0</v>
      </c>
      <c r="Z106" s="11">
        <v>1.8609837094828701</v>
      </c>
      <c r="AA106" s="11">
        <v>0.30427678462179197</v>
      </c>
      <c r="AB106" s="11">
        <v>0.101071726625521</v>
      </c>
      <c r="AC106" s="13">
        <v>0</v>
      </c>
      <c r="AD106" s="13">
        <v>0</v>
      </c>
      <c r="AE106" s="11">
        <v>0.254483365169414</v>
      </c>
      <c r="AF106" s="13">
        <v>0</v>
      </c>
    </row>
    <row r="107" spans="1:32">
      <c r="A107" s="2">
        <v>102</v>
      </c>
      <c r="B107" s="2" t="s">
        <v>105</v>
      </c>
      <c r="D107" s="11">
        <v>0.72909050150448595</v>
      </c>
      <c r="E107" s="13">
        <v>0</v>
      </c>
      <c r="F107" s="11">
        <v>2.4248265812505401</v>
      </c>
      <c r="G107" s="13">
        <v>0</v>
      </c>
      <c r="H107" s="11">
        <v>1.40031159164938</v>
      </c>
      <c r="I107" s="11">
        <v>5.9513920070132897E-2</v>
      </c>
      <c r="J107" s="11">
        <v>1.44871062131225</v>
      </c>
      <c r="K107" s="13">
        <v>0</v>
      </c>
      <c r="L107" s="13">
        <v>0</v>
      </c>
      <c r="M107" s="11">
        <v>1.4213065601294499</v>
      </c>
      <c r="N107" s="11">
        <v>0.235833189362009</v>
      </c>
      <c r="O107" s="11">
        <v>4.7285354691365598E-2</v>
      </c>
      <c r="P107" s="11">
        <v>0.40023226711904097</v>
      </c>
      <c r="Q107" s="13">
        <v>0</v>
      </c>
      <c r="R107" s="11">
        <v>0.119104717918618</v>
      </c>
      <c r="S107" s="11">
        <v>0.14537413013234399</v>
      </c>
      <c r="T107" s="14">
        <v>84.887267192927098</v>
      </c>
      <c r="U107" s="11">
        <v>6.8733603622030903E-2</v>
      </c>
      <c r="V107" s="11">
        <v>6.0094665881389897E-2</v>
      </c>
      <c r="W107" s="13">
        <v>0</v>
      </c>
      <c r="X107" s="13">
        <v>0</v>
      </c>
      <c r="Y107" s="11">
        <v>0.167438588265026</v>
      </c>
      <c r="Z107" s="11">
        <v>2.7008702830587898</v>
      </c>
      <c r="AA107" s="13">
        <v>0</v>
      </c>
      <c r="AB107" s="11">
        <v>9.8349692649721002E-2</v>
      </c>
      <c r="AC107" s="11">
        <v>6.1788691574678097E-3</v>
      </c>
      <c r="AD107" s="13">
        <v>0</v>
      </c>
      <c r="AE107" s="11">
        <v>0.42900235508595702</v>
      </c>
      <c r="AF107" s="13">
        <v>0</v>
      </c>
    </row>
    <row r="108" spans="1:32">
      <c r="A108" s="2">
        <v>103</v>
      </c>
      <c r="B108" s="2" t="s">
        <v>106</v>
      </c>
      <c r="D108" s="11">
        <v>2.7560718784653899E-2</v>
      </c>
      <c r="E108" s="11">
        <v>2.38061547643039</v>
      </c>
      <c r="F108" s="13">
        <v>0</v>
      </c>
      <c r="G108" s="13">
        <v>0</v>
      </c>
      <c r="H108" s="11">
        <v>0.184064750775363</v>
      </c>
      <c r="I108" s="11">
        <v>2.0535544774242499E-2</v>
      </c>
      <c r="J108" s="11">
        <v>1.44871062131225</v>
      </c>
      <c r="K108" s="13">
        <v>0</v>
      </c>
      <c r="L108" s="11">
        <v>0.64101331818384499</v>
      </c>
      <c r="M108" s="13">
        <v>0</v>
      </c>
      <c r="N108" s="11">
        <v>0.41036296699792901</v>
      </c>
      <c r="O108" s="11">
        <v>0.204990997388767</v>
      </c>
      <c r="P108" s="11">
        <v>0.11930970060384601</v>
      </c>
      <c r="Q108" s="11">
        <v>9.40009790733905E-2</v>
      </c>
      <c r="R108" s="13">
        <v>0</v>
      </c>
      <c r="S108" s="13">
        <v>0</v>
      </c>
      <c r="T108" s="14">
        <v>91.343877572709104</v>
      </c>
      <c r="U108" s="13">
        <v>0</v>
      </c>
      <c r="V108" s="11">
        <v>0.13255847580637101</v>
      </c>
      <c r="W108" s="13">
        <v>0</v>
      </c>
      <c r="X108" s="11">
        <v>7.7224455368093796E-4</v>
      </c>
      <c r="Y108" s="11">
        <v>0.109845123020565</v>
      </c>
      <c r="Z108" s="11">
        <v>1.17508769809614</v>
      </c>
      <c r="AA108" s="11">
        <v>0.52762909144412395</v>
      </c>
      <c r="AB108" s="11">
        <v>5.4755869430979702E-2</v>
      </c>
      <c r="AC108" s="11">
        <v>4.3101022306458903E-2</v>
      </c>
      <c r="AD108" s="11">
        <v>5.9264443704281203E-2</v>
      </c>
      <c r="AE108" s="11">
        <v>0.20123991257629101</v>
      </c>
      <c r="AF108" s="11">
        <v>5.0066550079523098E-2</v>
      </c>
    </row>
    <row r="109" spans="1:32">
      <c r="A109" s="2">
        <v>104</v>
      </c>
      <c r="B109" s="2" t="s">
        <v>107</v>
      </c>
      <c r="D109" s="11">
        <v>0.14852879157572099</v>
      </c>
      <c r="E109" s="13">
        <v>0</v>
      </c>
      <c r="F109" s="13">
        <v>0</v>
      </c>
      <c r="G109" s="13">
        <v>279.07735811894503</v>
      </c>
      <c r="H109" s="11">
        <v>0.18118017958557101</v>
      </c>
      <c r="I109" s="11">
        <v>0.24069001771705401</v>
      </c>
      <c r="J109" s="11">
        <v>1.21911495880261</v>
      </c>
      <c r="K109" s="13">
        <v>0</v>
      </c>
      <c r="L109" s="13">
        <v>0</v>
      </c>
      <c r="M109" s="11">
        <v>0.94708960551590304</v>
      </c>
      <c r="N109" s="11">
        <v>0.11951262878275901</v>
      </c>
      <c r="O109" s="11">
        <v>1.5911679338940901E-2</v>
      </c>
      <c r="P109" s="11">
        <v>0.143472590509932</v>
      </c>
      <c r="Q109" s="11">
        <v>2.7016678852776001E-2</v>
      </c>
      <c r="R109" s="13">
        <v>0</v>
      </c>
      <c r="S109" s="13">
        <v>0</v>
      </c>
      <c r="T109" s="13">
        <v>161.850170351858</v>
      </c>
      <c r="U109" s="13">
        <v>0</v>
      </c>
      <c r="V109" s="13">
        <v>0</v>
      </c>
      <c r="W109" s="11">
        <v>0.52003401661550097</v>
      </c>
      <c r="X109" s="13">
        <v>0</v>
      </c>
      <c r="Y109" s="11">
        <v>8.4308727805331704E-2</v>
      </c>
      <c r="Z109" s="11">
        <v>0.72343158340865699</v>
      </c>
      <c r="AA109" s="11">
        <v>0.31099369883932698</v>
      </c>
      <c r="AB109" s="13">
        <v>0</v>
      </c>
      <c r="AC109" s="13">
        <v>0</v>
      </c>
      <c r="AD109" s="13">
        <v>0</v>
      </c>
      <c r="AE109" s="11">
        <v>0.50977692774765504</v>
      </c>
      <c r="AF109" s="11">
        <v>5.0066550079523098E-2</v>
      </c>
    </row>
    <row r="110" spans="1:32">
      <c r="A110" s="2">
        <v>105</v>
      </c>
      <c r="B110" s="2" t="s">
        <v>108</v>
      </c>
      <c r="D110" s="11">
        <v>6.7980693538939804E-2</v>
      </c>
      <c r="E110" s="13">
        <v>0</v>
      </c>
      <c r="F110" s="13">
        <v>0</v>
      </c>
      <c r="G110" s="13">
        <v>0</v>
      </c>
      <c r="H110" s="11">
        <v>4.7310334527803699E-2</v>
      </c>
      <c r="I110" s="11">
        <v>6.7843876811505902E-2</v>
      </c>
      <c r="J110" s="13">
        <v>0</v>
      </c>
      <c r="K110" s="13">
        <v>0</v>
      </c>
      <c r="L110" s="13">
        <v>0</v>
      </c>
      <c r="M110" s="11">
        <v>1.4821523699699499</v>
      </c>
      <c r="N110" s="11">
        <v>0.24829796541954399</v>
      </c>
      <c r="O110" s="13">
        <v>0</v>
      </c>
      <c r="P110" s="11">
        <v>0.54847193480016199</v>
      </c>
      <c r="Q110" s="13">
        <v>0</v>
      </c>
      <c r="R110" s="13">
        <v>0</v>
      </c>
      <c r="S110" s="11">
        <v>0.122522540512929</v>
      </c>
      <c r="T110" s="13">
        <v>177.927558220186</v>
      </c>
      <c r="U110" s="13">
        <v>0</v>
      </c>
      <c r="V110" s="11">
        <v>9.6514820609774704E-2</v>
      </c>
      <c r="W110" s="11">
        <v>0.61392778601444298</v>
      </c>
      <c r="X110" s="11">
        <v>7.6189813779380796E-3</v>
      </c>
      <c r="Y110" s="11">
        <v>0.141821548140939</v>
      </c>
      <c r="Z110" s="11">
        <v>1.7927514898735499</v>
      </c>
      <c r="AA110" s="11">
        <v>0.51655144983016499</v>
      </c>
      <c r="AB110" s="11">
        <v>0.15274911240713901</v>
      </c>
      <c r="AC110" s="11">
        <v>3.4851165413686297E-2</v>
      </c>
      <c r="AD110" s="13">
        <v>0</v>
      </c>
      <c r="AE110" s="11">
        <v>0.42142521671667699</v>
      </c>
      <c r="AF110" s="13">
        <v>0</v>
      </c>
    </row>
    <row r="111" spans="1:32">
      <c r="A111" s="2">
        <v>106</v>
      </c>
      <c r="B111" s="2" t="s">
        <v>109</v>
      </c>
      <c r="D111" s="11">
        <v>0.80894238873700997</v>
      </c>
      <c r="E111" s="11">
        <v>3.9784879081263602</v>
      </c>
      <c r="F111" s="11">
        <v>0.76643897737660005</v>
      </c>
      <c r="G111" s="13">
        <v>0</v>
      </c>
      <c r="H111" s="11">
        <v>0.39882619437604799</v>
      </c>
      <c r="I111" s="11">
        <v>0.21690040591117499</v>
      </c>
      <c r="J111" s="13">
        <v>0</v>
      </c>
      <c r="K111" s="13">
        <v>0</v>
      </c>
      <c r="L111" s="13">
        <v>0</v>
      </c>
      <c r="M111" s="13">
        <v>0</v>
      </c>
      <c r="N111" s="11">
        <v>0.223368718622493</v>
      </c>
      <c r="O111" s="13">
        <v>0</v>
      </c>
      <c r="P111" s="11">
        <v>0.265187502431392</v>
      </c>
      <c r="Q111" s="13">
        <v>0</v>
      </c>
      <c r="R111" s="13">
        <v>0</v>
      </c>
      <c r="S111" s="13">
        <v>0</v>
      </c>
      <c r="T111" s="14">
        <v>30.964096925994902</v>
      </c>
      <c r="U111" s="11">
        <v>7.4129310449593006E-2</v>
      </c>
      <c r="V111" s="11">
        <v>7.6338849355330404E-2</v>
      </c>
      <c r="W111" s="13">
        <v>0</v>
      </c>
      <c r="X111" s="11">
        <v>3.67905429280329E-3</v>
      </c>
      <c r="Y111" s="11">
        <v>0.20912152474776699</v>
      </c>
      <c r="Z111" s="11">
        <v>1.9606736901174899</v>
      </c>
      <c r="AA111" s="11">
        <v>5.3326727447899298E-2</v>
      </c>
      <c r="AB111" s="13">
        <v>0</v>
      </c>
      <c r="AC111" s="11">
        <v>2.60329469932154E-2</v>
      </c>
      <c r="AD111" s="13">
        <v>0</v>
      </c>
      <c r="AE111" s="11">
        <v>0.18855094036798101</v>
      </c>
      <c r="AF111" s="11">
        <v>5.0066550079523098E-2</v>
      </c>
    </row>
    <row r="112" spans="1:32">
      <c r="A112" s="2">
        <v>107</v>
      </c>
      <c r="B112" s="2" t="s">
        <v>129</v>
      </c>
      <c r="D112" s="11">
        <v>0.26899877626646301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1">
        <v>0.72116331582465798</v>
      </c>
      <c r="K112" s="13">
        <v>0</v>
      </c>
      <c r="L112" s="13">
        <v>0</v>
      </c>
      <c r="M112" s="11">
        <v>0.86946608892965505</v>
      </c>
      <c r="N112" s="11">
        <v>0.269073233973325</v>
      </c>
      <c r="O112" s="11">
        <v>8.5747741737165595E-2</v>
      </c>
      <c r="P112" s="11">
        <v>0.72230184786346996</v>
      </c>
      <c r="Q112" s="11">
        <v>5.8352365256335803E-2</v>
      </c>
      <c r="R112" s="13">
        <v>0</v>
      </c>
      <c r="S112" s="13">
        <v>0</v>
      </c>
      <c r="T112" s="14">
        <v>87.190789328992395</v>
      </c>
      <c r="U112" s="11">
        <v>6.4995932022018903E-3</v>
      </c>
      <c r="V112" s="11">
        <v>7.2287410474135796E-2</v>
      </c>
      <c r="W112" s="11">
        <v>1.1627470830061299</v>
      </c>
      <c r="X112" s="13">
        <v>0</v>
      </c>
      <c r="Y112" s="11">
        <v>0.11943217857210101</v>
      </c>
      <c r="Z112" s="13">
        <v>0</v>
      </c>
      <c r="AA112" s="13">
        <v>0</v>
      </c>
      <c r="AB112" s="11">
        <v>6.0210169097183103E-2</v>
      </c>
      <c r="AC112" s="11">
        <v>2.2513166753336401E-2</v>
      </c>
      <c r="AD112" s="13">
        <v>0</v>
      </c>
      <c r="AE112" s="11">
        <v>0.30006554178906197</v>
      </c>
      <c r="AF112" s="11">
        <v>1.14027819219201E-2</v>
      </c>
    </row>
    <row r="113" spans="1:32">
      <c r="A113" s="2">
        <v>108</v>
      </c>
      <c r="B113" s="2" t="s">
        <v>110</v>
      </c>
      <c r="D113" s="11">
        <v>0.188720934522289</v>
      </c>
      <c r="E113" s="11">
        <v>3.9784879081263602</v>
      </c>
      <c r="F113" s="13">
        <v>0</v>
      </c>
      <c r="G113" s="13">
        <v>0</v>
      </c>
      <c r="H113" s="11">
        <v>0.108776496687</v>
      </c>
      <c r="I113" s="11">
        <v>0.13750202098099901</v>
      </c>
      <c r="J113" s="13">
        <v>0</v>
      </c>
      <c r="K113" s="13">
        <v>0</v>
      </c>
      <c r="L113" s="13">
        <v>0</v>
      </c>
      <c r="M113" s="11">
        <v>0.90870836422404</v>
      </c>
      <c r="N113" s="11">
        <v>0.17351422330535701</v>
      </c>
      <c r="O113" s="13">
        <v>0</v>
      </c>
      <c r="P113" s="11">
        <v>0.265187502431392</v>
      </c>
      <c r="Q113" s="13">
        <v>0</v>
      </c>
      <c r="R113" s="11">
        <v>0.92300286168867596</v>
      </c>
      <c r="S113" s="11">
        <v>0.23598380658618101</v>
      </c>
      <c r="T113" s="13">
        <v>212.36602105920301</v>
      </c>
      <c r="U113" s="13">
        <v>0</v>
      </c>
      <c r="V113" s="13">
        <v>0</v>
      </c>
      <c r="W113" s="13">
        <v>0</v>
      </c>
      <c r="X113" s="13">
        <v>0</v>
      </c>
      <c r="Y113" s="11">
        <v>0.13542196994049599</v>
      </c>
      <c r="Z113" s="11">
        <v>1.7580597012914001</v>
      </c>
      <c r="AA113" s="11">
        <v>0.15029632381185301</v>
      </c>
      <c r="AB113" s="13">
        <v>0</v>
      </c>
      <c r="AC113" s="13">
        <v>0</v>
      </c>
      <c r="AD113" s="11">
        <v>4.07564794373073E-2</v>
      </c>
      <c r="AE113" s="11">
        <v>0.90259928481872698</v>
      </c>
      <c r="AF113" s="11">
        <v>9.6645077158832998E-2</v>
      </c>
    </row>
    <row r="114" spans="1:32">
      <c r="A114" s="2">
        <v>109</v>
      </c>
      <c r="B114" s="2" t="s">
        <v>111</v>
      </c>
      <c r="D114" s="11">
        <v>0.24894060209411001</v>
      </c>
      <c r="E114" s="11">
        <v>2.1409789470474601</v>
      </c>
      <c r="F114" s="13">
        <v>0</v>
      </c>
      <c r="G114" s="13">
        <v>470.66799087372999</v>
      </c>
      <c r="H114" s="11">
        <v>1.15853735546912E-2</v>
      </c>
      <c r="I114" s="11">
        <v>0.19318777163620701</v>
      </c>
      <c r="J114" s="11">
        <v>4.2703932450754696</v>
      </c>
      <c r="K114" s="13">
        <v>0</v>
      </c>
      <c r="L114" s="13">
        <v>0</v>
      </c>
      <c r="M114" s="11">
        <v>2.0590833554194301</v>
      </c>
      <c r="N114" s="11">
        <v>9.87454463136309E-2</v>
      </c>
      <c r="O114" s="11">
        <v>0.21904220617932299</v>
      </c>
      <c r="P114" s="11">
        <v>0.83444909127255096</v>
      </c>
      <c r="Q114" s="13">
        <v>0</v>
      </c>
      <c r="R114" s="13">
        <v>0</v>
      </c>
      <c r="S114" s="11">
        <v>8.8032215201983899E-2</v>
      </c>
      <c r="T114" s="13">
        <v>278.97016299788601</v>
      </c>
      <c r="U114" s="13">
        <v>0</v>
      </c>
      <c r="V114" s="11">
        <v>0.15246327202318199</v>
      </c>
      <c r="W114" s="13">
        <v>0</v>
      </c>
      <c r="X114" s="11">
        <v>6.1309546044084999E-2</v>
      </c>
      <c r="Y114" s="11">
        <v>0.18666906143591899</v>
      </c>
      <c r="Z114" s="11">
        <v>0.78082024199268196</v>
      </c>
      <c r="AA114" s="11">
        <v>0.125270012517366</v>
      </c>
      <c r="AB114" s="11">
        <v>9.0182020171845401E-2</v>
      </c>
      <c r="AC114" s="11">
        <v>3.1320976603036801E-2</v>
      </c>
      <c r="AD114" s="13">
        <v>0</v>
      </c>
      <c r="AE114" s="11">
        <v>0.61063606975221696</v>
      </c>
      <c r="AF114" s="13">
        <v>0</v>
      </c>
    </row>
    <row r="115" spans="1:32">
      <c r="A115" s="2">
        <v>110</v>
      </c>
      <c r="B115" s="2" t="s">
        <v>112</v>
      </c>
      <c r="D115" s="11">
        <v>0.62922127726200905</v>
      </c>
      <c r="E115" s="13">
        <v>0</v>
      </c>
      <c r="F115" s="13">
        <v>0</v>
      </c>
      <c r="G115" s="14">
        <v>24.053057613579199</v>
      </c>
      <c r="H115" s="11">
        <v>2.9544869122687899E-2</v>
      </c>
      <c r="I115" s="11">
        <v>0.14603140929178601</v>
      </c>
      <c r="J115" s="11">
        <v>0.88238431666962402</v>
      </c>
      <c r="K115" s="13">
        <v>0</v>
      </c>
      <c r="L115" s="11">
        <v>1.28600856798803</v>
      </c>
      <c r="M115" s="11">
        <v>0.33703378178646298</v>
      </c>
      <c r="N115" s="11">
        <v>0.24414300701900399</v>
      </c>
      <c r="O115" s="13">
        <v>0</v>
      </c>
      <c r="P115" s="11">
        <v>0.33873009307829299</v>
      </c>
      <c r="Q115" s="13">
        <v>0</v>
      </c>
      <c r="R115" s="13">
        <v>0</v>
      </c>
      <c r="S115" s="13">
        <v>0</v>
      </c>
      <c r="T115" s="14">
        <v>13.284115220745299</v>
      </c>
      <c r="U115" s="13">
        <v>0</v>
      </c>
      <c r="V115" s="11">
        <v>7.2287410474135796E-2</v>
      </c>
      <c r="W115" s="13">
        <v>0</v>
      </c>
      <c r="X115" s="11">
        <v>5.5165252784961399E-2</v>
      </c>
      <c r="Y115" s="11">
        <v>0.221958970693408</v>
      </c>
      <c r="Z115" s="11">
        <v>2.0891545332903698</v>
      </c>
      <c r="AA115" s="11">
        <v>5.2553793884745501E-2</v>
      </c>
      <c r="AB115" s="11">
        <v>0.122839521667634</v>
      </c>
      <c r="AC115" s="11">
        <v>4.3101022306458903E-2</v>
      </c>
      <c r="AD115" s="13">
        <v>0</v>
      </c>
      <c r="AE115" s="11">
        <v>9.9555001223289294E-2</v>
      </c>
      <c r="AF115" s="13">
        <v>0</v>
      </c>
    </row>
    <row r="116" spans="1:32">
      <c r="A116" s="2">
        <v>111</v>
      </c>
      <c r="B116" s="2" t="s">
        <v>115</v>
      </c>
      <c r="D116" s="11">
        <v>0.42926060849937198</v>
      </c>
      <c r="E116" s="13">
        <v>0</v>
      </c>
      <c r="F116" s="13">
        <v>0</v>
      </c>
      <c r="G116" s="13">
        <v>0</v>
      </c>
      <c r="H116" s="13">
        <v>0</v>
      </c>
      <c r="I116" s="11">
        <v>0.212583057270847</v>
      </c>
      <c r="J116" s="11">
        <v>1.39370209248565</v>
      </c>
      <c r="K116" s="13">
        <v>0</v>
      </c>
      <c r="L116" s="13">
        <v>0</v>
      </c>
      <c r="M116" s="11">
        <v>0.45646715224849499</v>
      </c>
      <c r="N116" s="11">
        <v>4.8913025980047702E-2</v>
      </c>
      <c r="O116" s="13">
        <v>0</v>
      </c>
      <c r="P116" s="11">
        <v>0.48660798370776198</v>
      </c>
      <c r="Q116" s="13">
        <v>0</v>
      </c>
      <c r="R116" s="13">
        <v>0</v>
      </c>
      <c r="S116" s="11">
        <v>0.15676482877425399</v>
      </c>
      <c r="T116" s="14">
        <v>19.1871419551345</v>
      </c>
      <c r="U116" s="11">
        <v>3.90245881732161E-2</v>
      </c>
      <c r="V116" s="11">
        <v>0.108564159459915</v>
      </c>
      <c r="W116" s="11">
        <v>0.39318594751603803</v>
      </c>
      <c r="X116" s="11">
        <v>5.6188548584863197E-2</v>
      </c>
      <c r="Y116" s="11">
        <v>8.7498210759768505E-2</v>
      </c>
      <c r="Z116" s="11">
        <v>1.7927514898735499</v>
      </c>
      <c r="AA116" s="13">
        <v>0</v>
      </c>
      <c r="AB116" s="11">
        <v>0.13099891789932</v>
      </c>
      <c r="AC116" s="11">
        <v>2.6620035559355801E-2</v>
      </c>
      <c r="AD116" s="13">
        <v>0</v>
      </c>
      <c r="AE116" s="11">
        <v>1.3420010915318801</v>
      </c>
      <c r="AF116" s="11">
        <v>7.9257326452478294E-2</v>
      </c>
    </row>
    <row r="117" spans="1:32">
      <c r="A117" s="2">
        <v>112</v>
      </c>
      <c r="B117" s="2" t="s">
        <v>113</v>
      </c>
      <c r="D117" s="11">
        <v>0.28905040051794501</v>
      </c>
      <c r="E117" s="11">
        <v>3.0330525667283599</v>
      </c>
      <c r="F117" s="11">
        <v>0.34155711638154301</v>
      </c>
      <c r="G117" s="13">
        <v>0</v>
      </c>
      <c r="H117" s="11">
        <v>0.25596225131087202</v>
      </c>
      <c r="I117" s="11">
        <v>0.29282873744508098</v>
      </c>
      <c r="J117" s="11">
        <v>2.7650091266953898</v>
      </c>
      <c r="K117" s="11">
        <v>0.541800986490377</v>
      </c>
      <c r="L117" s="13">
        <v>0</v>
      </c>
      <c r="M117" s="13">
        <v>0</v>
      </c>
      <c r="N117" s="11">
        <v>0.235833189362009</v>
      </c>
      <c r="O117" s="13">
        <v>0</v>
      </c>
      <c r="P117" s="11">
        <v>0.240747672248082</v>
      </c>
      <c r="Q117" s="13">
        <v>0</v>
      </c>
      <c r="R117" s="13">
        <v>0</v>
      </c>
      <c r="S117" s="11">
        <v>0.45912854181854901</v>
      </c>
      <c r="T117" s="14">
        <v>21.4569632592323</v>
      </c>
      <c r="U117" s="13">
        <v>0</v>
      </c>
      <c r="V117" s="11">
        <v>0.18812111413242999</v>
      </c>
      <c r="W117" s="13">
        <v>0</v>
      </c>
      <c r="X117" s="11">
        <v>3.5790040375579701E-2</v>
      </c>
      <c r="Y117" s="11">
        <v>0.205912985991588</v>
      </c>
      <c r="Z117" s="11">
        <v>2.56314530890362</v>
      </c>
      <c r="AA117" s="13">
        <v>0</v>
      </c>
      <c r="AB117" s="13">
        <v>0</v>
      </c>
      <c r="AC117" s="11">
        <v>9.995710533903569E-4</v>
      </c>
      <c r="AD117" s="11">
        <v>0.105010163794867</v>
      </c>
      <c r="AE117" s="11">
        <v>0.34054718485767299</v>
      </c>
      <c r="AF117" s="11">
        <v>2.1602274120642402E-3</v>
      </c>
    </row>
    <row r="118" spans="1:32">
      <c r="A118" s="2">
        <v>113</v>
      </c>
      <c r="B118" s="2" t="s">
        <v>114</v>
      </c>
      <c r="D118" s="13">
        <v>0</v>
      </c>
      <c r="E118" s="11">
        <v>5.5781236540905397</v>
      </c>
      <c r="F118" s="13">
        <v>0</v>
      </c>
      <c r="G118" s="13">
        <v>0</v>
      </c>
      <c r="H118" s="13">
        <v>0</v>
      </c>
      <c r="I118" s="11">
        <v>0.103550944224891</v>
      </c>
      <c r="J118" s="11">
        <v>2.5100515588630001</v>
      </c>
      <c r="K118" s="13">
        <v>0</v>
      </c>
      <c r="L118" s="13">
        <v>0</v>
      </c>
      <c r="M118" s="13">
        <v>0</v>
      </c>
      <c r="N118" s="11">
        <v>0.185977300298038</v>
      </c>
      <c r="O118" s="13">
        <v>0</v>
      </c>
      <c r="P118" s="11">
        <v>0.240747672248082</v>
      </c>
      <c r="Q118" s="13">
        <v>0</v>
      </c>
      <c r="R118" s="11">
        <v>0.26193980720571802</v>
      </c>
      <c r="S118" s="11">
        <v>4.1453616795282998E-2</v>
      </c>
      <c r="T118" s="14">
        <v>45.554481845718698</v>
      </c>
      <c r="U118" s="13">
        <v>0</v>
      </c>
      <c r="V118" s="11">
        <v>9.6514820609774704E-2</v>
      </c>
      <c r="W118" s="11">
        <v>2.3783954917323099E-2</v>
      </c>
      <c r="X118" s="11">
        <v>4.0874989723052597E-2</v>
      </c>
      <c r="Y118" s="11">
        <v>0.11304020449628301</v>
      </c>
      <c r="Z118" s="11">
        <v>3.1165897969515299</v>
      </c>
      <c r="AA118" s="13">
        <v>0</v>
      </c>
      <c r="AB118" s="11">
        <v>0.109236356207334</v>
      </c>
      <c r="AC118" s="11">
        <v>5.0218807538696397E-3</v>
      </c>
      <c r="AD118" s="11">
        <v>1.7207532425926899E-2</v>
      </c>
      <c r="AE118" s="11">
        <v>0.107197970760704</v>
      </c>
      <c r="AF118" s="13">
        <v>0</v>
      </c>
    </row>
    <row r="119" spans="1:32">
      <c r="A119" s="2">
        <v>114</v>
      </c>
      <c r="B119" s="2" t="s">
        <v>116</v>
      </c>
      <c r="D119" s="11">
        <v>6.7980693538939804E-2</v>
      </c>
      <c r="E119" s="11">
        <v>5.4796956146834104</v>
      </c>
      <c r="F119" s="11">
        <v>2.4248265812505401</v>
      </c>
      <c r="G119" s="13">
        <v>164.528020195148</v>
      </c>
      <c r="H119" s="11">
        <v>0.111685364982243</v>
      </c>
      <c r="I119" s="11">
        <v>9.72188024419708E-2</v>
      </c>
      <c r="J119" s="11">
        <v>1.75363168783495</v>
      </c>
      <c r="K119" s="11">
        <v>1.91233900276331</v>
      </c>
      <c r="L119" s="11">
        <v>2.4061059458798701</v>
      </c>
      <c r="M119" s="11">
        <v>1.2628413869380399</v>
      </c>
      <c r="N119" s="13">
        <v>0</v>
      </c>
      <c r="O119" s="13">
        <v>0</v>
      </c>
      <c r="P119" s="11">
        <v>0.51133807488697702</v>
      </c>
      <c r="Q119" s="13">
        <v>0</v>
      </c>
      <c r="R119" s="13">
        <v>0</v>
      </c>
      <c r="S119" s="11">
        <v>0.41477702036019598</v>
      </c>
      <c r="T119" s="13">
        <v>167.97708032392001</v>
      </c>
      <c r="U119" s="11">
        <v>4.1728186696677202E-2</v>
      </c>
      <c r="V119" s="11">
        <v>1.0358853831443899E-2</v>
      </c>
      <c r="W119" s="13">
        <v>0</v>
      </c>
      <c r="X119" s="13">
        <v>0</v>
      </c>
      <c r="Y119" s="11">
        <v>0.15142454927402699</v>
      </c>
      <c r="Z119" s="11">
        <v>2.3035514441801999</v>
      </c>
      <c r="AA119" s="11">
        <v>0.66316577197479698</v>
      </c>
      <c r="AB119" s="11">
        <v>7.3838848185141304E-2</v>
      </c>
      <c r="AC119" s="11">
        <v>9.0797421208103201E-3</v>
      </c>
      <c r="AD119" s="13">
        <v>0</v>
      </c>
      <c r="AE119" s="11">
        <v>0.32790000821687398</v>
      </c>
      <c r="AF119" s="11">
        <v>8.7961140105294905E-2</v>
      </c>
    </row>
    <row r="120" spans="1:32">
      <c r="A120" s="2">
        <v>115</v>
      </c>
      <c r="B120" s="2" t="s">
        <v>117</v>
      </c>
      <c r="D120" s="11">
        <v>0.24894060209411001</v>
      </c>
      <c r="E120" s="11">
        <v>5.4796956146834104</v>
      </c>
      <c r="F120" s="13">
        <v>0</v>
      </c>
      <c r="G120" s="13">
        <v>0</v>
      </c>
      <c r="H120" s="13">
        <v>0</v>
      </c>
      <c r="I120" s="11">
        <v>8.8795009922609094E-2</v>
      </c>
      <c r="J120" s="11">
        <v>1.39370209248565</v>
      </c>
      <c r="K120" s="11">
        <v>4.5723243858580904</v>
      </c>
      <c r="L120" s="11">
        <v>1.6795792352004799</v>
      </c>
      <c r="M120" s="11">
        <v>1.2628413869380399</v>
      </c>
      <c r="N120" s="13">
        <v>0</v>
      </c>
      <c r="O120" s="13">
        <v>0</v>
      </c>
      <c r="P120" s="11">
        <v>0.49897036676970402</v>
      </c>
      <c r="Q120" s="13">
        <v>0</v>
      </c>
      <c r="R120" s="11">
        <v>2.15078427587747</v>
      </c>
      <c r="S120" s="11">
        <v>0.33686184359807297</v>
      </c>
      <c r="T120" s="14">
        <v>51.518939415195298</v>
      </c>
      <c r="U120" s="13">
        <v>0</v>
      </c>
      <c r="V120" s="11">
        <v>5.1929581606255902E-2</v>
      </c>
      <c r="W120" s="11">
        <v>0.86043725549160199</v>
      </c>
      <c r="X120" s="11">
        <v>1.25923411764751E-2</v>
      </c>
      <c r="Y120" s="11">
        <v>0.141821548140939</v>
      </c>
      <c r="Z120" s="13">
        <v>0</v>
      </c>
      <c r="AA120" s="13">
        <v>0</v>
      </c>
      <c r="AB120" s="11">
        <v>0.17177180303353501</v>
      </c>
      <c r="AC120" s="11">
        <v>2.1341032810127999E-2</v>
      </c>
      <c r="AD120" s="13">
        <v>0</v>
      </c>
      <c r="AE120" s="11">
        <v>0.48202018157069598</v>
      </c>
      <c r="AF120" s="11">
        <v>2.0449068367277001E-2</v>
      </c>
    </row>
    <row r="121" spans="1:32">
      <c r="A121" s="2">
        <v>116</v>
      </c>
      <c r="B121" s="2" t="s">
        <v>118</v>
      </c>
      <c r="D121" s="11">
        <v>0.168630119202303</v>
      </c>
      <c r="E121" s="13">
        <v>0</v>
      </c>
      <c r="F121" s="13">
        <v>0</v>
      </c>
      <c r="G121" s="13">
        <v>0</v>
      </c>
      <c r="H121" s="11">
        <v>0.10586633267366199</v>
      </c>
      <c r="I121" s="11">
        <v>9.0898829175115298E-2</v>
      </c>
      <c r="J121" s="11">
        <v>1.8475889155165199</v>
      </c>
      <c r="K121" s="11">
        <v>3.9147213886208498</v>
      </c>
      <c r="L121" s="11">
        <v>0.93259342927135103</v>
      </c>
      <c r="M121" s="13">
        <v>0</v>
      </c>
      <c r="N121" s="11">
        <v>0.277383555542843</v>
      </c>
      <c r="O121" s="13">
        <v>0</v>
      </c>
      <c r="P121" s="11">
        <v>0.13138148477241901</v>
      </c>
      <c r="Q121" s="13">
        <v>0</v>
      </c>
      <c r="R121" s="11">
        <v>2.4681620324548201</v>
      </c>
      <c r="S121" s="13">
        <v>0</v>
      </c>
      <c r="T121" s="14">
        <v>44.383318366380998</v>
      </c>
      <c r="U121" s="13">
        <v>0</v>
      </c>
      <c r="V121" s="11">
        <v>2.7193127760190099E-2</v>
      </c>
      <c r="W121" s="11">
        <v>0.24735828519071201</v>
      </c>
      <c r="X121" s="11">
        <v>1.4591765432533099E-2</v>
      </c>
      <c r="Y121" s="11">
        <v>0.109845123020565</v>
      </c>
      <c r="Z121" s="13">
        <v>0</v>
      </c>
      <c r="AA121" s="11">
        <v>0.25792054399248199</v>
      </c>
      <c r="AB121" s="11">
        <v>5.4755869430979702E-2</v>
      </c>
      <c r="AC121" s="11">
        <v>2.0755193545210202E-2</v>
      </c>
      <c r="AD121" s="13">
        <v>0</v>
      </c>
      <c r="AE121" s="11">
        <v>0.368361008802569</v>
      </c>
      <c r="AF121" s="11">
        <v>0.16557353537439001</v>
      </c>
    </row>
    <row r="122" spans="1:32">
      <c r="A122" s="2">
        <v>117</v>
      </c>
      <c r="B122" s="2" t="s">
        <v>119</v>
      </c>
      <c r="D122" s="11">
        <v>8.8144708598686394E-2</v>
      </c>
      <c r="E122" s="13">
        <v>0</v>
      </c>
      <c r="F122" s="11">
        <v>0.86209133791514803</v>
      </c>
      <c r="G122" s="13">
        <v>0</v>
      </c>
      <c r="H122" s="11">
        <v>4.7310334527803699E-2</v>
      </c>
      <c r="I122" s="11">
        <v>3.6800837531707598E-2</v>
      </c>
      <c r="J122" s="11">
        <v>1.33720550288921</v>
      </c>
      <c r="K122" s="13">
        <v>0</v>
      </c>
      <c r="L122" s="11">
        <v>2.4061059458798701</v>
      </c>
      <c r="M122" s="11">
        <v>0.51031918312841795</v>
      </c>
      <c r="N122" s="13">
        <v>0</v>
      </c>
      <c r="O122" s="13">
        <v>0</v>
      </c>
      <c r="P122" s="11">
        <v>7.2208186760630403E-4</v>
      </c>
      <c r="Q122" s="13">
        <v>0</v>
      </c>
      <c r="R122" s="11">
        <v>2.7000018338988498</v>
      </c>
      <c r="S122" s="11">
        <v>8.8032215201983899E-2</v>
      </c>
      <c r="T122" s="13">
        <v>103.733496997483</v>
      </c>
      <c r="U122" s="13">
        <v>0</v>
      </c>
      <c r="V122" s="11">
        <v>0.104551930965436</v>
      </c>
      <c r="W122" s="13">
        <v>0</v>
      </c>
      <c r="X122" s="11">
        <v>1.86037315026777E-2</v>
      </c>
      <c r="Y122" s="11">
        <v>1.7601797069094299E-2</v>
      </c>
      <c r="Z122" s="11">
        <v>1.0846620402854501</v>
      </c>
      <c r="AA122" s="11">
        <v>2.6891698302484598E-2</v>
      </c>
      <c r="AB122" s="13">
        <v>0</v>
      </c>
      <c r="AC122" s="11">
        <v>2.0169511663926401E-2</v>
      </c>
      <c r="AD122" s="13">
        <v>0</v>
      </c>
      <c r="AE122" s="13">
        <v>0</v>
      </c>
      <c r="AF122" s="13">
        <v>0</v>
      </c>
    </row>
    <row r="123" spans="1:32">
      <c r="A123" s="2">
        <v>118</v>
      </c>
      <c r="B123" s="2" t="s">
        <v>120</v>
      </c>
      <c r="D123" s="11">
        <v>6.7980693538939804E-2</v>
      </c>
      <c r="E123" s="13">
        <v>0</v>
      </c>
      <c r="F123" s="13">
        <v>0</v>
      </c>
      <c r="G123" s="13">
        <v>164.528020195148</v>
      </c>
      <c r="H123" s="11">
        <v>9.4211944911337595E-2</v>
      </c>
      <c r="I123" s="13">
        <v>0</v>
      </c>
      <c r="J123" s="11">
        <v>2.3563196405424298</v>
      </c>
      <c r="K123" s="13">
        <v>0</v>
      </c>
      <c r="L123" s="13">
        <v>0</v>
      </c>
      <c r="M123" s="11">
        <v>0.74568490078515404</v>
      </c>
      <c r="N123" s="11">
        <v>0.31478141443886098</v>
      </c>
      <c r="O123" s="11">
        <v>9.6250989811944104E-2</v>
      </c>
      <c r="P123" s="11">
        <v>0.75965278162365601</v>
      </c>
      <c r="Q123" s="13">
        <v>0</v>
      </c>
      <c r="R123" s="13">
        <v>0</v>
      </c>
      <c r="S123" s="13">
        <v>0</v>
      </c>
      <c r="T123" s="14">
        <v>33.487166105020997</v>
      </c>
      <c r="U123" s="13">
        <v>0</v>
      </c>
      <c r="V123" s="11">
        <v>0.14451031759566799</v>
      </c>
      <c r="W123" s="11">
        <v>0.37716966669093299</v>
      </c>
      <c r="X123" s="11">
        <v>2.1622348244287399E-2</v>
      </c>
      <c r="Y123" s="11">
        <v>0.18987548432623799</v>
      </c>
      <c r="Z123" s="11">
        <v>0.83583525858436403</v>
      </c>
      <c r="AA123" s="13">
        <v>0</v>
      </c>
      <c r="AB123" s="11">
        <v>3.29177635398792E-2</v>
      </c>
      <c r="AC123" s="13">
        <v>0</v>
      </c>
      <c r="AD123" s="13">
        <v>0</v>
      </c>
      <c r="AE123" s="11">
        <v>0.28740837240842199</v>
      </c>
      <c r="AF123" s="13">
        <v>0</v>
      </c>
    </row>
    <row r="124" spans="1:32">
      <c r="A124" s="2">
        <v>119</v>
      </c>
      <c r="B124" s="2" t="s">
        <v>121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1">
        <v>0.190131744575392</v>
      </c>
      <c r="O124" s="11">
        <v>0.13129216067118499</v>
      </c>
      <c r="P124" s="11">
        <v>0.19200198807473301</v>
      </c>
      <c r="Q124" s="13">
        <v>0</v>
      </c>
      <c r="R124" s="11">
        <v>1.90541310083106</v>
      </c>
      <c r="S124" s="11">
        <v>9.9561618789160394E-2</v>
      </c>
      <c r="T124" s="14">
        <v>68.200260356009906</v>
      </c>
      <c r="U124" s="13">
        <v>0</v>
      </c>
      <c r="V124" s="11">
        <v>9.6514820609774704E-2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1">
        <v>0.32790000821687398</v>
      </c>
      <c r="AF124" s="13">
        <v>0</v>
      </c>
    </row>
    <row r="125" spans="1:32">
      <c r="A125" s="2">
        <v>120</v>
      </c>
      <c r="B125" s="2" t="s">
        <v>122</v>
      </c>
      <c r="D125" s="11">
        <v>0.60923944686887699</v>
      </c>
      <c r="E125" s="13">
        <v>0</v>
      </c>
      <c r="F125" s="11">
        <v>0.76643897737660005</v>
      </c>
      <c r="G125" s="13">
        <v>0</v>
      </c>
      <c r="H125" s="13">
        <v>0</v>
      </c>
      <c r="I125" s="11">
        <v>1.0553111406337801E-2</v>
      </c>
      <c r="J125" s="13">
        <v>0</v>
      </c>
      <c r="K125" s="13">
        <v>0</v>
      </c>
      <c r="L125" s="13">
        <v>0</v>
      </c>
      <c r="M125" s="13">
        <v>0</v>
      </c>
      <c r="N125" s="11">
        <v>5.7217320252175297E-2</v>
      </c>
      <c r="O125" s="13">
        <v>0</v>
      </c>
      <c r="P125" s="11">
        <v>0.265187502431392</v>
      </c>
      <c r="Q125" s="11">
        <v>0.104069679096291</v>
      </c>
      <c r="R125" s="13">
        <v>0</v>
      </c>
      <c r="S125" s="13">
        <v>0</v>
      </c>
      <c r="T125" s="13">
        <v>105.620107866567</v>
      </c>
      <c r="U125" s="13">
        <v>0</v>
      </c>
      <c r="V125" s="13">
        <v>0</v>
      </c>
      <c r="W125" s="11">
        <v>0.79926281954543399</v>
      </c>
      <c r="X125" s="13">
        <v>0</v>
      </c>
      <c r="Y125" s="13">
        <v>0</v>
      </c>
      <c r="Z125" s="11">
        <v>1.34477396445707</v>
      </c>
      <c r="AA125" s="11">
        <v>9.2505257221712101E-2</v>
      </c>
      <c r="AB125" s="11">
        <v>5.7483239625860501E-2</v>
      </c>
      <c r="AC125" s="13">
        <v>0</v>
      </c>
      <c r="AD125" s="13">
        <v>0</v>
      </c>
      <c r="AE125" s="11">
        <v>0.206314113624643</v>
      </c>
      <c r="AF125" s="13">
        <v>0</v>
      </c>
    </row>
    <row r="126" spans="1:32">
      <c r="A126" s="2">
        <v>121</v>
      </c>
      <c r="B126" s="2" t="s">
        <v>123</v>
      </c>
      <c r="D126" s="11">
        <v>0.14852879157572099</v>
      </c>
      <c r="E126" s="11">
        <v>2.38061547643039</v>
      </c>
      <c r="F126" s="13">
        <v>0</v>
      </c>
      <c r="G126" s="13">
        <v>0</v>
      </c>
      <c r="H126" s="11">
        <v>0.232996670691999</v>
      </c>
      <c r="I126" s="11">
        <v>9.5110755469744304E-2</v>
      </c>
      <c r="J126" s="11">
        <v>2.11220740235626</v>
      </c>
      <c r="K126" s="13">
        <v>0</v>
      </c>
      <c r="L126" s="13">
        <v>0</v>
      </c>
      <c r="M126" s="11">
        <v>0.18879676098835399</v>
      </c>
      <c r="N126" s="11">
        <v>0.19844075594840299</v>
      </c>
      <c r="O126" s="13">
        <v>0</v>
      </c>
      <c r="P126" s="11">
        <v>4.7431412796789897E-2</v>
      </c>
      <c r="Q126" s="13">
        <v>0</v>
      </c>
      <c r="R126" s="13">
        <v>0</v>
      </c>
      <c r="S126" s="11">
        <v>0.23598380658618101</v>
      </c>
      <c r="T126" s="14">
        <v>78.793071815569803</v>
      </c>
      <c r="U126" s="13">
        <v>0</v>
      </c>
      <c r="V126" s="11">
        <v>6.4165730222946304E-2</v>
      </c>
      <c r="W126" s="11">
        <v>4.23638954827932E-2</v>
      </c>
      <c r="X126" s="13">
        <v>0</v>
      </c>
      <c r="Y126" s="11">
        <v>6.2007042172336803E-2</v>
      </c>
      <c r="Z126" s="11">
        <v>1.9277801963290999</v>
      </c>
      <c r="AA126" s="11">
        <v>0.47811164630120701</v>
      </c>
      <c r="AB126" s="13">
        <v>0</v>
      </c>
      <c r="AC126" s="11">
        <v>4.5461030264591702E-2</v>
      </c>
      <c r="AD126" s="13">
        <v>0</v>
      </c>
      <c r="AE126" s="11">
        <v>0.54256847661548202</v>
      </c>
      <c r="AF126" s="13">
        <v>0</v>
      </c>
    </row>
    <row r="127" spans="1:32">
      <c r="A127" s="2">
        <v>122</v>
      </c>
      <c r="B127" s="2" t="s">
        <v>124</v>
      </c>
      <c r="D127" s="11">
        <v>0.188720934522289</v>
      </c>
      <c r="E127" s="11">
        <v>2.38061547643039</v>
      </c>
      <c r="F127" s="13">
        <v>0</v>
      </c>
      <c r="G127" s="13">
        <v>0</v>
      </c>
      <c r="H127" s="11">
        <v>5.6147919407748201E-2</v>
      </c>
      <c r="I127" s="11">
        <v>1.8524492211806302E-2</v>
      </c>
      <c r="J127" s="11">
        <v>1.9384613237350501</v>
      </c>
      <c r="K127" s="13">
        <v>0</v>
      </c>
      <c r="L127" s="13">
        <v>0</v>
      </c>
      <c r="M127" s="13">
        <v>0</v>
      </c>
      <c r="N127" s="11">
        <v>0.60571468141787399</v>
      </c>
      <c r="O127" s="13">
        <v>0</v>
      </c>
      <c r="P127" s="11">
        <v>0.51133807488697702</v>
      </c>
      <c r="Q127" s="11">
        <v>5.3193635134718101E-2</v>
      </c>
      <c r="R127" s="13">
        <v>0</v>
      </c>
      <c r="S127" s="11">
        <v>0.29213825616028399</v>
      </c>
      <c r="T127" s="13">
        <v>221.11825180625499</v>
      </c>
      <c r="U127" s="11">
        <v>1.04221894087202E-3</v>
      </c>
      <c r="V127" s="13">
        <v>0</v>
      </c>
      <c r="W127" s="11">
        <v>0.14725221965687599</v>
      </c>
      <c r="X127" s="11">
        <v>3.6806126075942601E-2</v>
      </c>
      <c r="Y127" s="11">
        <v>3.0249647767840501E-2</v>
      </c>
      <c r="Z127" s="11">
        <v>2.4497649128093499</v>
      </c>
      <c r="AA127" s="11">
        <v>0.16617803682450799</v>
      </c>
      <c r="AB127" s="11">
        <v>0.114678277128249</v>
      </c>
      <c r="AC127" s="11">
        <v>3.07329690512777E-2</v>
      </c>
      <c r="AD127" s="11">
        <v>4.07564794373073E-2</v>
      </c>
      <c r="AE127" s="11">
        <v>0.21899631754239901</v>
      </c>
      <c r="AF127" s="11">
        <v>3.8288566746361899E-2</v>
      </c>
    </row>
    <row r="128" spans="1:32">
      <c r="A128" s="2">
        <v>123</v>
      </c>
      <c r="B128" s="2" t="s">
        <v>125</v>
      </c>
      <c r="D128" s="11">
        <v>1.7850048655481601</v>
      </c>
      <c r="E128" s="13">
        <v>0</v>
      </c>
      <c r="F128" s="13">
        <v>0</v>
      </c>
      <c r="G128" s="13">
        <v>0</v>
      </c>
      <c r="H128" s="11">
        <v>0.102954835886821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1">
        <v>3.5589733305242198E-2</v>
      </c>
      <c r="Q128" s="11">
        <v>0.16865624024553899</v>
      </c>
      <c r="R128" s="13">
        <v>0</v>
      </c>
      <c r="S128" s="11">
        <v>0.13396071507001001</v>
      </c>
      <c r="T128" s="13">
        <v>333.33159657282198</v>
      </c>
      <c r="U128" s="13">
        <v>0</v>
      </c>
      <c r="V128" s="11">
        <v>7.2287410474135796E-2</v>
      </c>
      <c r="W128" s="11">
        <v>0.31267254259625998</v>
      </c>
      <c r="X128" s="13">
        <v>0</v>
      </c>
      <c r="Y128" s="11">
        <v>4.6109606875814703E-2</v>
      </c>
      <c r="Z128" s="11">
        <v>0.28462333439540299</v>
      </c>
      <c r="AA128" s="13">
        <v>0</v>
      </c>
      <c r="AB128" s="13">
        <v>0</v>
      </c>
      <c r="AC128" s="11">
        <v>1.54903222980943E-2</v>
      </c>
      <c r="AD128" s="13">
        <v>0</v>
      </c>
      <c r="AE128" s="11">
        <v>0.502207844407487</v>
      </c>
      <c r="AF128" s="11">
        <v>6.4700295078645206E-2</v>
      </c>
    </row>
    <row r="129" spans="1:32">
      <c r="A129" s="2">
        <v>124</v>
      </c>
      <c r="B129" s="2" t="s">
        <v>78</v>
      </c>
      <c r="D129" s="11">
        <v>0.389224470738183</v>
      </c>
      <c r="E129" s="11">
        <v>3.55435382757635</v>
      </c>
      <c r="F129" s="13">
        <v>0</v>
      </c>
      <c r="G129" s="13">
        <v>0</v>
      </c>
      <c r="H129" s="11">
        <v>4.7310334527803699E-2</v>
      </c>
      <c r="I129" s="11">
        <v>6.1593357764691103E-2</v>
      </c>
      <c r="J129" s="11">
        <v>1.5023598426128799</v>
      </c>
      <c r="K129" s="13">
        <v>0</v>
      </c>
      <c r="L129" s="13">
        <v>0</v>
      </c>
      <c r="M129" s="11">
        <v>0.61010394694096304</v>
      </c>
      <c r="N129" s="11">
        <v>0.33555893865458503</v>
      </c>
      <c r="O129" s="13">
        <v>0</v>
      </c>
      <c r="P129" s="11">
        <v>0.52371098376983305</v>
      </c>
      <c r="Q129" s="13">
        <v>0</v>
      </c>
      <c r="R129" s="13">
        <v>0</v>
      </c>
      <c r="S129" s="11">
        <v>0.21343067959599299</v>
      </c>
      <c r="T129" s="14">
        <v>40.8252110569046</v>
      </c>
      <c r="U129" s="13">
        <v>0</v>
      </c>
      <c r="V129" s="11">
        <v>0.100535543156415</v>
      </c>
      <c r="W129" s="13">
        <v>0</v>
      </c>
      <c r="X129" s="11">
        <v>2.97040339510924E-2</v>
      </c>
      <c r="Y129" s="11">
        <v>0.148223078285248</v>
      </c>
      <c r="Z129" s="11">
        <v>1.54069415516802</v>
      </c>
      <c r="AA129" s="11">
        <v>0.17523955199494201</v>
      </c>
      <c r="AB129" s="11">
        <v>1.3767111054660599E-2</v>
      </c>
      <c r="AC129" s="11">
        <v>2.71632951742582E-3</v>
      </c>
      <c r="AD129" s="13">
        <v>0</v>
      </c>
      <c r="AE129" s="11">
        <v>9.4457709397196707E-2</v>
      </c>
      <c r="AF129" s="11">
        <v>1.44320411853002E-2</v>
      </c>
    </row>
    <row r="130" spans="1:32">
      <c r="A130" s="2">
        <v>125</v>
      </c>
      <c r="B130" s="2" t="s">
        <v>132</v>
      </c>
      <c r="D130" s="11">
        <v>8.8144708598686394E-2</v>
      </c>
      <c r="E130" s="11">
        <v>3.6782189251074802</v>
      </c>
      <c r="F130" s="11">
        <v>0.81422075471483202</v>
      </c>
      <c r="G130" s="13">
        <v>0</v>
      </c>
      <c r="H130" s="11">
        <v>9.4211944911337595E-2</v>
      </c>
      <c r="I130" s="11">
        <v>3.8851567134847102E-2</v>
      </c>
      <c r="J130" s="11">
        <v>1.21911495880261</v>
      </c>
      <c r="K130" s="11">
        <v>1.0086177437271799</v>
      </c>
      <c r="L130" s="13">
        <v>0</v>
      </c>
      <c r="M130" s="11">
        <v>0.51031918312841795</v>
      </c>
      <c r="N130" s="11">
        <v>0.14443533028505801</v>
      </c>
      <c r="O130" s="11">
        <v>7.17514180870511E-2</v>
      </c>
      <c r="P130" s="11">
        <v>0.42488075343325898</v>
      </c>
      <c r="Q130" s="13">
        <v>0</v>
      </c>
      <c r="R130" s="11">
        <v>2.3107491556294999</v>
      </c>
      <c r="S130" s="13">
        <v>0</v>
      </c>
      <c r="T130" s="13">
        <v>117.251284058526</v>
      </c>
      <c r="U130" s="11">
        <v>1.04221894087202E-3</v>
      </c>
      <c r="V130" s="13">
        <v>0</v>
      </c>
      <c r="W130" s="11">
        <v>0.13022047144464799</v>
      </c>
      <c r="X130" s="11">
        <v>6.1309546044084999E-2</v>
      </c>
      <c r="Y130" s="13">
        <v>0</v>
      </c>
      <c r="Z130" s="11">
        <v>0.59965367494794797</v>
      </c>
      <c r="AA130" s="13">
        <v>0</v>
      </c>
      <c r="AB130" s="11">
        <v>0.114678277128249</v>
      </c>
      <c r="AC130" s="11">
        <v>3.1320976603036801E-2</v>
      </c>
      <c r="AD130" s="13">
        <v>0</v>
      </c>
      <c r="AE130" s="13">
        <v>0</v>
      </c>
      <c r="AF130" s="13">
        <v>0</v>
      </c>
    </row>
    <row r="131" spans="1:32">
      <c r="A131" s="2">
        <v>126</v>
      </c>
      <c r="B131" s="2" t="s">
        <v>79</v>
      </c>
      <c r="D131" s="11">
        <v>7.2583016458952904E-3</v>
      </c>
      <c r="E131" s="13">
        <v>0</v>
      </c>
      <c r="F131" s="13">
        <v>0</v>
      </c>
      <c r="G131" s="13">
        <v>0</v>
      </c>
      <c r="H131" s="11">
        <v>8.5455494601386003E-2</v>
      </c>
      <c r="I131" s="11">
        <v>2.66018650197095E-2</v>
      </c>
      <c r="J131" s="11">
        <v>2.2364864099207402</v>
      </c>
      <c r="K131" s="13">
        <v>0</v>
      </c>
      <c r="L131" s="11">
        <v>4.7039189800759704</v>
      </c>
      <c r="M131" s="11">
        <v>1.6857226788200801</v>
      </c>
      <c r="N131" s="11">
        <v>0.36880425927996902</v>
      </c>
      <c r="O131" s="11">
        <v>3.3326012809251702E-2</v>
      </c>
      <c r="P131" s="11">
        <v>4.7431412796789897E-2</v>
      </c>
      <c r="Q131" s="13">
        <v>0</v>
      </c>
      <c r="R131" s="11">
        <v>3.0764975208506198</v>
      </c>
      <c r="S131" s="11">
        <v>0.247239543304488</v>
      </c>
      <c r="T131" s="14">
        <v>44.298228768288503</v>
      </c>
      <c r="U131" s="13">
        <v>0</v>
      </c>
      <c r="V131" s="11">
        <v>0.239312982880721</v>
      </c>
      <c r="W131" s="11">
        <v>0.29642827306886199</v>
      </c>
      <c r="X131" s="11">
        <v>3.1730601731367103E-2</v>
      </c>
      <c r="Y131" s="11">
        <v>1.7601797069094299E-2</v>
      </c>
      <c r="Z131" s="11">
        <v>0.28462333439540299</v>
      </c>
      <c r="AA131" s="11">
        <v>1.50789772680057E-2</v>
      </c>
      <c r="AB131" s="13">
        <v>0</v>
      </c>
      <c r="AC131" s="11">
        <v>4.4443055362147601E-3</v>
      </c>
      <c r="AD131" s="11">
        <v>3.3120499619431698E-2</v>
      </c>
      <c r="AE131" s="11">
        <v>9.1908437785779395E-2</v>
      </c>
      <c r="AF131" s="13">
        <v>0</v>
      </c>
    </row>
    <row r="132" spans="1:32">
      <c r="A132" s="2">
        <v>127</v>
      </c>
      <c r="B132" s="2" t="s">
        <v>80</v>
      </c>
      <c r="D132" s="11">
        <v>0.42926060849937198</v>
      </c>
      <c r="E132" s="11">
        <v>1.3063616649840399</v>
      </c>
      <c r="F132" s="13">
        <v>0</v>
      </c>
      <c r="G132" s="13">
        <v>0</v>
      </c>
      <c r="H132" s="13">
        <v>0</v>
      </c>
      <c r="I132" s="11">
        <v>4.6898818914656304E-3</v>
      </c>
      <c r="J132" s="11">
        <v>0.88238431666962402</v>
      </c>
      <c r="K132" s="13">
        <v>0</v>
      </c>
      <c r="L132" s="13">
        <v>0</v>
      </c>
      <c r="M132" s="11">
        <v>8.4354637116148004E-2</v>
      </c>
      <c r="N132" s="13">
        <v>0</v>
      </c>
      <c r="O132" s="11">
        <v>2.28713439490713E-2</v>
      </c>
      <c r="P132" s="11">
        <v>0.42488075343325898</v>
      </c>
      <c r="Q132" s="11">
        <v>2.1672550476846901E-2</v>
      </c>
      <c r="R132" s="11">
        <v>5.4207801804551696</v>
      </c>
      <c r="S132" s="11">
        <v>0.247239543304488</v>
      </c>
      <c r="T132" s="14">
        <v>83.783246664347502</v>
      </c>
      <c r="U132" s="11">
        <v>8.2220155151857599E-2</v>
      </c>
      <c r="V132" s="13">
        <v>0</v>
      </c>
      <c r="W132" s="13">
        <v>0</v>
      </c>
      <c r="X132" s="13">
        <v>0</v>
      </c>
      <c r="Y132" s="11">
        <v>7.1559244710053205E-2</v>
      </c>
      <c r="Z132" s="11">
        <v>0.93998401120879205</v>
      </c>
      <c r="AA132" s="11">
        <v>0.125270012517366</v>
      </c>
      <c r="AB132" s="11">
        <v>0.15818494911759401</v>
      </c>
      <c r="AC132" s="13">
        <v>0</v>
      </c>
      <c r="AD132" s="13">
        <v>0</v>
      </c>
      <c r="AE132" s="13">
        <v>0</v>
      </c>
      <c r="AF132" s="1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P150"/>
  <sheetViews>
    <sheetView zoomScale="90" zoomScaleNormal="90" workbookViewId="0">
      <selection activeCell="O128" sqref="O128"/>
    </sheetView>
  </sheetViews>
  <sheetFormatPr defaultColWidth="9.140625" defaultRowHeight="15"/>
  <cols>
    <col min="1" max="1" width="10.140625" style="2" customWidth="1"/>
    <col min="2" max="2" width="10" style="2" customWidth="1"/>
    <col min="3" max="3" width="6.42578125" style="2" customWidth="1"/>
    <col min="4" max="4" width="14.7109375" style="2" customWidth="1"/>
    <col min="5" max="5" width="10.5703125" style="2" customWidth="1"/>
    <col min="6" max="6" width="11.5703125" style="2" customWidth="1"/>
    <col min="7" max="7" width="8.85546875" style="2" customWidth="1"/>
    <col min="8" max="8" width="15.140625" style="2" customWidth="1"/>
    <col min="9" max="9" width="15" style="2" customWidth="1"/>
    <col min="10" max="10" width="13.7109375" style="2" customWidth="1"/>
    <col min="11" max="11" width="14.7109375" style="25" customWidth="1"/>
    <col min="12" max="12" width="9.140625" style="48"/>
    <col min="13" max="13" width="12.7109375" style="2" customWidth="1"/>
    <col min="14" max="14" width="14.85546875" style="2" customWidth="1"/>
    <col min="15" max="15" width="53.28515625" style="2" customWidth="1"/>
    <col min="16" max="16" width="19.7109375" style="2" customWidth="1"/>
    <col min="17" max="16384" width="9.140625" style="2"/>
  </cols>
  <sheetData>
    <row r="1" spans="1:16" ht="18.75">
      <c r="A1" s="19" t="s">
        <v>168</v>
      </c>
      <c r="B1" s="20"/>
      <c r="C1" s="20"/>
      <c r="D1" s="20"/>
      <c r="E1" s="20" t="s">
        <v>169</v>
      </c>
      <c r="F1" s="21"/>
      <c r="G1" s="22"/>
      <c r="H1" s="23"/>
      <c r="I1" s="23"/>
      <c r="J1" s="24"/>
      <c r="L1" s="26"/>
    </row>
    <row r="2" spans="1:16" s="31" customFormat="1" ht="43.15" customHeight="1">
      <c r="A2" s="27" t="s">
        <v>170</v>
      </c>
      <c r="B2" s="28" t="s">
        <v>171</v>
      </c>
      <c r="C2" s="27" t="s">
        <v>172</v>
      </c>
      <c r="D2" s="27" t="s">
        <v>173</v>
      </c>
      <c r="E2" s="27" t="s">
        <v>174</v>
      </c>
      <c r="F2" s="27" t="s">
        <v>175</v>
      </c>
      <c r="G2" s="28" t="s">
        <v>176</v>
      </c>
      <c r="H2" s="27" t="s">
        <v>177</v>
      </c>
      <c r="I2" s="27" t="s">
        <v>178</v>
      </c>
      <c r="J2" s="27" t="s">
        <v>173</v>
      </c>
      <c r="K2" s="29" t="s">
        <v>179</v>
      </c>
      <c r="L2" s="30" t="s">
        <v>180</v>
      </c>
    </row>
    <row r="3" spans="1:16" ht="15.75" thickBot="1">
      <c r="A3" s="23">
        <v>1</v>
      </c>
      <c r="B3" s="3" t="s">
        <v>181</v>
      </c>
      <c r="C3" s="3" t="s">
        <v>182</v>
      </c>
      <c r="D3" s="3" t="s">
        <v>0</v>
      </c>
      <c r="E3" s="32">
        <v>42025</v>
      </c>
      <c r="F3" s="32" t="s">
        <v>183</v>
      </c>
      <c r="G3" s="3">
        <v>6</v>
      </c>
      <c r="H3" s="32">
        <v>42599</v>
      </c>
      <c r="I3" s="32">
        <v>42414</v>
      </c>
      <c r="J3" s="33" t="s">
        <v>0</v>
      </c>
      <c r="K3" s="34">
        <v>9.5062366334512394</v>
      </c>
      <c r="L3" s="35">
        <v>0.111</v>
      </c>
      <c r="N3" s="1"/>
      <c r="O3" s="1"/>
      <c r="P3" s="1"/>
    </row>
    <row r="4" spans="1:16">
      <c r="A4" s="23"/>
      <c r="B4" s="3" t="s">
        <v>181</v>
      </c>
      <c r="C4" s="3" t="s">
        <v>182</v>
      </c>
      <c r="D4" s="3" t="s">
        <v>1</v>
      </c>
      <c r="E4" s="32">
        <v>42025</v>
      </c>
      <c r="F4" s="32" t="s">
        <v>184</v>
      </c>
      <c r="G4" s="3"/>
      <c r="H4" s="32">
        <v>42599</v>
      </c>
      <c r="I4" s="32">
        <v>42414</v>
      </c>
      <c r="J4" s="33" t="s">
        <v>1</v>
      </c>
      <c r="K4" s="34">
        <v>7.6889062622490201</v>
      </c>
      <c r="L4" s="35">
        <v>9.9000000000000005E-2</v>
      </c>
      <c r="N4" s="58" t="s">
        <v>304</v>
      </c>
      <c r="O4" s="59"/>
      <c r="P4" s="60" t="s">
        <v>305</v>
      </c>
    </row>
    <row r="5" spans="1:16">
      <c r="A5" s="36">
        <v>2</v>
      </c>
      <c r="B5" s="37" t="s">
        <v>185</v>
      </c>
      <c r="C5" s="37" t="s">
        <v>182</v>
      </c>
      <c r="D5" s="37" t="s">
        <v>186</v>
      </c>
      <c r="E5" s="38">
        <v>42035</v>
      </c>
      <c r="F5" s="38" t="s">
        <v>184</v>
      </c>
      <c r="G5" s="37">
        <v>4</v>
      </c>
      <c r="H5" s="38">
        <v>42599</v>
      </c>
      <c r="I5" s="38">
        <v>42414</v>
      </c>
      <c r="J5" s="39" t="s">
        <v>186</v>
      </c>
      <c r="K5" s="40">
        <v>14.352450956657201</v>
      </c>
      <c r="L5" s="41">
        <v>0.14299999999999999</v>
      </c>
      <c r="N5" s="61" t="s">
        <v>185</v>
      </c>
      <c r="O5" s="62" t="s">
        <v>306</v>
      </c>
      <c r="P5" s="63" t="s">
        <v>307</v>
      </c>
    </row>
    <row r="6" spans="1:16">
      <c r="A6" s="23">
        <v>3</v>
      </c>
      <c r="B6" s="3" t="s">
        <v>187</v>
      </c>
      <c r="C6" s="3" t="s">
        <v>182</v>
      </c>
      <c r="D6" s="3" t="s">
        <v>2</v>
      </c>
      <c r="E6" s="32">
        <v>42039</v>
      </c>
      <c r="F6" s="32" t="s">
        <v>183</v>
      </c>
      <c r="G6" s="3">
        <v>6</v>
      </c>
      <c r="H6" s="32">
        <v>42599</v>
      </c>
      <c r="I6" s="32">
        <v>42414</v>
      </c>
      <c r="J6" s="33" t="s">
        <v>2</v>
      </c>
      <c r="K6" s="34">
        <v>6.7802410766479104</v>
      </c>
      <c r="L6" s="35">
        <v>9.2999999999999999E-2</v>
      </c>
      <c r="N6" s="61" t="s">
        <v>189</v>
      </c>
      <c r="O6" s="62" t="s">
        <v>308</v>
      </c>
      <c r="P6" s="63" t="s">
        <v>307</v>
      </c>
    </row>
    <row r="7" spans="1:16">
      <c r="A7" s="23"/>
      <c r="B7" s="3" t="s">
        <v>187</v>
      </c>
      <c r="C7" s="3" t="s">
        <v>182</v>
      </c>
      <c r="D7" s="3" t="s">
        <v>3</v>
      </c>
      <c r="E7" s="32">
        <v>42039</v>
      </c>
      <c r="F7" s="32" t="s">
        <v>184</v>
      </c>
      <c r="G7" s="3"/>
      <c r="H7" s="32">
        <v>42599</v>
      </c>
      <c r="I7" s="32">
        <v>42414</v>
      </c>
      <c r="J7" s="33" t="s">
        <v>188</v>
      </c>
      <c r="K7" s="34">
        <v>9.0519040406506797</v>
      </c>
      <c r="L7" s="35">
        <v>0.108</v>
      </c>
      <c r="N7" s="61" t="s">
        <v>309</v>
      </c>
      <c r="O7" s="62" t="s">
        <v>310</v>
      </c>
      <c r="P7" s="63"/>
    </row>
    <row r="8" spans="1:16">
      <c r="A8" s="42">
        <v>4</v>
      </c>
      <c r="B8" s="43" t="s">
        <v>189</v>
      </c>
      <c r="C8" s="43" t="s">
        <v>182</v>
      </c>
      <c r="D8" s="43" t="s">
        <v>190</v>
      </c>
      <c r="E8" s="44">
        <v>42039</v>
      </c>
      <c r="F8" s="44" t="s">
        <v>183</v>
      </c>
      <c r="G8" s="43">
        <v>4</v>
      </c>
      <c r="H8" s="44">
        <v>42599</v>
      </c>
      <c r="I8" s="44">
        <v>42414</v>
      </c>
      <c r="J8" s="45" t="s">
        <v>190</v>
      </c>
      <c r="K8" s="46">
        <v>19.652997872663601</v>
      </c>
      <c r="L8" s="47">
        <v>0.17799999999999999</v>
      </c>
      <c r="N8" s="61" t="s">
        <v>311</v>
      </c>
      <c r="O8" s="62" t="s">
        <v>312</v>
      </c>
      <c r="P8" s="63"/>
    </row>
    <row r="9" spans="1:16">
      <c r="A9" s="42"/>
      <c r="B9" s="43" t="s">
        <v>189</v>
      </c>
      <c r="C9" s="43" t="s">
        <v>182</v>
      </c>
      <c r="D9" s="43" t="s">
        <v>191</v>
      </c>
      <c r="E9" s="44">
        <v>42039</v>
      </c>
      <c r="F9" s="44" t="s">
        <v>184</v>
      </c>
      <c r="G9" s="43"/>
      <c r="H9" s="44">
        <v>42599</v>
      </c>
      <c r="I9" s="44">
        <v>42414</v>
      </c>
      <c r="J9" s="45" t="s">
        <v>191</v>
      </c>
      <c r="K9" s="46">
        <v>13.8981183638566</v>
      </c>
      <c r="L9" s="47">
        <v>0.14000000000000001</v>
      </c>
      <c r="N9" s="61" t="s">
        <v>313</v>
      </c>
      <c r="O9" s="62" t="s">
        <v>312</v>
      </c>
      <c r="P9" s="63"/>
    </row>
    <row r="10" spans="1:16" ht="15.75" thickBot="1">
      <c r="A10" s="23">
        <v>5</v>
      </c>
      <c r="B10" s="3" t="s">
        <v>192</v>
      </c>
      <c r="C10" s="3" t="s">
        <v>182</v>
      </c>
      <c r="D10" s="3" t="s">
        <v>4</v>
      </c>
      <c r="E10" s="32">
        <v>42045</v>
      </c>
      <c r="F10" s="32" t="s">
        <v>184</v>
      </c>
      <c r="G10" s="3">
        <v>1</v>
      </c>
      <c r="H10" s="32">
        <v>42599</v>
      </c>
      <c r="I10" s="32">
        <v>42414</v>
      </c>
      <c r="J10" s="33" t="s">
        <v>4</v>
      </c>
      <c r="K10" s="34">
        <v>8.7490156454503101</v>
      </c>
      <c r="L10" s="35">
        <v>0.106</v>
      </c>
      <c r="N10" s="64" t="s">
        <v>296</v>
      </c>
      <c r="O10" s="65" t="s">
        <v>314</v>
      </c>
      <c r="P10" s="66"/>
    </row>
    <row r="11" spans="1:16">
      <c r="A11" s="23">
        <v>6</v>
      </c>
      <c r="B11" s="3" t="s">
        <v>193</v>
      </c>
      <c r="C11" s="3" t="s">
        <v>182</v>
      </c>
      <c r="D11" s="3" t="s">
        <v>194</v>
      </c>
      <c r="E11" s="32">
        <v>42053</v>
      </c>
      <c r="F11" s="32" t="s">
        <v>183</v>
      </c>
      <c r="G11" s="3">
        <v>6</v>
      </c>
      <c r="H11" s="3"/>
      <c r="I11" s="32"/>
    </row>
    <row r="12" spans="1:16">
      <c r="A12" s="23"/>
      <c r="B12" s="3" t="s">
        <v>193</v>
      </c>
      <c r="C12" s="3" t="s">
        <v>182</v>
      </c>
      <c r="D12" s="3" t="s">
        <v>5</v>
      </c>
      <c r="E12" s="32"/>
      <c r="F12" s="32"/>
      <c r="G12" s="3"/>
      <c r="H12" s="32">
        <v>42599</v>
      </c>
      <c r="I12" s="32">
        <v>42414</v>
      </c>
      <c r="J12" s="33" t="s">
        <v>5</v>
      </c>
      <c r="K12" s="34">
        <v>6.47735268144754</v>
      </c>
      <c r="L12" s="35">
        <v>9.0999999999999998E-2</v>
      </c>
    </row>
    <row r="13" spans="1:16">
      <c r="A13" s="23">
        <v>7</v>
      </c>
      <c r="B13" s="3" t="s">
        <v>195</v>
      </c>
      <c r="C13" s="3" t="s">
        <v>182</v>
      </c>
      <c r="D13" s="3" t="s">
        <v>6</v>
      </c>
      <c r="E13" s="32">
        <v>42053</v>
      </c>
      <c r="F13" s="32" t="s">
        <v>184</v>
      </c>
      <c r="G13" s="3">
        <v>6</v>
      </c>
      <c r="H13" s="32">
        <v>42599</v>
      </c>
      <c r="I13" s="32">
        <v>42414</v>
      </c>
      <c r="J13" s="33" t="s">
        <v>6</v>
      </c>
      <c r="K13" s="34">
        <v>16.018337130259201</v>
      </c>
      <c r="L13" s="35">
        <v>0.154</v>
      </c>
    </row>
    <row r="14" spans="1:16">
      <c r="A14" s="23">
        <v>8</v>
      </c>
      <c r="B14" s="3" t="s">
        <v>196</v>
      </c>
      <c r="C14" s="3" t="s">
        <v>182</v>
      </c>
      <c r="D14" s="3" t="s">
        <v>7</v>
      </c>
      <c r="E14" s="32">
        <v>42053</v>
      </c>
      <c r="F14" s="32" t="s">
        <v>183</v>
      </c>
      <c r="G14" s="3">
        <v>4</v>
      </c>
      <c r="H14" s="32">
        <v>42599</v>
      </c>
      <c r="I14" s="32">
        <v>42414</v>
      </c>
      <c r="J14" s="33" t="s">
        <v>7</v>
      </c>
      <c r="K14" s="34">
        <v>18.441444291862201</v>
      </c>
      <c r="L14" s="35">
        <v>0.17</v>
      </c>
    </row>
    <row r="15" spans="1:16">
      <c r="A15" s="23"/>
      <c r="B15" s="3" t="s">
        <v>196</v>
      </c>
      <c r="C15" s="3" t="s">
        <v>182</v>
      </c>
      <c r="D15" s="3" t="s">
        <v>8</v>
      </c>
      <c r="E15" s="32">
        <v>42053</v>
      </c>
      <c r="F15" s="32" t="s">
        <v>184</v>
      </c>
      <c r="G15" s="3"/>
      <c r="H15" s="32">
        <v>42599</v>
      </c>
      <c r="I15" s="32">
        <v>42414</v>
      </c>
      <c r="J15" s="33" t="s">
        <v>8</v>
      </c>
      <c r="K15" s="34">
        <v>13.8981183638566</v>
      </c>
      <c r="L15" s="35">
        <v>0.14000000000000001</v>
      </c>
    </row>
    <row r="16" spans="1:16">
      <c r="A16" s="23">
        <v>9</v>
      </c>
      <c r="B16" s="3" t="s">
        <v>197</v>
      </c>
      <c r="C16" s="3" t="s">
        <v>182</v>
      </c>
      <c r="D16" s="3" t="s">
        <v>9</v>
      </c>
      <c r="E16" s="32">
        <v>42059</v>
      </c>
      <c r="F16" s="32" t="s">
        <v>183</v>
      </c>
      <c r="G16" s="3">
        <v>6</v>
      </c>
      <c r="H16" s="32">
        <v>42599</v>
      </c>
      <c r="I16" s="32">
        <v>42414</v>
      </c>
      <c r="J16" s="33" t="s">
        <v>9</v>
      </c>
      <c r="K16" s="34">
        <v>5.5686874958464303</v>
      </c>
      <c r="L16" s="35">
        <v>8.5000000000000006E-2</v>
      </c>
    </row>
    <row r="17" spans="1:12">
      <c r="A17" s="23">
        <v>10</v>
      </c>
      <c r="B17" s="3" t="s">
        <v>197</v>
      </c>
      <c r="C17" s="3" t="s">
        <v>182</v>
      </c>
      <c r="D17" s="3" t="s">
        <v>10</v>
      </c>
      <c r="E17" s="32">
        <v>42059</v>
      </c>
      <c r="F17" s="32" t="s">
        <v>184</v>
      </c>
      <c r="G17" s="3">
        <v>6</v>
      </c>
      <c r="H17" s="32">
        <v>42599</v>
      </c>
      <c r="I17" s="32">
        <v>42414</v>
      </c>
      <c r="J17" s="33" t="s">
        <v>10</v>
      </c>
      <c r="K17" s="34">
        <v>11.777899597454001</v>
      </c>
      <c r="L17" s="35">
        <v>0.126</v>
      </c>
    </row>
    <row r="18" spans="1:12">
      <c r="A18" s="23">
        <v>11</v>
      </c>
      <c r="B18" s="3" t="s">
        <v>198</v>
      </c>
      <c r="C18" s="3" t="s">
        <v>182</v>
      </c>
      <c r="D18" s="3" t="s">
        <v>11</v>
      </c>
      <c r="E18" s="32">
        <v>42059</v>
      </c>
      <c r="F18" s="32" t="s">
        <v>184</v>
      </c>
      <c r="G18" s="3">
        <v>2</v>
      </c>
      <c r="H18" s="32">
        <v>42599</v>
      </c>
      <c r="I18" s="32">
        <v>42414</v>
      </c>
      <c r="J18" s="33" t="s">
        <v>11</v>
      </c>
      <c r="K18" s="34">
        <v>4.0542455198445797</v>
      </c>
      <c r="L18" s="35">
        <v>7.4999999999999997E-2</v>
      </c>
    </row>
    <row r="19" spans="1:12">
      <c r="A19" s="23">
        <v>12</v>
      </c>
      <c r="B19" s="3" t="s">
        <v>199</v>
      </c>
      <c r="C19" s="3" t="s">
        <v>182</v>
      </c>
      <c r="D19" s="3" t="s">
        <v>12</v>
      </c>
      <c r="E19" s="32">
        <v>42060</v>
      </c>
      <c r="F19" s="32" t="s">
        <v>184</v>
      </c>
      <c r="G19" s="3">
        <v>2</v>
      </c>
      <c r="H19" s="32">
        <v>42599</v>
      </c>
      <c r="I19" s="32">
        <v>42414</v>
      </c>
      <c r="J19" s="33" t="s">
        <v>12</v>
      </c>
      <c r="K19" s="34">
        <v>11.0206786094531</v>
      </c>
      <c r="L19" s="35">
        <v>0.121</v>
      </c>
    </row>
    <row r="20" spans="1:12">
      <c r="A20" s="23">
        <v>13</v>
      </c>
      <c r="B20" s="3" t="s">
        <v>200</v>
      </c>
      <c r="C20" s="3" t="s">
        <v>182</v>
      </c>
      <c r="D20" s="3" t="s">
        <v>13</v>
      </c>
      <c r="E20" s="32">
        <v>42079</v>
      </c>
      <c r="F20" s="32" t="s">
        <v>184</v>
      </c>
      <c r="G20" s="3">
        <v>2</v>
      </c>
      <c r="H20" s="32">
        <v>42599</v>
      </c>
      <c r="I20" s="32">
        <v>42414</v>
      </c>
      <c r="J20" s="33" t="s">
        <v>13</v>
      </c>
      <c r="K20" s="34">
        <v>13.5952299686562</v>
      </c>
      <c r="L20" s="35">
        <v>0.13800000000000001</v>
      </c>
    </row>
    <row r="21" spans="1:12">
      <c r="A21" s="23">
        <v>14</v>
      </c>
      <c r="B21" s="3" t="s">
        <v>201</v>
      </c>
      <c r="C21" s="3" t="s">
        <v>182</v>
      </c>
      <c r="D21" s="3" t="s">
        <v>14</v>
      </c>
      <c r="E21" s="32">
        <v>42108</v>
      </c>
      <c r="F21" s="32" t="s">
        <v>184</v>
      </c>
      <c r="G21" s="3">
        <v>4</v>
      </c>
      <c r="H21" s="32">
        <v>42599</v>
      </c>
      <c r="I21" s="32">
        <v>42414</v>
      </c>
      <c r="J21" s="33" t="s">
        <v>14</v>
      </c>
      <c r="K21" s="34">
        <v>6.7802410766479104</v>
      </c>
      <c r="L21" s="35">
        <v>9.2999999999999999E-2</v>
      </c>
    </row>
    <row r="22" spans="1:12">
      <c r="A22" s="23">
        <v>15</v>
      </c>
      <c r="B22" s="3" t="s">
        <v>202</v>
      </c>
      <c r="C22" s="3" t="s">
        <v>182</v>
      </c>
      <c r="D22" s="3" t="s">
        <v>15</v>
      </c>
      <c r="E22" s="32">
        <v>42108</v>
      </c>
      <c r="F22" s="32" t="s">
        <v>184</v>
      </c>
      <c r="G22" s="3">
        <v>2</v>
      </c>
      <c r="H22" s="32">
        <v>42599</v>
      </c>
      <c r="I22" s="32">
        <v>42414</v>
      </c>
      <c r="J22" s="33" t="s">
        <v>15</v>
      </c>
      <c r="K22" s="34">
        <v>23.136214417467901</v>
      </c>
      <c r="L22" s="35">
        <v>0.20100000000000001</v>
      </c>
    </row>
    <row r="23" spans="1:12">
      <c r="A23" s="23">
        <v>16</v>
      </c>
      <c r="B23" s="3" t="s">
        <v>203</v>
      </c>
      <c r="C23" s="3" t="s">
        <v>182</v>
      </c>
      <c r="D23" s="3" t="s">
        <v>16</v>
      </c>
      <c r="E23" s="32">
        <v>42117</v>
      </c>
      <c r="F23" s="32" t="s">
        <v>184</v>
      </c>
      <c r="G23" s="3">
        <v>4</v>
      </c>
      <c r="H23" s="32">
        <v>42599</v>
      </c>
      <c r="I23" s="32">
        <v>42414</v>
      </c>
      <c r="J23" s="33" t="s">
        <v>16</v>
      </c>
      <c r="K23" s="34">
        <v>15.564004537458599</v>
      </c>
      <c r="L23" s="35">
        <v>0.151</v>
      </c>
    </row>
    <row r="24" spans="1:12">
      <c r="A24" s="23">
        <v>17</v>
      </c>
      <c r="B24" s="3" t="s">
        <v>204</v>
      </c>
      <c r="C24" s="3" t="s">
        <v>182</v>
      </c>
      <c r="D24" s="3" t="s">
        <v>17</v>
      </c>
      <c r="E24" s="32">
        <v>42146</v>
      </c>
      <c r="F24" s="32" t="s">
        <v>184</v>
      </c>
      <c r="G24" s="3">
        <v>1</v>
      </c>
      <c r="H24" s="32">
        <v>42599</v>
      </c>
      <c r="I24" s="32">
        <v>42414</v>
      </c>
      <c r="J24" s="33" t="s">
        <v>17</v>
      </c>
      <c r="K24" s="34">
        <v>12.3836763878548</v>
      </c>
      <c r="L24" s="35">
        <v>0.13</v>
      </c>
    </row>
    <row r="25" spans="1:12">
      <c r="A25" s="23">
        <v>18</v>
      </c>
      <c r="B25" s="3" t="s">
        <v>205</v>
      </c>
      <c r="C25" s="3" t="s">
        <v>182</v>
      </c>
      <c r="D25" s="3" t="s">
        <v>18</v>
      </c>
      <c r="E25" s="32">
        <v>42153</v>
      </c>
      <c r="F25" s="32" t="s">
        <v>184</v>
      </c>
      <c r="G25" s="3">
        <v>2</v>
      </c>
      <c r="H25" s="32">
        <v>42599</v>
      </c>
      <c r="I25" s="32">
        <v>42414</v>
      </c>
      <c r="J25" s="33" t="s">
        <v>18</v>
      </c>
      <c r="K25" s="34">
        <v>9.3547924358510492</v>
      </c>
      <c r="L25" s="35">
        <v>0.11</v>
      </c>
    </row>
    <row r="26" spans="1:12">
      <c r="A26" s="23">
        <v>19</v>
      </c>
      <c r="B26" s="3" t="s">
        <v>206</v>
      </c>
      <c r="C26" s="3" t="s">
        <v>182</v>
      </c>
      <c r="D26" s="3" t="s">
        <v>19</v>
      </c>
      <c r="E26" s="32">
        <v>42172</v>
      </c>
      <c r="F26" s="32" t="s">
        <v>184</v>
      </c>
      <c r="G26" s="3">
        <v>2</v>
      </c>
      <c r="H26" s="32">
        <v>42599</v>
      </c>
      <c r="I26" s="32">
        <v>42414</v>
      </c>
      <c r="J26" s="33" t="s">
        <v>19</v>
      </c>
      <c r="K26" s="34">
        <v>9.2033482382508698</v>
      </c>
      <c r="L26" s="35">
        <v>0.109</v>
      </c>
    </row>
    <row r="27" spans="1:12">
      <c r="A27" s="23">
        <v>20</v>
      </c>
      <c r="B27" s="3" t="s">
        <v>207</v>
      </c>
      <c r="C27" s="3" t="s">
        <v>182</v>
      </c>
      <c r="D27" s="3" t="s">
        <v>20</v>
      </c>
      <c r="E27" s="32">
        <v>42258</v>
      </c>
      <c r="F27" s="32" t="s">
        <v>184</v>
      </c>
      <c r="G27" s="3">
        <v>2</v>
      </c>
      <c r="H27" s="32">
        <v>42599</v>
      </c>
      <c r="I27" s="32">
        <v>42414</v>
      </c>
      <c r="J27" s="33" t="s">
        <v>20</v>
      </c>
      <c r="K27" s="34">
        <v>9.0519040406506797</v>
      </c>
      <c r="L27" s="35">
        <v>0.108</v>
      </c>
    </row>
    <row r="28" spans="1:12">
      <c r="A28" s="23">
        <v>21</v>
      </c>
      <c r="B28" s="3" t="s">
        <v>208</v>
      </c>
      <c r="C28" s="3" t="s">
        <v>182</v>
      </c>
      <c r="D28" s="3" t="s">
        <v>21</v>
      </c>
      <c r="E28" s="32">
        <v>42452</v>
      </c>
      <c r="F28" s="3" t="s">
        <v>183</v>
      </c>
      <c r="G28" s="3">
        <v>3</v>
      </c>
      <c r="H28" s="32">
        <v>42599</v>
      </c>
      <c r="I28" s="32">
        <v>42414</v>
      </c>
      <c r="J28" s="33" t="s">
        <v>21</v>
      </c>
      <c r="K28" s="34">
        <v>12.5351205854549</v>
      </c>
      <c r="L28" s="35">
        <v>0.13100000000000001</v>
      </c>
    </row>
    <row r="29" spans="1:12">
      <c r="A29" s="23"/>
      <c r="B29" s="3" t="s">
        <v>208</v>
      </c>
      <c r="C29" s="3" t="s">
        <v>182</v>
      </c>
      <c r="D29" s="3" t="s">
        <v>22</v>
      </c>
      <c r="E29" s="32">
        <v>42452</v>
      </c>
      <c r="F29" s="3" t="s">
        <v>184</v>
      </c>
      <c r="G29" s="3"/>
      <c r="H29" s="32">
        <v>42599</v>
      </c>
      <c r="I29" s="32">
        <v>42414</v>
      </c>
      <c r="J29" s="33" t="s">
        <v>22</v>
      </c>
      <c r="K29" s="34">
        <v>9.2033482382508698</v>
      </c>
      <c r="L29" s="35">
        <v>0.109</v>
      </c>
    </row>
    <row r="30" spans="1:12">
      <c r="A30" s="23">
        <v>22</v>
      </c>
      <c r="B30" s="3" t="s">
        <v>209</v>
      </c>
      <c r="C30" s="3" t="s">
        <v>182</v>
      </c>
      <c r="D30" s="3" t="s">
        <v>23</v>
      </c>
      <c r="E30" s="32">
        <v>42459</v>
      </c>
      <c r="F30" s="3" t="s">
        <v>183</v>
      </c>
      <c r="G30" s="3">
        <v>4</v>
      </c>
      <c r="H30" s="32">
        <v>42599</v>
      </c>
      <c r="I30" s="32">
        <v>42414</v>
      </c>
      <c r="J30" s="33" t="s">
        <v>23</v>
      </c>
      <c r="K30" s="34">
        <v>16.1697813278594</v>
      </c>
      <c r="L30" s="35">
        <v>0.155</v>
      </c>
    </row>
    <row r="31" spans="1:12">
      <c r="A31" s="23"/>
      <c r="B31" s="3" t="s">
        <v>209</v>
      </c>
      <c r="C31" s="3" t="s">
        <v>182</v>
      </c>
      <c r="D31" s="3" t="s">
        <v>24</v>
      </c>
      <c r="E31" s="32">
        <v>42459</v>
      </c>
      <c r="F31" s="3" t="s">
        <v>184</v>
      </c>
      <c r="G31" s="3"/>
      <c r="H31" s="32">
        <v>42599</v>
      </c>
      <c r="I31" s="32">
        <v>42414</v>
      </c>
      <c r="J31" s="33" t="s">
        <v>24</v>
      </c>
      <c r="K31" s="34">
        <v>19.955886267863999</v>
      </c>
      <c r="L31" s="35">
        <v>0.18</v>
      </c>
    </row>
    <row r="32" spans="1:12">
      <c r="A32" s="23">
        <v>23</v>
      </c>
      <c r="B32" s="3" t="s">
        <v>210</v>
      </c>
      <c r="C32" s="3" t="s">
        <v>182</v>
      </c>
      <c r="D32" s="3" t="s">
        <v>25</v>
      </c>
      <c r="E32" s="32">
        <v>42508</v>
      </c>
      <c r="F32" s="3" t="s">
        <v>183</v>
      </c>
      <c r="G32" s="3">
        <v>2</v>
      </c>
      <c r="H32" s="32">
        <v>42599</v>
      </c>
      <c r="I32" s="32">
        <v>42414</v>
      </c>
      <c r="J32" s="33" t="s">
        <v>25</v>
      </c>
      <c r="K32" s="34">
        <v>8.2946830526497592</v>
      </c>
      <c r="L32" s="35">
        <v>0.10299999999999999</v>
      </c>
    </row>
    <row r="33" spans="1:12">
      <c r="A33" s="23"/>
      <c r="B33" s="3" t="s">
        <v>210</v>
      </c>
      <c r="C33" s="3" t="s">
        <v>182</v>
      </c>
      <c r="D33" s="3" t="s">
        <v>26</v>
      </c>
      <c r="E33" s="32">
        <v>42508</v>
      </c>
      <c r="F33" s="3" t="s">
        <v>184</v>
      </c>
      <c r="G33" s="3"/>
      <c r="H33" s="32">
        <v>42599</v>
      </c>
      <c r="I33" s="32">
        <v>42414</v>
      </c>
      <c r="J33" s="33" t="s">
        <v>26</v>
      </c>
      <c r="K33" s="34">
        <v>8.1432388550495691</v>
      </c>
      <c r="L33" s="35">
        <v>0.10199999999999999</v>
      </c>
    </row>
    <row r="34" spans="1:12">
      <c r="A34" s="23">
        <v>24</v>
      </c>
      <c r="B34" s="3" t="s">
        <v>211</v>
      </c>
      <c r="C34" s="3" t="s">
        <v>182</v>
      </c>
      <c r="D34" s="3" t="s">
        <v>27</v>
      </c>
      <c r="E34" s="32">
        <v>42508</v>
      </c>
      <c r="F34" s="3" t="s">
        <v>183</v>
      </c>
      <c r="G34" s="3">
        <v>4</v>
      </c>
      <c r="H34" s="32">
        <v>42599</v>
      </c>
      <c r="I34" s="32">
        <v>42414</v>
      </c>
      <c r="J34" s="33" t="s">
        <v>27</v>
      </c>
      <c r="K34" s="34">
        <v>14.201006759057</v>
      </c>
      <c r="L34" s="35">
        <v>0.14199999999999999</v>
      </c>
    </row>
    <row r="35" spans="1:12">
      <c r="A35" s="23"/>
      <c r="B35" s="3" t="s">
        <v>211</v>
      </c>
      <c r="C35" s="3" t="s">
        <v>182</v>
      </c>
      <c r="D35" s="3" t="s">
        <v>28</v>
      </c>
      <c r="E35" s="32">
        <v>42508</v>
      </c>
      <c r="F35" s="3" t="s">
        <v>184</v>
      </c>
      <c r="G35" s="3"/>
      <c r="H35" s="32">
        <v>42599</v>
      </c>
      <c r="I35" s="32">
        <v>42414</v>
      </c>
      <c r="J35" s="33" t="s">
        <v>28</v>
      </c>
      <c r="K35" s="34">
        <v>18.441444291862201</v>
      </c>
      <c r="L35" s="35">
        <v>0.17</v>
      </c>
    </row>
    <row r="36" spans="1:12">
      <c r="A36" s="23">
        <v>25</v>
      </c>
      <c r="B36" s="3" t="s">
        <v>212</v>
      </c>
      <c r="C36" s="3" t="s">
        <v>182</v>
      </c>
      <c r="D36" s="3" t="s">
        <v>29</v>
      </c>
      <c r="E36" s="32">
        <v>42514</v>
      </c>
      <c r="F36" s="3" t="s">
        <v>184</v>
      </c>
      <c r="G36" s="3">
        <v>6</v>
      </c>
      <c r="H36" s="32">
        <v>42599</v>
      </c>
      <c r="I36" s="32">
        <v>42414</v>
      </c>
      <c r="J36" s="33" t="s">
        <v>29</v>
      </c>
      <c r="K36" s="34">
        <v>7.53746206464883</v>
      </c>
      <c r="L36" s="35">
        <v>9.8000000000000004E-2</v>
      </c>
    </row>
    <row r="37" spans="1:12">
      <c r="A37" s="23">
        <v>26</v>
      </c>
      <c r="B37" s="3" t="s">
        <v>213</v>
      </c>
      <c r="C37" s="3" t="s">
        <v>182</v>
      </c>
      <c r="D37" s="3" t="s">
        <v>30</v>
      </c>
      <c r="E37" s="32">
        <v>42515</v>
      </c>
      <c r="F37" s="3" t="s">
        <v>184</v>
      </c>
      <c r="G37" s="3">
        <v>5</v>
      </c>
      <c r="H37" s="32">
        <v>42599</v>
      </c>
      <c r="I37" s="32">
        <v>42414</v>
      </c>
      <c r="J37" s="33" t="s">
        <v>30</v>
      </c>
      <c r="K37" s="34">
        <v>5.2657991006460598</v>
      </c>
      <c r="L37" s="35">
        <v>8.3000000000000004E-2</v>
      </c>
    </row>
    <row r="38" spans="1:12">
      <c r="A38" s="23">
        <v>27</v>
      </c>
      <c r="B38" s="3" t="s">
        <v>214</v>
      </c>
      <c r="C38" s="3" t="s">
        <v>182</v>
      </c>
      <c r="D38" s="3" t="s">
        <v>31</v>
      </c>
      <c r="E38" s="32">
        <v>42515</v>
      </c>
      <c r="F38" s="3" t="s">
        <v>184</v>
      </c>
      <c r="G38" s="3">
        <v>2</v>
      </c>
      <c r="H38" s="32">
        <v>42604</v>
      </c>
      <c r="I38" s="32">
        <v>42414</v>
      </c>
      <c r="J38" s="33" t="s">
        <v>31</v>
      </c>
      <c r="K38" s="34">
        <v>18.5928884894623</v>
      </c>
      <c r="L38" s="35">
        <v>0.17100000000000001</v>
      </c>
    </row>
    <row r="39" spans="1:12">
      <c r="A39" s="23">
        <v>28</v>
      </c>
      <c r="B39" s="3" t="s">
        <v>215</v>
      </c>
      <c r="C39" s="3" t="s">
        <v>182</v>
      </c>
      <c r="D39" s="3" t="s">
        <v>32</v>
      </c>
      <c r="E39" s="32">
        <v>42515</v>
      </c>
      <c r="F39" s="3" t="s">
        <v>184</v>
      </c>
      <c r="G39" s="3">
        <v>2</v>
      </c>
      <c r="H39" s="32">
        <v>42599</v>
      </c>
      <c r="I39" s="32">
        <v>42414</v>
      </c>
      <c r="J39" s="33" t="s">
        <v>32</v>
      </c>
      <c r="K39" s="34">
        <v>22.530437627067201</v>
      </c>
      <c r="L39" s="35">
        <v>0.19700000000000001</v>
      </c>
    </row>
    <row r="40" spans="1:12">
      <c r="A40" s="23">
        <v>29</v>
      </c>
      <c r="B40" s="3" t="s">
        <v>216</v>
      </c>
      <c r="C40" s="3" t="s">
        <v>182</v>
      </c>
      <c r="D40" s="3" t="s">
        <v>33</v>
      </c>
      <c r="E40" s="32">
        <v>42515</v>
      </c>
      <c r="F40" s="3" t="s">
        <v>183</v>
      </c>
      <c r="G40" s="3">
        <v>2</v>
      </c>
      <c r="H40" s="32">
        <v>42599</v>
      </c>
      <c r="I40" s="32">
        <v>42414</v>
      </c>
      <c r="J40" s="33" t="s">
        <v>33</v>
      </c>
      <c r="K40" s="34">
        <v>16.1697813278594</v>
      </c>
      <c r="L40" s="35">
        <v>0.155</v>
      </c>
    </row>
    <row r="41" spans="1:12">
      <c r="A41" s="23"/>
      <c r="B41" s="3" t="s">
        <v>216</v>
      </c>
      <c r="C41" s="3" t="s">
        <v>182</v>
      </c>
      <c r="D41" s="3" t="s">
        <v>34</v>
      </c>
      <c r="E41" s="32">
        <v>42515</v>
      </c>
      <c r="F41" s="3" t="s">
        <v>184</v>
      </c>
      <c r="G41" s="3"/>
      <c r="H41" s="32">
        <v>42599</v>
      </c>
      <c r="I41" s="32">
        <v>42414</v>
      </c>
      <c r="J41" s="33" t="s">
        <v>34</v>
      </c>
      <c r="K41" s="34">
        <v>12.232232190254599</v>
      </c>
      <c r="L41" s="35">
        <v>0.129</v>
      </c>
    </row>
    <row r="42" spans="1:12">
      <c r="A42" s="23">
        <v>30</v>
      </c>
      <c r="B42" s="3" t="s">
        <v>217</v>
      </c>
      <c r="C42" s="3" t="s">
        <v>182</v>
      </c>
      <c r="D42" s="3" t="s">
        <v>35</v>
      </c>
      <c r="E42" s="32">
        <v>42520</v>
      </c>
      <c r="F42" s="3" t="s">
        <v>184</v>
      </c>
      <c r="G42" s="3">
        <v>6</v>
      </c>
      <c r="H42" s="32">
        <v>42599</v>
      </c>
      <c r="I42" s="32">
        <v>42414</v>
      </c>
      <c r="J42" s="33" t="s">
        <v>35</v>
      </c>
      <c r="K42" s="34">
        <v>9.2033482382508698</v>
      </c>
      <c r="L42" s="35">
        <v>0.109</v>
      </c>
    </row>
    <row r="43" spans="1:12">
      <c r="A43" s="23">
        <v>31</v>
      </c>
      <c r="B43" s="3" t="s">
        <v>218</v>
      </c>
      <c r="C43" s="3" t="s">
        <v>182</v>
      </c>
      <c r="D43" s="3" t="s">
        <v>36</v>
      </c>
      <c r="E43" s="32">
        <v>42521</v>
      </c>
      <c r="F43" s="3" t="s">
        <v>219</v>
      </c>
      <c r="G43" s="3">
        <v>5</v>
      </c>
      <c r="H43" s="32">
        <v>42599</v>
      </c>
      <c r="I43" s="32">
        <v>42414</v>
      </c>
      <c r="J43" s="33" t="s">
        <v>36</v>
      </c>
      <c r="K43" s="34">
        <v>11.0206786094531</v>
      </c>
      <c r="L43" s="35">
        <v>0.121</v>
      </c>
    </row>
    <row r="44" spans="1:12">
      <c r="A44" s="23"/>
      <c r="B44" s="3" t="s">
        <v>218</v>
      </c>
      <c r="C44" s="3" t="s">
        <v>182</v>
      </c>
      <c r="D44" s="3" t="s">
        <v>37</v>
      </c>
      <c r="E44" s="32">
        <v>42521</v>
      </c>
      <c r="F44" s="3" t="s">
        <v>184</v>
      </c>
      <c r="G44" s="3"/>
      <c r="H44" s="32">
        <v>42599</v>
      </c>
      <c r="I44" s="32">
        <v>42414</v>
      </c>
      <c r="J44" s="33" t="s">
        <v>37</v>
      </c>
      <c r="K44" s="34">
        <v>11.0206786094531</v>
      </c>
      <c r="L44" s="35">
        <v>0.121</v>
      </c>
    </row>
    <row r="45" spans="1:12">
      <c r="A45" s="23">
        <v>32</v>
      </c>
      <c r="B45" s="3" t="s">
        <v>220</v>
      </c>
      <c r="C45" s="3" t="s">
        <v>182</v>
      </c>
      <c r="D45" s="3" t="s">
        <v>38</v>
      </c>
      <c r="E45" s="32">
        <v>42529</v>
      </c>
      <c r="F45" s="3" t="s">
        <v>184</v>
      </c>
      <c r="G45" s="3">
        <v>6</v>
      </c>
      <c r="H45" s="32">
        <v>42599</v>
      </c>
      <c r="I45" s="32">
        <v>42414</v>
      </c>
      <c r="J45" s="33" t="s">
        <v>38</v>
      </c>
      <c r="K45" s="34">
        <v>12.9894531782555</v>
      </c>
      <c r="L45" s="35">
        <v>0.13400000000000001</v>
      </c>
    </row>
    <row r="46" spans="1:12">
      <c r="A46" s="23">
        <v>33</v>
      </c>
      <c r="B46" s="3" t="s">
        <v>221</v>
      </c>
      <c r="C46" s="3" t="s">
        <v>182</v>
      </c>
      <c r="D46" s="3" t="s">
        <v>39</v>
      </c>
      <c r="E46" s="32">
        <v>42529</v>
      </c>
      <c r="F46" s="3" t="s">
        <v>183</v>
      </c>
      <c r="G46" s="3">
        <v>4</v>
      </c>
      <c r="H46" s="32">
        <v>42599</v>
      </c>
      <c r="I46" s="32">
        <v>42414</v>
      </c>
      <c r="J46" s="33" t="s">
        <v>39</v>
      </c>
      <c r="K46" s="34">
        <v>28.285317135874202</v>
      </c>
      <c r="L46" s="35">
        <v>0.23499999999999999</v>
      </c>
    </row>
    <row r="47" spans="1:12">
      <c r="A47" s="23"/>
      <c r="B47" s="3" t="s">
        <v>221</v>
      </c>
      <c r="C47" s="3" t="s">
        <v>182</v>
      </c>
      <c r="D47" s="3" t="s">
        <v>40</v>
      </c>
      <c r="E47" s="32">
        <v>42529</v>
      </c>
      <c r="F47" s="3" t="s">
        <v>184</v>
      </c>
      <c r="G47" s="3"/>
      <c r="H47" s="32">
        <v>42599</v>
      </c>
      <c r="I47" s="32">
        <v>42414</v>
      </c>
      <c r="J47" s="33" t="s">
        <v>40</v>
      </c>
      <c r="K47" s="34">
        <v>25.1049889862703</v>
      </c>
      <c r="L47" s="35">
        <v>0.214</v>
      </c>
    </row>
    <row r="48" spans="1:12">
      <c r="A48" s="23">
        <v>34</v>
      </c>
      <c r="B48" s="3" t="s">
        <v>222</v>
      </c>
      <c r="C48" s="3" t="s">
        <v>182</v>
      </c>
      <c r="D48" s="3" t="s">
        <v>41</v>
      </c>
      <c r="E48" s="32">
        <v>42536</v>
      </c>
      <c r="F48" s="3" t="s">
        <v>183</v>
      </c>
      <c r="G48" s="3">
        <v>4</v>
      </c>
      <c r="H48" s="32">
        <v>42599</v>
      </c>
      <c r="I48" s="32">
        <v>42414</v>
      </c>
      <c r="J48" s="33" t="s">
        <v>41</v>
      </c>
      <c r="K48" s="34">
        <v>22.833326022267499</v>
      </c>
      <c r="L48" s="35">
        <v>0.19900000000000001</v>
      </c>
    </row>
    <row r="49" spans="1:12">
      <c r="A49" s="23"/>
      <c r="B49" s="3" t="s">
        <v>222</v>
      </c>
      <c r="C49" s="3" t="s">
        <v>182</v>
      </c>
      <c r="D49" s="3" t="s">
        <v>42</v>
      </c>
      <c r="E49" s="32">
        <v>42536</v>
      </c>
      <c r="F49" s="3" t="s">
        <v>184</v>
      </c>
      <c r="G49" s="3"/>
      <c r="H49" s="32">
        <v>42599</v>
      </c>
      <c r="I49" s="32">
        <v>42414</v>
      </c>
      <c r="J49" s="33" t="s">
        <v>42</v>
      </c>
      <c r="K49" s="34">
        <v>7.9917946574493897</v>
      </c>
      <c r="L49" s="35">
        <v>0.10100000000000001</v>
      </c>
    </row>
    <row r="50" spans="1:12">
      <c r="A50" s="23">
        <v>35</v>
      </c>
      <c r="B50" s="3" t="s">
        <v>223</v>
      </c>
      <c r="C50" s="3" t="s">
        <v>182</v>
      </c>
      <c r="D50" s="3" t="s">
        <v>43</v>
      </c>
      <c r="E50" s="32">
        <v>42536</v>
      </c>
      <c r="F50" s="3" t="s">
        <v>183</v>
      </c>
      <c r="G50" s="3">
        <v>3</v>
      </c>
      <c r="H50" s="32">
        <v>42604</v>
      </c>
      <c r="I50" s="32">
        <v>42414</v>
      </c>
      <c r="J50" s="33" t="s">
        <v>43</v>
      </c>
      <c r="K50" s="34">
        <v>19.652997872663601</v>
      </c>
      <c r="L50" s="35">
        <v>0.17799999999999999</v>
      </c>
    </row>
    <row r="51" spans="1:12">
      <c r="A51" s="23"/>
      <c r="B51" s="3" t="s">
        <v>223</v>
      </c>
      <c r="C51" s="3" t="s">
        <v>182</v>
      </c>
      <c r="D51" s="3" t="s">
        <v>44</v>
      </c>
      <c r="E51" s="32">
        <v>42536</v>
      </c>
      <c r="F51" s="3" t="s">
        <v>184</v>
      </c>
      <c r="G51" s="3"/>
      <c r="H51" s="32">
        <v>42604</v>
      </c>
      <c r="I51" s="32">
        <v>42414</v>
      </c>
      <c r="J51" s="33" t="s">
        <v>44</v>
      </c>
      <c r="K51" s="34">
        <v>5.1143549030458697</v>
      </c>
      <c r="L51" s="35">
        <v>8.2000000000000003E-2</v>
      </c>
    </row>
    <row r="52" spans="1:12">
      <c r="A52" s="23">
        <v>36</v>
      </c>
      <c r="B52" s="3" t="s">
        <v>224</v>
      </c>
      <c r="C52" s="3" t="s">
        <v>182</v>
      </c>
      <c r="D52" s="3" t="s">
        <v>45</v>
      </c>
      <c r="E52" s="32">
        <v>42536</v>
      </c>
      <c r="F52" s="3" t="s">
        <v>184</v>
      </c>
      <c r="G52" s="3">
        <v>3</v>
      </c>
      <c r="H52" s="32">
        <v>42599</v>
      </c>
      <c r="I52" s="32">
        <v>42414</v>
      </c>
      <c r="J52" s="33" t="s">
        <v>45</v>
      </c>
      <c r="K52" s="34">
        <v>18.290000094261998</v>
      </c>
      <c r="L52" s="35">
        <v>0.16900000000000001</v>
      </c>
    </row>
    <row r="53" spans="1:12">
      <c r="A53" s="23">
        <v>37</v>
      </c>
      <c r="B53" s="3" t="s">
        <v>225</v>
      </c>
      <c r="C53" s="3" t="s">
        <v>182</v>
      </c>
      <c r="D53" s="3" t="s">
        <v>46</v>
      </c>
      <c r="E53" s="32">
        <v>42542</v>
      </c>
      <c r="F53" s="3" t="s">
        <v>184</v>
      </c>
      <c r="G53" s="3">
        <v>2</v>
      </c>
      <c r="H53" s="32">
        <v>42599</v>
      </c>
      <c r="I53" s="32">
        <v>42414</v>
      </c>
      <c r="J53" s="33" t="s">
        <v>46</v>
      </c>
      <c r="K53" s="34">
        <v>27.679540345473399</v>
      </c>
      <c r="L53" s="35">
        <v>0.23100000000000001</v>
      </c>
    </row>
    <row r="54" spans="1:12">
      <c r="A54" s="23">
        <v>38</v>
      </c>
      <c r="B54" s="3" t="s">
        <v>226</v>
      </c>
      <c r="C54" s="3" t="s">
        <v>182</v>
      </c>
      <c r="D54" s="3" t="s">
        <v>47</v>
      </c>
      <c r="E54" s="32">
        <v>42563</v>
      </c>
      <c r="F54" s="3" t="s">
        <v>183</v>
      </c>
      <c r="G54" s="3">
        <v>2</v>
      </c>
      <c r="H54" s="32">
        <v>42604</v>
      </c>
      <c r="I54" s="32">
        <v>42414</v>
      </c>
      <c r="J54" s="33" t="s">
        <v>47</v>
      </c>
      <c r="K54" s="34">
        <v>34.4945292374818</v>
      </c>
      <c r="L54" s="35">
        <v>0.27600000000000002</v>
      </c>
    </row>
    <row r="55" spans="1:12">
      <c r="A55" s="23"/>
      <c r="B55" s="3" t="s">
        <v>226</v>
      </c>
      <c r="C55" s="3" t="s">
        <v>182</v>
      </c>
      <c r="D55" s="3" t="s">
        <v>48</v>
      </c>
      <c r="E55" s="32">
        <v>42563</v>
      </c>
      <c r="F55" s="3" t="s">
        <v>184</v>
      </c>
      <c r="G55" s="3"/>
      <c r="H55" s="32">
        <v>42604</v>
      </c>
      <c r="I55" s="32">
        <v>42414</v>
      </c>
      <c r="J55" s="33" t="s">
        <v>48</v>
      </c>
      <c r="K55" s="34">
        <v>34.797417632682098</v>
      </c>
      <c r="L55" s="35">
        <v>0.27800000000000002</v>
      </c>
    </row>
    <row r="56" spans="1:12">
      <c r="A56" s="23">
        <v>39</v>
      </c>
      <c r="B56" s="3" t="s">
        <v>227</v>
      </c>
      <c r="C56" s="3" t="s">
        <v>182</v>
      </c>
      <c r="D56" s="3" t="s">
        <v>49</v>
      </c>
      <c r="E56" s="32">
        <v>42564</v>
      </c>
      <c r="F56" s="3" t="s">
        <v>228</v>
      </c>
      <c r="G56" s="3">
        <v>3</v>
      </c>
      <c r="H56" s="32">
        <v>42604</v>
      </c>
      <c r="I56" s="32">
        <v>42414</v>
      </c>
      <c r="J56" s="33" t="s">
        <v>49</v>
      </c>
      <c r="K56" s="34">
        <v>12.3836763878548</v>
      </c>
      <c r="L56" s="35">
        <v>0.13</v>
      </c>
    </row>
    <row r="57" spans="1:12">
      <c r="A57" s="23">
        <v>40</v>
      </c>
      <c r="B57" s="3" t="s">
        <v>229</v>
      </c>
      <c r="C57" s="3" t="s">
        <v>182</v>
      </c>
      <c r="D57" s="3" t="s">
        <v>50</v>
      </c>
      <c r="E57" s="32">
        <v>42564</v>
      </c>
      <c r="F57" s="3" t="s">
        <v>183</v>
      </c>
      <c r="G57" s="3">
        <v>4</v>
      </c>
      <c r="H57" s="32">
        <v>42604</v>
      </c>
      <c r="I57" s="32">
        <v>42414</v>
      </c>
      <c r="J57" s="33" t="s">
        <v>50</v>
      </c>
      <c r="K57" s="34">
        <v>61.148708015114302</v>
      </c>
      <c r="L57" s="35">
        <v>0.45200000000000001</v>
      </c>
    </row>
    <row r="58" spans="1:12">
      <c r="A58" s="23"/>
      <c r="B58" s="3" t="s">
        <v>229</v>
      </c>
      <c r="C58" s="3" t="s">
        <v>182</v>
      </c>
      <c r="D58" s="3" t="s">
        <v>51</v>
      </c>
      <c r="E58" s="32">
        <v>42564</v>
      </c>
      <c r="F58" s="3" t="s">
        <v>184</v>
      </c>
      <c r="G58" s="3"/>
      <c r="H58" s="32">
        <v>42604</v>
      </c>
      <c r="I58" s="32">
        <v>42414</v>
      </c>
      <c r="J58" s="33" t="s">
        <v>51</v>
      </c>
      <c r="K58" s="34">
        <v>16.321225525459599</v>
      </c>
      <c r="L58" s="35">
        <v>0.156</v>
      </c>
    </row>
    <row r="59" spans="1:12">
      <c r="A59" s="23">
        <v>41</v>
      </c>
      <c r="B59" s="3" t="s">
        <v>230</v>
      </c>
      <c r="C59" s="3" t="s">
        <v>182</v>
      </c>
      <c r="D59" s="3" t="s">
        <v>52</v>
      </c>
      <c r="E59" s="32">
        <v>42564</v>
      </c>
      <c r="F59" s="3" t="s">
        <v>183</v>
      </c>
      <c r="G59" s="3">
        <v>5</v>
      </c>
      <c r="H59" s="32">
        <v>42604</v>
      </c>
      <c r="I59" s="32">
        <v>42414</v>
      </c>
      <c r="J59" s="33" t="s">
        <v>52</v>
      </c>
      <c r="K59" s="34">
        <v>7.9917946574493897</v>
      </c>
      <c r="L59" s="35">
        <v>0.10100000000000001</v>
      </c>
    </row>
    <row r="60" spans="1:12">
      <c r="A60" s="23"/>
      <c r="B60" s="3" t="s">
        <v>230</v>
      </c>
      <c r="C60" s="3" t="s">
        <v>182</v>
      </c>
      <c r="D60" s="3" t="s">
        <v>53</v>
      </c>
      <c r="E60" s="32">
        <v>42564</v>
      </c>
      <c r="F60" s="3" t="s">
        <v>184</v>
      </c>
      <c r="G60" s="3"/>
      <c r="H60" s="32">
        <v>42604</v>
      </c>
      <c r="I60" s="32">
        <v>42414</v>
      </c>
      <c r="J60" s="33" t="s">
        <v>53</v>
      </c>
      <c r="K60" s="34">
        <v>11.9293437950542</v>
      </c>
      <c r="L60" s="35">
        <v>0.127</v>
      </c>
    </row>
    <row r="61" spans="1:12">
      <c r="A61" s="23">
        <v>42</v>
      </c>
      <c r="B61" s="3" t="s">
        <v>231</v>
      </c>
      <c r="C61" s="3" t="s">
        <v>182</v>
      </c>
      <c r="D61" s="3" t="s">
        <v>54</v>
      </c>
      <c r="E61" s="32">
        <v>42571</v>
      </c>
      <c r="F61" s="3" t="s">
        <v>183</v>
      </c>
      <c r="G61" s="3">
        <v>2</v>
      </c>
      <c r="H61" s="32">
        <v>42604</v>
      </c>
      <c r="I61" s="32">
        <v>42414</v>
      </c>
      <c r="J61" s="33" t="s">
        <v>54</v>
      </c>
      <c r="K61" s="34">
        <v>11.0206786094531</v>
      </c>
      <c r="L61" s="35">
        <v>0.121</v>
      </c>
    </row>
    <row r="62" spans="1:12">
      <c r="A62" s="23"/>
      <c r="B62" s="3" t="s">
        <v>231</v>
      </c>
      <c r="C62" s="3" t="s">
        <v>182</v>
      </c>
      <c r="D62" s="3" t="s">
        <v>55</v>
      </c>
      <c r="E62" s="32">
        <v>42571</v>
      </c>
      <c r="F62" s="3" t="s">
        <v>184</v>
      </c>
      <c r="G62" s="3"/>
      <c r="H62" s="32">
        <v>42604</v>
      </c>
      <c r="I62" s="32">
        <v>42414</v>
      </c>
      <c r="J62" s="33" t="s">
        <v>55</v>
      </c>
      <c r="K62" s="34">
        <v>13.140897375855699</v>
      </c>
      <c r="L62" s="35">
        <v>0.13500000000000001</v>
      </c>
    </row>
    <row r="63" spans="1:12">
      <c r="A63" s="23">
        <v>43</v>
      </c>
      <c r="B63" s="3" t="s">
        <v>232</v>
      </c>
      <c r="C63" s="3" t="s">
        <v>182</v>
      </c>
      <c r="D63" s="3" t="s">
        <v>56</v>
      </c>
      <c r="E63" s="32">
        <v>42578</v>
      </c>
      <c r="F63" s="3" t="s">
        <v>184</v>
      </c>
      <c r="G63" s="3">
        <v>3</v>
      </c>
      <c r="H63" s="32">
        <v>42604</v>
      </c>
      <c r="I63" s="32">
        <v>42414</v>
      </c>
      <c r="J63" s="33" t="s">
        <v>56</v>
      </c>
      <c r="K63" s="34">
        <v>27.679540345473399</v>
      </c>
      <c r="L63" s="35">
        <v>0.23100000000000001</v>
      </c>
    </row>
    <row r="64" spans="1:12">
      <c r="A64" s="23">
        <v>44</v>
      </c>
      <c r="B64" s="3" t="s">
        <v>233</v>
      </c>
      <c r="C64" s="3" t="s">
        <v>182</v>
      </c>
      <c r="D64" s="3" t="s">
        <v>57</v>
      </c>
      <c r="E64" s="32">
        <v>42578</v>
      </c>
      <c r="F64" s="3" t="s">
        <v>183</v>
      </c>
      <c r="G64" s="3">
        <v>2</v>
      </c>
      <c r="H64" s="32">
        <v>42604</v>
      </c>
      <c r="I64" s="32">
        <v>42414</v>
      </c>
      <c r="J64" s="33" t="s">
        <v>57</v>
      </c>
      <c r="K64" s="34">
        <v>21.318884046265701</v>
      </c>
      <c r="L64" s="35">
        <v>0.189</v>
      </c>
    </row>
    <row r="65" spans="1:12">
      <c r="A65" s="23"/>
      <c r="B65" s="3" t="s">
        <v>233</v>
      </c>
      <c r="C65" s="3" t="s">
        <v>182</v>
      </c>
      <c r="D65" s="3" t="s">
        <v>58</v>
      </c>
      <c r="E65" s="32">
        <v>42578</v>
      </c>
      <c r="F65" s="3" t="s">
        <v>184</v>
      </c>
      <c r="G65" s="3"/>
      <c r="H65" s="32">
        <v>42604</v>
      </c>
      <c r="I65" s="32">
        <v>42414</v>
      </c>
      <c r="J65" s="33" t="s">
        <v>58</v>
      </c>
      <c r="K65" s="34">
        <v>16.1697813278594</v>
      </c>
      <c r="L65" s="35">
        <v>0.155</v>
      </c>
    </row>
    <row r="66" spans="1:12">
      <c r="A66" s="23">
        <v>45</v>
      </c>
      <c r="B66" s="3" t="s">
        <v>234</v>
      </c>
      <c r="C66" s="3" t="s">
        <v>182</v>
      </c>
      <c r="D66" s="3" t="s">
        <v>59</v>
      </c>
      <c r="E66" s="32">
        <v>42578</v>
      </c>
      <c r="F66" s="3" t="s">
        <v>228</v>
      </c>
      <c r="G66" s="3">
        <v>6</v>
      </c>
      <c r="H66" s="32">
        <v>42604</v>
      </c>
      <c r="I66" s="32">
        <v>42414</v>
      </c>
      <c r="J66" s="33" t="s">
        <v>59</v>
      </c>
      <c r="K66" s="34">
        <v>21.0159956510653</v>
      </c>
      <c r="L66" s="35">
        <v>0.187</v>
      </c>
    </row>
    <row r="67" spans="1:12">
      <c r="A67" s="23">
        <v>46</v>
      </c>
      <c r="B67" s="3" t="s">
        <v>235</v>
      </c>
      <c r="C67" s="3" t="s">
        <v>182</v>
      </c>
      <c r="D67" s="3" t="s">
        <v>60</v>
      </c>
      <c r="E67" s="32">
        <v>42578</v>
      </c>
      <c r="F67" s="3" t="s">
        <v>184</v>
      </c>
      <c r="G67" s="3">
        <v>6</v>
      </c>
      <c r="H67" s="32">
        <v>42604</v>
      </c>
      <c r="I67" s="32">
        <v>42414</v>
      </c>
      <c r="J67" s="33" t="s">
        <v>60</v>
      </c>
      <c r="K67" s="34">
        <v>18.138555896661799</v>
      </c>
      <c r="L67" s="35">
        <v>0.16800000000000001</v>
      </c>
    </row>
    <row r="68" spans="1:12">
      <c r="A68" s="23">
        <v>47</v>
      </c>
      <c r="B68" s="3" t="s">
        <v>236</v>
      </c>
      <c r="C68" s="3" t="s">
        <v>182</v>
      </c>
      <c r="D68" s="3" t="s">
        <v>61</v>
      </c>
      <c r="E68" s="32">
        <v>42578</v>
      </c>
      <c r="F68" s="3" t="s">
        <v>184</v>
      </c>
      <c r="G68" s="3">
        <v>6</v>
      </c>
      <c r="H68" s="32">
        <v>42604</v>
      </c>
      <c r="I68" s="32">
        <v>42414</v>
      </c>
      <c r="J68" s="33" t="s">
        <v>61</v>
      </c>
      <c r="K68" s="34">
        <v>12.9894531782555</v>
      </c>
      <c r="L68" s="35">
        <v>0.13400000000000001</v>
      </c>
    </row>
    <row r="69" spans="1:12">
      <c r="A69" s="23">
        <v>48</v>
      </c>
      <c r="B69" s="3" t="s">
        <v>237</v>
      </c>
      <c r="C69" s="3" t="s">
        <v>182</v>
      </c>
      <c r="D69" s="3" t="s">
        <v>62</v>
      </c>
      <c r="E69" s="32">
        <v>42583</v>
      </c>
      <c r="F69" s="3" t="s">
        <v>183</v>
      </c>
      <c r="G69" s="3">
        <v>6</v>
      </c>
      <c r="H69" s="32">
        <v>42604</v>
      </c>
      <c r="I69" s="32">
        <v>42414</v>
      </c>
      <c r="J69" s="33" t="s">
        <v>62</v>
      </c>
      <c r="K69" s="34">
        <v>25.256433183870499</v>
      </c>
      <c r="L69" s="35">
        <v>0.215</v>
      </c>
    </row>
    <row r="70" spans="1:12">
      <c r="A70" s="23"/>
      <c r="B70" s="3" t="s">
        <v>237</v>
      </c>
      <c r="C70" s="3" t="s">
        <v>182</v>
      </c>
      <c r="D70" s="3" t="s">
        <v>63</v>
      </c>
      <c r="E70" s="32">
        <v>42583</v>
      </c>
      <c r="F70" s="3" t="s">
        <v>184</v>
      </c>
      <c r="G70" s="3"/>
      <c r="H70" s="32">
        <v>42604</v>
      </c>
      <c r="I70" s="32">
        <v>42414</v>
      </c>
      <c r="J70" s="33" t="s">
        <v>63</v>
      </c>
      <c r="K70" s="34">
        <v>17.078446513460499</v>
      </c>
      <c r="L70" s="35">
        <v>0.161</v>
      </c>
    </row>
    <row r="71" spans="1:12">
      <c r="A71" s="23">
        <v>49</v>
      </c>
      <c r="B71" s="3" t="s">
        <v>238</v>
      </c>
      <c r="C71" s="3" t="s">
        <v>182</v>
      </c>
      <c r="D71" s="3" t="s">
        <v>64</v>
      </c>
      <c r="E71" s="32">
        <v>42585</v>
      </c>
      <c r="F71" s="3" t="s">
        <v>183</v>
      </c>
      <c r="G71" s="3">
        <v>2</v>
      </c>
      <c r="H71" s="32">
        <v>42604</v>
      </c>
      <c r="I71" s="32">
        <v>42414</v>
      </c>
      <c r="J71" s="33" t="s">
        <v>64</v>
      </c>
      <c r="K71" s="34">
        <v>27.830984543073601</v>
      </c>
      <c r="L71" s="35">
        <v>0.23200000000000001</v>
      </c>
    </row>
    <row r="72" spans="1:12">
      <c r="A72" s="23"/>
      <c r="B72" s="3" t="s">
        <v>238</v>
      </c>
      <c r="C72" s="3" t="s">
        <v>182</v>
      </c>
      <c r="D72" s="3" t="s">
        <v>65</v>
      </c>
      <c r="E72" s="32">
        <v>42585</v>
      </c>
      <c r="F72" s="3" t="s">
        <v>184</v>
      </c>
      <c r="G72" s="3"/>
      <c r="H72" s="32">
        <v>42604</v>
      </c>
      <c r="I72" s="32">
        <v>42414</v>
      </c>
      <c r="J72" s="33" t="s">
        <v>65</v>
      </c>
      <c r="K72" s="34">
        <v>9.6576808310514206</v>
      </c>
      <c r="L72" s="35">
        <v>0.112</v>
      </c>
    </row>
    <row r="73" spans="1:12">
      <c r="A73" s="23">
        <v>50</v>
      </c>
      <c r="B73" s="3" t="s">
        <v>239</v>
      </c>
      <c r="C73" s="3" t="s">
        <v>182</v>
      </c>
      <c r="D73" s="3" t="s">
        <v>66</v>
      </c>
      <c r="E73" s="32">
        <v>42585</v>
      </c>
      <c r="F73" s="3" t="s">
        <v>184</v>
      </c>
      <c r="G73" s="3">
        <v>4</v>
      </c>
      <c r="H73" s="32">
        <v>42604</v>
      </c>
      <c r="I73" s="32">
        <v>42414</v>
      </c>
      <c r="J73" s="33" t="s">
        <v>66</v>
      </c>
      <c r="K73" s="34">
        <v>12.5351205854549</v>
      </c>
      <c r="L73" s="35">
        <v>0.13100000000000001</v>
      </c>
    </row>
    <row r="74" spans="1:12">
      <c r="A74" s="23">
        <v>51</v>
      </c>
      <c r="B74" s="3" t="s">
        <v>240</v>
      </c>
      <c r="C74" s="3" t="s">
        <v>182</v>
      </c>
      <c r="D74" s="3" t="s">
        <v>67</v>
      </c>
      <c r="E74" s="32">
        <v>42585</v>
      </c>
      <c r="F74" s="3" t="s">
        <v>184</v>
      </c>
      <c r="G74" s="3">
        <v>6</v>
      </c>
      <c r="H74" s="32">
        <v>42604</v>
      </c>
      <c r="I74" s="32">
        <v>42414</v>
      </c>
      <c r="J74" s="2" t="s">
        <v>67</v>
      </c>
      <c r="K74" s="25">
        <v>9.2509649687224194</v>
      </c>
      <c r="L74" s="49">
        <v>0.105</v>
      </c>
    </row>
    <row r="75" spans="1:12">
      <c r="A75" s="23">
        <v>52</v>
      </c>
      <c r="B75" s="3" t="s">
        <v>241</v>
      </c>
      <c r="C75" s="3" t="s">
        <v>182</v>
      </c>
      <c r="D75" s="3" t="s">
        <v>68</v>
      </c>
      <c r="E75" s="32">
        <v>42599</v>
      </c>
      <c r="F75" s="3" t="s">
        <v>183</v>
      </c>
      <c r="G75" s="3">
        <v>6</v>
      </c>
      <c r="H75" s="32">
        <v>42625</v>
      </c>
      <c r="I75" s="32">
        <v>42414</v>
      </c>
      <c r="J75" s="2" t="s">
        <v>68</v>
      </c>
      <c r="K75" s="25">
        <v>28.379409616386098</v>
      </c>
      <c r="L75" s="49">
        <v>0.22600000000000001</v>
      </c>
    </row>
    <row r="76" spans="1:12">
      <c r="A76" s="23"/>
      <c r="B76" s="3" t="s">
        <v>241</v>
      </c>
      <c r="C76" s="3" t="s">
        <v>182</v>
      </c>
      <c r="D76" s="3" t="s">
        <v>69</v>
      </c>
      <c r="E76" s="32">
        <v>42599</v>
      </c>
      <c r="F76" s="3" t="s">
        <v>184</v>
      </c>
      <c r="G76" s="3"/>
      <c r="H76" s="32">
        <v>42625</v>
      </c>
      <c r="I76" s="32">
        <v>42414</v>
      </c>
      <c r="J76" s="2" t="s">
        <v>69</v>
      </c>
      <c r="K76" s="25">
        <v>9.2509649687224194</v>
      </c>
      <c r="L76" s="49">
        <v>0.105</v>
      </c>
    </row>
    <row r="77" spans="1:12">
      <c r="A77" s="23">
        <v>53</v>
      </c>
      <c r="B77" s="3" t="s">
        <v>242</v>
      </c>
      <c r="C77" s="3" t="s">
        <v>182</v>
      </c>
      <c r="D77" s="3" t="s">
        <v>243</v>
      </c>
      <c r="E77" s="32">
        <v>42599</v>
      </c>
      <c r="F77" s="3" t="s">
        <v>184</v>
      </c>
      <c r="G77" s="3">
        <v>6</v>
      </c>
      <c r="H77" s="32">
        <v>42625</v>
      </c>
      <c r="I77" s="32">
        <v>42414</v>
      </c>
      <c r="J77" s="2" t="s">
        <v>77</v>
      </c>
      <c r="K77" s="25">
        <v>9.0928786493202391</v>
      </c>
      <c r="L77" s="49">
        <v>0.104</v>
      </c>
    </row>
    <row r="78" spans="1:12">
      <c r="A78" s="23">
        <v>54</v>
      </c>
      <c r="B78" s="3" t="s">
        <v>244</v>
      </c>
      <c r="C78" s="3" t="s">
        <v>182</v>
      </c>
      <c r="D78" s="3" t="s">
        <v>70</v>
      </c>
      <c r="E78" s="32">
        <v>42599</v>
      </c>
      <c r="F78" s="3" t="s">
        <v>183</v>
      </c>
      <c r="G78" s="3">
        <v>2</v>
      </c>
      <c r="H78" s="32">
        <v>42625</v>
      </c>
      <c r="I78" s="32">
        <v>42414</v>
      </c>
      <c r="J78" s="2" t="s">
        <v>70</v>
      </c>
      <c r="K78" s="25">
        <v>9.8833102463311295</v>
      </c>
      <c r="L78" s="49">
        <v>0.109</v>
      </c>
    </row>
    <row r="79" spans="1:12">
      <c r="A79" s="23"/>
      <c r="B79" s="3" t="s">
        <v>244</v>
      </c>
      <c r="C79" s="3" t="s">
        <v>182</v>
      </c>
      <c r="D79" s="3" t="s">
        <v>71</v>
      </c>
      <c r="E79" s="32">
        <v>42599</v>
      </c>
      <c r="F79" s="3" t="s">
        <v>184</v>
      </c>
      <c r="G79" s="3"/>
      <c r="H79" s="32">
        <v>42625</v>
      </c>
      <c r="I79" s="32">
        <v>42414</v>
      </c>
      <c r="J79" s="2" t="s">
        <v>71</v>
      </c>
      <c r="K79" s="25">
        <v>11.3060871209507</v>
      </c>
      <c r="L79" s="49">
        <v>0.11799999999999999</v>
      </c>
    </row>
    <row r="80" spans="1:12">
      <c r="A80" s="23">
        <v>55</v>
      </c>
      <c r="B80" s="3" t="s">
        <v>245</v>
      </c>
      <c r="C80" s="3" t="s">
        <v>182</v>
      </c>
      <c r="D80" s="3" t="s">
        <v>72</v>
      </c>
      <c r="E80" s="32">
        <v>42606</v>
      </c>
      <c r="F80" s="3" t="s">
        <v>183</v>
      </c>
      <c r="G80" s="3">
        <v>4</v>
      </c>
      <c r="H80" s="32">
        <v>42625</v>
      </c>
      <c r="I80" s="32">
        <v>42414</v>
      </c>
      <c r="J80" s="2" t="s">
        <v>72</v>
      </c>
      <c r="K80" s="25">
        <v>11.4641734403529</v>
      </c>
      <c r="L80" s="49">
        <v>0.11899999999999999</v>
      </c>
    </row>
    <row r="81" spans="1:12">
      <c r="A81" s="23"/>
      <c r="B81" s="3" t="s">
        <v>245</v>
      </c>
      <c r="C81" s="3" t="s">
        <v>182</v>
      </c>
      <c r="D81" s="3" t="s">
        <v>73</v>
      </c>
      <c r="E81" s="32">
        <v>42606</v>
      </c>
      <c r="F81" s="3" t="s">
        <v>184</v>
      </c>
      <c r="G81" s="3"/>
      <c r="H81" s="32">
        <v>42625</v>
      </c>
      <c r="I81" s="32">
        <v>42414</v>
      </c>
      <c r="J81" s="2" t="s">
        <v>73</v>
      </c>
      <c r="K81" s="25">
        <v>15.2582451060052</v>
      </c>
      <c r="L81" s="49">
        <v>0.14299999999999999</v>
      </c>
    </row>
    <row r="82" spans="1:12">
      <c r="A82" s="23">
        <v>56</v>
      </c>
      <c r="B82" s="3" t="s">
        <v>246</v>
      </c>
      <c r="C82" s="3" t="s">
        <v>182</v>
      </c>
      <c r="D82" s="3" t="s">
        <v>74</v>
      </c>
      <c r="E82" s="32">
        <v>42611</v>
      </c>
      <c r="F82" s="3" t="s">
        <v>183</v>
      </c>
      <c r="G82" s="3">
        <v>2</v>
      </c>
      <c r="H82" s="32">
        <v>42625</v>
      </c>
      <c r="I82" s="32">
        <v>42414</v>
      </c>
      <c r="J82" s="2" t="s">
        <v>74</v>
      </c>
      <c r="K82" s="25">
        <v>9.0928786493202391</v>
      </c>
      <c r="L82" s="49">
        <v>0.104</v>
      </c>
    </row>
    <row r="83" spans="1:12">
      <c r="A83" s="23"/>
      <c r="B83" s="3" t="s">
        <v>246</v>
      </c>
      <c r="C83" s="3" t="s">
        <v>182</v>
      </c>
      <c r="D83" s="3" t="s">
        <v>75</v>
      </c>
      <c r="E83" s="32">
        <v>42611</v>
      </c>
      <c r="F83" s="3" t="s">
        <v>184</v>
      </c>
      <c r="G83" s="3"/>
      <c r="H83" s="32">
        <v>42625</v>
      </c>
      <c r="I83" s="32">
        <v>42414</v>
      </c>
      <c r="J83" s="2" t="s">
        <v>75</v>
      </c>
      <c r="K83" s="25">
        <v>11.938432398559501</v>
      </c>
      <c r="L83" s="49">
        <v>0.122</v>
      </c>
    </row>
    <row r="84" spans="1:12">
      <c r="A84" s="23"/>
      <c r="B84" s="3"/>
      <c r="C84" s="3"/>
      <c r="D84" s="3"/>
      <c r="E84" s="3"/>
      <c r="F84" s="3"/>
      <c r="G84" s="3"/>
      <c r="H84" s="3"/>
      <c r="I84" s="3"/>
    </row>
    <row r="86" spans="1:12" ht="18.75">
      <c r="A86" s="50"/>
      <c r="B86" s="50" t="s">
        <v>247</v>
      </c>
      <c r="C86" s="50"/>
      <c r="D86" s="50"/>
      <c r="E86" s="50"/>
      <c r="F86" s="50"/>
      <c r="G86" s="3"/>
      <c r="H86" s="51"/>
      <c r="I86" s="51"/>
    </row>
    <row r="87" spans="1:12" ht="45">
      <c r="A87" s="23" t="s">
        <v>170</v>
      </c>
      <c r="B87" s="23" t="s">
        <v>171</v>
      </c>
      <c r="E87" s="52" t="s">
        <v>174</v>
      </c>
      <c r="F87" s="52" t="s">
        <v>175</v>
      </c>
      <c r="G87" s="23" t="s">
        <v>176</v>
      </c>
      <c r="H87" s="23" t="s">
        <v>248</v>
      </c>
      <c r="I87" s="52" t="s">
        <v>178</v>
      </c>
      <c r="J87" s="52" t="s">
        <v>249</v>
      </c>
      <c r="K87" s="53" t="s">
        <v>250</v>
      </c>
      <c r="L87" s="54" t="s">
        <v>251</v>
      </c>
    </row>
    <row r="88" spans="1:12">
      <c r="A88" s="23">
        <v>1</v>
      </c>
      <c r="B88" s="3" t="s">
        <v>78</v>
      </c>
      <c r="E88" s="32">
        <v>42035</v>
      </c>
      <c r="F88" s="32" t="s">
        <v>184</v>
      </c>
      <c r="G88" s="3">
        <v>2</v>
      </c>
      <c r="H88" s="32">
        <v>42604</v>
      </c>
      <c r="I88" s="32">
        <v>42414</v>
      </c>
      <c r="J88" s="3" t="s">
        <v>252</v>
      </c>
      <c r="K88" s="25">
        <v>9.0928786493202391</v>
      </c>
      <c r="L88" s="48">
        <v>0.104</v>
      </c>
    </row>
    <row r="89" spans="1:12">
      <c r="A89" s="23">
        <v>2</v>
      </c>
      <c r="B89" s="3" t="s">
        <v>132</v>
      </c>
      <c r="E89" s="32">
        <v>42048</v>
      </c>
      <c r="F89" s="32" t="s">
        <v>184</v>
      </c>
      <c r="G89" s="3">
        <v>1</v>
      </c>
      <c r="H89" s="32">
        <v>42604</v>
      </c>
      <c r="I89" s="32">
        <v>42414</v>
      </c>
      <c r="J89" s="3" t="s">
        <v>253</v>
      </c>
      <c r="K89" s="25">
        <v>8.3024470523093505</v>
      </c>
      <c r="L89" s="48">
        <v>9.9000000000000005E-2</v>
      </c>
    </row>
    <row r="90" spans="1:12">
      <c r="A90" s="23">
        <v>3</v>
      </c>
      <c r="B90" s="3" t="s">
        <v>79</v>
      </c>
      <c r="E90" s="32">
        <v>42048</v>
      </c>
      <c r="F90" s="32" t="s">
        <v>184</v>
      </c>
      <c r="G90" s="3">
        <v>1</v>
      </c>
      <c r="H90" s="32">
        <v>42604</v>
      </c>
      <c r="I90" s="32">
        <v>42414</v>
      </c>
      <c r="J90" s="3" t="s">
        <v>254</v>
      </c>
      <c r="K90" s="25">
        <v>12.7288639955704</v>
      </c>
      <c r="L90" s="48">
        <v>0.127</v>
      </c>
    </row>
    <row r="91" spans="1:12">
      <c r="A91" s="23">
        <v>4</v>
      </c>
      <c r="B91" s="3" t="s">
        <v>80</v>
      </c>
      <c r="E91" s="32">
        <v>42048</v>
      </c>
      <c r="F91" s="32" t="s">
        <v>184</v>
      </c>
      <c r="G91" s="3">
        <v>1</v>
      </c>
      <c r="H91" s="32">
        <v>42604</v>
      </c>
      <c r="I91" s="32">
        <v>42414</v>
      </c>
      <c r="J91" s="3" t="s">
        <v>255</v>
      </c>
      <c r="K91" s="25">
        <v>9.72522392692896</v>
      </c>
      <c r="L91" s="48">
        <v>0.108</v>
      </c>
    </row>
    <row r="92" spans="1:12">
      <c r="A92" s="23">
        <v>5</v>
      </c>
      <c r="B92" s="3" t="s">
        <v>81</v>
      </c>
      <c r="E92" s="32">
        <v>42520</v>
      </c>
      <c r="F92" s="3" t="s">
        <v>184</v>
      </c>
      <c r="G92" s="3">
        <v>6</v>
      </c>
      <c r="H92" s="32">
        <v>42598</v>
      </c>
      <c r="I92" s="32">
        <v>42414</v>
      </c>
      <c r="J92" s="2" t="s">
        <v>256</v>
      </c>
      <c r="K92" s="25">
        <v>9.72522392692896</v>
      </c>
      <c r="L92" s="49">
        <v>0.108</v>
      </c>
    </row>
    <row r="93" spans="1:12">
      <c r="A93" s="23">
        <v>6</v>
      </c>
      <c r="B93" s="3" t="s">
        <v>82</v>
      </c>
      <c r="E93" s="32">
        <v>42520</v>
      </c>
      <c r="F93" s="3" t="s">
        <v>184</v>
      </c>
      <c r="G93" s="3">
        <v>4</v>
      </c>
      <c r="H93" s="32">
        <v>42598</v>
      </c>
      <c r="I93" s="32">
        <v>42414</v>
      </c>
      <c r="J93" s="2" t="s">
        <v>257</v>
      </c>
      <c r="K93" s="25">
        <v>12.096518717961599</v>
      </c>
      <c r="L93" s="48">
        <v>0.123</v>
      </c>
    </row>
    <row r="94" spans="1:12">
      <c r="A94" s="23">
        <v>7</v>
      </c>
      <c r="B94" s="3" t="s">
        <v>83</v>
      </c>
      <c r="E94" s="32">
        <v>42520</v>
      </c>
      <c r="F94" s="3" t="s">
        <v>184</v>
      </c>
      <c r="G94" s="3">
        <v>3</v>
      </c>
      <c r="H94" s="32">
        <v>42598</v>
      </c>
      <c r="I94" s="32">
        <v>42414</v>
      </c>
      <c r="J94" s="2" t="s">
        <v>258</v>
      </c>
      <c r="K94" s="25">
        <v>8.9347923299180607</v>
      </c>
      <c r="L94" s="48">
        <v>0.10299999999999999</v>
      </c>
    </row>
    <row r="95" spans="1:12">
      <c r="A95" s="23">
        <v>8</v>
      </c>
      <c r="B95" s="3" t="s">
        <v>84</v>
      </c>
      <c r="E95" s="32">
        <v>42520</v>
      </c>
      <c r="F95" s="3" t="s">
        <v>184</v>
      </c>
      <c r="G95" s="3">
        <v>3</v>
      </c>
      <c r="H95" s="32">
        <v>42598</v>
      </c>
      <c r="I95" s="32">
        <v>42414</v>
      </c>
      <c r="J95" s="55" t="s">
        <v>259</v>
      </c>
      <c r="K95" s="25">
        <v>11.4641734403529</v>
      </c>
      <c r="L95" s="48">
        <v>0.11899999999999999</v>
      </c>
    </row>
    <row r="96" spans="1:12">
      <c r="A96" s="23">
        <v>9</v>
      </c>
      <c r="B96" s="3" t="s">
        <v>85</v>
      </c>
      <c r="E96" s="32">
        <v>42520</v>
      </c>
      <c r="F96" s="3" t="s">
        <v>184</v>
      </c>
      <c r="G96" s="3">
        <v>2</v>
      </c>
      <c r="H96" s="32">
        <v>42598</v>
      </c>
      <c r="I96" s="32">
        <v>42414</v>
      </c>
      <c r="J96" s="3" t="s">
        <v>260</v>
      </c>
      <c r="K96" s="25">
        <v>12.412691356766</v>
      </c>
      <c r="L96" s="48">
        <v>0.125</v>
      </c>
    </row>
    <row r="97" spans="1:12">
      <c r="A97" s="23"/>
      <c r="B97" s="3"/>
      <c r="E97" s="32"/>
      <c r="F97" s="3"/>
      <c r="G97" s="3"/>
      <c r="H97" s="3"/>
      <c r="I97" s="3"/>
    </row>
    <row r="98" spans="1:12">
      <c r="A98" s="23">
        <v>10</v>
      </c>
      <c r="B98" s="3" t="s">
        <v>86</v>
      </c>
      <c r="E98" s="32">
        <v>42528</v>
      </c>
      <c r="F98" s="3" t="s">
        <v>184</v>
      </c>
      <c r="G98" s="3">
        <v>2</v>
      </c>
      <c r="H98" s="32">
        <v>42598</v>
      </c>
      <c r="I98" s="32">
        <v>42414</v>
      </c>
      <c r="J98" s="3" t="s">
        <v>261</v>
      </c>
      <c r="K98" s="25">
        <v>13.361209273179099</v>
      </c>
      <c r="L98" s="48">
        <v>0.13100000000000001</v>
      </c>
    </row>
    <row r="99" spans="1:12">
      <c r="A99" s="23">
        <v>11</v>
      </c>
      <c r="B99" s="3" t="s">
        <v>87</v>
      </c>
      <c r="E99" s="32">
        <v>42528</v>
      </c>
      <c r="F99" s="3" t="s">
        <v>184</v>
      </c>
      <c r="G99" s="3">
        <v>2</v>
      </c>
      <c r="H99" s="32">
        <v>42598</v>
      </c>
      <c r="I99" s="32">
        <v>42414</v>
      </c>
      <c r="J99" s="3" t="s">
        <v>262</v>
      </c>
      <c r="K99" s="25">
        <v>14.7839861477987</v>
      </c>
      <c r="L99" s="48">
        <v>0.14000000000000001</v>
      </c>
    </row>
    <row r="100" spans="1:12">
      <c r="A100" s="23">
        <v>12</v>
      </c>
      <c r="B100" s="3" t="s">
        <v>88</v>
      </c>
      <c r="E100" s="32">
        <v>42541</v>
      </c>
      <c r="F100" s="3" t="s">
        <v>184</v>
      </c>
      <c r="G100" s="3">
        <v>4</v>
      </c>
      <c r="H100" s="32">
        <v>42598</v>
      </c>
      <c r="I100" s="32">
        <v>42414</v>
      </c>
      <c r="J100" s="3" t="s">
        <v>263</v>
      </c>
      <c r="K100" s="25">
        <v>14.309727189592101</v>
      </c>
      <c r="L100" s="48">
        <v>0.13700000000000001</v>
      </c>
    </row>
    <row r="101" spans="1:12">
      <c r="A101" s="23">
        <v>13</v>
      </c>
      <c r="B101" s="3" t="s">
        <v>89</v>
      </c>
      <c r="E101" s="32">
        <v>42541</v>
      </c>
      <c r="F101" s="3" t="s">
        <v>184</v>
      </c>
      <c r="G101" s="3">
        <v>2</v>
      </c>
      <c r="H101" s="32">
        <v>42598</v>
      </c>
      <c r="I101" s="32">
        <v>42414</v>
      </c>
      <c r="J101" s="3" t="s">
        <v>264</v>
      </c>
      <c r="K101" s="25">
        <v>9.2509649687224194</v>
      </c>
      <c r="L101" s="48">
        <v>0.105</v>
      </c>
    </row>
    <row r="102" spans="1:12">
      <c r="A102" s="23">
        <v>14</v>
      </c>
      <c r="B102" s="3" t="s">
        <v>90</v>
      </c>
      <c r="E102" s="32">
        <v>42542</v>
      </c>
      <c r="F102" s="3" t="s">
        <v>184</v>
      </c>
      <c r="G102" s="3">
        <v>4</v>
      </c>
      <c r="H102" s="32">
        <v>42598</v>
      </c>
      <c r="I102" s="32">
        <v>42414</v>
      </c>
      <c r="J102" s="3" t="s">
        <v>265</v>
      </c>
      <c r="K102" s="25">
        <v>17.1552809388314</v>
      </c>
      <c r="L102" s="48">
        <v>0.155</v>
      </c>
    </row>
    <row r="103" spans="1:12">
      <c r="A103" s="23">
        <v>15</v>
      </c>
      <c r="B103" s="3" t="s">
        <v>91</v>
      </c>
      <c r="E103" s="32">
        <v>42542</v>
      </c>
      <c r="F103" s="3" t="s">
        <v>184</v>
      </c>
      <c r="G103" s="3">
        <v>2</v>
      </c>
      <c r="H103" s="32">
        <v>42598</v>
      </c>
      <c r="I103" s="32">
        <v>42414</v>
      </c>
      <c r="J103" s="3" t="s">
        <v>266</v>
      </c>
      <c r="K103" s="25">
        <v>16.681021980624799</v>
      </c>
      <c r="L103" s="48">
        <v>0.152</v>
      </c>
    </row>
    <row r="104" spans="1:12">
      <c r="A104" s="23">
        <v>16</v>
      </c>
      <c r="B104" s="3" t="s">
        <v>92</v>
      </c>
      <c r="E104" s="32">
        <v>42548</v>
      </c>
      <c r="F104" s="3" t="s">
        <v>184</v>
      </c>
      <c r="G104" s="3">
        <v>2</v>
      </c>
      <c r="H104" s="32">
        <v>42598</v>
      </c>
      <c r="I104" s="32">
        <v>42414</v>
      </c>
      <c r="J104" s="3" t="s">
        <v>267</v>
      </c>
      <c r="K104" s="25">
        <v>9.0928786493202391</v>
      </c>
      <c r="L104" s="48">
        <v>0.104</v>
      </c>
    </row>
    <row r="105" spans="1:12">
      <c r="A105" s="23">
        <v>17</v>
      </c>
      <c r="B105" s="3" t="s">
        <v>93</v>
      </c>
      <c r="E105" s="32">
        <v>42548</v>
      </c>
      <c r="F105" s="3" t="s">
        <v>184</v>
      </c>
      <c r="G105" s="3">
        <v>2</v>
      </c>
      <c r="H105" s="32">
        <v>42598</v>
      </c>
      <c r="I105" s="32">
        <v>42414</v>
      </c>
      <c r="J105" s="3" t="s">
        <v>268</v>
      </c>
      <c r="K105" s="25">
        <v>7.5120154552984504</v>
      </c>
      <c r="L105" s="48">
        <v>9.4E-2</v>
      </c>
    </row>
    <row r="106" spans="1:12">
      <c r="A106" s="23">
        <v>18</v>
      </c>
      <c r="B106" s="3" t="s">
        <v>94</v>
      </c>
      <c r="E106" s="32">
        <v>42548</v>
      </c>
      <c r="F106" s="3" t="s">
        <v>184</v>
      </c>
      <c r="G106" s="3">
        <v>4</v>
      </c>
      <c r="H106" s="32">
        <v>42598</v>
      </c>
      <c r="I106" s="32">
        <v>42414</v>
      </c>
      <c r="J106" s="3" t="s">
        <v>269</v>
      </c>
      <c r="K106" s="25">
        <v>8.9347923299180607</v>
      </c>
      <c r="L106" s="48">
        <v>0.10299999999999999</v>
      </c>
    </row>
    <row r="107" spans="1:12">
      <c r="A107" s="23">
        <v>19</v>
      </c>
      <c r="B107" s="3" t="s">
        <v>95</v>
      </c>
      <c r="E107" s="32">
        <v>42556</v>
      </c>
      <c r="F107" s="3" t="s">
        <v>184</v>
      </c>
      <c r="G107" s="3">
        <v>4</v>
      </c>
      <c r="H107" s="32">
        <v>42598</v>
      </c>
      <c r="I107" s="32">
        <v>42414</v>
      </c>
      <c r="J107" s="3" t="s">
        <v>270</v>
      </c>
      <c r="K107" s="25">
        <v>7.9862744135049901</v>
      </c>
      <c r="L107" s="48">
        <v>9.7000000000000003E-2</v>
      </c>
    </row>
    <row r="108" spans="1:12">
      <c r="A108" s="23">
        <v>20</v>
      </c>
      <c r="B108" s="3" t="s">
        <v>96</v>
      </c>
      <c r="E108" s="32">
        <v>42556</v>
      </c>
      <c r="F108" s="3" t="s">
        <v>184</v>
      </c>
      <c r="G108" s="3">
        <v>2</v>
      </c>
      <c r="H108" s="32">
        <v>42598</v>
      </c>
      <c r="I108" s="32">
        <v>42414</v>
      </c>
      <c r="J108" s="3" t="s">
        <v>271</v>
      </c>
      <c r="K108" s="25">
        <v>9.5671376075267798</v>
      </c>
      <c r="L108" s="48">
        <v>0.107</v>
      </c>
    </row>
    <row r="109" spans="1:12">
      <c r="A109" s="23">
        <v>21</v>
      </c>
      <c r="B109" s="55" t="s">
        <v>97</v>
      </c>
      <c r="E109" s="32">
        <v>42556</v>
      </c>
      <c r="F109" s="3" t="s">
        <v>184</v>
      </c>
      <c r="G109" s="3">
        <v>2</v>
      </c>
      <c r="H109" s="32">
        <v>42598</v>
      </c>
      <c r="I109" s="32">
        <v>42414</v>
      </c>
      <c r="J109" s="3" t="s">
        <v>272</v>
      </c>
      <c r="K109" s="25">
        <v>16.839108300027</v>
      </c>
      <c r="L109" s="48">
        <v>0.153</v>
      </c>
    </row>
    <row r="110" spans="1:12">
      <c r="A110" s="23">
        <v>22</v>
      </c>
      <c r="B110" s="3" t="s">
        <v>98</v>
      </c>
      <c r="E110" s="32">
        <v>42556</v>
      </c>
      <c r="F110" s="3" t="s">
        <v>184</v>
      </c>
      <c r="G110" s="3">
        <v>6</v>
      </c>
      <c r="H110" s="32">
        <v>42598</v>
      </c>
      <c r="I110" s="32">
        <v>42414</v>
      </c>
      <c r="J110" s="3" t="s">
        <v>273</v>
      </c>
      <c r="K110" s="25">
        <v>20.475093646277099</v>
      </c>
      <c r="L110" s="48">
        <v>0.17599999999999999</v>
      </c>
    </row>
    <row r="111" spans="1:12">
      <c r="A111" s="23">
        <v>23</v>
      </c>
      <c r="B111" s="3" t="s">
        <v>99</v>
      </c>
      <c r="E111" s="32">
        <v>42556</v>
      </c>
      <c r="F111" s="3" t="s">
        <v>184</v>
      </c>
      <c r="G111" s="3">
        <v>6</v>
      </c>
      <c r="H111" s="32">
        <v>42598</v>
      </c>
      <c r="I111" s="32">
        <v>42414</v>
      </c>
      <c r="J111" s="3" t="s">
        <v>274</v>
      </c>
      <c r="K111" s="25">
        <v>12.254605037363801</v>
      </c>
      <c r="L111" s="48">
        <v>0.124</v>
      </c>
    </row>
    <row r="112" spans="1:12">
      <c r="A112" s="23">
        <v>24</v>
      </c>
      <c r="B112" s="3" t="s">
        <v>100</v>
      </c>
      <c r="E112" s="32">
        <v>42556</v>
      </c>
      <c r="F112" s="3" t="s">
        <v>184</v>
      </c>
      <c r="G112" s="3">
        <v>5</v>
      </c>
      <c r="H112" s="32">
        <v>42598</v>
      </c>
      <c r="I112" s="32">
        <v>42414</v>
      </c>
      <c r="J112" s="3" t="s">
        <v>275</v>
      </c>
      <c r="K112" s="25">
        <v>13.993554550787801</v>
      </c>
      <c r="L112" s="48">
        <v>0.13500000000000001</v>
      </c>
    </row>
    <row r="113" spans="1:12">
      <c r="A113" s="23">
        <v>25</v>
      </c>
      <c r="B113" s="3" t="s">
        <v>101</v>
      </c>
      <c r="E113" s="32">
        <v>42556</v>
      </c>
      <c r="F113" s="3" t="s">
        <v>184</v>
      </c>
      <c r="G113" s="3">
        <v>3</v>
      </c>
      <c r="H113" s="32">
        <v>42598</v>
      </c>
      <c r="I113" s="32">
        <v>42414</v>
      </c>
      <c r="J113" s="3" t="s">
        <v>276</v>
      </c>
      <c r="K113" s="25">
        <v>23.636820034320699</v>
      </c>
      <c r="L113" s="48">
        <v>0.19600000000000001</v>
      </c>
    </row>
    <row r="114" spans="1:12">
      <c r="A114" s="23">
        <v>26</v>
      </c>
      <c r="B114" s="3" t="s">
        <v>102</v>
      </c>
      <c r="E114" s="32">
        <v>42563</v>
      </c>
      <c r="F114" s="3" t="s">
        <v>184</v>
      </c>
      <c r="G114" s="3">
        <v>6</v>
      </c>
      <c r="H114" s="32">
        <v>42598</v>
      </c>
      <c r="I114" s="32">
        <v>42414</v>
      </c>
      <c r="J114" s="3" t="s">
        <v>277</v>
      </c>
      <c r="K114" s="25">
        <v>14.6258998283965</v>
      </c>
      <c r="L114" s="48">
        <v>0.13900000000000001</v>
      </c>
    </row>
    <row r="115" spans="1:12">
      <c r="A115" s="23">
        <v>27</v>
      </c>
      <c r="B115" s="3" t="s">
        <v>103</v>
      </c>
      <c r="E115" s="32">
        <v>42563</v>
      </c>
      <c r="F115" s="3" t="s">
        <v>184</v>
      </c>
      <c r="G115" s="3">
        <v>6</v>
      </c>
      <c r="H115" s="32">
        <v>42598</v>
      </c>
      <c r="I115" s="32">
        <v>42414</v>
      </c>
      <c r="J115" s="3" t="s">
        <v>278</v>
      </c>
      <c r="K115" s="25">
        <v>4.9826343448635901</v>
      </c>
      <c r="L115" s="48">
        <v>7.8E-2</v>
      </c>
    </row>
    <row r="116" spans="1:12">
      <c r="A116" s="23">
        <v>28</v>
      </c>
      <c r="B116" s="3" t="s">
        <v>104</v>
      </c>
      <c r="E116" s="32">
        <v>42563</v>
      </c>
      <c r="F116" s="3" t="s">
        <v>184</v>
      </c>
      <c r="G116" s="3">
        <v>6</v>
      </c>
      <c r="H116" s="32">
        <v>42598</v>
      </c>
      <c r="I116" s="32">
        <v>42414</v>
      </c>
      <c r="J116" s="3" t="s">
        <v>279</v>
      </c>
      <c r="K116" s="25">
        <v>9.5671376075267798</v>
      </c>
      <c r="L116" s="48">
        <v>0.107</v>
      </c>
    </row>
    <row r="117" spans="1:12">
      <c r="A117" s="23">
        <v>29</v>
      </c>
      <c r="B117" s="3" t="s">
        <v>105</v>
      </c>
      <c r="E117" s="32">
        <v>42563</v>
      </c>
      <c r="F117" s="3" t="s">
        <v>184</v>
      </c>
      <c r="G117" s="3">
        <v>6</v>
      </c>
      <c r="H117" s="32">
        <v>42598</v>
      </c>
      <c r="I117" s="32">
        <v>42414</v>
      </c>
      <c r="J117" s="3" t="s">
        <v>280</v>
      </c>
      <c r="K117" s="25">
        <v>19.368489410461901</v>
      </c>
      <c r="L117" s="48">
        <v>0.16900000000000001</v>
      </c>
    </row>
    <row r="118" spans="1:12">
      <c r="A118" s="23">
        <v>30</v>
      </c>
      <c r="B118" s="3" t="s">
        <v>106</v>
      </c>
      <c r="E118" s="32">
        <v>42563</v>
      </c>
      <c r="F118" s="3" t="s">
        <v>184</v>
      </c>
      <c r="G118" s="3">
        <v>6</v>
      </c>
      <c r="H118" s="32">
        <v>42598</v>
      </c>
      <c r="I118" s="32">
        <v>42414</v>
      </c>
      <c r="J118" s="3" t="s">
        <v>281</v>
      </c>
      <c r="K118" s="25">
        <v>9.4090512881245996</v>
      </c>
      <c r="L118" s="48">
        <v>0.106</v>
      </c>
    </row>
    <row r="119" spans="1:12">
      <c r="A119" s="23">
        <v>31</v>
      </c>
      <c r="B119" s="3" t="s">
        <v>107</v>
      </c>
      <c r="E119" s="32">
        <v>42563</v>
      </c>
      <c r="F119" s="3" t="s">
        <v>184</v>
      </c>
      <c r="G119" s="3">
        <v>5</v>
      </c>
      <c r="H119" s="32">
        <v>42598</v>
      </c>
      <c r="I119" s="32">
        <v>42414</v>
      </c>
      <c r="J119" s="3" t="s">
        <v>282</v>
      </c>
      <c r="K119" s="25">
        <v>32.805826559647102</v>
      </c>
      <c r="L119" s="48">
        <v>0.254</v>
      </c>
    </row>
    <row r="120" spans="1:12">
      <c r="A120" s="23">
        <v>32</v>
      </c>
      <c r="B120" s="3" t="s">
        <v>283</v>
      </c>
      <c r="E120" s="32">
        <v>42563</v>
      </c>
      <c r="F120" s="3" t="s">
        <v>184</v>
      </c>
      <c r="G120" s="3">
        <v>2</v>
      </c>
      <c r="H120" s="32">
        <v>42598</v>
      </c>
      <c r="I120" s="32">
        <v>42414</v>
      </c>
      <c r="J120" s="3" t="s">
        <v>284</v>
      </c>
      <c r="K120" s="25">
        <v>11.938432398559501</v>
      </c>
      <c r="L120" s="48">
        <v>0.122</v>
      </c>
    </row>
    <row r="121" spans="1:12">
      <c r="A121" s="23"/>
      <c r="B121" s="3" t="s">
        <v>285</v>
      </c>
      <c r="E121" s="32">
        <v>42598</v>
      </c>
      <c r="F121" s="3"/>
      <c r="G121" s="3"/>
      <c r="H121" s="32">
        <v>42625</v>
      </c>
      <c r="I121" s="32">
        <v>42414</v>
      </c>
      <c r="J121" s="3" t="s">
        <v>109</v>
      </c>
      <c r="K121" s="25">
        <v>8.6186196911137003</v>
      </c>
      <c r="L121" s="48">
        <v>0.10100000000000001</v>
      </c>
    </row>
    <row r="122" spans="1:12">
      <c r="A122" s="23">
        <v>33</v>
      </c>
      <c r="B122" s="3" t="s">
        <v>286</v>
      </c>
      <c r="E122" s="32">
        <v>42598</v>
      </c>
      <c r="F122" s="3" t="s">
        <v>184</v>
      </c>
      <c r="G122" s="3">
        <v>2</v>
      </c>
      <c r="H122" s="32">
        <v>42625</v>
      </c>
      <c r="I122" s="32">
        <v>42414</v>
      </c>
      <c r="J122" s="3" t="s">
        <v>129</v>
      </c>
      <c r="K122" s="25">
        <v>10.5156555239399</v>
      </c>
      <c r="L122" s="48">
        <v>0.113</v>
      </c>
    </row>
    <row r="123" spans="1:12">
      <c r="A123" s="23">
        <v>34</v>
      </c>
      <c r="B123" s="3" t="s">
        <v>287</v>
      </c>
      <c r="E123" s="32">
        <v>42598</v>
      </c>
      <c r="F123" s="3" t="s">
        <v>184</v>
      </c>
      <c r="G123" s="3">
        <v>2</v>
      </c>
      <c r="H123" s="32">
        <v>42625</v>
      </c>
      <c r="I123" s="32">
        <v>42414</v>
      </c>
      <c r="J123" s="3" t="s">
        <v>110</v>
      </c>
      <c r="K123" s="25">
        <v>16.364849341820499</v>
      </c>
      <c r="L123" s="48">
        <v>0.15</v>
      </c>
    </row>
    <row r="124" spans="1:12">
      <c r="A124" s="23">
        <v>35</v>
      </c>
      <c r="B124" s="3" t="s">
        <v>288</v>
      </c>
      <c r="E124" s="32">
        <v>42598</v>
      </c>
      <c r="F124" s="3" t="s">
        <v>184</v>
      </c>
      <c r="G124" s="3">
        <v>2</v>
      </c>
      <c r="H124" s="32">
        <v>42625</v>
      </c>
      <c r="I124" s="32">
        <v>42414</v>
      </c>
      <c r="J124" s="3" t="s">
        <v>111</v>
      </c>
      <c r="K124" s="25">
        <v>13.677381911983399</v>
      </c>
      <c r="L124" s="48">
        <v>0.13300000000000001</v>
      </c>
    </row>
    <row r="125" spans="1:12">
      <c r="A125" s="23">
        <v>36</v>
      </c>
      <c r="B125" s="3" t="s">
        <v>289</v>
      </c>
      <c r="E125" s="32">
        <v>42608</v>
      </c>
      <c r="F125" s="3" t="s">
        <v>184</v>
      </c>
      <c r="G125" s="3">
        <v>4</v>
      </c>
      <c r="H125" s="32">
        <v>42625</v>
      </c>
      <c r="I125" s="32">
        <v>42414</v>
      </c>
      <c r="J125" s="3" t="s">
        <v>112</v>
      </c>
      <c r="K125" s="25">
        <v>7.9862744135049901</v>
      </c>
      <c r="L125" s="48">
        <v>9.7000000000000003E-2</v>
      </c>
    </row>
    <row r="126" spans="1:12">
      <c r="A126" s="23">
        <v>37</v>
      </c>
      <c r="B126" s="3" t="s">
        <v>290</v>
      </c>
      <c r="E126" s="32">
        <v>42608</v>
      </c>
      <c r="F126" s="3" t="s">
        <v>184</v>
      </c>
      <c r="G126" s="3">
        <v>4</v>
      </c>
      <c r="H126" s="32">
        <v>42625</v>
      </c>
      <c r="I126" s="32">
        <v>42414</v>
      </c>
      <c r="J126" s="3" t="s">
        <v>115</v>
      </c>
      <c r="K126" s="25">
        <v>8.7767060105158805</v>
      </c>
      <c r="L126" s="48">
        <v>0.10199999999999999</v>
      </c>
    </row>
    <row r="127" spans="1:12">
      <c r="A127" s="23">
        <v>38</v>
      </c>
      <c r="B127" s="3" t="s">
        <v>291</v>
      </c>
      <c r="E127" s="32">
        <v>42609</v>
      </c>
      <c r="F127" s="3" t="s">
        <v>184</v>
      </c>
      <c r="G127" s="3">
        <v>2</v>
      </c>
      <c r="H127" s="32">
        <v>42625</v>
      </c>
      <c r="I127" s="32">
        <v>42414</v>
      </c>
      <c r="J127" s="3" t="s">
        <v>113</v>
      </c>
      <c r="K127" s="25">
        <v>4.9826343448635901</v>
      </c>
      <c r="L127" s="48">
        <v>7.8E-2</v>
      </c>
    </row>
    <row r="128" spans="1:12">
      <c r="A128" s="23">
        <v>39</v>
      </c>
      <c r="B128" s="3" t="s">
        <v>292</v>
      </c>
      <c r="E128" s="32">
        <v>42609</v>
      </c>
      <c r="F128" s="3" t="s">
        <v>184</v>
      </c>
      <c r="G128" s="3">
        <v>4</v>
      </c>
      <c r="H128" s="32">
        <v>42625</v>
      </c>
      <c r="I128" s="32">
        <v>42414</v>
      </c>
      <c r="J128" s="3" t="s">
        <v>114</v>
      </c>
      <c r="K128" s="25">
        <v>6.2473249000810203</v>
      </c>
      <c r="L128" s="48">
        <v>8.5999999999999993E-2</v>
      </c>
    </row>
    <row r="129" spans="1:12">
      <c r="A129" s="23">
        <v>40</v>
      </c>
      <c r="B129" s="3" t="s">
        <v>293</v>
      </c>
      <c r="E129" s="32">
        <v>42609</v>
      </c>
      <c r="F129" s="3" t="s">
        <v>184</v>
      </c>
      <c r="G129" s="3">
        <v>4</v>
      </c>
      <c r="H129" s="32">
        <v>42625</v>
      </c>
      <c r="I129" s="32">
        <v>42414</v>
      </c>
      <c r="J129" s="3" t="s">
        <v>116</v>
      </c>
      <c r="K129" s="25">
        <v>32.963912879049303</v>
      </c>
      <c r="L129" s="48">
        <v>0.255</v>
      </c>
    </row>
    <row r="130" spans="1:12">
      <c r="A130" s="23">
        <v>41</v>
      </c>
      <c r="B130" s="3" t="s">
        <v>294</v>
      </c>
      <c r="E130" s="32">
        <v>42609</v>
      </c>
      <c r="F130" s="3" t="s">
        <v>184</v>
      </c>
      <c r="G130" s="3">
        <v>4</v>
      </c>
      <c r="H130" s="32">
        <v>42625</v>
      </c>
      <c r="I130" s="32">
        <v>42414</v>
      </c>
      <c r="J130" s="3" t="s">
        <v>117</v>
      </c>
      <c r="K130" s="25">
        <v>7.9862744135049901</v>
      </c>
      <c r="L130" s="48">
        <v>9.7000000000000003E-2</v>
      </c>
    </row>
    <row r="131" spans="1:12">
      <c r="A131" s="23">
        <v>42</v>
      </c>
      <c r="B131" s="3" t="s">
        <v>295</v>
      </c>
      <c r="E131" s="32">
        <v>42609</v>
      </c>
      <c r="F131" s="3" t="s">
        <v>184</v>
      </c>
      <c r="G131" s="3">
        <v>4</v>
      </c>
      <c r="H131" s="32">
        <v>42625</v>
      </c>
      <c r="I131" s="32">
        <v>42414</v>
      </c>
      <c r="J131" s="3" t="s">
        <v>118</v>
      </c>
      <c r="K131" s="25">
        <v>8.4605333717115307</v>
      </c>
      <c r="L131" s="48">
        <v>0.1</v>
      </c>
    </row>
    <row r="132" spans="1:12">
      <c r="A132" s="23">
        <v>43</v>
      </c>
      <c r="B132" s="3" t="s">
        <v>296</v>
      </c>
      <c r="E132" s="32">
        <v>42609</v>
      </c>
      <c r="F132" s="3" t="s">
        <v>184</v>
      </c>
      <c r="G132" s="3">
        <v>2</v>
      </c>
      <c r="H132" s="3"/>
      <c r="I132" s="32"/>
    </row>
    <row r="133" spans="1:12">
      <c r="A133" s="23">
        <v>44</v>
      </c>
      <c r="B133" s="3" t="s">
        <v>297</v>
      </c>
      <c r="E133" s="32">
        <v>42611</v>
      </c>
      <c r="F133" s="3" t="s">
        <v>184</v>
      </c>
      <c r="G133" s="3">
        <v>2</v>
      </c>
      <c r="H133" s="32">
        <v>42625</v>
      </c>
      <c r="I133" s="32">
        <v>42414</v>
      </c>
      <c r="J133" s="3" t="s">
        <v>119</v>
      </c>
      <c r="K133" s="25">
        <v>12.254605037363801</v>
      </c>
      <c r="L133" s="48">
        <v>0.124</v>
      </c>
    </row>
    <row r="134" spans="1:12">
      <c r="A134" s="23">
        <v>45</v>
      </c>
      <c r="B134" s="3" t="s">
        <v>298</v>
      </c>
      <c r="E134" s="32">
        <v>42612</v>
      </c>
      <c r="F134" s="3" t="s">
        <v>184</v>
      </c>
      <c r="G134" s="3">
        <v>6</v>
      </c>
      <c r="H134" s="32">
        <v>42625</v>
      </c>
      <c r="I134" s="32">
        <v>42414</v>
      </c>
      <c r="J134" s="3" t="s">
        <v>120</v>
      </c>
      <c r="K134" s="25">
        <v>3.8760301090483402</v>
      </c>
      <c r="L134" s="48">
        <v>7.0999999999999994E-2</v>
      </c>
    </row>
    <row r="135" spans="1:12">
      <c r="A135" s="23">
        <v>46</v>
      </c>
      <c r="B135" s="3" t="s">
        <v>299</v>
      </c>
      <c r="E135" s="32">
        <v>42612</v>
      </c>
      <c r="F135" s="3" t="s">
        <v>184</v>
      </c>
      <c r="G135" s="3">
        <v>4</v>
      </c>
      <c r="H135" s="32">
        <v>42625</v>
      </c>
      <c r="I135" s="32">
        <v>42414</v>
      </c>
      <c r="J135" s="3" t="s">
        <v>121</v>
      </c>
      <c r="K135" s="25">
        <v>14.309727189592101</v>
      </c>
      <c r="L135" s="48">
        <v>0.13700000000000001</v>
      </c>
    </row>
    <row r="136" spans="1:12">
      <c r="A136" s="23">
        <v>47</v>
      </c>
      <c r="B136" s="3" t="s">
        <v>300</v>
      </c>
      <c r="E136" s="32">
        <v>42612</v>
      </c>
      <c r="F136" s="3" t="s">
        <v>184</v>
      </c>
      <c r="G136" s="3">
        <v>2</v>
      </c>
      <c r="H136" s="32">
        <v>42625</v>
      </c>
      <c r="I136" s="32">
        <v>42414</v>
      </c>
      <c r="J136" s="3" t="s">
        <v>122</v>
      </c>
      <c r="K136" s="25">
        <v>12.412691356766</v>
      </c>
      <c r="L136" s="48">
        <v>0.125</v>
      </c>
    </row>
    <row r="137" spans="1:12">
      <c r="A137" s="23">
        <v>48</v>
      </c>
      <c r="B137" s="3" t="s">
        <v>301</v>
      </c>
      <c r="E137" s="32">
        <v>42612</v>
      </c>
      <c r="F137" s="3" t="s">
        <v>184</v>
      </c>
      <c r="G137" s="3">
        <v>2</v>
      </c>
      <c r="H137" s="32">
        <v>42625</v>
      </c>
      <c r="I137" s="32">
        <v>42414</v>
      </c>
      <c r="J137" s="3" t="s">
        <v>123</v>
      </c>
      <c r="K137" s="25">
        <v>17.945712535842301</v>
      </c>
      <c r="L137" s="48">
        <v>0.16</v>
      </c>
    </row>
    <row r="138" spans="1:12">
      <c r="A138" s="23">
        <v>49</v>
      </c>
      <c r="B138" s="3" t="s">
        <v>302</v>
      </c>
      <c r="E138" s="32">
        <v>42612</v>
      </c>
      <c r="F138" s="3" t="s">
        <v>184</v>
      </c>
      <c r="G138" s="3">
        <v>2</v>
      </c>
      <c r="H138" s="32">
        <v>42625</v>
      </c>
      <c r="I138" s="32">
        <v>42414</v>
      </c>
      <c r="J138" s="3" t="s">
        <v>124</v>
      </c>
      <c r="K138" s="25">
        <v>15.100158786603</v>
      </c>
      <c r="L138" s="48">
        <v>0.14199999999999999</v>
      </c>
    </row>
    <row r="139" spans="1:12">
      <c r="A139" s="23">
        <v>50</v>
      </c>
      <c r="B139" s="3" t="s">
        <v>303</v>
      </c>
      <c r="E139" s="32">
        <v>42612</v>
      </c>
      <c r="F139" s="3" t="s">
        <v>184</v>
      </c>
      <c r="G139" s="3">
        <v>2</v>
      </c>
      <c r="H139" s="32">
        <v>42625</v>
      </c>
      <c r="I139" s="32">
        <v>42414</v>
      </c>
      <c r="J139" s="3" t="s">
        <v>125</v>
      </c>
      <c r="K139" s="25">
        <v>15.2582451060052</v>
      </c>
      <c r="L139" s="48">
        <v>0.14299999999999999</v>
      </c>
    </row>
    <row r="140" spans="1:12">
      <c r="A140" s="23"/>
      <c r="B140" s="3"/>
      <c r="E140" s="3"/>
      <c r="F140" s="3"/>
      <c r="H140" s="3"/>
      <c r="I140" s="3"/>
    </row>
    <row r="141" spans="1:12">
      <c r="A141" s="23"/>
      <c r="B141" s="3"/>
      <c r="E141" s="3"/>
      <c r="F141" s="3"/>
      <c r="H141" s="3"/>
      <c r="I141" s="3"/>
    </row>
    <row r="142" spans="1:12">
      <c r="A142" s="23"/>
      <c r="B142" s="3"/>
      <c r="E142" s="3"/>
      <c r="F142" s="3"/>
      <c r="H142" s="3"/>
      <c r="I142" s="3"/>
    </row>
    <row r="143" spans="1:12">
      <c r="A143" s="23"/>
      <c r="B143" s="23"/>
      <c r="E143" s="23"/>
      <c r="F143" s="23"/>
      <c r="H143" s="23"/>
      <c r="I143" s="23"/>
    </row>
    <row r="144" spans="1:12">
      <c r="A144" s="23"/>
      <c r="B144" s="23"/>
      <c r="E144" s="23"/>
      <c r="F144" s="23"/>
      <c r="H144" s="23"/>
      <c r="I144" s="23"/>
      <c r="J144" s="23"/>
      <c r="K144" s="56"/>
      <c r="L144" s="49"/>
    </row>
    <row r="145" spans="1:12">
      <c r="A145" s="23"/>
      <c r="B145" s="23"/>
      <c r="E145" s="23"/>
      <c r="F145" s="23"/>
      <c r="H145" s="23"/>
      <c r="I145" s="23"/>
      <c r="J145" s="23"/>
      <c r="K145" s="56"/>
      <c r="L145" s="49"/>
    </row>
    <row r="146" spans="1:12">
      <c r="A146" s="23"/>
      <c r="B146" s="23"/>
      <c r="E146" s="23"/>
      <c r="F146" s="23"/>
      <c r="G146" s="23"/>
      <c r="H146" s="23"/>
      <c r="I146" s="23"/>
      <c r="J146" s="23"/>
      <c r="K146" s="56"/>
      <c r="L146" s="49"/>
    </row>
    <row r="147" spans="1:12">
      <c r="A147" s="23"/>
      <c r="B147" s="23"/>
      <c r="E147" s="23"/>
      <c r="F147" s="23"/>
      <c r="G147" s="23"/>
      <c r="H147" s="23"/>
      <c r="I147" s="23"/>
      <c r="J147" s="23"/>
      <c r="K147" s="56"/>
      <c r="L147" s="49"/>
    </row>
    <row r="148" spans="1:12">
      <c r="A148" s="23"/>
      <c r="B148" s="23"/>
      <c r="E148" s="23"/>
      <c r="F148" s="23"/>
      <c r="G148" s="23"/>
      <c r="H148" s="23"/>
      <c r="I148" s="23"/>
      <c r="J148" s="23"/>
      <c r="K148" s="56"/>
      <c r="L148" s="49"/>
    </row>
    <row r="149" spans="1:12">
      <c r="A149" s="23"/>
      <c r="B149" s="3"/>
      <c r="E149" s="3"/>
      <c r="F149" s="3"/>
      <c r="G149" s="3"/>
      <c r="H149" s="3"/>
      <c r="I149" s="3"/>
      <c r="J149" s="3"/>
      <c r="K149" s="57"/>
      <c r="L149" s="49"/>
    </row>
    <row r="150" spans="1:12">
      <c r="A150" s="23"/>
      <c r="B150" s="3"/>
      <c r="E150" s="3"/>
      <c r="F150" s="3"/>
      <c r="G150" s="3"/>
      <c r="H150" s="3"/>
      <c r="I150" s="3"/>
      <c r="J150" s="3"/>
      <c r="K150" s="57"/>
      <c r="L15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V146"/>
  <sheetViews>
    <sheetView zoomScale="80" zoomScaleNormal="80" workbookViewId="0">
      <pane ySplit="3" topLeftCell="A4" activePane="bottomLeft" state="frozen"/>
      <selection pane="bottomLeft" activeCell="F36" sqref="F36"/>
    </sheetView>
  </sheetViews>
  <sheetFormatPr defaultRowHeight="15"/>
  <cols>
    <col min="1" max="1" width="5.7109375" customWidth="1"/>
    <col min="2" max="2" width="13.28515625" style="1" customWidth="1"/>
    <col min="3" max="3" width="11.42578125" style="1" customWidth="1"/>
    <col min="4" max="4" width="7.28515625" style="1" customWidth="1"/>
    <col min="5" max="5" width="9.85546875" style="1" customWidth="1"/>
    <col min="6" max="6" width="11.28515625" style="2" customWidth="1"/>
    <col min="7" max="7" width="6" style="1" customWidth="1"/>
    <col min="8" max="9" width="10.85546875" customWidth="1"/>
    <col min="10" max="10" width="9.85546875" customWidth="1"/>
    <col min="11" max="11" width="10.85546875" style="161" customWidth="1"/>
    <col min="12" max="19" width="9.85546875" style="69" customWidth="1"/>
    <col min="20" max="20" width="12" style="69" customWidth="1"/>
    <col min="21" max="21" width="9.85546875" style="2" customWidth="1"/>
    <col min="22" max="25" width="9.85546875" style="69" customWidth="1"/>
    <col min="26" max="26" width="11.42578125" style="69" customWidth="1"/>
    <col min="27" max="30" width="9.85546875" style="70" customWidth="1"/>
    <col min="31" max="31" width="8" style="69" customWidth="1"/>
    <col min="32" max="32" width="9.28515625" style="69" bestFit="1" customWidth="1"/>
    <col min="33" max="34" width="9.85546875" style="70" customWidth="1"/>
    <col min="35" max="35" width="10.7109375" style="69" customWidth="1"/>
    <col min="36" max="36" width="9.85546875" style="69" customWidth="1"/>
    <col min="37" max="37" width="9.85546875" style="70" customWidth="1"/>
    <col min="38" max="39" width="9.85546875" style="69" customWidth="1"/>
    <col min="40" max="40" width="9.85546875" style="70" customWidth="1"/>
    <col min="41" max="41" width="6" style="180" customWidth="1"/>
    <col min="42" max="42" width="13.28515625" style="1" customWidth="1"/>
    <col min="43" max="43" width="7.28515625" style="1" customWidth="1"/>
    <col min="44" max="44" width="11.28515625" style="2" customWidth="1"/>
    <col min="45" max="45" width="6" style="1" customWidth="1"/>
    <col min="46" max="51" width="8.85546875" style="193"/>
    <col min="52" max="52" width="9" style="193" bestFit="1" customWidth="1"/>
    <col min="53" max="53" width="8.85546875" style="193"/>
    <col min="54" max="54" width="11.140625" customWidth="1"/>
    <col min="56" max="56" width="8.85546875" style="193"/>
    <col min="57" max="59" width="9" style="193" bestFit="1" customWidth="1"/>
    <col min="60" max="60" width="9.42578125" style="193" bestFit="1" customWidth="1"/>
    <col min="61" max="68" width="9" style="193" bestFit="1" customWidth="1"/>
    <col min="69" max="69" width="10.42578125" style="193" bestFit="1" customWidth="1"/>
    <col min="70" max="74" width="9" style="193" bestFit="1" customWidth="1"/>
  </cols>
  <sheetData>
    <row r="1" spans="1:74" ht="18.75">
      <c r="L1" s="475" t="s">
        <v>374</v>
      </c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T1" s="479" t="s">
        <v>380</v>
      </c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/>
      <c r="BM1" s="479"/>
      <c r="BN1" s="479"/>
      <c r="BO1" s="479"/>
      <c r="BP1" s="479"/>
      <c r="BQ1" s="479"/>
      <c r="BR1" s="479"/>
      <c r="BS1" s="479"/>
      <c r="BT1" s="479"/>
      <c r="BU1" s="479"/>
      <c r="BV1" s="479"/>
    </row>
    <row r="2" spans="1:74" ht="18.75">
      <c r="L2" s="476" t="s">
        <v>375</v>
      </c>
      <c r="M2" s="476"/>
      <c r="N2" s="476"/>
      <c r="O2" s="476"/>
      <c r="P2" s="476"/>
      <c r="Q2" s="476"/>
      <c r="R2" s="476"/>
      <c r="S2" s="473" t="s">
        <v>376</v>
      </c>
      <c r="T2" s="473"/>
      <c r="U2" s="473"/>
      <c r="V2" s="473"/>
      <c r="W2" s="473"/>
      <c r="X2" s="473"/>
      <c r="Y2" s="473"/>
      <c r="Z2" s="473"/>
      <c r="AA2" s="477" t="s">
        <v>377</v>
      </c>
      <c r="AB2" s="477"/>
      <c r="AC2" s="477"/>
      <c r="AD2" s="477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T2" s="472" t="s">
        <v>375</v>
      </c>
      <c r="AU2" s="472"/>
      <c r="AV2" s="472"/>
      <c r="AW2" s="472"/>
      <c r="AX2" s="472"/>
      <c r="AY2" s="472"/>
      <c r="AZ2" s="472"/>
      <c r="BA2" s="473" t="s">
        <v>376</v>
      </c>
      <c r="BB2" s="473"/>
      <c r="BC2" s="473"/>
      <c r="BD2" s="473"/>
      <c r="BE2" s="473"/>
      <c r="BF2" s="473"/>
      <c r="BG2" s="473"/>
      <c r="BH2" s="473"/>
      <c r="BI2" s="474" t="s">
        <v>377</v>
      </c>
      <c r="BJ2" s="474"/>
      <c r="BK2" s="474"/>
      <c r="BL2" s="474"/>
      <c r="BM2" s="478"/>
      <c r="BN2" s="478"/>
      <c r="BO2" s="478"/>
      <c r="BP2" s="478"/>
      <c r="BQ2" s="478"/>
      <c r="BR2" s="478"/>
      <c r="BS2" s="478"/>
      <c r="BT2" s="478"/>
      <c r="BU2" s="478"/>
      <c r="BV2" s="478"/>
    </row>
    <row r="3" spans="1:74" s="74" customFormat="1" ht="42.6" customHeight="1" thickBot="1">
      <c r="A3" s="74" t="s">
        <v>161</v>
      </c>
      <c r="B3" s="73" t="s">
        <v>315</v>
      </c>
      <c r="C3" s="73" t="s">
        <v>379</v>
      </c>
      <c r="D3" s="27" t="s">
        <v>172</v>
      </c>
      <c r="E3" s="27" t="s">
        <v>174</v>
      </c>
      <c r="F3" s="27" t="s">
        <v>320</v>
      </c>
      <c r="G3" s="27" t="s">
        <v>349</v>
      </c>
      <c r="H3" s="27" t="s">
        <v>316</v>
      </c>
      <c r="I3" s="27" t="s">
        <v>317</v>
      </c>
      <c r="J3" s="30" t="s">
        <v>180</v>
      </c>
      <c r="K3" s="162" t="s">
        <v>378</v>
      </c>
      <c r="L3" s="119" t="s">
        <v>138</v>
      </c>
      <c r="M3" s="119" t="s">
        <v>139</v>
      </c>
      <c r="N3" s="119" t="s">
        <v>140</v>
      </c>
      <c r="O3" s="119" t="s">
        <v>141</v>
      </c>
      <c r="P3" s="119" t="s">
        <v>142</v>
      </c>
      <c r="Q3" s="119" t="s">
        <v>143</v>
      </c>
      <c r="R3" s="160" t="s">
        <v>137</v>
      </c>
      <c r="S3" s="115" t="s">
        <v>146</v>
      </c>
      <c r="T3" s="115" t="s">
        <v>147</v>
      </c>
      <c r="U3" s="116" t="s">
        <v>149</v>
      </c>
      <c r="V3" s="115" t="s">
        <v>150</v>
      </c>
      <c r="W3" s="115" t="s">
        <v>151</v>
      </c>
      <c r="X3" s="115" t="s">
        <v>144</v>
      </c>
      <c r="Y3" s="115" t="s">
        <v>145</v>
      </c>
      <c r="Z3" s="115" t="s">
        <v>133</v>
      </c>
      <c r="AA3" s="117" t="s">
        <v>156</v>
      </c>
      <c r="AB3" s="117" t="s">
        <v>157</v>
      </c>
      <c r="AC3" s="118" t="s">
        <v>136</v>
      </c>
      <c r="AD3" s="118" t="s">
        <v>155</v>
      </c>
      <c r="AE3" s="75" t="s">
        <v>134</v>
      </c>
      <c r="AF3" s="75" t="s">
        <v>135</v>
      </c>
      <c r="AG3" s="75" t="s">
        <v>158</v>
      </c>
      <c r="AH3" s="75" t="s">
        <v>159</v>
      </c>
      <c r="AI3" s="120" t="s">
        <v>373</v>
      </c>
      <c r="AJ3" s="75" t="s">
        <v>153</v>
      </c>
      <c r="AK3" s="75" t="s">
        <v>154</v>
      </c>
      <c r="AL3" s="75" t="s">
        <v>148</v>
      </c>
      <c r="AM3" s="75" t="s">
        <v>152</v>
      </c>
      <c r="AN3" s="174" t="s">
        <v>160</v>
      </c>
      <c r="AO3" s="181"/>
      <c r="AP3" s="73" t="s">
        <v>315</v>
      </c>
      <c r="AQ3" s="27" t="s">
        <v>172</v>
      </c>
      <c r="AR3" s="27" t="s">
        <v>320</v>
      </c>
      <c r="AS3" s="27" t="s">
        <v>349</v>
      </c>
      <c r="AT3" s="208" t="s">
        <v>138</v>
      </c>
      <c r="AU3" s="209" t="s">
        <v>139</v>
      </c>
      <c r="AV3" s="209" t="s">
        <v>140</v>
      </c>
      <c r="AW3" s="209" t="s">
        <v>141</v>
      </c>
      <c r="AX3" s="209" t="s">
        <v>142</v>
      </c>
      <c r="AY3" s="209" t="s">
        <v>143</v>
      </c>
      <c r="AZ3" s="220" t="s">
        <v>137</v>
      </c>
      <c r="BA3" s="186" t="s">
        <v>146</v>
      </c>
      <c r="BB3" s="116" t="s">
        <v>147</v>
      </c>
      <c r="BC3" s="116" t="s">
        <v>149</v>
      </c>
      <c r="BD3" s="186" t="s">
        <v>150</v>
      </c>
      <c r="BE3" s="186" t="s">
        <v>151</v>
      </c>
      <c r="BF3" s="186" t="s">
        <v>144</v>
      </c>
      <c r="BG3" s="186" t="s">
        <v>145</v>
      </c>
      <c r="BH3" s="186" t="s">
        <v>133</v>
      </c>
      <c r="BI3" s="194" t="s">
        <v>156</v>
      </c>
      <c r="BJ3" s="194" t="s">
        <v>157</v>
      </c>
      <c r="BK3" s="195" t="s">
        <v>136</v>
      </c>
      <c r="BL3" s="195" t="s">
        <v>155</v>
      </c>
      <c r="BM3" s="196" t="s">
        <v>134</v>
      </c>
      <c r="BN3" s="196" t="s">
        <v>135</v>
      </c>
      <c r="BO3" s="196" t="s">
        <v>158</v>
      </c>
      <c r="BP3" s="196" t="s">
        <v>159</v>
      </c>
      <c r="BQ3" s="219" t="s">
        <v>373</v>
      </c>
      <c r="BR3" s="196" t="s">
        <v>153</v>
      </c>
      <c r="BS3" s="196" t="s">
        <v>154</v>
      </c>
      <c r="BT3" s="196" t="s">
        <v>148</v>
      </c>
      <c r="BU3" s="196" t="s">
        <v>152</v>
      </c>
      <c r="BV3" s="196" t="s">
        <v>160</v>
      </c>
    </row>
    <row r="4" spans="1:74" s="129" customFormat="1" ht="15.75" thickTop="1">
      <c r="A4" s="121">
        <v>5</v>
      </c>
      <c r="B4" s="122" t="s">
        <v>4</v>
      </c>
      <c r="C4" s="123" t="s">
        <v>192</v>
      </c>
      <c r="D4" s="121" t="s">
        <v>182</v>
      </c>
      <c r="E4" s="124">
        <v>42045</v>
      </c>
      <c r="F4" s="123" t="s">
        <v>319</v>
      </c>
      <c r="G4" s="121">
        <v>1</v>
      </c>
      <c r="H4" s="124">
        <v>42599</v>
      </c>
      <c r="I4" s="124">
        <v>42414</v>
      </c>
      <c r="J4" s="125">
        <v>0.106</v>
      </c>
      <c r="K4" s="163">
        <v>8.7490156454503101</v>
      </c>
      <c r="L4" s="126">
        <v>0</v>
      </c>
      <c r="M4" s="127">
        <v>3.1516436918341602</v>
      </c>
      <c r="N4" s="126">
        <v>0</v>
      </c>
      <c r="O4" s="126">
        <v>0</v>
      </c>
      <c r="P4" s="126">
        <v>0</v>
      </c>
      <c r="Q4" s="127">
        <v>0.42287002243504501</v>
      </c>
      <c r="R4" s="127">
        <v>0.371282947714623</v>
      </c>
      <c r="S4" s="127">
        <v>8.9473263422704896E-2</v>
      </c>
      <c r="T4" s="127" t="s">
        <v>167</v>
      </c>
      <c r="U4" s="128">
        <v>105.70575377805299</v>
      </c>
      <c r="V4" s="127">
        <v>0.107582953371755</v>
      </c>
      <c r="W4" s="126">
        <v>0</v>
      </c>
      <c r="X4" s="127">
        <v>1.4215161351095E-3</v>
      </c>
      <c r="Y4" s="127">
        <v>5.8471210509330902</v>
      </c>
      <c r="Z4" s="127">
        <v>0.190918220888703</v>
      </c>
      <c r="AA4" s="127">
        <v>5.5519056972322699E-2</v>
      </c>
      <c r="AB4" s="126">
        <v>0</v>
      </c>
      <c r="AC4" s="127">
        <v>1.64044415038513E-2</v>
      </c>
      <c r="AD4" s="126">
        <v>0</v>
      </c>
      <c r="AE4" s="127">
        <v>2.6760025475386802</v>
      </c>
      <c r="AF4" s="126">
        <v>0</v>
      </c>
      <c r="AG4" s="127">
        <v>1.7463952340279601E-2</v>
      </c>
      <c r="AH4" s="127">
        <v>4.9040324662654004E-3</v>
      </c>
      <c r="AI4" s="126">
        <v>0</v>
      </c>
      <c r="AJ4" s="126">
        <v>0</v>
      </c>
      <c r="AK4" s="126">
        <v>0</v>
      </c>
      <c r="AL4" s="126">
        <v>0</v>
      </c>
      <c r="AM4" s="127">
        <v>0.612260594050962</v>
      </c>
      <c r="AN4" s="175">
        <v>0</v>
      </c>
      <c r="AO4" s="182"/>
      <c r="AP4" s="122" t="s">
        <v>4</v>
      </c>
      <c r="AQ4" s="121" t="s">
        <v>182</v>
      </c>
      <c r="AR4" s="123" t="s">
        <v>319</v>
      </c>
      <c r="AS4" s="121">
        <v>1</v>
      </c>
      <c r="AT4" s="210">
        <f t="shared" ref="AT4:AT28" si="0">L4/K4</f>
        <v>0</v>
      </c>
      <c r="AU4" s="211">
        <f t="shared" ref="AU4:AU28" si="1">M4/K4</f>
        <v>0.36022837534564106</v>
      </c>
      <c r="AV4" s="212">
        <f t="shared" ref="AV4:AV28" si="2">N4/K4</f>
        <v>0</v>
      </c>
      <c r="AW4" s="212">
        <f t="shared" ref="AW4:AW28" si="3">O4/K4</f>
        <v>0</v>
      </c>
      <c r="AX4" s="212">
        <f t="shared" ref="AX4:AX28" si="4">P4/K4</f>
        <v>0</v>
      </c>
      <c r="AY4" s="211">
        <f t="shared" ref="AY4:AY28" si="5">Q4/K4</f>
        <v>4.8333439963037121E-2</v>
      </c>
      <c r="AZ4" s="214">
        <f t="shared" ref="AZ4:AZ18" si="6">R4/K4</f>
        <v>4.2437110957470818E-2</v>
      </c>
      <c r="BA4" s="187">
        <f t="shared" ref="BA4:BA28" si="7">S4/K4</f>
        <v>1.0226666295794436E-2</v>
      </c>
      <c r="BB4" s="167" t="s">
        <v>167</v>
      </c>
      <c r="BC4" s="168">
        <f t="shared" ref="BC4:BC28" si="8">U4/K4</f>
        <v>12.082016773283796</v>
      </c>
      <c r="BD4" s="187">
        <f t="shared" ref="BD4:BD28" si="9">V4/K4</f>
        <v>1.2296578007344246E-2</v>
      </c>
      <c r="BE4" s="197">
        <f t="shared" ref="BE4:BE28" si="10">W4/K4</f>
        <v>0</v>
      </c>
      <c r="BF4" s="187">
        <f t="shared" ref="BF4:BF28" si="11">X4/K4</f>
        <v>1.6247726518225182E-4</v>
      </c>
      <c r="BG4" s="187">
        <f t="shared" ref="BG4:BG28" si="12">Y4/K4</f>
        <v>0.66831758998782087</v>
      </c>
      <c r="BH4" s="187">
        <f t="shared" ref="BH4:BH28" si="13">Z4/K4</f>
        <v>2.1821680132436943E-2</v>
      </c>
      <c r="BI4" s="198">
        <f t="shared" ref="BI4:BI28" si="14">AA4/K4</f>
        <v>6.3457489644785222E-3</v>
      </c>
      <c r="BJ4" s="199">
        <f t="shared" ref="BJ4:BJ28" si="15">AB4/K4</f>
        <v>0</v>
      </c>
      <c r="BK4" s="198">
        <f t="shared" ref="BK4:BK28" si="16">AC4/K4</f>
        <v>1.8750042483215799E-3</v>
      </c>
      <c r="BL4" s="199">
        <f t="shared" ref="BL4:BL28" si="17">AD4/K4</f>
        <v>0</v>
      </c>
      <c r="BM4" s="200">
        <f t="shared" ref="BM4:BM28" si="18">AE4/K4</f>
        <v>0.30586327147903353</v>
      </c>
      <c r="BN4" s="201">
        <f t="shared" ref="BN4:BN28" si="19">AF4/K4</f>
        <v>0</v>
      </c>
      <c r="BO4" s="200">
        <f t="shared" ref="BO4:BO28" si="20">AG4/K4</f>
        <v>1.9961048245880392E-3</v>
      </c>
      <c r="BP4" s="200">
        <f t="shared" ref="BP4:BP28" si="21">AH4/K4</f>
        <v>5.6052391091740818E-4</v>
      </c>
      <c r="BQ4" s="201">
        <f t="shared" ref="BQ4:BQ28" si="22">AI4/K4</f>
        <v>0</v>
      </c>
      <c r="BR4" s="201">
        <f t="shared" ref="BR4:BR28" si="23">AJ4/K4</f>
        <v>0</v>
      </c>
      <c r="BS4" s="201">
        <f t="shared" ref="BS4:BS28" si="24">AK4/K4</f>
        <v>0</v>
      </c>
      <c r="BT4" s="201">
        <f t="shared" ref="BT4:BT28" si="25">AL4/K4</f>
        <v>0</v>
      </c>
      <c r="BU4" s="200">
        <f t="shared" ref="BU4:BU28" si="26">AM4/K4</f>
        <v>6.9980511964148978E-2</v>
      </c>
      <c r="BV4" s="201">
        <f t="shared" ref="BV4:BV28" si="27">AN4/K4</f>
        <v>0</v>
      </c>
    </row>
    <row r="5" spans="1:74" s="138" customFormat="1">
      <c r="A5" s="130">
        <v>18</v>
      </c>
      <c r="B5" s="131" t="s">
        <v>17</v>
      </c>
      <c r="C5" s="132" t="s">
        <v>204</v>
      </c>
      <c r="D5" s="130" t="s">
        <v>182</v>
      </c>
      <c r="E5" s="133">
        <v>42146</v>
      </c>
      <c r="F5" s="132" t="s">
        <v>319</v>
      </c>
      <c r="G5" s="130">
        <v>1</v>
      </c>
      <c r="H5" s="133">
        <v>42599</v>
      </c>
      <c r="I5" s="133">
        <v>42414</v>
      </c>
      <c r="J5" s="134">
        <v>0.13</v>
      </c>
      <c r="K5" s="164">
        <v>12.3836763878548</v>
      </c>
      <c r="L5" s="135">
        <v>0</v>
      </c>
      <c r="M5" s="136">
        <v>1.45869933484654</v>
      </c>
      <c r="N5" s="135">
        <v>0</v>
      </c>
      <c r="O5" s="136">
        <v>2.4021556200440699</v>
      </c>
      <c r="P5" s="135">
        <v>0</v>
      </c>
      <c r="Q5" s="136">
        <v>0.33167524654080999</v>
      </c>
      <c r="R5" s="136">
        <v>6.6701313650986804E-2</v>
      </c>
      <c r="S5" s="135">
        <v>0</v>
      </c>
      <c r="T5" s="136" t="s">
        <v>167</v>
      </c>
      <c r="U5" s="137">
        <v>22.8525329859681</v>
      </c>
      <c r="V5" s="136">
        <v>8.1033833110704404E-2</v>
      </c>
      <c r="W5" s="135">
        <v>0</v>
      </c>
      <c r="X5" s="135">
        <v>0</v>
      </c>
      <c r="Y5" s="136">
        <v>4.1535313668165301</v>
      </c>
      <c r="Z5" s="136">
        <v>0.17782454048268501</v>
      </c>
      <c r="AA5" s="136">
        <v>9.1831385787637304E-2</v>
      </c>
      <c r="AB5" s="135">
        <v>0</v>
      </c>
      <c r="AC5" s="136">
        <v>0.12154314756616</v>
      </c>
      <c r="AD5" s="136">
        <v>2.0336875933806899</v>
      </c>
      <c r="AE5" s="136">
        <v>5.2251699126755504</v>
      </c>
      <c r="AF5" s="135">
        <v>0</v>
      </c>
      <c r="AG5" s="135">
        <v>0</v>
      </c>
      <c r="AH5" s="135">
        <v>0</v>
      </c>
      <c r="AI5" s="136">
        <v>308.52267539622</v>
      </c>
      <c r="AJ5" s="135">
        <v>0</v>
      </c>
      <c r="AK5" s="135">
        <v>0</v>
      </c>
      <c r="AL5" s="135">
        <v>0</v>
      </c>
      <c r="AM5" s="135">
        <v>0</v>
      </c>
      <c r="AN5" s="176">
        <v>0</v>
      </c>
      <c r="AO5" s="183"/>
      <c r="AP5" s="131" t="s">
        <v>17</v>
      </c>
      <c r="AQ5" s="130" t="s">
        <v>182</v>
      </c>
      <c r="AR5" s="132" t="s">
        <v>319</v>
      </c>
      <c r="AS5" s="130">
        <v>1</v>
      </c>
      <c r="AT5" s="213">
        <f t="shared" si="0"/>
        <v>0</v>
      </c>
      <c r="AU5" s="214">
        <f t="shared" si="1"/>
        <v>0.11779210705773518</v>
      </c>
      <c r="AV5" s="215">
        <f t="shared" si="2"/>
        <v>0</v>
      </c>
      <c r="AW5" s="214">
        <f t="shared" si="3"/>
        <v>0.19397758345816971</v>
      </c>
      <c r="AX5" s="215">
        <f t="shared" si="4"/>
        <v>0</v>
      </c>
      <c r="AY5" s="214">
        <f t="shared" si="5"/>
        <v>2.678326178372184E-2</v>
      </c>
      <c r="AZ5" s="214">
        <f t="shared" si="6"/>
        <v>5.3862287386969854E-3</v>
      </c>
      <c r="BA5" s="189">
        <f t="shared" si="7"/>
        <v>0</v>
      </c>
      <c r="BB5" s="170" t="s">
        <v>167</v>
      </c>
      <c r="BC5" s="171">
        <f t="shared" si="8"/>
        <v>1.8453754983762782</v>
      </c>
      <c r="BD5" s="188">
        <f t="shared" si="9"/>
        <v>6.5436006701675231E-3</v>
      </c>
      <c r="BE5" s="189">
        <f t="shared" si="10"/>
        <v>0</v>
      </c>
      <c r="BF5" s="189">
        <f t="shared" si="11"/>
        <v>0</v>
      </c>
      <c r="BG5" s="188">
        <f t="shared" si="12"/>
        <v>0.33540373930394979</v>
      </c>
      <c r="BH5" s="188">
        <f t="shared" si="13"/>
        <v>1.4359592007514434E-2</v>
      </c>
      <c r="BI5" s="202">
        <f t="shared" si="14"/>
        <v>7.415518858172058E-3</v>
      </c>
      <c r="BJ5" s="203">
        <f t="shared" si="15"/>
        <v>0</v>
      </c>
      <c r="BK5" s="202">
        <f t="shared" si="16"/>
        <v>9.8147871245539454E-3</v>
      </c>
      <c r="BL5" s="202">
        <f t="shared" si="17"/>
        <v>0.16422325080904199</v>
      </c>
      <c r="BM5" s="204">
        <f t="shared" si="18"/>
        <v>0.42194012093210848</v>
      </c>
      <c r="BN5" s="205">
        <f t="shared" si="19"/>
        <v>0</v>
      </c>
      <c r="BO5" s="205">
        <f t="shared" si="20"/>
        <v>0</v>
      </c>
      <c r="BP5" s="205">
        <f t="shared" si="21"/>
        <v>0</v>
      </c>
      <c r="BQ5" s="204">
        <f t="shared" si="22"/>
        <v>24.913657764733045</v>
      </c>
      <c r="BR5" s="205">
        <f t="shared" si="23"/>
        <v>0</v>
      </c>
      <c r="BS5" s="205">
        <f t="shared" si="24"/>
        <v>0</v>
      </c>
      <c r="BT5" s="205">
        <f t="shared" si="25"/>
        <v>0</v>
      </c>
      <c r="BU5" s="205">
        <f t="shared" si="26"/>
        <v>0</v>
      </c>
      <c r="BV5" s="205">
        <f t="shared" si="27"/>
        <v>0</v>
      </c>
    </row>
    <row r="6" spans="1:74" s="138" customFormat="1">
      <c r="A6" s="130">
        <v>12</v>
      </c>
      <c r="B6" s="131" t="s">
        <v>11</v>
      </c>
      <c r="C6" s="132" t="s">
        <v>198</v>
      </c>
      <c r="D6" s="130" t="s">
        <v>182</v>
      </c>
      <c r="E6" s="133">
        <v>42059</v>
      </c>
      <c r="F6" s="132" t="s">
        <v>319</v>
      </c>
      <c r="G6" s="130">
        <v>2</v>
      </c>
      <c r="H6" s="133">
        <v>42599</v>
      </c>
      <c r="I6" s="133">
        <v>42414</v>
      </c>
      <c r="J6" s="134">
        <v>7.4999999999999997E-2</v>
      </c>
      <c r="K6" s="164">
        <v>4.0542455198445797</v>
      </c>
      <c r="L6" s="135">
        <v>0</v>
      </c>
      <c r="M6" s="135">
        <v>0</v>
      </c>
      <c r="N6" s="135">
        <v>0</v>
      </c>
      <c r="O6" s="135">
        <v>0</v>
      </c>
      <c r="P6" s="135">
        <v>0</v>
      </c>
      <c r="Q6" s="136">
        <v>0.183160132497242</v>
      </c>
      <c r="R6" s="136">
        <v>1.8823326734479898E-2</v>
      </c>
      <c r="S6" s="135">
        <v>0</v>
      </c>
      <c r="T6" s="136" t="s">
        <v>167</v>
      </c>
      <c r="U6" s="137">
        <v>11.9706943789972</v>
      </c>
      <c r="V6" s="136">
        <v>8.7659129107045999E-2</v>
      </c>
      <c r="W6" s="135">
        <v>0</v>
      </c>
      <c r="X6" s="135">
        <v>0</v>
      </c>
      <c r="Y6" s="136">
        <v>4.2793725670448</v>
      </c>
      <c r="Z6" s="136">
        <v>0.28272439129853499</v>
      </c>
      <c r="AA6" s="136">
        <v>0.83129573709127103</v>
      </c>
      <c r="AB6" s="136">
        <v>2.3928988498740901E-2</v>
      </c>
      <c r="AC6" s="136">
        <v>0.38250611294402798</v>
      </c>
      <c r="AD6" s="136">
        <v>1.40525552928829</v>
      </c>
      <c r="AE6" s="135">
        <v>0</v>
      </c>
      <c r="AF6" s="135">
        <v>0</v>
      </c>
      <c r="AG6" s="135">
        <v>0</v>
      </c>
      <c r="AH6" s="136">
        <v>1.4571360669129899E-2</v>
      </c>
      <c r="AI6" s="135">
        <v>0</v>
      </c>
      <c r="AJ6" s="136">
        <v>4.9951969362237699E-3</v>
      </c>
      <c r="AK6" s="135">
        <v>0</v>
      </c>
      <c r="AL6" s="135">
        <v>0</v>
      </c>
      <c r="AM6" s="135">
        <v>0</v>
      </c>
      <c r="AN6" s="176">
        <v>0</v>
      </c>
      <c r="AO6" s="183"/>
      <c r="AP6" s="131" t="s">
        <v>11</v>
      </c>
      <c r="AQ6" s="130" t="s">
        <v>182</v>
      </c>
      <c r="AR6" s="132" t="s">
        <v>319</v>
      </c>
      <c r="AS6" s="130">
        <v>2</v>
      </c>
      <c r="AT6" s="213">
        <f t="shared" si="0"/>
        <v>0</v>
      </c>
      <c r="AU6" s="215">
        <f t="shared" si="1"/>
        <v>0</v>
      </c>
      <c r="AV6" s="215">
        <f t="shared" si="2"/>
        <v>0</v>
      </c>
      <c r="AW6" s="215">
        <f t="shared" si="3"/>
        <v>0</v>
      </c>
      <c r="AX6" s="215">
        <f t="shared" si="4"/>
        <v>0</v>
      </c>
      <c r="AY6" s="214">
        <f t="shared" si="5"/>
        <v>4.5177365702376966E-2</v>
      </c>
      <c r="AZ6" s="214">
        <f t="shared" si="6"/>
        <v>4.642867986742326E-3</v>
      </c>
      <c r="BA6" s="189">
        <f t="shared" si="7"/>
        <v>0</v>
      </c>
      <c r="BB6" s="170" t="s">
        <v>167</v>
      </c>
      <c r="BC6" s="171">
        <f t="shared" si="8"/>
        <v>2.9526318325822798</v>
      </c>
      <c r="BD6" s="188">
        <f t="shared" si="9"/>
        <v>2.1621564031575086E-2</v>
      </c>
      <c r="BE6" s="189">
        <f t="shared" si="10"/>
        <v>0</v>
      </c>
      <c r="BF6" s="189">
        <f t="shared" si="11"/>
        <v>0</v>
      </c>
      <c r="BG6" s="188">
        <f t="shared" si="12"/>
        <v>1.0555287157865196</v>
      </c>
      <c r="BH6" s="188">
        <f t="shared" si="13"/>
        <v>6.9735389708064172E-2</v>
      </c>
      <c r="BI6" s="202">
        <f t="shared" si="14"/>
        <v>0.20504326465239306</v>
      </c>
      <c r="BJ6" s="202">
        <f t="shared" si="15"/>
        <v>5.9022050790003026E-3</v>
      </c>
      <c r="BK6" s="202">
        <f t="shared" si="16"/>
        <v>9.4347052015412089E-2</v>
      </c>
      <c r="BL6" s="202">
        <f t="shared" si="17"/>
        <v>0.34661332729108146</v>
      </c>
      <c r="BM6" s="205">
        <f t="shared" si="18"/>
        <v>0</v>
      </c>
      <c r="BN6" s="205">
        <f t="shared" si="19"/>
        <v>0</v>
      </c>
      <c r="BO6" s="205">
        <f t="shared" si="20"/>
        <v>0</v>
      </c>
      <c r="BP6" s="204">
        <f t="shared" si="21"/>
        <v>3.5940992221133402E-3</v>
      </c>
      <c r="BQ6" s="205">
        <f t="shared" si="22"/>
        <v>0</v>
      </c>
      <c r="BR6" s="204">
        <f t="shared" si="23"/>
        <v>1.2320903881556887E-3</v>
      </c>
      <c r="BS6" s="205">
        <f t="shared" si="24"/>
        <v>0</v>
      </c>
      <c r="BT6" s="205">
        <f t="shared" si="25"/>
        <v>0</v>
      </c>
      <c r="BU6" s="205">
        <f t="shared" si="26"/>
        <v>0</v>
      </c>
      <c r="BV6" s="205">
        <f t="shared" si="27"/>
        <v>0</v>
      </c>
    </row>
    <row r="7" spans="1:74" s="138" customFormat="1">
      <c r="A7" s="130">
        <v>13</v>
      </c>
      <c r="B7" s="131" t="s">
        <v>12</v>
      </c>
      <c r="C7" s="132" t="s">
        <v>199</v>
      </c>
      <c r="D7" s="130" t="s">
        <v>182</v>
      </c>
      <c r="E7" s="133">
        <v>42060</v>
      </c>
      <c r="F7" s="132" t="s">
        <v>319</v>
      </c>
      <c r="G7" s="130">
        <v>2</v>
      </c>
      <c r="H7" s="133">
        <v>42599</v>
      </c>
      <c r="I7" s="133">
        <v>42414</v>
      </c>
      <c r="J7" s="134">
        <v>0.121</v>
      </c>
      <c r="K7" s="164">
        <v>11.0206786094531</v>
      </c>
      <c r="L7" s="135">
        <v>0</v>
      </c>
      <c r="M7" s="136">
        <v>1.4917532019404101</v>
      </c>
      <c r="N7" s="135">
        <v>0</v>
      </c>
      <c r="O7" s="135">
        <v>0</v>
      </c>
      <c r="P7" s="136">
        <v>0.208047082597345</v>
      </c>
      <c r="Q7" s="136">
        <v>7.2740147077726094E-2</v>
      </c>
      <c r="R7" s="136">
        <v>6.4407802935009001E-2</v>
      </c>
      <c r="S7" s="136">
        <v>3.6889696386762601E-2</v>
      </c>
      <c r="T7" s="136" t="s">
        <v>167</v>
      </c>
      <c r="U7" s="137">
        <v>70.448829861394202</v>
      </c>
      <c r="V7" s="136">
        <v>0.120900590361238</v>
      </c>
      <c r="W7" s="136">
        <v>4.1017833867551201E-2</v>
      </c>
      <c r="X7" s="135">
        <v>0</v>
      </c>
      <c r="Y7" s="135">
        <v>0</v>
      </c>
      <c r="Z7" s="136">
        <v>8.6386340980013507E-2</v>
      </c>
      <c r="AA7" s="136">
        <v>9.9481063809843201E-2</v>
      </c>
      <c r="AB7" s="135">
        <v>0</v>
      </c>
      <c r="AC7" s="135">
        <v>0</v>
      </c>
      <c r="AD7" s="136">
        <v>0.25717083991284501</v>
      </c>
      <c r="AE7" s="136">
        <v>3.9034328379101599</v>
      </c>
      <c r="AF7" s="135">
        <v>0</v>
      </c>
      <c r="AG7" s="135">
        <v>0</v>
      </c>
      <c r="AH7" s="135">
        <v>0</v>
      </c>
      <c r="AI7" s="135">
        <v>0</v>
      </c>
      <c r="AJ7" s="135">
        <v>0</v>
      </c>
      <c r="AK7" s="135">
        <v>0</v>
      </c>
      <c r="AL7" s="136">
        <v>0.19075091588705001</v>
      </c>
      <c r="AM7" s="136">
        <v>9.4621576121509995E-2</v>
      </c>
      <c r="AN7" s="176">
        <v>0</v>
      </c>
      <c r="AO7" s="183"/>
      <c r="AP7" s="131" t="s">
        <v>12</v>
      </c>
      <c r="AQ7" s="130" t="s">
        <v>182</v>
      </c>
      <c r="AR7" s="132" t="s">
        <v>319</v>
      </c>
      <c r="AS7" s="130">
        <v>2</v>
      </c>
      <c r="AT7" s="213">
        <f t="shared" si="0"/>
        <v>0</v>
      </c>
      <c r="AU7" s="214">
        <f t="shared" si="1"/>
        <v>0.13535946875910559</v>
      </c>
      <c r="AV7" s="215">
        <f t="shared" si="2"/>
        <v>0</v>
      </c>
      <c r="AW7" s="215">
        <f t="shared" si="3"/>
        <v>0</v>
      </c>
      <c r="AX7" s="214">
        <f t="shared" si="4"/>
        <v>1.887788311138032E-2</v>
      </c>
      <c r="AY7" s="214">
        <f t="shared" si="5"/>
        <v>6.6003328520380308E-3</v>
      </c>
      <c r="AZ7" s="214">
        <f t="shared" si="6"/>
        <v>5.8442683266130774E-3</v>
      </c>
      <c r="BA7" s="188">
        <f t="shared" si="7"/>
        <v>3.3473162310640367E-3</v>
      </c>
      <c r="BB7" s="170" t="s">
        <v>167</v>
      </c>
      <c r="BC7" s="171">
        <f t="shared" si="8"/>
        <v>6.392422132786451</v>
      </c>
      <c r="BD7" s="188">
        <f t="shared" si="9"/>
        <v>1.0970339907883193E-2</v>
      </c>
      <c r="BE7" s="188">
        <f t="shared" si="10"/>
        <v>3.7218972915486108E-3</v>
      </c>
      <c r="BF7" s="189">
        <f t="shared" si="11"/>
        <v>0</v>
      </c>
      <c r="BG7" s="189">
        <f t="shared" si="12"/>
        <v>0</v>
      </c>
      <c r="BH7" s="188">
        <f t="shared" si="13"/>
        <v>7.8385682081242025E-3</v>
      </c>
      <c r="BI7" s="202">
        <f t="shared" si="14"/>
        <v>9.0267638985962531E-3</v>
      </c>
      <c r="BJ7" s="203">
        <f t="shared" si="15"/>
        <v>0</v>
      </c>
      <c r="BK7" s="203">
        <f t="shared" si="16"/>
        <v>0</v>
      </c>
      <c r="BL7" s="202">
        <f t="shared" si="17"/>
        <v>2.3335299850977789E-2</v>
      </c>
      <c r="BM7" s="204">
        <f t="shared" si="18"/>
        <v>0.35419169510686488</v>
      </c>
      <c r="BN7" s="205">
        <f t="shared" si="19"/>
        <v>0</v>
      </c>
      <c r="BO7" s="205">
        <f t="shared" si="20"/>
        <v>0</v>
      </c>
      <c r="BP7" s="205">
        <f t="shared" si="21"/>
        <v>0</v>
      </c>
      <c r="BQ7" s="205">
        <f t="shared" si="22"/>
        <v>0</v>
      </c>
      <c r="BR7" s="205">
        <f t="shared" si="23"/>
        <v>0</v>
      </c>
      <c r="BS7" s="205">
        <f t="shared" si="24"/>
        <v>0</v>
      </c>
      <c r="BT7" s="204">
        <f t="shared" si="25"/>
        <v>1.7308454646652292E-2</v>
      </c>
      <c r="BU7" s="204">
        <f t="shared" si="26"/>
        <v>8.585821207084959E-3</v>
      </c>
      <c r="BV7" s="205">
        <f t="shared" si="27"/>
        <v>0</v>
      </c>
    </row>
    <row r="8" spans="1:74" s="138" customFormat="1">
      <c r="A8" s="130">
        <v>14</v>
      </c>
      <c r="B8" s="131" t="s">
        <v>13</v>
      </c>
      <c r="C8" s="132" t="s">
        <v>200</v>
      </c>
      <c r="D8" s="130" t="s">
        <v>182</v>
      </c>
      <c r="E8" s="133">
        <v>42079</v>
      </c>
      <c r="F8" s="132" t="s">
        <v>319</v>
      </c>
      <c r="G8" s="130">
        <v>2</v>
      </c>
      <c r="H8" s="133">
        <v>42599</v>
      </c>
      <c r="I8" s="133">
        <v>42414</v>
      </c>
      <c r="J8" s="134">
        <v>0.13800000000000001</v>
      </c>
      <c r="K8" s="164">
        <v>13.5952299686562</v>
      </c>
      <c r="L8" s="136">
        <v>3.0770240436698601E-3</v>
      </c>
      <c r="M8" s="135">
        <v>0</v>
      </c>
      <c r="N8" s="135">
        <v>0</v>
      </c>
      <c r="O8" s="136">
        <v>2.2800348972556401</v>
      </c>
      <c r="P8" s="136">
        <v>1.11430516324283</v>
      </c>
      <c r="Q8" s="136">
        <v>0.24078785886198101</v>
      </c>
      <c r="R8" s="136">
        <v>0.112742140176136</v>
      </c>
      <c r="S8" s="136">
        <v>0.102660857074148</v>
      </c>
      <c r="T8" s="136" t="s">
        <v>167</v>
      </c>
      <c r="U8" s="137">
        <v>111.415049257576</v>
      </c>
      <c r="V8" s="136">
        <v>0.14760706684972599</v>
      </c>
      <c r="W8" s="136">
        <v>0.18322518101640201</v>
      </c>
      <c r="X8" s="136">
        <v>0.13460985443453499</v>
      </c>
      <c r="Y8" s="136">
        <v>4.5284825219092202</v>
      </c>
      <c r="Z8" s="135">
        <v>0</v>
      </c>
      <c r="AA8" s="136">
        <v>0.39141960752513599</v>
      </c>
      <c r="AB8" s="135">
        <v>0</v>
      </c>
      <c r="AC8" s="136">
        <v>9.5445649419276204E-2</v>
      </c>
      <c r="AD8" s="136">
        <v>3.6891646064126902</v>
      </c>
      <c r="AE8" s="135">
        <v>0</v>
      </c>
      <c r="AF8" s="135">
        <v>0</v>
      </c>
      <c r="AG8" s="135">
        <v>0</v>
      </c>
      <c r="AH8" s="135">
        <v>0</v>
      </c>
      <c r="AI8" s="135">
        <v>0</v>
      </c>
      <c r="AJ8" s="135">
        <v>0</v>
      </c>
      <c r="AK8" s="135">
        <v>0</v>
      </c>
      <c r="AL8" s="136">
        <v>0.59480965758904303</v>
      </c>
      <c r="AM8" s="135">
        <v>0</v>
      </c>
      <c r="AN8" s="176">
        <v>0</v>
      </c>
      <c r="AO8" s="183"/>
      <c r="AP8" s="131" t="s">
        <v>13</v>
      </c>
      <c r="AQ8" s="130" t="s">
        <v>182</v>
      </c>
      <c r="AR8" s="132" t="s">
        <v>319</v>
      </c>
      <c r="AS8" s="130">
        <v>2</v>
      </c>
      <c r="AT8" s="216">
        <f t="shared" si="0"/>
        <v>2.2633115076125512E-4</v>
      </c>
      <c r="AU8" s="215">
        <f t="shared" si="1"/>
        <v>0</v>
      </c>
      <c r="AV8" s="215">
        <f t="shared" si="2"/>
        <v>0</v>
      </c>
      <c r="AW8" s="214">
        <f t="shared" si="3"/>
        <v>0.16770844645601876</v>
      </c>
      <c r="AX8" s="214">
        <f t="shared" si="4"/>
        <v>8.1962950668128476E-2</v>
      </c>
      <c r="AY8" s="214">
        <f t="shared" si="5"/>
        <v>1.7711201606527976E-2</v>
      </c>
      <c r="AZ8" s="214">
        <f t="shared" si="6"/>
        <v>8.2927718351262156E-3</v>
      </c>
      <c r="BA8" s="188">
        <f t="shared" si="7"/>
        <v>7.5512409360365797E-3</v>
      </c>
      <c r="BB8" s="170" t="s">
        <v>167</v>
      </c>
      <c r="BC8" s="171">
        <f t="shared" si="8"/>
        <v>8.1951573834678317</v>
      </c>
      <c r="BD8" s="188">
        <f t="shared" si="9"/>
        <v>1.0857268850180103E-2</v>
      </c>
      <c r="BE8" s="188">
        <f t="shared" si="10"/>
        <v>1.347716672971532E-2</v>
      </c>
      <c r="BF8" s="188">
        <f t="shared" si="11"/>
        <v>9.901256157113781E-3</v>
      </c>
      <c r="BG8" s="188">
        <f t="shared" si="12"/>
        <v>0.33309348443164521</v>
      </c>
      <c r="BH8" s="189">
        <f t="shared" si="13"/>
        <v>0</v>
      </c>
      <c r="BI8" s="202">
        <f t="shared" si="14"/>
        <v>2.8790951563714171E-2</v>
      </c>
      <c r="BJ8" s="203">
        <f t="shared" si="15"/>
        <v>0</v>
      </c>
      <c r="BK8" s="202">
        <f t="shared" si="16"/>
        <v>7.0205248193172254E-3</v>
      </c>
      <c r="BL8" s="202">
        <f t="shared" si="17"/>
        <v>0.27135727861301784</v>
      </c>
      <c r="BM8" s="205">
        <f t="shared" si="18"/>
        <v>0</v>
      </c>
      <c r="BN8" s="205">
        <f t="shared" si="19"/>
        <v>0</v>
      </c>
      <c r="BO8" s="205">
        <f t="shared" si="20"/>
        <v>0</v>
      </c>
      <c r="BP8" s="205">
        <f t="shared" si="21"/>
        <v>0</v>
      </c>
      <c r="BQ8" s="205">
        <f t="shared" si="22"/>
        <v>0</v>
      </c>
      <c r="BR8" s="205">
        <f t="shared" si="23"/>
        <v>0</v>
      </c>
      <c r="BS8" s="205">
        <f t="shared" si="24"/>
        <v>0</v>
      </c>
      <c r="BT8" s="204">
        <f t="shared" si="25"/>
        <v>4.3751349477748926E-2</v>
      </c>
      <c r="BU8" s="205">
        <f t="shared" si="26"/>
        <v>0</v>
      </c>
      <c r="BV8" s="205">
        <f t="shared" si="27"/>
        <v>0</v>
      </c>
    </row>
    <row r="9" spans="1:74" s="138" customFormat="1">
      <c r="A9" s="130">
        <v>16</v>
      </c>
      <c r="B9" s="131" t="s">
        <v>15</v>
      </c>
      <c r="C9" s="132" t="s">
        <v>202</v>
      </c>
      <c r="D9" s="130" t="s">
        <v>182</v>
      </c>
      <c r="E9" s="133">
        <v>42108</v>
      </c>
      <c r="F9" s="132" t="s">
        <v>319</v>
      </c>
      <c r="G9" s="130">
        <v>2</v>
      </c>
      <c r="H9" s="133">
        <v>42599</v>
      </c>
      <c r="I9" s="133">
        <v>42414</v>
      </c>
      <c r="J9" s="134">
        <v>0.20100000000000001</v>
      </c>
      <c r="K9" s="164">
        <v>23.136214417467901</v>
      </c>
      <c r="L9" s="136">
        <v>0.456923048809174</v>
      </c>
      <c r="M9" s="136">
        <v>8.61541358165962E-2</v>
      </c>
      <c r="N9" s="136">
        <v>32.808488964169896</v>
      </c>
      <c r="O9" s="136">
        <v>2.5790172638061701</v>
      </c>
      <c r="P9" s="136">
        <v>1.0460153720879899</v>
      </c>
      <c r="Q9" s="136">
        <v>2.7525857077648701</v>
      </c>
      <c r="R9" s="136">
        <v>0.65591646091535305</v>
      </c>
      <c r="S9" s="135">
        <v>0</v>
      </c>
      <c r="T9" s="136" t="s">
        <v>167</v>
      </c>
      <c r="U9" s="137">
        <v>6.6724866597712698</v>
      </c>
      <c r="V9" s="136">
        <v>0.107582953371755</v>
      </c>
      <c r="W9" s="135">
        <v>0</v>
      </c>
      <c r="X9" s="136">
        <v>6.3059106496657205E-2</v>
      </c>
      <c r="Y9" s="136">
        <v>7.9758207236217498</v>
      </c>
      <c r="Z9" s="136">
        <v>465.52359000160499</v>
      </c>
      <c r="AA9" s="136">
        <v>0.16008407657143001</v>
      </c>
      <c r="AB9" s="136">
        <v>2.9528724439182599E-2</v>
      </c>
      <c r="AC9" s="136">
        <v>17.094414441261499</v>
      </c>
      <c r="AD9" s="136">
        <v>0.56334095097959702</v>
      </c>
      <c r="AE9" s="136">
        <v>2.1145674991773999</v>
      </c>
      <c r="AF9" s="136">
        <v>1.0696951769065399</v>
      </c>
      <c r="AG9" s="136">
        <v>2.7693792420069299E-3</v>
      </c>
      <c r="AH9" s="135">
        <v>0</v>
      </c>
      <c r="AI9" s="135">
        <v>0</v>
      </c>
      <c r="AJ9" s="135">
        <v>0</v>
      </c>
      <c r="AK9" s="135">
        <v>0</v>
      </c>
      <c r="AL9" s="135">
        <v>0</v>
      </c>
      <c r="AM9" s="136">
        <v>0.68325324202508797</v>
      </c>
      <c r="AN9" s="176">
        <v>0</v>
      </c>
      <c r="AO9" s="183"/>
      <c r="AP9" s="131" t="s">
        <v>15</v>
      </c>
      <c r="AQ9" s="130" t="s">
        <v>182</v>
      </c>
      <c r="AR9" s="132" t="s">
        <v>319</v>
      </c>
      <c r="AS9" s="130">
        <v>2</v>
      </c>
      <c r="AT9" s="216">
        <f t="shared" si="0"/>
        <v>1.974925718462377E-2</v>
      </c>
      <c r="AU9" s="214">
        <f t="shared" si="1"/>
        <v>3.7237784134447512E-3</v>
      </c>
      <c r="AV9" s="214">
        <f t="shared" si="2"/>
        <v>1.4180577847428404</v>
      </c>
      <c r="AW9" s="214">
        <f t="shared" si="3"/>
        <v>0.1114710132466185</v>
      </c>
      <c r="AX9" s="214">
        <f t="shared" si="4"/>
        <v>4.5211172113716475E-2</v>
      </c>
      <c r="AY9" s="214">
        <f t="shared" si="5"/>
        <v>0.11897303759800311</v>
      </c>
      <c r="AZ9" s="214">
        <f t="shared" si="6"/>
        <v>2.8350206696741816E-2</v>
      </c>
      <c r="BA9" s="189">
        <f t="shared" si="7"/>
        <v>0</v>
      </c>
      <c r="BB9" s="170" t="s">
        <v>167</v>
      </c>
      <c r="BC9" s="171">
        <f t="shared" si="8"/>
        <v>0.28840010467457999</v>
      </c>
      <c r="BD9" s="188">
        <f t="shared" si="9"/>
        <v>4.6499808235927129E-3</v>
      </c>
      <c r="BE9" s="189">
        <f t="shared" si="10"/>
        <v>0</v>
      </c>
      <c r="BF9" s="188">
        <f t="shared" si="11"/>
        <v>2.7255585273728887E-3</v>
      </c>
      <c r="BG9" s="188">
        <f t="shared" si="12"/>
        <v>0.34473317802587378</v>
      </c>
      <c r="BH9" s="188">
        <f t="shared" si="13"/>
        <v>20.120992207356682</v>
      </c>
      <c r="BI9" s="202">
        <f t="shared" si="14"/>
        <v>6.9191992122343976E-3</v>
      </c>
      <c r="BJ9" s="202">
        <f t="shared" si="15"/>
        <v>1.2762988752770348E-3</v>
      </c>
      <c r="BK9" s="202">
        <f t="shared" si="16"/>
        <v>0.73885961345323514</v>
      </c>
      <c r="BL9" s="202">
        <f t="shared" si="17"/>
        <v>2.4348881835840577E-2</v>
      </c>
      <c r="BM9" s="204">
        <f t="shared" si="18"/>
        <v>9.1396434223089504E-2</v>
      </c>
      <c r="BN9" s="204">
        <f t="shared" si="19"/>
        <v>4.6234667331701305E-2</v>
      </c>
      <c r="BO9" s="204">
        <f t="shared" si="20"/>
        <v>1.1969889248242969E-4</v>
      </c>
      <c r="BP9" s="205">
        <f t="shared" si="21"/>
        <v>0</v>
      </c>
      <c r="BQ9" s="205">
        <f t="shared" si="22"/>
        <v>0</v>
      </c>
      <c r="BR9" s="205">
        <f t="shared" si="23"/>
        <v>0</v>
      </c>
      <c r="BS9" s="205">
        <f t="shared" si="24"/>
        <v>0</v>
      </c>
      <c r="BT9" s="205">
        <f t="shared" si="25"/>
        <v>0</v>
      </c>
      <c r="BU9" s="204">
        <f t="shared" si="26"/>
        <v>2.9531764777786206E-2</v>
      </c>
      <c r="BV9" s="205">
        <f t="shared" si="27"/>
        <v>0</v>
      </c>
    </row>
    <row r="10" spans="1:74" s="138" customFormat="1">
      <c r="A10" s="130">
        <v>19</v>
      </c>
      <c r="B10" s="131" t="s">
        <v>18</v>
      </c>
      <c r="C10" s="132" t="s">
        <v>205</v>
      </c>
      <c r="D10" s="130" t="s">
        <v>182</v>
      </c>
      <c r="E10" s="133">
        <v>42153</v>
      </c>
      <c r="F10" s="132" t="s">
        <v>319</v>
      </c>
      <c r="G10" s="130">
        <v>2</v>
      </c>
      <c r="H10" s="133">
        <v>42599</v>
      </c>
      <c r="I10" s="133">
        <v>42414</v>
      </c>
      <c r="J10" s="134">
        <v>0.11</v>
      </c>
      <c r="K10" s="164">
        <v>9.3547924358510492</v>
      </c>
      <c r="L10" s="135">
        <v>0</v>
      </c>
      <c r="M10" s="136">
        <v>0.76059552295071398</v>
      </c>
      <c r="N10" s="135">
        <v>0</v>
      </c>
      <c r="O10" s="136">
        <v>0.54179406972037503</v>
      </c>
      <c r="P10" s="135">
        <v>0</v>
      </c>
      <c r="Q10" s="135">
        <v>0</v>
      </c>
      <c r="R10" s="136">
        <v>4.3816211807456602E-2</v>
      </c>
      <c r="S10" s="136">
        <v>0.15551909203358599</v>
      </c>
      <c r="T10" s="136" t="s">
        <v>167</v>
      </c>
      <c r="U10" s="137">
        <v>133.11021941566599</v>
      </c>
      <c r="V10" s="136">
        <v>7.2214263633967199E-2</v>
      </c>
      <c r="W10" s="135">
        <v>0</v>
      </c>
      <c r="X10" s="135">
        <v>0</v>
      </c>
      <c r="Y10" s="136">
        <v>4.1535313668165301</v>
      </c>
      <c r="Z10" s="136">
        <v>9.9419861895296696E-2</v>
      </c>
      <c r="AA10" s="136">
        <v>2.6892109770912501E-2</v>
      </c>
      <c r="AB10" s="136">
        <v>3.7898689904521797E-2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36">
        <v>2.0712690744358098E-2</v>
      </c>
      <c r="AI10" s="135">
        <v>0</v>
      </c>
      <c r="AJ10" s="135">
        <v>0</v>
      </c>
      <c r="AK10" s="135">
        <v>0</v>
      </c>
      <c r="AL10" s="135">
        <v>0</v>
      </c>
      <c r="AM10" s="136">
        <v>2.94255404029077E-2</v>
      </c>
      <c r="AN10" s="176">
        <v>0</v>
      </c>
      <c r="AO10" s="183"/>
      <c r="AP10" s="131" t="s">
        <v>18</v>
      </c>
      <c r="AQ10" s="130" t="s">
        <v>182</v>
      </c>
      <c r="AR10" s="132" t="s">
        <v>319</v>
      </c>
      <c r="AS10" s="130">
        <v>2</v>
      </c>
      <c r="AT10" s="213">
        <f t="shared" si="0"/>
        <v>0</v>
      </c>
      <c r="AU10" s="214">
        <f t="shared" si="1"/>
        <v>8.130544083862605E-2</v>
      </c>
      <c r="AV10" s="215">
        <f t="shared" si="2"/>
        <v>0</v>
      </c>
      <c r="AW10" s="214">
        <f t="shared" si="3"/>
        <v>5.7916204280922187E-2</v>
      </c>
      <c r="AX10" s="215">
        <f t="shared" si="4"/>
        <v>0</v>
      </c>
      <c r="AY10" s="215">
        <f t="shared" si="5"/>
        <v>0</v>
      </c>
      <c r="AZ10" s="214">
        <f t="shared" si="6"/>
        <v>4.6838251204309525E-3</v>
      </c>
      <c r="BA10" s="188">
        <f t="shared" si="7"/>
        <v>1.6624536899138339E-2</v>
      </c>
      <c r="BB10" s="170" t="s">
        <v>167</v>
      </c>
      <c r="BC10" s="171">
        <f t="shared" si="8"/>
        <v>14.229093839168259</v>
      </c>
      <c r="BD10" s="188">
        <f t="shared" si="9"/>
        <v>7.719493952342036E-3</v>
      </c>
      <c r="BE10" s="189">
        <f t="shared" si="10"/>
        <v>0</v>
      </c>
      <c r="BF10" s="189">
        <f t="shared" si="11"/>
        <v>0</v>
      </c>
      <c r="BG10" s="188">
        <f t="shared" si="12"/>
        <v>0.44400037684413507</v>
      </c>
      <c r="BH10" s="188">
        <f t="shared" si="13"/>
        <v>1.0627692979513126E-2</v>
      </c>
      <c r="BI10" s="202">
        <f t="shared" si="14"/>
        <v>2.874688022777707E-3</v>
      </c>
      <c r="BJ10" s="202">
        <f t="shared" si="15"/>
        <v>4.0512593052604677E-3</v>
      </c>
      <c r="BK10" s="203">
        <f t="shared" si="16"/>
        <v>0</v>
      </c>
      <c r="BL10" s="203">
        <f t="shared" si="17"/>
        <v>0</v>
      </c>
      <c r="BM10" s="205">
        <f t="shared" si="18"/>
        <v>0</v>
      </c>
      <c r="BN10" s="205">
        <f t="shared" si="19"/>
        <v>0</v>
      </c>
      <c r="BO10" s="205">
        <f t="shared" si="20"/>
        <v>0</v>
      </c>
      <c r="BP10" s="204">
        <f t="shared" si="21"/>
        <v>2.2141261697030661E-3</v>
      </c>
      <c r="BQ10" s="205">
        <f t="shared" si="22"/>
        <v>0</v>
      </c>
      <c r="BR10" s="205">
        <f t="shared" si="23"/>
        <v>0</v>
      </c>
      <c r="BS10" s="205">
        <f t="shared" si="24"/>
        <v>0</v>
      </c>
      <c r="BT10" s="205">
        <f t="shared" si="25"/>
        <v>0</v>
      </c>
      <c r="BU10" s="204">
        <f t="shared" si="26"/>
        <v>3.1455043609666922E-3</v>
      </c>
      <c r="BV10" s="205">
        <f t="shared" si="27"/>
        <v>0</v>
      </c>
    </row>
    <row r="11" spans="1:74" s="138" customFormat="1">
      <c r="A11" s="130">
        <v>20</v>
      </c>
      <c r="B11" s="131" t="s">
        <v>19</v>
      </c>
      <c r="C11" s="132" t="s">
        <v>206</v>
      </c>
      <c r="D11" s="130" t="s">
        <v>182</v>
      </c>
      <c r="E11" s="133">
        <v>42172</v>
      </c>
      <c r="F11" s="132" t="s">
        <v>319</v>
      </c>
      <c r="G11" s="130">
        <v>2</v>
      </c>
      <c r="H11" s="133">
        <v>42599</v>
      </c>
      <c r="I11" s="133">
        <v>42414</v>
      </c>
      <c r="J11" s="134">
        <v>0.109</v>
      </c>
      <c r="K11" s="164">
        <v>9.2033482382508698</v>
      </c>
      <c r="L11" s="136">
        <v>0.13047834897608401</v>
      </c>
      <c r="M11" s="136">
        <v>0.66207347592149302</v>
      </c>
      <c r="N11" s="135">
        <v>0</v>
      </c>
      <c r="O11" s="136">
        <v>1.27772312461167</v>
      </c>
      <c r="P11" s="136">
        <v>0.784780155946606</v>
      </c>
      <c r="Q11" s="135">
        <v>0</v>
      </c>
      <c r="R11" s="136">
        <v>0.13585776947716499</v>
      </c>
      <c r="S11" s="135">
        <v>0</v>
      </c>
      <c r="T11" s="136" t="s">
        <v>167</v>
      </c>
      <c r="U11" s="137">
        <v>43.519779602415603</v>
      </c>
      <c r="V11" s="136">
        <v>0.13869516492712</v>
      </c>
      <c r="W11" s="135">
        <v>0</v>
      </c>
      <c r="X11" s="135">
        <v>0</v>
      </c>
      <c r="Y11" s="136">
        <v>4.2793725670448</v>
      </c>
      <c r="Z11" s="136">
        <v>0.125520114291964</v>
      </c>
      <c r="AA11" s="136">
        <v>7.2077152349384804E-2</v>
      </c>
      <c r="AB11" s="136">
        <v>2.9528724439182599E-2</v>
      </c>
      <c r="AC11" s="136">
        <v>0.390211410471131</v>
      </c>
      <c r="AD11" s="135">
        <v>0</v>
      </c>
      <c r="AE11" s="135">
        <v>0</v>
      </c>
      <c r="AF11" s="135">
        <v>0</v>
      </c>
      <c r="AG11" s="136">
        <v>6.2718703733835E-3</v>
      </c>
      <c r="AH11" s="135">
        <v>0</v>
      </c>
      <c r="AI11" s="135">
        <v>0</v>
      </c>
      <c r="AJ11" s="135">
        <v>0</v>
      </c>
      <c r="AK11" s="135">
        <v>0</v>
      </c>
      <c r="AL11" s="136">
        <v>7.2675744381239301E-3</v>
      </c>
      <c r="AM11" s="136">
        <v>0.59800660421084695</v>
      </c>
      <c r="AN11" s="176">
        <v>0</v>
      </c>
      <c r="AO11" s="183"/>
      <c r="AP11" s="131" t="s">
        <v>19</v>
      </c>
      <c r="AQ11" s="130" t="s">
        <v>182</v>
      </c>
      <c r="AR11" s="132" t="s">
        <v>319</v>
      </c>
      <c r="AS11" s="130">
        <v>2</v>
      </c>
      <c r="AT11" s="216">
        <f t="shared" si="0"/>
        <v>1.4177269576064841E-2</v>
      </c>
      <c r="AU11" s="214">
        <f t="shared" si="1"/>
        <v>7.1938327093805862E-2</v>
      </c>
      <c r="AV11" s="215">
        <f t="shared" si="2"/>
        <v>0</v>
      </c>
      <c r="AW11" s="214">
        <f t="shared" si="3"/>
        <v>0.13883242180288355</v>
      </c>
      <c r="AX11" s="214">
        <f t="shared" si="4"/>
        <v>8.5271157369109438E-2</v>
      </c>
      <c r="AY11" s="215">
        <f t="shared" si="5"/>
        <v>0</v>
      </c>
      <c r="AZ11" s="214">
        <f t="shared" si="6"/>
        <v>1.4761776470927634E-2</v>
      </c>
      <c r="BA11" s="189">
        <f t="shared" si="7"/>
        <v>0</v>
      </c>
      <c r="BB11" s="170" t="s">
        <v>167</v>
      </c>
      <c r="BC11" s="171">
        <f t="shared" si="8"/>
        <v>4.728689871968454</v>
      </c>
      <c r="BD11" s="188">
        <f t="shared" si="9"/>
        <v>1.5070076817334419E-2</v>
      </c>
      <c r="BE11" s="189">
        <f t="shared" si="10"/>
        <v>0</v>
      </c>
      <c r="BF11" s="189">
        <f t="shared" si="11"/>
        <v>0</v>
      </c>
      <c r="BG11" s="188">
        <f t="shared" si="12"/>
        <v>0.46497996775335654</v>
      </c>
      <c r="BH11" s="188">
        <f t="shared" si="13"/>
        <v>1.3638527092811556E-2</v>
      </c>
      <c r="BI11" s="202">
        <f t="shared" si="14"/>
        <v>7.8316228489343064E-3</v>
      </c>
      <c r="BJ11" s="202">
        <f t="shared" si="15"/>
        <v>3.2084762713265147E-3</v>
      </c>
      <c r="BK11" s="202">
        <f t="shared" si="16"/>
        <v>4.2398853153175056E-2</v>
      </c>
      <c r="BL11" s="203">
        <f t="shared" si="17"/>
        <v>0</v>
      </c>
      <c r="BM11" s="205">
        <f t="shared" si="18"/>
        <v>0</v>
      </c>
      <c r="BN11" s="205">
        <f t="shared" si="19"/>
        <v>0</v>
      </c>
      <c r="BO11" s="204">
        <f t="shared" si="20"/>
        <v>6.8147702455899817E-4</v>
      </c>
      <c r="BP11" s="205">
        <f t="shared" si="21"/>
        <v>0</v>
      </c>
      <c r="BQ11" s="205">
        <f t="shared" si="22"/>
        <v>0</v>
      </c>
      <c r="BR11" s="205">
        <f t="shared" si="23"/>
        <v>0</v>
      </c>
      <c r="BS11" s="205">
        <f t="shared" si="24"/>
        <v>0</v>
      </c>
      <c r="BT11" s="204">
        <f t="shared" si="25"/>
        <v>7.8966635293865179E-4</v>
      </c>
      <c r="BU11" s="204">
        <f t="shared" si="26"/>
        <v>6.4977070162945433E-2</v>
      </c>
      <c r="BV11" s="205">
        <f t="shared" si="27"/>
        <v>0</v>
      </c>
    </row>
    <row r="12" spans="1:74" s="138" customFormat="1">
      <c r="A12" s="130">
        <v>21</v>
      </c>
      <c r="B12" s="131" t="s">
        <v>20</v>
      </c>
      <c r="C12" s="132" t="s">
        <v>207</v>
      </c>
      <c r="D12" s="130" t="s">
        <v>182</v>
      </c>
      <c r="E12" s="133">
        <v>42258</v>
      </c>
      <c r="F12" s="132" t="s">
        <v>319</v>
      </c>
      <c r="G12" s="130">
        <v>2</v>
      </c>
      <c r="H12" s="133">
        <v>42599</v>
      </c>
      <c r="I12" s="133">
        <v>42414</v>
      </c>
      <c r="J12" s="134">
        <v>0.108</v>
      </c>
      <c r="K12" s="164">
        <v>9.0519040406506797</v>
      </c>
      <c r="L12" s="135">
        <v>0</v>
      </c>
      <c r="M12" s="136">
        <v>1.5566914088013499</v>
      </c>
      <c r="N12" s="136">
        <v>2.2392936428410302</v>
      </c>
      <c r="O12" s="136">
        <v>0.38886959513566399</v>
      </c>
      <c r="P12" s="136">
        <v>0.56528513472626596</v>
      </c>
      <c r="Q12" s="136">
        <v>0.18726981749663599</v>
      </c>
      <c r="R12" s="136">
        <v>0.101205509229627</v>
      </c>
      <c r="S12" s="136">
        <v>0.158827499180242</v>
      </c>
      <c r="T12" s="136" t="s">
        <v>167</v>
      </c>
      <c r="U12" s="137">
        <v>59.773758684868596</v>
      </c>
      <c r="V12" s="136">
        <v>8.7659129107045999E-2</v>
      </c>
      <c r="W12" s="135">
        <v>0</v>
      </c>
      <c r="X12" s="135">
        <v>0</v>
      </c>
      <c r="Y12" s="136">
        <v>5.67178304086503</v>
      </c>
      <c r="Z12" s="136">
        <v>1.0351704269575901</v>
      </c>
      <c r="AA12" s="136">
        <v>0.20924676481394999</v>
      </c>
      <c r="AB12" s="135">
        <v>0</v>
      </c>
      <c r="AC12" s="136">
        <v>0.183912659649977</v>
      </c>
      <c r="AD12" s="135">
        <v>0</v>
      </c>
      <c r="AE12" s="136">
        <v>2.4658416225148301</v>
      </c>
      <c r="AF12" s="135">
        <v>0</v>
      </c>
      <c r="AG12" s="135">
        <v>0</v>
      </c>
      <c r="AH12" s="135">
        <v>0</v>
      </c>
      <c r="AI12" s="135">
        <v>0</v>
      </c>
      <c r="AJ12" s="136">
        <v>2.4182933207940399E-3</v>
      </c>
      <c r="AK12" s="135">
        <v>0</v>
      </c>
      <c r="AL12" s="136">
        <v>0.460760701417882</v>
      </c>
      <c r="AM12" s="136">
        <v>0.48321941249301498</v>
      </c>
      <c r="AN12" s="177">
        <v>4.1336598508831299E-2</v>
      </c>
      <c r="AO12" s="183"/>
      <c r="AP12" s="131" t="s">
        <v>20</v>
      </c>
      <c r="AQ12" s="130" t="s">
        <v>182</v>
      </c>
      <c r="AR12" s="132" t="s">
        <v>319</v>
      </c>
      <c r="AS12" s="130">
        <v>2</v>
      </c>
      <c r="AT12" s="213">
        <f t="shared" si="0"/>
        <v>0</v>
      </c>
      <c r="AU12" s="214">
        <f t="shared" si="1"/>
        <v>0.17197391861540878</v>
      </c>
      <c r="AV12" s="214">
        <f t="shared" si="2"/>
        <v>0.24738371427544018</v>
      </c>
      <c r="AW12" s="214">
        <f t="shared" si="3"/>
        <v>4.295997763446361E-2</v>
      </c>
      <c r="AX12" s="214">
        <f t="shared" si="4"/>
        <v>6.2449307039453707E-2</v>
      </c>
      <c r="AY12" s="214">
        <f t="shared" si="5"/>
        <v>2.0688444846038649E-2</v>
      </c>
      <c r="AZ12" s="214">
        <f t="shared" si="6"/>
        <v>1.1180576901293799E-2</v>
      </c>
      <c r="BA12" s="188">
        <f t="shared" si="7"/>
        <v>1.7546308319992418E-2</v>
      </c>
      <c r="BB12" s="170" t="s">
        <v>167</v>
      </c>
      <c r="BC12" s="171">
        <f t="shared" si="8"/>
        <v>6.6034459066770959</v>
      </c>
      <c r="BD12" s="188">
        <f t="shared" si="9"/>
        <v>9.6840541739486655E-3</v>
      </c>
      <c r="BE12" s="189">
        <f t="shared" si="10"/>
        <v>0</v>
      </c>
      <c r="BF12" s="189">
        <f t="shared" si="11"/>
        <v>0</v>
      </c>
      <c r="BG12" s="188">
        <f t="shared" si="12"/>
        <v>0.62658453021529426</v>
      </c>
      <c r="BH12" s="188">
        <f t="shared" si="13"/>
        <v>0.11435941237432504</v>
      </c>
      <c r="BI12" s="202">
        <f t="shared" si="14"/>
        <v>2.3116326009893128E-2</v>
      </c>
      <c r="BJ12" s="203">
        <f t="shared" si="15"/>
        <v>0</v>
      </c>
      <c r="BK12" s="202">
        <f t="shared" si="16"/>
        <v>2.0317566207513262E-2</v>
      </c>
      <c r="BL12" s="203">
        <f t="shared" si="17"/>
        <v>0</v>
      </c>
      <c r="BM12" s="204">
        <f t="shared" si="18"/>
        <v>0.27241137460595277</v>
      </c>
      <c r="BN12" s="205">
        <f t="shared" si="19"/>
        <v>0</v>
      </c>
      <c r="BO12" s="205">
        <f t="shared" si="20"/>
        <v>0</v>
      </c>
      <c r="BP12" s="205">
        <f t="shared" si="21"/>
        <v>0</v>
      </c>
      <c r="BQ12" s="205">
        <f t="shared" si="22"/>
        <v>0</v>
      </c>
      <c r="BR12" s="204">
        <f t="shared" si="23"/>
        <v>2.671585237684651E-4</v>
      </c>
      <c r="BS12" s="205">
        <f t="shared" si="24"/>
        <v>0</v>
      </c>
      <c r="BT12" s="204">
        <f t="shared" si="25"/>
        <v>5.0902075336711268E-2</v>
      </c>
      <c r="BU12" s="204">
        <f t="shared" si="26"/>
        <v>5.3383178867446285E-2</v>
      </c>
      <c r="BV12" s="204">
        <f t="shared" si="27"/>
        <v>4.5666191690936098E-3</v>
      </c>
    </row>
    <row r="13" spans="1:74" s="138" customFormat="1">
      <c r="A13" s="130">
        <v>27</v>
      </c>
      <c r="B13" s="131" t="s">
        <v>26</v>
      </c>
      <c r="C13" s="132" t="s">
        <v>210</v>
      </c>
      <c r="D13" s="130" t="s">
        <v>182</v>
      </c>
      <c r="E13" s="133">
        <v>42508</v>
      </c>
      <c r="F13" s="132" t="s">
        <v>319</v>
      </c>
      <c r="G13" s="130">
        <v>2</v>
      </c>
      <c r="H13" s="133">
        <v>42599</v>
      </c>
      <c r="I13" s="133">
        <v>42414</v>
      </c>
      <c r="J13" s="134">
        <v>0.10199999999999999</v>
      </c>
      <c r="K13" s="164">
        <v>8.1432388550495691</v>
      </c>
      <c r="L13" s="136">
        <v>1.6743481748858601E-2</v>
      </c>
      <c r="M13" s="135">
        <v>0</v>
      </c>
      <c r="N13" s="135">
        <v>0</v>
      </c>
      <c r="O13" s="136">
        <v>1.0019588028628501</v>
      </c>
      <c r="P13" s="135">
        <v>0</v>
      </c>
      <c r="Q13" s="136">
        <v>4.3496351723113199E-3</v>
      </c>
      <c r="R13" s="136">
        <v>0</v>
      </c>
      <c r="S13" s="136">
        <v>5.0003410134451698E-2</v>
      </c>
      <c r="T13" s="136" t="s">
        <v>167</v>
      </c>
      <c r="U13" s="137">
        <v>24.454897769590101</v>
      </c>
      <c r="V13" s="136">
        <v>2.8448393351317599E-2</v>
      </c>
      <c r="W13" s="135">
        <v>0</v>
      </c>
      <c r="X13" s="135">
        <v>0</v>
      </c>
      <c r="Y13" s="135">
        <v>0</v>
      </c>
      <c r="Z13" s="136">
        <v>0.29585775152983801</v>
      </c>
      <c r="AA13" s="136">
        <v>0.254603555379179</v>
      </c>
      <c r="AB13" s="135">
        <v>0</v>
      </c>
      <c r="AC13" s="136">
        <v>0.116329810598054</v>
      </c>
      <c r="AD13" s="136">
        <v>2.5494804129777</v>
      </c>
      <c r="AE13" s="136">
        <v>3.3113028921578</v>
      </c>
      <c r="AF13" s="135">
        <v>0</v>
      </c>
      <c r="AG13" s="135">
        <v>0</v>
      </c>
      <c r="AH13" s="136">
        <v>3.2616043283365898E-2</v>
      </c>
      <c r="AI13" s="135">
        <v>0</v>
      </c>
      <c r="AJ13" s="135">
        <v>0</v>
      </c>
      <c r="AK13" s="135">
        <v>0</v>
      </c>
      <c r="AL13" s="136">
        <v>4.4599938140323703E-2</v>
      </c>
      <c r="AM13" s="136">
        <v>0.20294096591820501</v>
      </c>
      <c r="AN13" s="177">
        <v>4.4101595773738997E-2</v>
      </c>
      <c r="AO13" s="183"/>
      <c r="AP13" s="131" t="s">
        <v>26</v>
      </c>
      <c r="AQ13" s="130" t="s">
        <v>182</v>
      </c>
      <c r="AR13" s="132" t="s">
        <v>319</v>
      </c>
      <c r="AS13" s="130">
        <v>2</v>
      </c>
      <c r="AT13" s="216">
        <f t="shared" si="0"/>
        <v>2.0561206722403921E-3</v>
      </c>
      <c r="AU13" s="215">
        <f t="shared" si="1"/>
        <v>0</v>
      </c>
      <c r="AV13" s="215">
        <f t="shared" si="2"/>
        <v>0</v>
      </c>
      <c r="AW13" s="214">
        <f t="shared" si="3"/>
        <v>0.12304180445862054</v>
      </c>
      <c r="AX13" s="215">
        <f t="shared" si="4"/>
        <v>0</v>
      </c>
      <c r="AY13" s="214">
        <f t="shared" si="5"/>
        <v>5.3414068403681168E-4</v>
      </c>
      <c r="AZ13" s="215">
        <f t="shared" si="6"/>
        <v>0</v>
      </c>
      <c r="BA13" s="188">
        <f t="shared" si="7"/>
        <v>6.1404818186617371E-3</v>
      </c>
      <c r="BB13" s="170" t="s">
        <v>167</v>
      </c>
      <c r="BC13" s="171">
        <f t="shared" si="8"/>
        <v>3.0030922836588267</v>
      </c>
      <c r="BD13" s="188">
        <f t="shared" si="9"/>
        <v>3.4934985768809834E-3</v>
      </c>
      <c r="BE13" s="189">
        <f t="shared" si="10"/>
        <v>0</v>
      </c>
      <c r="BF13" s="189">
        <f t="shared" si="11"/>
        <v>0</v>
      </c>
      <c r="BG13" s="189">
        <f t="shared" si="12"/>
        <v>0</v>
      </c>
      <c r="BH13" s="188">
        <f t="shared" si="13"/>
        <v>3.6331704963606534E-2</v>
      </c>
      <c r="BI13" s="202">
        <f t="shared" si="14"/>
        <v>3.1265637654887282E-2</v>
      </c>
      <c r="BJ13" s="203">
        <f t="shared" si="15"/>
        <v>0</v>
      </c>
      <c r="BK13" s="202">
        <f t="shared" si="16"/>
        <v>1.4285447432985298E-2</v>
      </c>
      <c r="BL13" s="202">
        <f t="shared" si="17"/>
        <v>0.31307940960085973</v>
      </c>
      <c r="BM13" s="204">
        <f t="shared" si="18"/>
        <v>0.40663217070005048</v>
      </c>
      <c r="BN13" s="205">
        <f t="shared" si="19"/>
        <v>0</v>
      </c>
      <c r="BO13" s="205">
        <f t="shared" si="20"/>
        <v>0</v>
      </c>
      <c r="BP13" s="204">
        <f t="shared" si="21"/>
        <v>4.0052912439306511E-3</v>
      </c>
      <c r="BQ13" s="205">
        <f t="shared" si="22"/>
        <v>0</v>
      </c>
      <c r="BR13" s="205">
        <f t="shared" si="23"/>
        <v>0</v>
      </c>
      <c r="BS13" s="205">
        <f t="shared" si="24"/>
        <v>0</v>
      </c>
      <c r="BT13" s="204">
        <f t="shared" si="25"/>
        <v>5.476928644020748E-3</v>
      </c>
      <c r="BU13" s="204">
        <f t="shared" si="26"/>
        <v>2.4921406522708425E-2</v>
      </c>
      <c r="BV13" s="204">
        <f t="shared" si="27"/>
        <v>5.4157315729959077E-3</v>
      </c>
    </row>
    <row r="14" spans="1:74" s="138" customFormat="1">
      <c r="A14" s="130">
        <v>32</v>
      </c>
      <c r="B14" s="131" t="s">
        <v>31</v>
      </c>
      <c r="C14" s="132" t="s">
        <v>214</v>
      </c>
      <c r="D14" s="130" t="s">
        <v>182</v>
      </c>
      <c r="E14" s="133">
        <v>42515</v>
      </c>
      <c r="F14" s="132" t="s">
        <v>319</v>
      </c>
      <c r="G14" s="130">
        <v>2</v>
      </c>
      <c r="H14" s="133">
        <v>42604</v>
      </c>
      <c r="I14" s="133">
        <v>42414</v>
      </c>
      <c r="J14" s="134">
        <v>0.17100000000000001</v>
      </c>
      <c r="K14" s="164">
        <v>18.5928884894623</v>
      </c>
      <c r="L14" s="136">
        <v>2.85759190326552E-2</v>
      </c>
      <c r="M14" s="136">
        <v>0.89656221732046204</v>
      </c>
      <c r="N14" s="135">
        <v>0</v>
      </c>
      <c r="O14" s="136">
        <v>0.54179406972037503</v>
      </c>
      <c r="P14" s="135">
        <v>0</v>
      </c>
      <c r="Q14" s="135">
        <v>0</v>
      </c>
      <c r="R14" s="136">
        <v>0.16597991669739101</v>
      </c>
      <c r="S14" s="136">
        <v>1.07824693607692E-2</v>
      </c>
      <c r="T14" s="136" t="s">
        <v>167</v>
      </c>
      <c r="U14" s="137">
        <v>175.94622270278299</v>
      </c>
      <c r="V14" s="136">
        <v>0.129792795268628</v>
      </c>
      <c r="W14" s="135">
        <v>0</v>
      </c>
      <c r="X14" s="136">
        <v>0.16998416181803799</v>
      </c>
      <c r="Y14" s="135">
        <v>0</v>
      </c>
      <c r="Z14" s="136">
        <v>5.9467549779103104</v>
      </c>
      <c r="AA14" s="136">
        <v>0.60837894304287199</v>
      </c>
      <c r="AB14" s="135">
        <v>0</v>
      </c>
      <c r="AC14" s="136">
        <v>0.83212598836971996</v>
      </c>
      <c r="AD14" s="135">
        <v>0</v>
      </c>
      <c r="AE14" s="136">
        <v>4.6665677881291199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6">
        <v>3.0223571144610901E-2</v>
      </c>
      <c r="AL14" s="135">
        <v>0</v>
      </c>
      <c r="AM14" s="136">
        <v>0.352132554859587</v>
      </c>
      <c r="AN14" s="176">
        <v>0</v>
      </c>
      <c r="AO14" s="183"/>
      <c r="AP14" s="131" t="s">
        <v>31</v>
      </c>
      <c r="AQ14" s="130" t="s">
        <v>182</v>
      </c>
      <c r="AR14" s="132" t="s">
        <v>319</v>
      </c>
      <c r="AS14" s="130">
        <v>2</v>
      </c>
      <c r="AT14" s="216">
        <f t="shared" si="0"/>
        <v>1.5369273606331195E-3</v>
      </c>
      <c r="AU14" s="214">
        <f t="shared" si="1"/>
        <v>4.8220706418402787E-2</v>
      </c>
      <c r="AV14" s="215">
        <f t="shared" si="2"/>
        <v>0</v>
      </c>
      <c r="AW14" s="214">
        <f t="shared" si="3"/>
        <v>2.913985473679585E-2</v>
      </c>
      <c r="AX14" s="215">
        <f t="shared" si="4"/>
        <v>0</v>
      </c>
      <c r="AY14" s="215">
        <f t="shared" si="5"/>
        <v>0</v>
      </c>
      <c r="AZ14" s="214">
        <f t="shared" si="6"/>
        <v>8.9270646027625952E-3</v>
      </c>
      <c r="BA14" s="188">
        <f t="shared" si="7"/>
        <v>5.7992438167314719E-4</v>
      </c>
      <c r="BB14" s="170" t="s">
        <v>167</v>
      </c>
      <c r="BC14" s="171">
        <f t="shared" si="8"/>
        <v>9.4630924507777383</v>
      </c>
      <c r="BD14" s="188">
        <f t="shared" si="9"/>
        <v>6.9807762974639104E-3</v>
      </c>
      <c r="BE14" s="189">
        <f t="shared" si="10"/>
        <v>0</v>
      </c>
      <c r="BF14" s="188">
        <f t="shared" si="11"/>
        <v>9.1424289407414112E-3</v>
      </c>
      <c r="BG14" s="189">
        <f t="shared" si="12"/>
        <v>0</v>
      </c>
      <c r="BH14" s="188">
        <f t="shared" si="13"/>
        <v>0.31984029707275935</v>
      </c>
      <c r="BI14" s="202">
        <f t="shared" si="14"/>
        <v>3.2721055869703981E-2</v>
      </c>
      <c r="BJ14" s="203">
        <f t="shared" si="15"/>
        <v>0</v>
      </c>
      <c r="BK14" s="202">
        <f t="shared" si="16"/>
        <v>4.4755067984263736E-2</v>
      </c>
      <c r="BL14" s="203">
        <f t="shared" si="17"/>
        <v>0</v>
      </c>
      <c r="BM14" s="204">
        <f t="shared" si="18"/>
        <v>0.25098670337177265</v>
      </c>
      <c r="BN14" s="205">
        <f t="shared" si="19"/>
        <v>0</v>
      </c>
      <c r="BO14" s="205">
        <f t="shared" si="20"/>
        <v>0</v>
      </c>
      <c r="BP14" s="205">
        <f t="shared" si="21"/>
        <v>0</v>
      </c>
      <c r="BQ14" s="205">
        <f t="shared" si="22"/>
        <v>0</v>
      </c>
      <c r="BR14" s="205">
        <f t="shared" si="23"/>
        <v>0</v>
      </c>
      <c r="BS14" s="204">
        <f t="shared" si="24"/>
        <v>1.6255446893977986E-3</v>
      </c>
      <c r="BT14" s="205">
        <f t="shared" si="25"/>
        <v>0</v>
      </c>
      <c r="BU14" s="204">
        <f t="shared" si="26"/>
        <v>1.893909894953447E-2</v>
      </c>
      <c r="BV14" s="205">
        <f t="shared" si="27"/>
        <v>0</v>
      </c>
    </row>
    <row r="15" spans="1:74" s="138" customFormat="1">
      <c r="A15" s="130">
        <v>33</v>
      </c>
      <c r="B15" s="131" t="s">
        <v>32</v>
      </c>
      <c r="C15" s="132" t="s">
        <v>215</v>
      </c>
      <c r="D15" s="130" t="s">
        <v>182</v>
      </c>
      <c r="E15" s="133">
        <v>42515</v>
      </c>
      <c r="F15" s="132" t="s">
        <v>319</v>
      </c>
      <c r="G15" s="130">
        <v>2</v>
      </c>
      <c r="H15" s="133">
        <v>42599</v>
      </c>
      <c r="I15" s="133">
        <v>42414</v>
      </c>
      <c r="J15" s="134">
        <v>0.19700000000000001</v>
      </c>
      <c r="K15" s="164">
        <v>22.530437627067201</v>
      </c>
      <c r="L15" s="136">
        <v>0.21720727252019001</v>
      </c>
      <c r="M15" s="136">
        <v>2.1145124173849998</v>
      </c>
      <c r="N15" s="135">
        <v>0</v>
      </c>
      <c r="O15" s="136">
        <v>2.9673326252130501</v>
      </c>
      <c r="P15" s="135">
        <v>0</v>
      </c>
      <c r="Q15" s="136">
        <v>1.62450307329828E-2</v>
      </c>
      <c r="R15" s="136">
        <v>0.24972012855617901</v>
      </c>
      <c r="S15" s="135">
        <v>0</v>
      </c>
      <c r="T15" s="136" t="s">
        <v>167</v>
      </c>
      <c r="U15" s="137">
        <v>47.578522134184801</v>
      </c>
      <c r="V15" s="136">
        <v>0.15206641584769301</v>
      </c>
      <c r="W15" s="135">
        <v>0</v>
      </c>
      <c r="X15" s="135">
        <v>0</v>
      </c>
      <c r="Y15" s="136">
        <v>2.1964604511814501</v>
      </c>
      <c r="Z15" s="136">
        <v>0.28272439129853499</v>
      </c>
      <c r="AA15" s="136">
        <v>0.742237336930758</v>
      </c>
      <c r="AB15" s="136">
        <v>4.06820638198147E-2</v>
      </c>
      <c r="AC15" s="136">
        <v>0.74557703799711506</v>
      </c>
      <c r="AD15" s="135">
        <v>0</v>
      </c>
      <c r="AE15" s="135">
        <v>0</v>
      </c>
      <c r="AF15" s="135">
        <v>0</v>
      </c>
      <c r="AG15" s="135">
        <v>0</v>
      </c>
      <c r="AH15" s="136">
        <v>4.41879778608322E-2</v>
      </c>
      <c r="AI15" s="135">
        <v>0</v>
      </c>
      <c r="AJ15" s="136">
        <v>1.46632377854532E-2</v>
      </c>
      <c r="AK15" s="135">
        <v>0</v>
      </c>
      <c r="AL15" s="136">
        <v>0.344143676096759</v>
      </c>
      <c r="AM15" s="136">
        <v>1.20830577307373E-2</v>
      </c>
      <c r="AN15" s="176">
        <v>0</v>
      </c>
      <c r="AO15" s="183"/>
      <c r="AP15" s="131" t="s">
        <v>32</v>
      </c>
      <c r="AQ15" s="130" t="s">
        <v>182</v>
      </c>
      <c r="AR15" s="132" t="s">
        <v>319</v>
      </c>
      <c r="AS15" s="130">
        <v>2</v>
      </c>
      <c r="AT15" s="216">
        <f t="shared" si="0"/>
        <v>9.6406148924176038E-3</v>
      </c>
      <c r="AU15" s="214">
        <f t="shared" si="1"/>
        <v>9.3851369085024158E-2</v>
      </c>
      <c r="AV15" s="215">
        <f t="shared" si="2"/>
        <v>0</v>
      </c>
      <c r="AW15" s="214">
        <f t="shared" si="3"/>
        <v>0.13170328398984185</v>
      </c>
      <c r="AX15" s="215">
        <f t="shared" si="4"/>
        <v>0</v>
      </c>
      <c r="AY15" s="214">
        <f t="shared" si="5"/>
        <v>7.2102597392367763E-4</v>
      </c>
      <c r="AZ15" s="214">
        <f t="shared" si="6"/>
        <v>1.108367856362341E-2</v>
      </c>
      <c r="BA15" s="189">
        <f t="shared" si="7"/>
        <v>0</v>
      </c>
      <c r="BB15" s="170" t="s">
        <v>167</v>
      </c>
      <c r="BC15" s="171">
        <f t="shared" si="8"/>
        <v>2.111744251120351</v>
      </c>
      <c r="BD15" s="188">
        <f t="shared" si="9"/>
        <v>6.749376925772905E-3</v>
      </c>
      <c r="BE15" s="189">
        <f t="shared" si="10"/>
        <v>0</v>
      </c>
      <c r="BF15" s="189">
        <f t="shared" si="11"/>
        <v>0</v>
      </c>
      <c r="BG15" s="188">
        <f t="shared" si="12"/>
        <v>9.7488583556970376E-2</v>
      </c>
      <c r="BH15" s="188">
        <f t="shared" si="13"/>
        <v>1.2548553027611003E-2</v>
      </c>
      <c r="BI15" s="202">
        <f t="shared" si="14"/>
        <v>3.2943760312896128E-2</v>
      </c>
      <c r="BJ15" s="202">
        <f t="shared" si="15"/>
        <v>1.8056490731871463E-3</v>
      </c>
      <c r="BK15" s="202">
        <f t="shared" si="16"/>
        <v>3.3091990947455345E-2</v>
      </c>
      <c r="BL15" s="203">
        <f t="shared" si="17"/>
        <v>0</v>
      </c>
      <c r="BM15" s="205">
        <f t="shared" si="18"/>
        <v>0</v>
      </c>
      <c r="BN15" s="205">
        <f t="shared" si="19"/>
        <v>0</v>
      </c>
      <c r="BO15" s="205">
        <f t="shared" si="20"/>
        <v>0</v>
      </c>
      <c r="BP15" s="204">
        <f t="shared" si="21"/>
        <v>1.9612569712248494E-3</v>
      </c>
      <c r="BQ15" s="205">
        <f t="shared" si="22"/>
        <v>0</v>
      </c>
      <c r="BR15" s="204">
        <f t="shared" si="23"/>
        <v>6.508190399212375E-4</v>
      </c>
      <c r="BS15" s="205">
        <f t="shared" si="24"/>
        <v>0</v>
      </c>
      <c r="BT15" s="204">
        <f t="shared" si="25"/>
        <v>1.5274611252260721E-2</v>
      </c>
      <c r="BU15" s="204">
        <f t="shared" si="26"/>
        <v>5.3629929124062727E-4</v>
      </c>
      <c r="BV15" s="205">
        <f t="shared" si="27"/>
        <v>0</v>
      </c>
    </row>
    <row r="16" spans="1:74" s="138" customFormat="1">
      <c r="A16" s="130">
        <v>35</v>
      </c>
      <c r="B16" s="131" t="s">
        <v>34</v>
      </c>
      <c r="C16" s="132" t="s">
        <v>216</v>
      </c>
      <c r="D16" s="130" t="s">
        <v>182</v>
      </c>
      <c r="E16" s="133">
        <v>42515</v>
      </c>
      <c r="F16" s="132" t="s">
        <v>319</v>
      </c>
      <c r="G16" s="130">
        <v>2</v>
      </c>
      <c r="H16" s="133">
        <v>42599</v>
      </c>
      <c r="I16" s="133">
        <v>42414</v>
      </c>
      <c r="J16" s="134">
        <v>0.129</v>
      </c>
      <c r="K16" s="164">
        <v>12.232232190254599</v>
      </c>
      <c r="L16" s="136">
        <v>6.8341697506670698E-2</v>
      </c>
      <c r="M16" s="136">
        <v>1.8325345613061199</v>
      </c>
      <c r="N16" s="135">
        <v>0</v>
      </c>
      <c r="O16" s="136">
        <v>1.1898912714879899</v>
      </c>
      <c r="P16" s="135">
        <v>0</v>
      </c>
      <c r="Q16" s="135">
        <v>0</v>
      </c>
      <c r="R16" s="135">
        <v>0</v>
      </c>
      <c r="S16" s="136">
        <v>2.3809458549619002E-2</v>
      </c>
      <c r="T16" s="136" t="s">
        <v>167</v>
      </c>
      <c r="U16" s="137">
        <v>289.34574378480602</v>
      </c>
      <c r="V16" s="136">
        <v>0.132017460989382</v>
      </c>
      <c r="W16" s="135">
        <v>0</v>
      </c>
      <c r="X16" s="136">
        <v>4.2880682308413902E-2</v>
      </c>
      <c r="Y16" s="135">
        <v>0</v>
      </c>
      <c r="Z16" s="136">
        <v>7.3366055013736095E-2</v>
      </c>
      <c r="AA16" s="136">
        <v>0.214995006522612</v>
      </c>
      <c r="AB16" s="135">
        <v>0</v>
      </c>
      <c r="AC16" s="136">
        <v>0.30791451036531797</v>
      </c>
      <c r="AD16" s="136">
        <v>2.88324501772524</v>
      </c>
      <c r="AE16" s="136">
        <v>1.69070932298071</v>
      </c>
      <c r="AF16" s="135">
        <v>0</v>
      </c>
      <c r="AG16" s="136">
        <v>1.07167504573358E-2</v>
      </c>
      <c r="AH16" s="135">
        <v>0</v>
      </c>
      <c r="AI16" s="135">
        <v>0</v>
      </c>
      <c r="AJ16" s="136">
        <v>2.4182933207940399E-3</v>
      </c>
      <c r="AK16" s="135">
        <v>0</v>
      </c>
      <c r="AL16" s="136">
        <v>0.25406596763313299</v>
      </c>
      <c r="AM16" s="135">
        <v>0</v>
      </c>
      <c r="AN16" s="177">
        <v>7.8642796667238706E-3</v>
      </c>
      <c r="AO16" s="183"/>
      <c r="AP16" s="131" t="s">
        <v>34</v>
      </c>
      <c r="AQ16" s="130" t="s">
        <v>182</v>
      </c>
      <c r="AR16" s="132" t="s">
        <v>319</v>
      </c>
      <c r="AS16" s="130">
        <v>2</v>
      </c>
      <c r="AT16" s="216">
        <f t="shared" si="0"/>
        <v>5.5870176794974857E-3</v>
      </c>
      <c r="AU16" s="214">
        <f t="shared" si="1"/>
        <v>0.14981195032956432</v>
      </c>
      <c r="AV16" s="215">
        <f t="shared" si="2"/>
        <v>0</v>
      </c>
      <c r="AW16" s="214">
        <f t="shared" si="3"/>
        <v>9.7275072364631412E-2</v>
      </c>
      <c r="AX16" s="215">
        <f t="shared" si="4"/>
        <v>0</v>
      </c>
      <c r="AY16" s="215">
        <f t="shared" si="5"/>
        <v>0</v>
      </c>
      <c r="AZ16" s="215">
        <f t="shared" si="6"/>
        <v>0</v>
      </c>
      <c r="BA16" s="188">
        <f t="shared" si="7"/>
        <v>1.9464524691239888E-3</v>
      </c>
      <c r="BB16" s="170" t="s">
        <v>167</v>
      </c>
      <c r="BC16" s="171">
        <f t="shared" si="8"/>
        <v>23.65436980629973</v>
      </c>
      <c r="BD16" s="188">
        <f t="shared" si="9"/>
        <v>1.0792589523812351E-2</v>
      </c>
      <c r="BE16" s="189">
        <f t="shared" si="10"/>
        <v>0</v>
      </c>
      <c r="BF16" s="188">
        <f t="shared" si="11"/>
        <v>3.5055484266049886E-3</v>
      </c>
      <c r="BG16" s="189">
        <f t="shared" si="12"/>
        <v>0</v>
      </c>
      <c r="BH16" s="188">
        <f t="shared" si="13"/>
        <v>5.9977650744879353E-3</v>
      </c>
      <c r="BI16" s="202">
        <f t="shared" si="14"/>
        <v>1.7576105749030679E-2</v>
      </c>
      <c r="BJ16" s="203">
        <f t="shared" si="15"/>
        <v>0</v>
      </c>
      <c r="BK16" s="202">
        <f t="shared" si="16"/>
        <v>2.5172389272551006E-2</v>
      </c>
      <c r="BL16" s="202">
        <f t="shared" si="17"/>
        <v>0.23570882017938777</v>
      </c>
      <c r="BM16" s="204">
        <f t="shared" si="18"/>
        <v>0.13821756296677359</v>
      </c>
      <c r="BN16" s="205">
        <f t="shared" si="19"/>
        <v>0</v>
      </c>
      <c r="BO16" s="204">
        <f t="shared" si="20"/>
        <v>8.7610750766109707E-4</v>
      </c>
      <c r="BP16" s="205">
        <f t="shared" si="21"/>
        <v>0</v>
      </c>
      <c r="BQ16" s="205">
        <f t="shared" si="22"/>
        <v>0</v>
      </c>
      <c r="BR16" s="204">
        <f t="shared" si="23"/>
        <v>1.9769844809851554E-4</v>
      </c>
      <c r="BS16" s="205">
        <f t="shared" si="24"/>
        <v>0</v>
      </c>
      <c r="BT16" s="204">
        <f t="shared" si="25"/>
        <v>2.0770204790221933E-2</v>
      </c>
      <c r="BU16" s="205">
        <f t="shared" si="26"/>
        <v>0</v>
      </c>
      <c r="BV16" s="204">
        <f t="shared" si="27"/>
        <v>6.4291451833209401E-4</v>
      </c>
    </row>
    <row r="17" spans="1:74" s="138" customFormat="1">
      <c r="A17" s="130">
        <v>47</v>
      </c>
      <c r="B17" s="131" t="s">
        <v>46</v>
      </c>
      <c r="C17" s="132" t="s">
        <v>225</v>
      </c>
      <c r="D17" s="130" t="s">
        <v>182</v>
      </c>
      <c r="E17" s="133">
        <v>42542</v>
      </c>
      <c r="F17" s="132" t="s">
        <v>319</v>
      </c>
      <c r="G17" s="130">
        <v>2</v>
      </c>
      <c r="H17" s="133">
        <v>42599</v>
      </c>
      <c r="I17" s="133">
        <v>42414</v>
      </c>
      <c r="J17" s="134">
        <v>0.23100000000000001</v>
      </c>
      <c r="K17" s="164">
        <v>27.679540345473399</v>
      </c>
      <c r="L17" s="136">
        <v>0.16269195673745701</v>
      </c>
      <c r="M17" s="136">
        <v>0.66207347592149302</v>
      </c>
      <c r="N17" s="136">
        <v>4.1798423031787104</v>
      </c>
      <c r="O17" s="136">
        <v>3.5736203909275299</v>
      </c>
      <c r="P17" s="135">
        <v>0</v>
      </c>
      <c r="Q17" s="136">
        <v>0.133939285196497</v>
      </c>
      <c r="R17" s="136">
        <v>0.317441708393426</v>
      </c>
      <c r="S17" s="136">
        <v>5.0003410134451698E-2</v>
      </c>
      <c r="T17" s="136" t="s">
        <v>167</v>
      </c>
      <c r="U17" s="137">
        <v>107.458096148761</v>
      </c>
      <c r="V17" s="136">
        <v>7.4417555443494598E-2</v>
      </c>
      <c r="W17" s="135">
        <v>0</v>
      </c>
      <c r="X17" s="136">
        <v>9.9768426314168594E-3</v>
      </c>
      <c r="Y17" s="135">
        <v>0</v>
      </c>
      <c r="Z17" s="136">
        <v>15.3517214842156</v>
      </c>
      <c r="AA17" s="136">
        <v>3.1799383981806599</v>
      </c>
      <c r="AB17" s="135">
        <v>0</v>
      </c>
      <c r="AC17" s="136">
        <v>1.3291418853402801</v>
      </c>
      <c r="AD17" s="135">
        <v>0</v>
      </c>
      <c r="AE17" s="136">
        <v>2.42300616646753</v>
      </c>
      <c r="AF17" s="136">
        <v>1.9667381949354901</v>
      </c>
      <c r="AG17" s="136">
        <v>1.0535095415007199E-3</v>
      </c>
      <c r="AH17" s="135">
        <v>0</v>
      </c>
      <c r="AI17" s="135">
        <v>0</v>
      </c>
      <c r="AJ17" s="136">
        <v>2.54011896499729E-2</v>
      </c>
      <c r="AK17" s="135">
        <v>0</v>
      </c>
      <c r="AL17" s="135">
        <v>0</v>
      </c>
      <c r="AM17" s="136">
        <v>9.4621576121509995E-2</v>
      </c>
      <c r="AN17" s="176">
        <v>0</v>
      </c>
      <c r="AO17" s="183"/>
      <c r="AP17" s="131" t="s">
        <v>46</v>
      </c>
      <c r="AQ17" s="130" t="s">
        <v>182</v>
      </c>
      <c r="AR17" s="132" t="s">
        <v>319</v>
      </c>
      <c r="AS17" s="130">
        <v>2</v>
      </c>
      <c r="AT17" s="216">
        <f t="shared" si="0"/>
        <v>5.8776971982507286E-3</v>
      </c>
      <c r="AU17" s="214">
        <f t="shared" si="1"/>
        <v>2.391923665126057E-2</v>
      </c>
      <c r="AV17" s="214">
        <f t="shared" si="2"/>
        <v>0.15100837120159277</v>
      </c>
      <c r="AW17" s="214">
        <f t="shared" si="3"/>
        <v>0.12910692686094211</v>
      </c>
      <c r="AX17" s="215">
        <f t="shared" si="4"/>
        <v>0</v>
      </c>
      <c r="AY17" s="214">
        <f t="shared" si="5"/>
        <v>4.8389273638498442E-3</v>
      </c>
      <c r="AZ17" s="214">
        <f t="shared" si="6"/>
        <v>1.1468460257337299E-2</v>
      </c>
      <c r="BA17" s="188">
        <f t="shared" si="7"/>
        <v>1.806511578962295E-3</v>
      </c>
      <c r="BB17" s="170" t="s">
        <v>167</v>
      </c>
      <c r="BC17" s="171">
        <f t="shared" si="8"/>
        <v>3.8822211209997302</v>
      </c>
      <c r="BD17" s="188">
        <f t="shared" si="9"/>
        <v>2.6885401460672938E-3</v>
      </c>
      <c r="BE17" s="189">
        <f t="shared" si="10"/>
        <v>0</v>
      </c>
      <c r="BF17" s="188">
        <f t="shared" si="11"/>
        <v>3.6044105165382317E-4</v>
      </c>
      <c r="BG17" s="189">
        <f t="shared" si="12"/>
        <v>0</v>
      </c>
      <c r="BH17" s="188">
        <f t="shared" si="13"/>
        <v>0.55462342555577004</v>
      </c>
      <c r="BI17" s="202">
        <f t="shared" si="14"/>
        <v>0.11488407533113874</v>
      </c>
      <c r="BJ17" s="203">
        <f t="shared" si="15"/>
        <v>0</v>
      </c>
      <c r="BK17" s="202">
        <f t="shared" si="16"/>
        <v>4.801892909893074E-2</v>
      </c>
      <c r="BL17" s="203">
        <f t="shared" si="17"/>
        <v>0</v>
      </c>
      <c r="BM17" s="204">
        <f t="shared" si="18"/>
        <v>8.7537803598815134E-2</v>
      </c>
      <c r="BN17" s="204">
        <f t="shared" si="19"/>
        <v>7.1053860374423544E-2</v>
      </c>
      <c r="BO17" s="204">
        <f t="shared" si="20"/>
        <v>3.8060947846375875E-5</v>
      </c>
      <c r="BP17" s="205">
        <f t="shared" si="21"/>
        <v>0</v>
      </c>
      <c r="BQ17" s="205">
        <f t="shared" si="22"/>
        <v>0</v>
      </c>
      <c r="BR17" s="204">
        <f t="shared" si="23"/>
        <v>9.1768827563377183E-4</v>
      </c>
      <c r="BS17" s="205">
        <f t="shared" si="24"/>
        <v>0</v>
      </c>
      <c r="BT17" s="205">
        <f t="shared" si="25"/>
        <v>0</v>
      </c>
      <c r="BU17" s="204">
        <f t="shared" si="26"/>
        <v>3.41846630906875E-3</v>
      </c>
      <c r="BV17" s="205">
        <f t="shared" si="27"/>
        <v>0</v>
      </c>
    </row>
    <row r="18" spans="1:74" s="138" customFormat="1">
      <c r="A18" s="130">
        <v>49</v>
      </c>
      <c r="B18" s="131" t="s">
        <v>48</v>
      </c>
      <c r="C18" s="132" t="s">
        <v>226</v>
      </c>
      <c r="D18" s="130" t="s">
        <v>182</v>
      </c>
      <c r="E18" s="133">
        <v>42563</v>
      </c>
      <c r="F18" s="132" t="s">
        <v>319</v>
      </c>
      <c r="G18" s="130">
        <v>2</v>
      </c>
      <c r="H18" s="133">
        <v>42604</v>
      </c>
      <c r="I18" s="133">
        <v>42414</v>
      </c>
      <c r="J18" s="134">
        <v>0.27800000000000002</v>
      </c>
      <c r="K18" s="164">
        <v>34.797417632682098</v>
      </c>
      <c r="L18" s="136">
        <v>7.0338524608012098E-2</v>
      </c>
      <c r="M18" s="136">
        <v>2.0321867122224799</v>
      </c>
      <c r="N18" s="135">
        <v>0</v>
      </c>
      <c r="O18" s="136">
        <v>2.5790172638061701</v>
      </c>
      <c r="P18" s="135">
        <v>0</v>
      </c>
      <c r="Q18" s="136">
        <v>4.3496351723113199E-3</v>
      </c>
      <c r="R18" s="136">
        <v>0.26138150633478202</v>
      </c>
      <c r="S18" s="135">
        <v>0</v>
      </c>
      <c r="T18" s="136" t="s">
        <v>167</v>
      </c>
      <c r="U18" s="137">
        <v>103.859265607994</v>
      </c>
      <c r="V18" s="136">
        <v>2.19553245172012E-2</v>
      </c>
      <c r="W18" s="135">
        <v>0</v>
      </c>
      <c r="X18" s="136">
        <v>0.110900301142588</v>
      </c>
      <c r="Y18" s="136">
        <v>1.8978176987161499</v>
      </c>
      <c r="Z18" s="136">
        <v>4.7375548763148298E-2</v>
      </c>
      <c r="AA18" s="136">
        <v>0.24246376265216699</v>
      </c>
      <c r="AB18" s="135">
        <v>0</v>
      </c>
      <c r="AC18" s="136">
        <v>0.62061797180537404</v>
      </c>
      <c r="AD18" s="136">
        <v>2.2306705294509999</v>
      </c>
      <c r="AE18" s="136">
        <v>3.1959093773577298</v>
      </c>
      <c r="AF18" s="135">
        <v>0</v>
      </c>
      <c r="AG18" s="136">
        <v>3.6384470656234502E-3</v>
      </c>
      <c r="AH18" s="135">
        <v>0</v>
      </c>
      <c r="AI18" s="135">
        <v>0</v>
      </c>
      <c r="AJ18" s="135">
        <v>0</v>
      </c>
      <c r="AK18" s="136">
        <v>1.12969169785189E-2</v>
      </c>
      <c r="AL18" s="136">
        <v>0.32615760377597602</v>
      </c>
      <c r="AM18" s="135">
        <v>0</v>
      </c>
      <c r="AN18" s="177">
        <v>2.1652861143710901E-3</v>
      </c>
      <c r="AO18" s="183"/>
      <c r="AP18" s="131" t="s">
        <v>48</v>
      </c>
      <c r="AQ18" s="130" t="s">
        <v>182</v>
      </c>
      <c r="AR18" s="132" t="s">
        <v>319</v>
      </c>
      <c r="AS18" s="130">
        <v>2</v>
      </c>
      <c r="AT18" s="216">
        <f t="shared" si="0"/>
        <v>2.0213719693368687E-3</v>
      </c>
      <c r="AU18" s="214">
        <f t="shared" si="1"/>
        <v>5.8400503556730286E-2</v>
      </c>
      <c r="AV18" s="215">
        <f t="shared" si="2"/>
        <v>0</v>
      </c>
      <c r="AW18" s="214">
        <f t="shared" si="3"/>
        <v>7.4115191277410494E-2</v>
      </c>
      <c r="AX18" s="215">
        <f t="shared" si="4"/>
        <v>0</v>
      </c>
      <c r="AY18" s="214">
        <f t="shared" si="5"/>
        <v>1.2499879210077063E-4</v>
      </c>
      <c r="AZ18" s="214">
        <f t="shared" si="6"/>
        <v>7.5115202252620545E-3</v>
      </c>
      <c r="BA18" s="189">
        <f t="shared" si="7"/>
        <v>0</v>
      </c>
      <c r="BB18" s="170" t="s">
        <v>167</v>
      </c>
      <c r="BC18" s="171">
        <f t="shared" si="8"/>
        <v>2.9846831366718516</v>
      </c>
      <c r="BD18" s="188">
        <f t="shared" si="9"/>
        <v>6.3094694982711969E-4</v>
      </c>
      <c r="BE18" s="189">
        <f t="shared" si="10"/>
        <v>0</v>
      </c>
      <c r="BF18" s="188">
        <f t="shared" si="11"/>
        <v>3.1870267590899987E-3</v>
      </c>
      <c r="BG18" s="188">
        <f t="shared" si="12"/>
        <v>5.4539038463983593E-2</v>
      </c>
      <c r="BH18" s="188">
        <f t="shared" si="13"/>
        <v>1.3614673727585086E-3</v>
      </c>
      <c r="BI18" s="202">
        <f t="shared" si="14"/>
        <v>6.9678665587081523E-3</v>
      </c>
      <c r="BJ18" s="203">
        <f t="shared" si="15"/>
        <v>0</v>
      </c>
      <c r="BK18" s="202">
        <f t="shared" si="16"/>
        <v>1.7835173240628152E-2</v>
      </c>
      <c r="BL18" s="202">
        <f t="shared" si="17"/>
        <v>6.4104484792455715E-2</v>
      </c>
      <c r="BM18" s="204">
        <f t="shared" si="18"/>
        <v>9.1843291680245215E-2</v>
      </c>
      <c r="BN18" s="205">
        <f t="shared" si="19"/>
        <v>0</v>
      </c>
      <c r="BO18" s="204">
        <f t="shared" si="20"/>
        <v>1.0456083563529101E-4</v>
      </c>
      <c r="BP18" s="205">
        <f t="shared" si="21"/>
        <v>0</v>
      </c>
      <c r="BQ18" s="205">
        <f t="shared" si="22"/>
        <v>0</v>
      </c>
      <c r="BR18" s="205">
        <f t="shared" si="23"/>
        <v>0</v>
      </c>
      <c r="BS18" s="204">
        <f t="shared" si="24"/>
        <v>3.2464814193305881E-4</v>
      </c>
      <c r="BT18" s="204">
        <f t="shared" si="25"/>
        <v>9.3730404715333063E-3</v>
      </c>
      <c r="BU18" s="205">
        <f t="shared" si="26"/>
        <v>0</v>
      </c>
      <c r="BV18" s="204">
        <f t="shared" si="27"/>
        <v>6.2225482857021858E-5</v>
      </c>
    </row>
    <row r="19" spans="1:74" s="138" customFormat="1">
      <c r="A19" s="130">
        <v>56</v>
      </c>
      <c r="B19" s="131" t="s">
        <v>55</v>
      </c>
      <c r="C19" s="132" t="s">
        <v>231</v>
      </c>
      <c r="D19" s="130" t="s">
        <v>182</v>
      </c>
      <c r="E19" s="133">
        <v>42571</v>
      </c>
      <c r="F19" s="132" t="s">
        <v>319</v>
      </c>
      <c r="G19" s="130">
        <v>2</v>
      </c>
      <c r="H19" s="133">
        <v>42604</v>
      </c>
      <c r="I19" s="133">
        <v>42414</v>
      </c>
      <c r="J19" s="134">
        <v>0.13500000000000001</v>
      </c>
      <c r="K19" s="164">
        <v>13.140897375855699</v>
      </c>
      <c r="L19" s="136">
        <v>0.56715558379090403</v>
      </c>
      <c r="M19" s="135">
        <v>0</v>
      </c>
      <c r="N19" s="136">
        <v>3.6225789145285701</v>
      </c>
      <c r="O19" s="136">
        <v>3.02043642653424</v>
      </c>
      <c r="P19" s="135">
        <v>0</v>
      </c>
      <c r="Q19" s="136">
        <v>0.65182450202203202</v>
      </c>
      <c r="R19" s="136">
        <v>0.30107701614212001</v>
      </c>
      <c r="S19" s="136">
        <v>5.3285920042841599E-2</v>
      </c>
      <c r="T19" s="136" t="s">
        <v>167</v>
      </c>
      <c r="U19" s="137">
        <v>14.3459186004297</v>
      </c>
      <c r="V19" s="136">
        <v>9.6505756093602402E-2</v>
      </c>
      <c r="W19" s="136">
        <v>1.9683096027329299E-2</v>
      </c>
      <c r="X19" s="135">
        <v>0</v>
      </c>
      <c r="Y19" s="135">
        <v>0</v>
      </c>
      <c r="Z19" s="136">
        <v>1.3666550622504201</v>
      </c>
      <c r="AA19" s="136">
        <v>0.41380831219019298</v>
      </c>
      <c r="AB19" s="135">
        <v>0</v>
      </c>
      <c r="AC19" s="136">
        <v>1.0886016235909799</v>
      </c>
      <c r="AD19" s="136">
        <v>2.1825725621890002</v>
      </c>
      <c r="AE19" s="135">
        <v>0</v>
      </c>
      <c r="AF19" s="135">
        <v>0</v>
      </c>
      <c r="AG19" s="135">
        <v>0</v>
      </c>
      <c r="AH19" s="135">
        <v>0</v>
      </c>
      <c r="AI19" s="135">
        <v>0</v>
      </c>
      <c r="AJ19" s="135">
        <v>0</v>
      </c>
      <c r="AK19" s="135">
        <v>0</v>
      </c>
      <c r="AL19" s="135">
        <v>0</v>
      </c>
      <c r="AM19" s="136">
        <v>7.8676162791197393E-2</v>
      </c>
      <c r="AN19" s="176">
        <v>0</v>
      </c>
      <c r="AO19" s="183"/>
      <c r="AP19" s="131" t="s">
        <v>55</v>
      </c>
      <c r="AQ19" s="130" t="s">
        <v>182</v>
      </c>
      <c r="AR19" s="132" t="s">
        <v>319</v>
      </c>
      <c r="AS19" s="130">
        <v>2</v>
      </c>
      <c r="AT19" s="216">
        <f t="shared" si="0"/>
        <v>4.3159577886435811E-2</v>
      </c>
      <c r="AU19" s="215">
        <f t="shared" si="1"/>
        <v>0</v>
      </c>
      <c r="AV19" s="214">
        <f t="shared" si="2"/>
        <v>0.27567211058085578</v>
      </c>
      <c r="AW19" s="214">
        <f t="shared" si="3"/>
        <v>0.22985008863122314</v>
      </c>
      <c r="AX19" s="215">
        <f t="shared" si="4"/>
        <v>0</v>
      </c>
      <c r="AY19" s="214">
        <f t="shared" si="5"/>
        <v>4.960273894381486E-2</v>
      </c>
      <c r="AZ19" s="214">
        <f>R19/K19</f>
        <v>2.2911450225256379E-2</v>
      </c>
      <c r="BA19" s="188">
        <f t="shared" si="7"/>
        <v>4.0549681287935452E-3</v>
      </c>
      <c r="BB19" s="170" t="s">
        <v>167</v>
      </c>
      <c r="BC19" s="171">
        <f t="shared" si="8"/>
        <v>1.0917000711677449</v>
      </c>
      <c r="BD19" s="188">
        <f t="shared" si="9"/>
        <v>7.3439243404271855E-3</v>
      </c>
      <c r="BE19" s="188">
        <f t="shared" si="10"/>
        <v>1.4978502201450751E-3</v>
      </c>
      <c r="BF19" s="189">
        <f t="shared" si="11"/>
        <v>0</v>
      </c>
      <c r="BG19" s="189">
        <f t="shared" si="12"/>
        <v>0</v>
      </c>
      <c r="BH19" s="188">
        <f t="shared" si="13"/>
        <v>0.10400013204284135</v>
      </c>
      <c r="BI19" s="202">
        <f t="shared" si="14"/>
        <v>3.1490110633578164E-2</v>
      </c>
      <c r="BJ19" s="203">
        <f t="shared" si="15"/>
        <v>0</v>
      </c>
      <c r="BK19" s="202">
        <f t="shared" si="16"/>
        <v>8.2840737010176455E-2</v>
      </c>
      <c r="BL19" s="202">
        <f t="shared" si="17"/>
        <v>0.16609006978466545</v>
      </c>
      <c r="BM19" s="205">
        <f t="shared" si="18"/>
        <v>0</v>
      </c>
      <c r="BN19" s="205">
        <f t="shared" si="19"/>
        <v>0</v>
      </c>
      <c r="BO19" s="205">
        <f t="shared" si="20"/>
        <v>0</v>
      </c>
      <c r="BP19" s="205">
        <f t="shared" si="21"/>
        <v>0</v>
      </c>
      <c r="BQ19" s="205">
        <f t="shared" si="22"/>
        <v>0</v>
      </c>
      <c r="BR19" s="205">
        <f t="shared" si="23"/>
        <v>0</v>
      </c>
      <c r="BS19" s="205">
        <f t="shared" si="24"/>
        <v>0</v>
      </c>
      <c r="BT19" s="205">
        <f t="shared" si="25"/>
        <v>0</v>
      </c>
      <c r="BU19" s="204">
        <f t="shared" si="26"/>
        <v>5.9871225336370314E-3</v>
      </c>
      <c r="BV19" s="205">
        <f t="shared" si="27"/>
        <v>0</v>
      </c>
    </row>
    <row r="20" spans="1:74" s="138" customFormat="1">
      <c r="A20" s="130">
        <v>59</v>
      </c>
      <c r="B20" s="131" t="s">
        <v>58</v>
      </c>
      <c r="C20" s="132" t="s">
        <v>233</v>
      </c>
      <c r="D20" s="130" t="s">
        <v>182</v>
      </c>
      <c r="E20" s="133">
        <v>42578</v>
      </c>
      <c r="F20" s="132" t="s">
        <v>319</v>
      </c>
      <c r="G20" s="130">
        <v>2</v>
      </c>
      <c r="H20" s="133">
        <v>42604</v>
      </c>
      <c r="I20" s="133">
        <v>42414</v>
      </c>
      <c r="J20" s="134">
        <v>0.155</v>
      </c>
      <c r="K20" s="164">
        <v>16.1697813278594</v>
      </c>
      <c r="L20" s="136">
        <v>0.136512297587814</v>
      </c>
      <c r="M20" s="135">
        <v>0</v>
      </c>
      <c r="N20" s="135">
        <v>0</v>
      </c>
      <c r="O20" s="136">
        <v>0.79129348473323702</v>
      </c>
      <c r="P20" s="135">
        <v>0</v>
      </c>
      <c r="Q20" s="135">
        <v>0</v>
      </c>
      <c r="R20" s="136">
        <v>0.121981995482391</v>
      </c>
      <c r="S20" s="136">
        <v>4.3443053127767001E-2</v>
      </c>
      <c r="T20" s="136" t="s">
        <v>167</v>
      </c>
      <c r="U20" s="137">
        <v>269.39309571656599</v>
      </c>
      <c r="V20" s="136">
        <v>8.9869447907899594E-2</v>
      </c>
      <c r="W20" s="135">
        <v>0</v>
      </c>
      <c r="X20" s="136">
        <v>9.9768426314168594E-3</v>
      </c>
      <c r="Y20" s="135">
        <v>0</v>
      </c>
      <c r="Z20" s="136">
        <v>0.25647016047966298</v>
      </c>
      <c r="AA20" s="136">
        <v>0.48291118416863898</v>
      </c>
      <c r="AB20" s="135">
        <v>0</v>
      </c>
      <c r="AC20" s="136">
        <v>0.98966753519154405</v>
      </c>
      <c r="AD20" s="135">
        <v>0</v>
      </c>
      <c r="AE20" s="136">
        <v>1.8835138613623901</v>
      </c>
      <c r="AF20" s="135">
        <v>0</v>
      </c>
      <c r="AG20" s="135">
        <v>0</v>
      </c>
      <c r="AH20" s="135">
        <v>0</v>
      </c>
      <c r="AI20" s="135">
        <v>0</v>
      </c>
      <c r="AJ20" s="135">
        <v>0</v>
      </c>
      <c r="AK20" s="135">
        <v>0</v>
      </c>
      <c r="AL20" s="136">
        <v>0.22696160742761301</v>
      </c>
      <c r="AM20" s="135">
        <v>0</v>
      </c>
      <c r="AN20" s="176">
        <v>0</v>
      </c>
      <c r="AO20" s="183"/>
      <c r="AP20" s="131" t="s">
        <v>58</v>
      </c>
      <c r="AQ20" s="130" t="s">
        <v>182</v>
      </c>
      <c r="AR20" s="132" t="s">
        <v>319</v>
      </c>
      <c r="AS20" s="130">
        <v>2</v>
      </c>
      <c r="AT20" s="216">
        <f t="shared" si="0"/>
        <v>8.4424331300394818E-3</v>
      </c>
      <c r="AU20" s="215">
        <f t="shared" si="1"/>
        <v>0</v>
      </c>
      <c r="AV20" s="215">
        <f t="shared" si="2"/>
        <v>0</v>
      </c>
      <c r="AW20" s="214">
        <f t="shared" si="3"/>
        <v>4.8936560655269579E-2</v>
      </c>
      <c r="AX20" s="215">
        <f t="shared" si="4"/>
        <v>0</v>
      </c>
      <c r="AY20" s="215">
        <f t="shared" si="5"/>
        <v>0</v>
      </c>
      <c r="AZ20" s="214">
        <f t="shared" ref="AZ20:AZ28" si="28">R20/K20</f>
        <v>7.5438246819222324E-3</v>
      </c>
      <c r="BA20" s="188">
        <f t="shared" si="7"/>
        <v>2.6866815479389115E-3</v>
      </c>
      <c r="BB20" s="170" t="s">
        <v>167</v>
      </c>
      <c r="BC20" s="171">
        <f t="shared" si="8"/>
        <v>16.660280696092073</v>
      </c>
      <c r="BD20" s="188">
        <f t="shared" si="9"/>
        <v>5.557864147059356E-3</v>
      </c>
      <c r="BE20" s="189">
        <f t="shared" si="10"/>
        <v>0</v>
      </c>
      <c r="BF20" s="188">
        <f t="shared" si="11"/>
        <v>6.1700541455235751E-4</v>
      </c>
      <c r="BG20" s="189">
        <f t="shared" si="12"/>
        <v>0</v>
      </c>
      <c r="BH20" s="188">
        <f t="shared" si="13"/>
        <v>1.5861077851299255E-2</v>
      </c>
      <c r="BI20" s="202">
        <f t="shared" si="14"/>
        <v>2.9865041114477957E-2</v>
      </c>
      <c r="BJ20" s="203">
        <f t="shared" si="15"/>
        <v>0</v>
      </c>
      <c r="BK20" s="202">
        <f t="shared" si="16"/>
        <v>6.1204756893429114E-2</v>
      </c>
      <c r="BL20" s="203">
        <f t="shared" si="17"/>
        <v>0</v>
      </c>
      <c r="BM20" s="204">
        <f t="shared" si="18"/>
        <v>0.11648357038182253</v>
      </c>
      <c r="BN20" s="205">
        <f t="shared" si="19"/>
        <v>0</v>
      </c>
      <c r="BO20" s="205">
        <f t="shared" si="20"/>
        <v>0</v>
      </c>
      <c r="BP20" s="205">
        <f t="shared" si="21"/>
        <v>0</v>
      </c>
      <c r="BQ20" s="205">
        <f t="shared" si="22"/>
        <v>0</v>
      </c>
      <c r="BR20" s="205">
        <f t="shared" si="23"/>
        <v>0</v>
      </c>
      <c r="BS20" s="205">
        <f t="shared" si="24"/>
        <v>0</v>
      </c>
      <c r="BT20" s="204">
        <f t="shared" si="25"/>
        <v>1.4036158116533961E-2</v>
      </c>
      <c r="BU20" s="205">
        <f t="shared" si="26"/>
        <v>0</v>
      </c>
      <c r="BV20" s="205">
        <f t="shared" si="27"/>
        <v>0</v>
      </c>
    </row>
    <row r="21" spans="1:74" s="138" customFormat="1">
      <c r="A21" s="130">
        <v>66</v>
      </c>
      <c r="B21" s="131" t="s">
        <v>65</v>
      </c>
      <c r="C21" s="132" t="s">
        <v>238</v>
      </c>
      <c r="D21" s="130" t="s">
        <v>182</v>
      </c>
      <c r="E21" s="133">
        <v>42585</v>
      </c>
      <c r="F21" s="132" t="s">
        <v>319</v>
      </c>
      <c r="G21" s="130">
        <v>2</v>
      </c>
      <c r="H21" s="133">
        <v>42604</v>
      </c>
      <c r="I21" s="133">
        <v>42414</v>
      </c>
      <c r="J21" s="134">
        <v>0.112</v>
      </c>
      <c r="K21" s="164">
        <v>9.6576808310514206</v>
      </c>
      <c r="L21" s="136">
        <v>0.164707808210452</v>
      </c>
      <c r="M21" s="136">
        <v>0.36711384836343303</v>
      </c>
      <c r="N21" s="136">
        <v>8.8864963611379295</v>
      </c>
      <c r="O21" s="136">
        <v>1.6746502540780399</v>
      </c>
      <c r="P21" s="135">
        <v>0</v>
      </c>
      <c r="Q21" s="136">
        <v>1.4996467269756999</v>
      </c>
      <c r="R21" s="136">
        <v>0.31978039282223802</v>
      </c>
      <c r="S21" s="136">
        <v>4.67224194615216E-2</v>
      </c>
      <c r="T21" s="136" t="s">
        <v>167</v>
      </c>
      <c r="U21" s="137">
        <v>46.133743367230899</v>
      </c>
      <c r="V21" s="136">
        <v>4.58736532540793E-2</v>
      </c>
      <c r="W21" s="135">
        <v>0</v>
      </c>
      <c r="X21" s="135">
        <v>0</v>
      </c>
      <c r="Y21" s="136">
        <v>1.5077995629987799</v>
      </c>
      <c r="Z21" s="136">
        <v>2.7905044590166099</v>
      </c>
      <c r="AA21" s="136">
        <v>0.64487934120609602</v>
      </c>
      <c r="AB21" s="135">
        <v>0</v>
      </c>
      <c r="AC21" s="136">
        <v>10.5342196171457</v>
      </c>
      <c r="AD21" s="135">
        <v>0</v>
      </c>
      <c r="AE21" s="135">
        <v>0</v>
      </c>
      <c r="AF21" s="135">
        <v>0</v>
      </c>
      <c r="AG21" s="136">
        <v>7.1561906396643499E-3</v>
      </c>
      <c r="AH21" s="136">
        <v>4.7042373941366698E-2</v>
      </c>
      <c r="AI21" s="135">
        <v>0</v>
      </c>
      <c r="AJ21" s="135">
        <v>0</v>
      </c>
      <c r="AK21" s="135">
        <v>0</v>
      </c>
      <c r="AL21" s="135">
        <v>0</v>
      </c>
      <c r="AM21" s="136">
        <v>0.45428837629132202</v>
      </c>
      <c r="AN21" s="177">
        <v>0.101764493148845</v>
      </c>
      <c r="AO21" s="183"/>
      <c r="AP21" s="131" t="s">
        <v>65</v>
      </c>
      <c r="AQ21" s="130" t="s">
        <v>182</v>
      </c>
      <c r="AR21" s="132" t="s">
        <v>319</v>
      </c>
      <c r="AS21" s="130">
        <v>2</v>
      </c>
      <c r="AT21" s="216">
        <f t="shared" si="0"/>
        <v>1.705459220404993E-2</v>
      </c>
      <c r="AU21" s="214">
        <f t="shared" si="1"/>
        <v>3.8012630028431554E-2</v>
      </c>
      <c r="AV21" s="214">
        <f t="shared" si="2"/>
        <v>0.92014806831946905</v>
      </c>
      <c r="AW21" s="214">
        <f t="shared" si="3"/>
        <v>0.17340086956422257</v>
      </c>
      <c r="AX21" s="215">
        <f t="shared" si="4"/>
        <v>0</v>
      </c>
      <c r="AY21" s="214">
        <f t="shared" si="5"/>
        <v>0.15528021201053038</v>
      </c>
      <c r="AZ21" s="214">
        <f t="shared" si="28"/>
        <v>3.3111509731619894E-2</v>
      </c>
      <c r="BA21" s="188">
        <f t="shared" si="7"/>
        <v>4.8378508545550043E-3</v>
      </c>
      <c r="BB21" s="170" t="s">
        <v>167</v>
      </c>
      <c r="BC21" s="171">
        <f t="shared" si="8"/>
        <v>4.7768966664234203</v>
      </c>
      <c r="BD21" s="188">
        <f t="shared" si="9"/>
        <v>4.7499657585065467E-3</v>
      </c>
      <c r="BE21" s="189">
        <f t="shared" si="10"/>
        <v>0</v>
      </c>
      <c r="BF21" s="189">
        <f t="shared" si="11"/>
        <v>0</v>
      </c>
      <c r="BG21" s="188">
        <f t="shared" si="12"/>
        <v>0.15612439356567839</v>
      </c>
      <c r="BH21" s="188">
        <f t="shared" si="13"/>
        <v>0.28894146615868344</v>
      </c>
      <c r="BI21" s="202">
        <f t="shared" si="14"/>
        <v>6.677372678673299E-2</v>
      </c>
      <c r="BJ21" s="203">
        <f t="shared" si="15"/>
        <v>0</v>
      </c>
      <c r="BK21" s="202">
        <f t="shared" si="16"/>
        <v>1.0907607945870428</v>
      </c>
      <c r="BL21" s="203">
        <f t="shared" si="17"/>
        <v>0</v>
      </c>
      <c r="BM21" s="205">
        <f t="shared" si="18"/>
        <v>0</v>
      </c>
      <c r="BN21" s="205">
        <f t="shared" si="19"/>
        <v>0</v>
      </c>
      <c r="BO21" s="204">
        <f t="shared" si="20"/>
        <v>7.4098437967174606E-4</v>
      </c>
      <c r="BP21" s="204">
        <f t="shared" si="21"/>
        <v>4.8709803900451789E-3</v>
      </c>
      <c r="BQ21" s="205">
        <f t="shared" si="22"/>
        <v>0</v>
      </c>
      <c r="BR21" s="205">
        <f t="shared" si="23"/>
        <v>0</v>
      </c>
      <c r="BS21" s="205">
        <f t="shared" si="24"/>
        <v>0</v>
      </c>
      <c r="BT21" s="205">
        <f t="shared" si="25"/>
        <v>0</v>
      </c>
      <c r="BU21" s="204">
        <f t="shared" si="26"/>
        <v>4.7039075347229523E-2</v>
      </c>
      <c r="BV21" s="204">
        <f t="shared" si="27"/>
        <v>1.0537156376264924E-2</v>
      </c>
    </row>
    <row r="22" spans="1:74" s="138" customFormat="1">
      <c r="A22" s="130">
        <v>73</v>
      </c>
      <c r="B22" s="131" t="s">
        <v>71</v>
      </c>
      <c r="C22" s="132" t="s">
        <v>244</v>
      </c>
      <c r="D22" s="130" t="s">
        <v>182</v>
      </c>
      <c r="E22" s="133">
        <v>42599</v>
      </c>
      <c r="F22" s="132" t="s">
        <v>319</v>
      </c>
      <c r="G22" s="130">
        <v>2</v>
      </c>
      <c r="H22" s="133">
        <v>42625</v>
      </c>
      <c r="I22" s="133">
        <v>42414</v>
      </c>
      <c r="J22" s="139">
        <v>0.11799999999999999</v>
      </c>
      <c r="K22" s="165">
        <v>11.3060871209507</v>
      </c>
      <c r="L22" s="136">
        <v>0.136512297587814</v>
      </c>
      <c r="M22" s="136">
        <v>1.17733404935243</v>
      </c>
      <c r="N22" s="135">
        <v>0</v>
      </c>
      <c r="O22" s="135">
        <v>0</v>
      </c>
      <c r="P22" s="135">
        <v>0</v>
      </c>
      <c r="Q22" s="136">
        <v>0.11349150791981601</v>
      </c>
      <c r="R22" s="136">
        <v>0</v>
      </c>
      <c r="S22" s="136">
        <v>4.0165431970380201E-2</v>
      </c>
      <c r="T22" s="136" t="s">
        <v>167</v>
      </c>
      <c r="U22" s="137">
        <v>111.256617850678</v>
      </c>
      <c r="V22" s="136">
        <v>5.0249333182193601E-2</v>
      </c>
      <c r="W22" s="135">
        <v>0</v>
      </c>
      <c r="X22" s="135">
        <v>0</v>
      </c>
      <c r="Y22" s="136">
        <v>3.2445253230880802</v>
      </c>
      <c r="Z22" s="136">
        <v>0.20401793809074401</v>
      </c>
      <c r="AA22" s="135">
        <v>0</v>
      </c>
      <c r="AB22" s="135">
        <v>0</v>
      </c>
      <c r="AC22" s="136">
        <v>4.8217093326906303E-2</v>
      </c>
      <c r="AD22" s="136">
        <v>2.1825725621890002</v>
      </c>
      <c r="AE22" s="135">
        <v>0</v>
      </c>
      <c r="AF22" s="135">
        <v>0</v>
      </c>
      <c r="AG22" s="136">
        <v>1.0535095415007199E-3</v>
      </c>
      <c r="AH22" s="136">
        <v>0.102114205215096</v>
      </c>
      <c r="AI22" s="135">
        <v>0</v>
      </c>
      <c r="AJ22" s="136">
        <v>7.36680102440279E-4</v>
      </c>
      <c r="AK22" s="136">
        <v>5.7323230673508398E-2</v>
      </c>
      <c r="AL22" s="135">
        <v>0</v>
      </c>
      <c r="AM22" s="136">
        <v>0.33740861144919898</v>
      </c>
      <c r="AN22" s="176">
        <v>0</v>
      </c>
      <c r="AO22" s="183"/>
      <c r="AP22" s="131" t="s">
        <v>71</v>
      </c>
      <c r="AQ22" s="130" t="s">
        <v>182</v>
      </c>
      <c r="AR22" s="132" t="s">
        <v>319</v>
      </c>
      <c r="AS22" s="130">
        <v>2</v>
      </c>
      <c r="AT22" s="216">
        <f t="shared" si="0"/>
        <v>1.2074230114046302E-2</v>
      </c>
      <c r="AU22" s="214">
        <f t="shared" si="1"/>
        <v>0.10413275934967596</v>
      </c>
      <c r="AV22" s="215">
        <f t="shared" si="2"/>
        <v>0</v>
      </c>
      <c r="AW22" s="215">
        <f t="shared" si="3"/>
        <v>0</v>
      </c>
      <c r="AX22" s="215">
        <f t="shared" si="4"/>
        <v>0</v>
      </c>
      <c r="AY22" s="214">
        <f t="shared" si="5"/>
        <v>1.0038088925523226E-2</v>
      </c>
      <c r="AZ22" s="215">
        <f t="shared" si="28"/>
        <v>0</v>
      </c>
      <c r="BA22" s="188">
        <f t="shared" si="7"/>
        <v>3.5525493073507108E-3</v>
      </c>
      <c r="BB22" s="170" t="s">
        <v>167</v>
      </c>
      <c r="BC22" s="171">
        <f t="shared" si="8"/>
        <v>9.840417525574729</v>
      </c>
      <c r="BD22" s="188">
        <f t="shared" si="9"/>
        <v>4.4444494938553295E-3</v>
      </c>
      <c r="BE22" s="189">
        <f t="shared" si="10"/>
        <v>0</v>
      </c>
      <c r="BF22" s="189">
        <f t="shared" si="11"/>
        <v>0</v>
      </c>
      <c r="BG22" s="188">
        <f t="shared" si="12"/>
        <v>0.28697154801468189</v>
      </c>
      <c r="BH22" s="188">
        <f t="shared" si="13"/>
        <v>1.804496426643391E-2</v>
      </c>
      <c r="BI22" s="203">
        <f t="shared" si="14"/>
        <v>0</v>
      </c>
      <c r="BJ22" s="203">
        <f t="shared" si="15"/>
        <v>0</v>
      </c>
      <c r="BK22" s="202">
        <f t="shared" si="16"/>
        <v>4.2647020857956956E-3</v>
      </c>
      <c r="BL22" s="202">
        <f t="shared" si="17"/>
        <v>0.19304402476649882</v>
      </c>
      <c r="BM22" s="205">
        <f t="shared" si="18"/>
        <v>0</v>
      </c>
      <c r="BN22" s="205">
        <f t="shared" si="19"/>
        <v>0</v>
      </c>
      <c r="BO22" s="204">
        <f t="shared" si="20"/>
        <v>9.3180737971540849E-5</v>
      </c>
      <c r="BP22" s="204">
        <f t="shared" si="21"/>
        <v>9.031790054569248E-3</v>
      </c>
      <c r="BQ22" s="205">
        <f t="shared" si="22"/>
        <v>0</v>
      </c>
      <c r="BR22" s="204">
        <f t="shared" si="23"/>
        <v>6.5157829986572173E-5</v>
      </c>
      <c r="BS22" s="204">
        <f t="shared" si="24"/>
        <v>5.0701210825879637E-3</v>
      </c>
      <c r="BT22" s="205">
        <f t="shared" si="25"/>
        <v>0</v>
      </c>
      <c r="BU22" s="204">
        <f t="shared" si="26"/>
        <v>2.9843093179776167E-2</v>
      </c>
      <c r="BV22" s="205">
        <f t="shared" si="27"/>
        <v>0</v>
      </c>
    </row>
    <row r="23" spans="1:74" s="138" customFormat="1">
      <c r="A23" s="130">
        <v>77</v>
      </c>
      <c r="B23" s="131" t="s">
        <v>75</v>
      </c>
      <c r="C23" s="132" t="s">
        <v>246</v>
      </c>
      <c r="D23" s="130" t="s">
        <v>182</v>
      </c>
      <c r="E23" s="133">
        <v>42611</v>
      </c>
      <c r="F23" s="132" t="s">
        <v>319</v>
      </c>
      <c r="G23" s="130">
        <v>2</v>
      </c>
      <c r="H23" s="133">
        <v>42625</v>
      </c>
      <c r="I23" s="133">
        <v>42414</v>
      </c>
      <c r="J23" s="139">
        <v>0.122</v>
      </c>
      <c r="K23" s="165">
        <v>11.938432398559501</v>
      </c>
      <c r="L23" s="136">
        <v>4.7085076817939497E-2</v>
      </c>
      <c r="M23" s="136">
        <v>1.8010189970963699</v>
      </c>
      <c r="N23" s="136">
        <v>0.359510580762675</v>
      </c>
      <c r="O23" s="136">
        <v>3.4986474483830201</v>
      </c>
      <c r="P23" s="136">
        <v>1.1282282330839899</v>
      </c>
      <c r="Q23" s="136">
        <v>0.36880425927996902</v>
      </c>
      <c r="R23" s="136">
        <v>5.9088428055458601E-2</v>
      </c>
      <c r="S23" s="136">
        <v>8.9643291099608998E-3</v>
      </c>
      <c r="T23" s="136">
        <v>0.25296245836882397</v>
      </c>
      <c r="U23" s="137">
        <v>66.164376414566902</v>
      </c>
      <c r="V23" s="136">
        <v>0.133402533657907</v>
      </c>
      <c r="W23" s="135">
        <v>0</v>
      </c>
      <c r="X23" s="136">
        <v>0.109088273507637</v>
      </c>
      <c r="Y23" s="135">
        <v>0</v>
      </c>
      <c r="Z23" s="136">
        <v>0.20880237152301201</v>
      </c>
      <c r="AA23" s="136">
        <v>1.11049844957186E-2</v>
      </c>
      <c r="AB23" s="135">
        <v>0</v>
      </c>
      <c r="AC23" s="136">
        <v>0.51734532396889898</v>
      </c>
      <c r="AD23" s="135">
        <v>0</v>
      </c>
      <c r="AE23" s="135">
        <v>0</v>
      </c>
      <c r="AF23" s="135">
        <v>0</v>
      </c>
      <c r="AG23" s="135">
        <v>0</v>
      </c>
      <c r="AH23" s="135">
        <v>0</v>
      </c>
      <c r="AI23" s="135">
        <v>0</v>
      </c>
      <c r="AJ23" s="135">
        <v>0</v>
      </c>
      <c r="AK23" s="135">
        <v>0</v>
      </c>
      <c r="AL23" s="136">
        <v>0.55853746753236</v>
      </c>
      <c r="AM23" s="136">
        <v>4.1189964590307299E-3</v>
      </c>
      <c r="AN23" s="176">
        <v>0</v>
      </c>
      <c r="AO23" s="183"/>
      <c r="AP23" s="131" t="s">
        <v>75</v>
      </c>
      <c r="AQ23" s="130" t="s">
        <v>182</v>
      </c>
      <c r="AR23" s="132" t="s">
        <v>319</v>
      </c>
      <c r="AS23" s="130">
        <v>2</v>
      </c>
      <c r="AT23" s="216">
        <f t="shared" si="0"/>
        <v>3.9439915766177822E-3</v>
      </c>
      <c r="AU23" s="214">
        <f t="shared" si="1"/>
        <v>0.15085891823734598</v>
      </c>
      <c r="AV23" s="214">
        <f t="shared" si="2"/>
        <v>3.0113717510018633E-2</v>
      </c>
      <c r="AW23" s="214">
        <f t="shared" si="3"/>
        <v>0.29305752477227826</v>
      </c>
      <c r="AX23" s="214">
        <f t="shared" si="4"/>
        <v>9.4503884213485406E-2</v>
      </c>
      <c r="AY23" s="214">
        <f t="shared" si="5"/>
        <v>3.0892184749856205E-2</v>
      </c>
      <c r="AZ23" s="214">
        <f t="shared" si="28"/>
        <v>4.9494293792364443E-3</v>
      </c>
      <c r="BA23" s="188">
        <f t="shared" si="7"/>
        <v>7.5087991544371788E-4</v>
      </c>
      <c r="BB23" s="170">
        <f>T23/K23</f>
        <v>2.1188917432689622E-2</v>
      </c>
      <c r="BC23" s="171">
        <f t="shared" si="8"/>
        <v>5.5421326859086069</v>
      </c>
      <c r="BD23" s="188">
        <f t="shared" si="9"/>
        <v>1.1174208573145954E-2</v>
      </c>
      <c r="BE23" s="189">
        <f t="shared" si="10"/>
        <v>0</v>
      </c>
      <c r="BF23" s="188">
        <f t="shared" si="11"/>
        <v>9.1375709863549311E-3</v>
      </c>
      <c r="BG23" s="189">
        <f t="shared" si="12"/>
        <v>0</v>
      </c>
      <c r="BH23" s="188">
        <f t="shared" si="13"/>
        <v>1.7489932057428766E-2</v>
      </c>
      <c r="BI23" s="202">
        <f t="shared" si="14"/>
        <v>9.3018782742854372E-4</v>
      </c>
      <c r="BJ23" s="203">
        <f t="shared" si="15"/>
        <v>0</v>
      </c>
      <c r="BK23" s="202">
        <f t="shared" si="16"/>
        <v>4.3334443476123564E-2</v>
      </c>
      <c r="BL23" s="203">
        <f t="shared" si="17"/>
        <v>0</v>
      </c>
      <c r="BM23" s="205">
        <f t="shared" si="18"/>
        <v>0</v>
      </c>
      <c r="BN23" s="205">
        <f t="shared" si="19"/>
        <v>0</v>
      </c>
      <c r="BO23" s="205">
        <f t="shared" si="20"/>
        <v>0</v>
      </c>
      <c r="BP23" s="205">
        <f t="shared" si="21"/>
        <v>0</v>
      </c>
      <c r="BQ23" s="205">
        <f t="shared" si="22"/>
        <v>0</v>
      </c>
      <c r="BR23" s="205">
        <f t="shared" si="23"/>
        <v>0</v>
      </c>
      <c r="BS23" s="205">
        <f t="shared" si="24"/>
        <v>0</v>
      </c>
      <c r="BT23" s="204">
        <f t="shared" si="25"/>
        <v>4.678482474799233E-2</v>
      </c>
      <c r="BU23" s="204">
        <f t="shared" si="26"/>
        <v>3.4501987543420951E-4</v>
      </c>
      <c r="BV23" s="205">
        <f t="shared" si="27"/>
        <v>0</v>
      </c>
    </row>
    <row r="24" spans="1:74" s="138" customFormat="1">
      <c r="A24" s="130">
        <v>23</v>
      </c>
      <c r="B24" s="131" t="s">
        <v>22</v>
      </c>
      <c r="C24" s="132" t="s">
        <v>208</v>
      </c>
      <c r="D24" s="130" t="s">
        <v>182</v>
      </c>
      <c r="E24" s="133">
        <v>42452</v>
      </c>
      <c r="F24" s="132" t="s">
        <v>319</v>
      </c>
      <c r="G24" s="130">
        <v>3</v>
      </c>
      <c r="H24" s="133">
        <v>42599</v>
      </c>
      <c r="I24" s="133">
        <v>42414</v>
      </c>
      <c r="J24" s="134">
        <v>0.109</v>
      </c>
      <c r="K24" s="164">
        <v>9.2033482382508698</v>
      </c>
      <c r="L24" s="136">
        <v>0.383594215450068</v>
      </c>
      <c r="M24" s="136">
        <v>2.1145124173849998</v>
      </c>
      <c r="N24" s="135">
        <v>0</v>
      </c>
      <c r="O24" s="136">
        <v>0</v>
      </c>
      <c r="P24" s="135">
        <v>0</v>
      </c>
      <c r="Q24" s="136">
        <v>0.11757772523011201</v>
      </c>
      <c r="R24" s="136">
        <v>6.2115293133785797E-2</v>
      </c>
      <c r="S24" s="136">
        <v>7.3008372499372295E-2</v>
      </c>
      <c r="T24" s="136" t="s">
        <v>167</v>
      </c>
      <c r="U24" s="137">
        <v>67.058349838957795</v>
      </c>
      <c r="V24" s="136">
        <v>0.12534537952736499</v>
      </c>
      <c r="W24" s="135">
        <v>0</v>
      </c>
      <c r="X24" s="136">
        <v>9.8999429711975701E-2</v>
      </c>
      <c r="Y24" s="135">
        <v>0</v>
      </c>
      <c r="Z24" s="136">
        <v>4.7375548763148298E-2</v>
      </c>
      <c r="AA24" s="136">
        <v>0.21946611694666701</v>
      </c>
      <c r="AB24" s="135">
        <v>0</v>
      </c>
      <c r="AC24" s="136">
        <v>0.49021912641837201</v>
      </c>
      <c r="AD24" s="135">
        <v>0</v>
      </c>
      <c r="AE24" s="136">
        <v>1.8360356141719001</v>
      </c>
      <c r="AF24" s="136">
        <v>0.52467275795867196</v>
      </c>
      <c r="AG24" s="136">
        <v>2.3371317252629999E-3</v>
      </c>
      <c r="AH24" s="136">
        <v>4.41879778608322E-2</v>
      </c>
      <c r="AI24" s="135">
        <v>0</v>
      </c>
      <c r="AJ24" s="135">
        <v>0</v>
      </c>
      <c r="AK24" s="136">
        <v>5.2706973812156096E-4</v>
      </c>
      <c r="AL24" s="136">
        <v>0.22696160742761301</v>
      </c>
      <c r="AM24" s="136">
        <v>0.36682107634190297</v>
      </c>
      <c r="AN24" s="177">
        <v>6.3397244802328404E-2</v>
      </c>
      <c r="AO24" s="183"/>
      <c r="AP24" s="131" t="s">
        <v>22</v>
      </c>
      <c r="AQ24" s="130" t="s">
        <v>182</v>
      </c>
      <c r="AR24" s="132" t="s">
        <v>319</v>
      </c>
      <c r="AS24" s="130">
        <v>3</v>
      </c>
      <c r="AT24" s="216">
        <f t="shared" si="0"/>
        <v>4.1679854496407875E-2</v>
      </c>
      <c r="AU24" s="214">
        <f t="shared" si="1"/>
        <v>0.2297546895592501</v>
      </c>
      <c r="AV24" s="215">
        <f t="shared" si="2"/>
        <v>0</v>
      </c>
      <c r="AW24" s="214">
        <f t="shared" si="3"/>
        <v>0</v>
      </c>
      <c r="AX24" s="215">
        <f t="shared" si="4"/>
        <v>0</v>
      </c>
      <c r="AY24" s="214">
        <f t="shared" si="5"/>
        <v>1.2775538009247174E-2</v>
      </c>
      <c r="AZ24" s="214">
        <f t="shared" si="28"/>
        <v>6.7492059982716722E-3</v>
      </c>
      <c r="BA24" s="188">
        <f t="shared" si="7"/>
        <v>7.9328056061092611E-3</v>
      </c>
      <c r="BB24" s="170" t="s">
        <v>167</v>
      </c>
      <c r="BC24" s="171">
        <f t="shared" si="8"/>
        <v>7.2862993014053856</v>
      </c>
      <c r="BD24" s="188">
        <f t="shared" si="9"/>
        <v>1.3619541093360533E-2</v>
      </c>
      <c r="BE24" s="189">
        <f t="shared" si="10"/>
        <v>0</v>
      </c>
      <c r="BF24" s="188">
        <f t="shared" si="11"/>
        <v>1.0756892725249188E-2</v>
      </c>
      <c r="BG24" s="189">
        <f t="shared" si="12"/>
        <v>0</v>
      </c>
      <c r="BH24" s="188">
        <f t="shared" si="13"/>
        <v>5.1476427422627001E-3</v>
      </c>
      <c r="BI24" s="202">
        <f t="shared" si="14"/>
        <v>2.3846334102030822E-2</v>
      </c>
      <c r="BJ24" s="203">
        <f t="shared" si="15"/>
        <v>0</v>
      </c>
      <c r="BK24" s="202">
        <f t="shared" si="16"/>
        <v>5.3265302336483134E-2</v>
      </c>
      <c r="BL24" s="203">
        <f t="shared" si="17"/>
        <v>0</v>
      </c>
      <c r="BM24" s="204">
        <f t="shared" si="18"/>
        <v>0.19949648395797803</v>
      </c>
      <c r="BN24" s="204">
        <f t="shared" si="19"/>
        <v>5.7008899845605317E-2</v>
      </c>
      <c r="BO24" s="204">
        <f t="shared" si="20"/>
        <v>2.5394363711561354E-4</v>
      </c>
      <c r="BP24" s="204">
        <f t="shared" si="21"/>
        <v>4.8012936940904334E-3</v>
      </c>
      <c r="BQ24" s="205">
        <f t="shared" si="22"/>
        <v>0</v>
      </c>
      <c r="BR24" s="205">
        <f t="shared" si="23"/>
        <v>0</v>
      </c>
      <c r="BS24" s="204">
        <f t="shared" si="24"/>
        <v>5.7269346381022359E-5</v>
      </c>
      <c r="BT24" s="204">
        <f t="shared" si="25"/>
        <v>2.4660764925129891E-2</v>
      </c>
      <c r="BU24" s="204">
        <f t="shared" si="26"/>
        <v>3.9857350482221748E-2</v>
      </c>
      <c r="BV24" s="204">
        <f t="shared" si="27"/>
        <v>6.8884978772005357E-3</v>
      </c>
    </row>
    <row r="25" spans="1:74" s="138" customFormat="1">
      <c r="A25" s="130">
        <v>45</v>
      </c>
      <c r="B25" s="131" t="s">
        <v>44</v>
      </c>
      <c r="C25" s="132" t="s">
        <v>223</v>
      </c>
      <c r="D25" s="130" t="s">
        <v>182</v>
      </c>
      <c r="E25" s="133">
        <v>42536</v>
      </c>
      <c r="F25" s="132" t="s">
        <v>319</v>
      </c>
      <c r="G25" s="130">
        <v>3</v>
      </c>
      <c r="H25" s="133">
        <v>42604</v>
      </c>
      <c r="I25" s="133">
        <v>42414</v>
      </c>
      <c r="J25" s="134">
        <v>8.2000000000000003E-2</v>
      </c>
      <c r="K25" s="164">
        <v>5.1143549030458697</v>
      </c>
      <c r="L25" s="136">
        <v>3.6496578940291402E-2</v>
      </c>
      <c r="M25" s="136">
        <v>0</v>
      </c>
      <c r="N25" s="135">
        <v>0</v>
      </c>
      <c r="O25" s="135">
        <v>0</v>
      </c>
      <c r="P25" s="135">
        <v>0</v>
      </c>
      <c r="Q25" s="135">
        <v>0</v>
      </c>
      <c r="R25" s="136">
        <v>0.126605197680174</v>
      </c>
      <c r="S25" s="136">
        <v>3.03445744624391E-2</v>
      </c>
      <c r="T25" s="136" t="s">
        <v>167</v>
      </c>
      <c r="U25" s="137">
        <v>10.930299486136599</v>
      </c>
      <c r="V25" s="135">
        <v>0</v>
      </c>
      <c r="W25" s="135">
        <v>0</v>
      </c>
      <c r="X25" s="135">
        <v>0</v>
      </c>
      <c r="Y25" s="136">
        <v>0.53245833641456997</v>
      </c>
      <c r="Z25" s="136">
        <v>0.26959512869686503</v>
      </c>
      <c r="AA25" s="136">
        <v>0.11095819934355999</v>
      </c>
      <c r="AB25" s="135">
        <v>0</v>
      </c>
      <c r="AC25" s="136">
        <v>0.116329810598054</v>
      </c>
      <c r="AD25" s="135">
        <v>0</v>
      </c>
      <c r="AE25" s="135">
        <v>0</v>
      </c>
      <c r="AF25" s="135">
        <v>0</v>
      </c>
      <c r="AG25" s="135">
        <v>0</v>
      </c>
      <c r="AH25" s="135">
        <v>0</v>
      </c>
      <c r="AI25" s="135">
        <v>0</v>
      </c>
      <c r="AJ25" s="136">
        <v>7.6061579877704701E-3</v>
      </c>
      <c r="AK25" s="135">
        <v>0</v>
      </c>
      <c r="AL25" s="136">
        <v>0.172610556061846</v>
      </c>
      <c r="AM25" s="135">
        <v>0</v>
      </c>
      <c r="AN25" s="176">
        <v>0</v>
      </c>
      <c r="AO25" s="183"/>
      <c r="AP25" s="131" t="s">
        <v>44</v>
      </c>
      <c r="AQ25" s="130" t="s">
        <v>182</v>
      </c>
      <c r="AR25" s="132" t="s">
        <v>319</v>
      </c>
      <c r="AS25" s="130">
        <v>3</v>
      </c>
      <c r="AT25" s="216">
        <f t="shared" si="0"/>
        <v>7.1361060450763304E-3</v>
      </c>
      <c r="AU25" s="214">
        <f t="shared" si="1"/>
        <v>0</v>
      </c>
      <c r="AV25" s="215">
        <f t="shared" si="2"/>
        <v>0</v>
      </c>
      <c r="AW25" s="215">
        <f t="shared" si="3"/>
        <v>0</v>
      </c>
      <c r="AX25" s="215">
        <f t="shared" si="4"/>
        <v>0</v>
      </c>
      <c r="AY25" s="215">
        <f t="shared" si="5"/>
        <v>0</v>
      </c>
      <c r="AZ25" s="214">
        <f t="shared" si="28"/>
        <v>2.4754871353330189E-2</v>
      </c>
      <c r="BA25" s="188">
        <f t="shared" si="7"/>
        <v>5.9332164149123274E-3</v>
      </c>
      <c r="BB25" s="170" t="s">
        <v>167</v>
      </c>
      <c r="BC25" s="171">
        <f t="shared" si="8"/>
        <v>2.1371804838234878</v>
      </c>
      <c r="BD25" s="189">
        <f t="shared" si="9"/>
        <v>0</v>
      </c>
      <c r="BE25" s="189">
        <f t="shared" si="10"/>
        <v>0</v>
      </c>
      <c r="BF25" s="189">
        <f t="shared" si="11"/>
        <v>0</v>
      </c>
      <c r="BG25" s="188">
        <f t="shared" si="12"/>
        <v>0.10411055675808943</v>
      </c>
      <c r="BH25" s="188">
        <f t="shared" si="13"/>
        <v>5.2713418174461617E-2</v>
      </c>
      <c r="BI25" s="202">
        <f t="shared" si="14"/>
        <v>2.1695443794383238E-2</v>
      </c>
      <c r="BJ25" s="203">
        <f t="shared" si="15"/>
        <v>0</v>
      </c>
      <c r="BK25" s="202">
        <f t="shared" si="16"/>
        <v>2.2745744635119754E-2</v>
      </c>
      <c r="BL25" s="203">
        <f t="shared" si="17"/>
        <v>0</v>
      </c>
      <c r="BM25" s="205">
        <f t="shared" si="18"/>
        <v>0</v>
      </c>
      <c r="BN25" s="205">
        <f t="shared" si="19"/>
        <v>0</v>
      </c>
      <c r="BO25" s="205">
        <f t="shared" si="20"/>
        <v>0</v>
      </c>
      <c r="BP25" s="205">
        <f t="shared" si="21"/>
        <v>0</v>
      </c>
      <c r="BQ25" s="205">
        <f t="shared" si="22"/>
        <v>0</v>
      </c>
      <c r="BR25" s="204">
        <f t="shared" si="23"/>
        <v>1.4872174755100785E-3</v>
      </c>
      <c r="BS25" s="205">
        <f t="shared" si="24"/>
        <v>0</v>
      </c>
      <c r="BT25" s="204">
        <f t="shared" si="25"/>
        <v>3.3750210795705095E-2</v>
      </c>
      <c r="BU25" s="205">
        <f t="shared" si="26"/>
        <v>0</v>
      </c>
      <c r="BV25" s="205">
        <f t="shared" si="27"/>
        <v>0</v>
      </c>
    </row>
    <row r="26" spans="1:74" s="138" customFormat="1">
      <c r="A26" s="130">
        <v>46</v>
      </c>
      <c r="B26" s="131" t="s">
        <v>45</v>
      </c>
      <c r="C26" s="132" t="s">
        <v>224</v>
      </c>
      <c r="D26" s="130" t="s">
        <v>182</v>
      </c>
      <c r="E26" s="133">
        <v>42536</v>
      </c>
      <c r="F26" s="132" t="s">
        <v>319</v>
      </c>
      <c r="G26" s="130">
        <v>3</v>
      </c>
      <c r="H26" s="133">
        <v>42599</v>
      </c>
      <c r="I26" s="133">
        <v>42414</v>
      </c>
      <c r="J26" s="134">
        <v>0.16900000000000001</v>
      </c>
      <c r="K26" s="164">
        <v>18.290000094261998</v>
      </c>
      <c r="L26" s="136">
        <v>0.180844163643756</v>
      </c>
      <c r="M26" s="136">
        <v>1.0620237386153399</v>
      </c>
      <c r="N26" s="135">
        <v>0</v>
      </c>
      <c r="O26" s="135">
        <v>0</v>
      </c>
      <c r="P26" s="136">
        <v>0.70144050528903801</v>
      </c>
      <c r="Q26" s="136">
        <v>0.158526436484935</v>
      </c>
      <c r="R26" s="136">
        <v>0.189197644809286</v>
      </c>
      <c r="S26" s="136">
        <v>0.125767213623518</v>
      </c>
      <c r="T26" s="136" t="s">
        <v>167</v>
      </c>
      <c r="U26" s="137">
        <v>45.191938002446399</v>
      </c>
      <c r="V26" s="136">
        <v>0.15652794368227599</v>
      </c>
      <c r="W26" s="136">
        <v>3.7481600653613001E-2</v>
      </c>
      <c r="X26" s="136">
        <v>3.0663431929174801E-2</v>
      </c>
      <c r="Y26" s="135">
        <v>0</v>
      </c>
      <c r="Z26" s="136">
        <v>3.4413904252068098E-2</v>
      </c>
      <c r="AA26" s="136">
        <v>0.103944035560946</v>
      </c>
      <c r="AB26" s="135">
        <v>0</v>
      </c>
      <c r="AC26" s="136">
        <v>0.23567784163184399</v>
      </c>
      <c r="AD26" s="136">
        <v>1.71061680584881</v>
      </c>
      <c r="AE26" s="136">
        <v>1.3311299829732199</v>
      </c>
      <c r="AF26" s="135">
        <v>0</v>
      </c>
      <c r="AG26" s="135">
        <v>0</v>
      </c>
      <c r="AH26" s="136">
        <v>4.41879778608322E-2</v>
      </c>
      <c r="AI26" s="135">
        <v>0</v>
      </c>
      <c r="AJ26" s="136">
        <v>1.46632377854532E-2</v>
      </c>
      <c r="AK26" s="136">
        <v>7.3603210283625695E-2</v>
      </c>
      <c r="AL26" s="136">
        <v>2.6037645682745001E-2</v>
      </c>
      <c r="AM26" s="135">
        <v>0</v>
      </c>
      <c r="AN26" s="177">
        <v>0.153523629081319</v>
      </c>
      <c r="AO26" s="183"/>
      <c r="AP26" s="131" t="s">
        <v>45</v>
      </c>
      <c r="AQ26" s="130" t="s">
        <v>182</v>
      </c>
      <c r="AR26" s="132" t="s">
        <v>319</v>
      </c>
      <c r="AS26" s="130">
        <v>3</v>
      </c>
      <c r="AT26" s="216">
        <f t="shared" si="0"/>
        <v>9.8875977425768868E-3</v>
      </c>
      <c r="AU26" s="214">
        <f t="shared" si="1"/>
        <v>5.8065813731106634E-2</v>
      </c>
      <c r="AV26" s="215">
        <f t="shared" si="2"/>
        <v>0</v>
      </c>
      <c r="AW26" s="215">
        <f t="shared" si="3"/>
        <v>0</v>
      </c>
      <c r="AX26" s="214">
        <f t="shared" si="4"/>
        <v>3.8351038910551805E-2</v>
      </c>
      <c r="AY26" s="214">
        <f t="shared" si="5"/>
        <v>8.6673830326916435E-3</v>
      </c>
      <c r="AZ26" s="214">
        <f t="shared" si="28"/>
        <v>1.0344321696785652E-2</v>
      </c>
      <c r="BA26" s="188">
        <f t="shared" si="7"/>
        <v>6.8762828308007572E-3</v>
      </c>
      <c r="BB26" s="170" t="s">
        <v>167</v>
      </c>
      <c r="BC26" s="171">
        <f t="shared" si="8"/>
        <v>2.4708549901333337</v>
      </c>
      <c r="BD26" s="188">
        <f t="shared" si="9"/>
        <v>8.5581160675544492E-3</v>
      </c>
      <c r="BE26" s="188">
        <f t="shared" si="10"/>
        <v>2.0492947217300374E-3</v>
      </c>
      <c r="BF26" s="188">
        <f t="shared" si="11"/>
        <v>1.6765134921346795E-3</v>
      </c>
      <c r="BG26" s="189">
        <f t="shared" si="12"/>
        <v>0</v>
      </c>
      <c r="BH26" s="188">
        <f t="shared" si="13"/>
        <v>1.8815693862606674E-3</v>
      </c>
      <c r="BI26" s="202">
        <f t="shared" si="14"/>
        <v>5.6831074371375039E-3</v>
      </c>
      <c r="BJ26" s="203">
        <f t="shared" si="15"/>
        <v>0</v>
      </c>
      <c r="BK26" s="202">
        <f t="shared" si="16"/>
        <v>1.2885611832543492E-2</v>
      </c>
      <c r="BL26" s="202">
        <f t="shared" si="17"/>
        <v>9.3527435595009686E-2</v>
      </c>
      <c r="BM26" s="204">
        <f t="shared" si="18"/>
        <v>7.2779112964074105E-2</v>
      </c>
      <c r="BN26" s="205">
        <f t="shared" si="19"/>
        <v>0</v>
      </c>
      <c r="BO26" s="205">
        <f t="shared" si="20"/>
        <v>0</v>
      </c>
      <c r="BP26" s="204">
        <f t="shared" si="21"/>
        <v>2.4159637852979019E-3</v>
      </c>
      <c r="BQ26" s="205">
        <f t="shared" si="22"/>
        <v>0</v>
      </c>
      <c r="BR26" s="204">
        <f t="shared" si="23"/>
        <v>8.0170791196733794E-4</v>
      </c>
      <c r="BS26" s="204">
        <f t="shared" si="24"/>
        <v>4.0242323621811652E-3</v>
      </c>
      <c r="BT26" s="204">
        <f t="shared" si="25"/>
        <v>1.423600084666682E-3</v>
      </c>
      <c r="BU26" s="205">
        <f t="shared" si="26"/>
        <v>0</v>
      </c>
      <c r="BV26" s="204">
        <f t="shared" si="27"/>
        <v>8.3938561120884287E-3</v>
      </c>
    </row>
    <row r="27" spans="1:74" s="138" customFormat="1">
      <c r="A27" s="130">
        <v>50</v>
      </c>
      <c r="B27" s="131" t="s">
        <v>49</v>
      </c>
      <c r="C27" s="132" t="s">
        <v>227</v>
      </c>
      <c r="D27" s="130" t="s">
        <v>182</v>
      </c>
      <c r="E27" s="133">
        <v>42564</v>
      </c>
      <c r="F27" s="132" t="s">
        <v>319</v>
      </c>
      <c r="G27" s="130">
        <v>3</v>
      </c>
      <c r="H27" s="133">
        <v>42604</v>
      </c>
      <c r="I27" s="133">
        <v>42414</v>
      </c>
      <c r="J27" s="134">
        <v>0.13</v>
      </c>
      <c r="K27" s="164">
        <v>12.3836763878548</v>
      </c>
      <c r="L27" s="136">
        <v>5.0119819876134099E-3</v>
      </c>
      <c r="M27" s="136">
        <v>2.0043382164870098</v>
      </c>
      <c r="N27" s="135">
        <v>0</v>
      </c>
      <c r="O27" s="136">
        <v>3.4278381389797898</v>
      </c>
      <c r="P27" s="136">
        <v>1.14762383263764</v>
      </c>
      <c r="Q27" s="135">
        <v>0</v>
      </c>
      <c r="R27" s="136">
        <v>0.528643096650115</v>
      </c>
      <c r="S27" s="136">
        <v>7.95914793306369E-2</v>
      </c>
      <c r="T27" s="136" t="s">
        <v>167</v>
      </c>
      <c r="U27" s="137">
        <v>128.42290713174799</v>
      </c>
      <c r="V27" s="136">
        <v>0</v>
      </c>
      <c r="W27" s="136">
        <v>2.68299417492051E-2</v>
      </c>
      <c r="X27" s="136">
        <v>2.2452399404940902E-2</v>
      </c>
      <c r="Y27" s="136">
        <v>0.823711324711074</v>
      </c>
      <c r="Z27" s="136">
        <v>0.53280717613497097</v>
      </c>
      <c r="AA27" s="136">
        <v>0.47523184637468302</v>
      </c>
      <c r="AB27" s="135">
        <v>0</v>
      </c>
      <c r="AC27" s="136">
        <v>0.46460284202905799</v>
      </c>
      <c r="AD27" s="135">
        <v>0</v>
      </c>
      <c r="AE27" s="136">
        <v>2.8397418976801099</v>
      </c>
      <c r="AF27" s="135">
        <v>0</v>
      </c>
      <c r="AG27" s="136">
        <v>1.7463952340279601E-2</v>
      </c>
      <c r="AH27" s="135">
        <v>0</v>
      </c>
      <c r="AI27" s="135">
        <v>0</v>
      </c>
      <c r="AJ27" s="135">
        <v>0</v>
      </c>
      <c r="AK27" s="136">
        <v>2.21057906186778E-2</v>
      </c>
      <c r="AL27" s="135">
        <v>0</v>
      </c>
      <c r="AM27" s="136">
        <v>0.322647516572868</v>
      </c>
      <c r="AN27" s="176">
        <v>0</v>
      </c>
      <c r="AO27" s="183"/>
      <c r="AP27" s="131" t="s">
        <v>49</v>
      </c>
      <c r="AQ27" s="130" t="s">
        <v>182</v>
      </c>
      <c r="AR27" s="132" t="s">
        <v>319</v>
      </c>
      <c r="AS27" s="130">
        <v>3</v>
      </c>
      <c r="AT27" s="216">
        <f t="shared" si="0"/>
        <v>4.0472488384215807E-4</v>
      </c>
      <c r="AU27" s="214">
        <f t="shared" si="1"/>
        <v>0.16185324565270051</v>
      </c>
      <c r="AV27" s="215">
        <f t="shared" si="2"/>
        <v>0</v>
      </c>
      <c r="AW27" s="214">
        <f t="shared" si="3"/>
        <v>0.27680294862530619</v>
      </c>
      <c r="AX27" s="214">
        <f t="shared" si="4"/>
        <v>9.2672304790131929E-2</v>
      </c>
      <c r="AY27" s="215">
        <f t="shared" si="5"/>
        <v>0</v>
      </c>
      <c r="AZ27" s="214">
        <f t="shared" si="28"/>
        <v>4.2688704072449589E-2</v>
      </c>
      <c r="BA27" s="188">
        <f t="shared" si="7"/>
        <v>6.427128490590699E-3</v>
      </c>
      <c r="BB27" s="170" t="s">
        <v>167</v>
      </c>
      <c r="BC27" s="171">
        <f t="shared" si="8"/>
        <v>10.370337782542332</v>
      </c>
      <c r="BD27" s="188">
        <f t="shared" si="9"/>
        <v>0</v>
      </c>
      <c r="BE27" s="188">
        <f t="shared" si="10"/>
        <v>2.166557079569551E-3</v>
      </c>
      <c r="BF27" s="188">
        <f t="shared" si="11"/>
        <v>1.8130641258488414E-3</v>
      </c>
      <c r="BG27" s="188">
        <f t="shared" si="12"/>
        <v>6.6515895515399839E-2</v>
      </c>
      <c r="BH27" s="188">
        <f t="shared" si="13"/>
        <v>4.3024959587729353E-2</v>
      </c>
      <c r="BI27" s="202">
        <f t="shared" si="14"/>
        <v>3.8375667410104737E-2</v>
      </c>
      <c r="BJ27" s="203">
        <f t="shared" si="15"/>
        <v>0</v>
      </c>
      <c r="BK27" s="202">
        <f t="shared" si="16"/>
        <v>3.7517359746634997E-2</v>
      </c>
      <c r="BL27" s="203">
        <f t="shared" si="17"/>
        <v>0</v>
      </c>
      <c r="BM27" s="204">
        <f t="shared" si="18"/>
        <v>0.22931331607350189</v>
      </c>
      <c r="BN27" s="205">
        <f t="shared" si="19"/>
        <v>0</v>
      </c>
      <c r="BO27" s="204">
        <f t="shared" si="20"/>
        <v>1.4102397214939535E-3</v>
      </c>
      <c r="BP27" s="205">
        <f t="shared" si="21"/>
        <v>0</v>
      </c>
      <c r="BQ27" s="205">
        <f t="shared" si="22"/>
        <v>0</v>
      </c>
      <c r="BR27" s="205">
        <f t="shared" si="23"/>
        <v>0</v>
      </c>
      <c r="BS27" s="204">
        <f t="shared" si="24"/>
        <v>1.7850749588674566E-3</v>
      </c>
      <c r="BT27" s="205">
        <f t="shared" si="25"/>
        <v>0</v>
      </c>
      <c r="BU27" s="204">
        <f t="shared" si="26"/>
        <v>2.6054259370771524E-2</v>
      </c>
      <c r="BV27" s="205">
        <f t="shared" si="27"/>
        <v>0</v>
      </c>
    </row>
    <row r="28" spans="1:74" s="138" customFormat="1">
      <c r="A28" s="130">
        <v>57</v>
      </c>
      <c r="B28" s="131" t="s">
        <v>56</v>
      </c>
      <c r="C28" s="132" t="s">
        <v>232</v>
      </c>
      <c r="D28" s="130" t="s">
        <v>182</v>
      </c>
      <c r="E28" s="133">
        <v>42578</v>
      </c>
      <c r="F28" s="132" t="s">
        <v>319</v>
      </c>
      <c r="G28" s="130">
        <v>3</v>
      </c>
      <c r="H28" s="133">
        <v>42604</v>
      </c>
      <c r="I28" s="133">
        <v>42414</v>
      </c>
      <c r="J28" s="134">
        <v>0.23100000000000001</v>
      </c>
      <c r="K28" s="164">
        <v>27.679540345473399</v>
      </c>
      <c r="L28" s="136">
        <v>7.2335977694671399E-2</v>
      </c>
      <c r="M28" s="136">
        <v>1.13961013719315</v>
      </c>
      <c r="N28" s="135">
        <v>0</v>
      </c>
      <c r="O28" s="136">
        <v>1.0019588028628501</v>
      </c>
      <c r="P28" s="136">
        <v>0.46391453414554501</v>
      </c>
      <c r="Q28" s="136">
        <v>0.42702136194524398</v>
      </c>
      <c r="R28" s="136">
        <v>0.18455113505478901</v>
      </c>
      <c r="S28" s="135">
        <v>0</v>
      </c>
      <c r="T28" s="136" t="s">
        <v>167</v>
      </c>
      <c r="U28" s="137">
        <v>95.647127731171395</v>
      </c>
      <c r="V28" s="136">
        <v>0</v>
      </c>
      <c r="W28" s="136">
        <v>1.4761832185974E-3</v>
      </c>
      <c r="X28" s="135">
        <v>0</v>
      </c>
      <c r="Y28" s="136">
        <v>3.50978639252072</v>
      </c>
      <c r="Z28" s="136">
        <v>0.15165711450338701</v>
      </c>
      <c r="AA28" s="136">
        <v>0.63783500885153399</v>
      </c>
      <c r="AB28" s="135">
        <v>0</v>
      </c>
      <c r="AC28" s="136">
        <v>0.41331600598454199</v>
      </c>
      <c r="AD28" s="136">
        <v>1.7672403941324999</v>
      </c>
      <c r="AE28" s="136">
        <v>1.9771501283259101</v>
      </c>
      <c r="AF28" s="135">
        <v>0</v>
      </c>
      <c r="AG28" s="136">
        <v>4.0749004619863704E-3</v>
      </c>
      <c r="AH28" s="135">
        <v>0</v>
      </c>
      <c r="AI28" s="136">
        <v>341.20970395666302</v>
      </c>
      <c r="AJ28" s="136">
        <v>2.9911517786178999E-2</v>
      </c>
      <c r="AK28" s="136">
        <v>3.2931037848688498E-2</v>
      </c>
      <c r="AL28" s="136">
        <v>0.16353055999071101</v>
      </c>
      <c r="AM28" s="136">
        <v>0.49764717660093</v>
      </c>
      <c r="AN28" s="177">
        <v>6.0646312796982099E-2</v>
      </c>
      <c r="AO28" s="183"/>
      <c r="AP28" s="131" t="s">
        <v>56</v>
      </c>
      <c r="AQ28" s="130" t="s">
        <v>182</v>
      </c>
      <c r="AR28" s="132" t="s">
        <v>319</v>
      </c>
      <c r="AS28" s="130">
        <v>3</v>
      </c>
      <c r="AT28" s="216">
        <f t="shared" si="0"/>
        <v>2.6133373889823622E-3</v>
      </c>
      <c r="AU28" s="214">
        <f t="shared" si="1"/>
        <v>4.1171570155048375E-2</v>
      </c>
      <c r="AV28" s="215">
        <f t="shared" si="2"/>
        <v>0</v>
      </c>
      <c r="AW28" s="214">
        <f t="shared" si="3"/>
        <v>3.6198534742890212E-2</v>
      </c>
      <c r="AX28" s="214">
        <f t="shared" si="4"/>
        <v>1.676019646118913E-2</v>
      </c>
      <c r="AY28" s="214">
        <f t="shared" si="5"/>
        <v>1.5427328511077582E-2</v>
      </c>
      <c r="AZ28" s="214">
        <f t="shared" si="28"/>
        <v>6.6674205117343921E-3</v>
      </c>
      <c r="BA28" s="189">
        <f t="shared" si="7"/>
        <v>0</v>
      </c>
      <c r="BB28" s="170" t="s">
        <v>167</v>
      </c>
      <c r="BC28" s="171">
        <f t="shared" si="8"/>
        <v>3.4555171992519429</v>
      </c>
      <c r="BD28" s="188">
        <f t="shared" si="9"/>
        <v>0</v>
      </c>
      <c r="BE28" s="188">
        <f t="shared" si="10"/>
        <v>5.3331204209784107E-5</v>
      </c>
      <c r="BF28" s="189">
        <f t="shared" si="11"/>
        <v>0</v>
      </c>
      <c r="BG28" s="188">
        <f t="shared" si="12"/>
        <v>0.12680074700354252</v>
      </c>
      <c r="BH28" s="188">
        <f t="shared" si="13"/>
        <v>5.4790329828648477E-3</v>
      </c>
      <c r="BI28" s="202">
        <f t="shared" si="14"/>
        <v>2.304355494674401E-2</v>
      </c>
      <c r="BJ28" s="203">
        <f t="shared" si="15"/>
        <v>0</v>
      </c>
      <c r="BK28" s="202">
        <f t="shared" si="16"/>
        <v>1.4932184596487855E-2</v>
      </c>
      <c r="BL28" s="202">
        <f t="shared" si="17"/>
        <v>6.3846450196616333E-2</v>
      </c>
      <c r="BM28" s="204">
        <f t="shared" si="18"/>
        <v>7.143002028388977E-2</v>
      </c>
      <c r="BN28" s="205">
        <f t="shared" si="19"/>
        <v>0</v>
      </c>
      <c r="BO28" s="204">
        <f t="shared" si="20"/>
        <v>1.4721705675480132E-4</v>
      </c>
      <c r="BP28" s="205">
        <f t="shared" si="21"/>
        <v>0</v>
      </c>
      <c r="BQ28" s="204">
        <f t="shared" si="22"/>
        <v>12.327144876611476</v>
      </c>
      <c r="BR28" s="204">
        <f t="shared" si="23"/>
        <v>1.0806363621956104E-3</v>
      </c>
      <c r="BS28" s="204">
        <f t="shared" si="24"/>
        <v>1.1897248811819198E-3</v>
      </c>
      <c r="BT28" s="204">
        <f t="shared" si="25"/>
        <v>5.9079940616663506E-3</v>
      </c>
      <c r="BU28" s="204">
        <f t="shared" si="26"/>
        <v>1.79788815272835E-2</v>
      </c>
      <c r="BV28" s="204">
        <f t="shared" si="27"/>
        <v>2.1910158926067556E-3</v>
      </c>
    </row>
    <row r="29" spans="1:74" s="148" customFormat="1">
      <c r="A29" s="140"/>
      <c r="B29" s="141"/>
      <c r="C29" s="142" t="s">
        <v>185</v>
      </c>
      <c r="D29" s="140" t="s">
        <v>182</v>
      </c>
      <c r="E29" s="143">
        <v>42035</v>
      </c>
      <c r="F29" s="144" t="s">
        <v>319</v>
      </c>
      <c r="G29" s="140">
        <v>4</v>
      </c>
      <c r="H29" s="143">
        <v>42599</v>
      </c>
      <c r="I29" s="143">
        <v>42414</v>
      </c>
      <c r="J29" s="145">
        <v>0.14299999999999999</v>
      </c>
      <c r="K29" s="164">
        <v>14.352450956657201</v>
      </c>
      <c r="L29" s="146"/>
      <c r="M29" s="146"/>
      <c r="N29" s="146"/>
      <c r="O29" s="146"/>
      <c r="P29" s="146"/>
      <c r="Q29" s="146"/>
      <c r="R29" s="146"/>
      <c r="S29" s="146"/>
      <c r="T29" s="146"/>
      <c r="U29" s="147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78"/>
      <c r="AO29" s="184"/>
      <c r="AP29" s="141"/>
      <c r="AQ29" s="140" t="s">
        <v>182</v>
      </c>
      <c r="AR29" s="144" t="s">
        <v>319</v>
      </c>
      <c r="AS29" s="140">
        <v>4</v>
      </c>
      <c r="AT29" s="221"/>
      <c r="AU29" s="218"/>
      <c r="AV29" s="218"/>
      <c r="AW29" s="218"/>
      <c r="AX29" s="218"/>
      <c r="AY29" s="218"/>
      <c r="AZ29" s="218"/>
      <c r="BA29" s="190"/>
      <c r="BB29" s="172"/>
      <c r="BC29" s="173"/>
      <c r="BD29" s="190"/>
      <c r="BE29" s="190"/>
      <c r="BF29" s="190"/>
      <c r="BG29" s="190"/>
      <c r="BH29" s="190"/>
      <c r="BI29" s="206"/>
      <c r="BJ29" s="206"/>
      <c r="BK29" s="206"/>
      <c r="BL29" s="206"/>
      <c r="BM29" s="207"/>
      <c r="BN29" s="207"/>
      <c r="BO29" s="207"/>
      <c r="BP29" s="207"/>
      <c r="BQ29" s="207"/>
      <c r="BR29" s="207"/>
      <c r="BS29" s="207"/>
      <c r="BT29" s="207"/>
      <c r="BU29" s="207"/>
      <c r="BV29" s="207"/>
    </row>
    <row r="30" spans="1:74" s="148" customFormat="1">
      <c r="A30" s="140"/>
      <c r="B30" s="141"/>
      <c r="C30" s="142" t="s">
        <v>189</v>
      </c>
      <c r="D30" s="140" t="s">
        <v>182</v>
      </c>
      <c r="E30" s="143">
        <v>42039</v>
      </c>
      <c r="F30" s="144" t="s">
        <v>319</v>
      </c>
      <c r="G30" s="140">
        <v>4</v>
      </c>
      <c r="H30" s="143">
        <v>42599</v>
      </c>
      <c r="I30" s="143">
        <v>42414</v>
      </c>
      <c r="J30" s="145">
        <v>0.14000000000000001</v>
      </c>
      <c r="K30" s="164">
        <v>13.8981183638566</v>
      </c>
      <c r="L30" s="146"/>
      <c r="M30" s="146"/>
      <c r="N30" s="146"/>
      <c r="O30" s="146"/>
      <c r="P30" s="146"/>
      <c r="Q30" s="146"/>
      <c r="R30" s="146"/>
      <c r="S30" s="146"/>
      <c r="T30" s="146"/>
      <c r="U30" s="147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78"/>
      <c r="AO30" s="184"/>
      <c r="AP30" s="141"/>
      <c r="AQ30" s="140" t="s">
        <v>182</v>
      </c>
      <c r="AR30" s="144" t="s">
        <v>319</v>
      </c>
      <c r="AS30" s="140">
        <v>4</v>
      </c>
      <c r="AT30" s="221"/>
      <c r="AU30" s="218"/>
      <c r="AV30" s="218"/>
      <c r="AW30" s="218"/>
      <c r="AX30" s="218"/>
      <c r="AY30" s="218"/>
      <c r="AZ30" s="218"/>
      <c r="BA30" s="190"/>
      <c r="BB30" s="172"/>
      <c r="BC30" s="173"/>
      <c r="BD30" s="190"/>
      <c r="BE30" s="190"/>
      <c r="BF30" s="190"/>
      <c r="BG30" s="190"/>
      <c r="BH30" s="190"/>
      <c r="BI30" s="206"/>
      <c r="BJ30" s="206"/>
      <c r="BK30" s="206"/>
      <c r="BL30" s="206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</row>
    <row r="31" spans="1:74" s="138" customFormat="1">
      <c r="A31" s="130">
        <v>9</v>
      </c>
      <c r="B31" s="131" t="s">
        <v>8</v>
      </c>
      <c r="C31" s="132" t="s">
        <v>196</v>
      </c>
      <c r="D31" s="130" t="s">
        <v>182</v>
      </c>
      <c r="E31" s="133">
        <v>42053</v>
      </c>
      <c r="F31" s="132" t="s">
        <v>319</v>
      </c>
      <c r="G31" s="130">
        <v>4</v>
      </c>
      <c r="H31" s="133">
        <v>42599</v>
      </c>
      <c r="I31" s="133">
        <v>42414</v>
      </c>
      <c r="J31" s="134">
        <v>0.14000000000000001</v>
      </c>
      <c r="K31" s="164">
        <v>13.8981183638566</v>
      </c>
      <c r="L31" s="135">
        <v>0</v>
      </c>
      <c r="M31" s="136">
        <v>1.45869933484654</v>
      </c>
      <c r="N31" s="135">
        <v>0</v>
      </c>
      <c r="O31" s="135">
        <v>0</v>
      </c>
      <c r="P31" s="135">
        <v>0</v>
      </c>
      <c r="Q31" s="136">
        <v>0.12984649760502601</v>
      </c>
      <c r="R31" s="136">
        <v>9.8202977526115204E-3</v>
      </c>
      <c r="S31" s="136">
        <v>0.16875560846308399</v>
      </c>
      <c r="T31" s="136" t="s">
        <v>167</v>
      </c>
      <c r="U31" s="137">
        <v>202.76093250554101</v>
      </c>
      <c r="V31" s="136">
        <v>0.22367791605620499</v>
      </c>
      <c r="W31" s="135">
        <v>0</v>
      </c>
      <c r="X31" s="136">
        <v>0.209074829993565</v>
      </c>
      <c r="Y31" s="136">
        <v>5.7303697004455802</v>
      </c>
      <c r="Z31" s="136">
        <v>0.34842879568713903</v>
      </c>
      <c r="AA31" s="136">
        <v>0.45859431095137698</v>
      </c>
      <c r="AB31" s="135">
        <v>0</v>
      </c>
      <c r="AC31" s="136">
        <v>0.15276811002194901</v>
      </c>
      <c r="AD31" s="136">
        <v>2.0336875933806899</v>
      </c>
      <c r="AE31" s="135">
        <v>0</v>
      </c>
      <c r="AF31" s="135">
        <v>0</v>
      </c>
      <c r="AG31" s="136">
        <v>9.3776774192860998E-3</v>
      </c>
      <c r="AH31" s="136">
        <v>2.6715568569889402E-2</v>
      </c>
      <c r="AI31" s="135">
        <v>0</v>
      </c>
      <c r="AJ31" s="136">
        <v>9.3595629583410507E-3</v>
      </c>
      <c r="AK31" s="135">
        <v>0</v>
      </c>
      <c r="AL31" s="136">
        <v>0.46971269793631298</v>
      </c>
      <c r="AM31" s="136">
        <v>0.110412769633531</v>
      </c>
      <c r="AN31" s="177">
        <v>7.8642796667238706E-3</v>
      </c>
      <c r="AO31" s="183"/>
      <c r="AP31" s="131" t="s">
        <v>8</v>
      </c>
      <c r="AQ31" s="130" t="s">
        <v>182</v>
      </c>
      <c r="AR31" s="132" t="s">
        <v>319</v>
      </c>
      <c r="AS31" s="130">
        <v>4</v>
      </c>
      <c r="AT31" s="213">
        <f t="shared" ref="AT31:AT58" si="29">L31/K31</f>
        <v>0</v>
      </c>
      <c r="AU31" s="214">
        <f t="shared" ref="AU31:AU58" si="30">M31/K31</f>
        <v>0.10495660611439521</v>
      </c>
      <c r="AV31" s="215">
        <f t="shared" ref="AV31:AV58" si="31">N31/K31</f>
        <v>0</v>
      </c>
      <c r="AW31" s="215">
        <f t="shared" ref="AW31:AW58" si="32">O31/K31</f>
        <v>0</v>
      </c>
      <c r="AX31" s="215">
        <f t="shared" ref="AX31:AX58" si="33">P31/K31</f>
        <v>0</v>
      </c>
      <c r="AY31" s="214">
        <f t="shared" ref="AY31:AY58" si="34">Q31/K31</f>
        <v>9.3427393698635036E-3</v>
      </c>
      <c r="AZ31" s="214">
        <f t="shared" ref="AZ31:AZ58" si="35">R31/K31</f>
        <v>7.0659189219097129E-4</v>
      </c>
      <c r="BA31" s="188">
        <f t="shared" ref="BA31:BA58" si="36">S31/K31</f>
        <v>1.2142334958230696E-2</v>
      </c>
      <c r="BB31" s="170" t="s">
        <v>167</v>
      </c>
      <c r="BC31" s="171">
        <f t="shared" ref="BC31:BC58" si="37">U31/K31</f>
        <v>14.58909236467869</v>
      </c>
      <c r="BD31" s="188">
        <f t="shared" ref="BD31:BD58" si="38">V31/K31</f>
        <v>1.6094115059337891E-2</v>
      </c>
      <c r="BE31" s="189">
        <f t="shared" ref="BE31:BE58" si="39">W31/K31</f>
        <v>0</v>
      </c>
      <c r="BF31" s="188">
        <f t="shared" ref="BF31:BF58" si="40">X31/K31</f>
        <v>1.5043391092227585E-2</v>
      </c>
      <c r="BG31" s="188">
        <f t="shared" ref="BG31:BG58" si="41">Y31/K31</f>
        <v>0.41231262753870052</v>
      </c>
      <c r="BH31" s="188">
        <f t="shared" ref="BH31:BH58" si="42">Z31/K31</f>
        <v>2.5070213576052266E-2</v>
      </c>
      <c r="BI31" s="202">
        <f t="shared" ref="BI31:BI58" si="43">AA31/K31</f>
        <v>3.2996863240422232E-2</v>
      </c>
      <c r="BJ31" s="203">
        <f t="shared" ref="BJ31:BJ58" si="44">AB31/K31</f>
        <v>0</v>
      </c>
      <c r="BK31" s="202">
        <f t="shared" ref="BK31:BK58" si="45">AC31/K31</f>
        <v>1.0991999493919784E-2</v>
      </c>
      <c r="BL31" s="202">
        <f t="shared" ref="BL31:BL58" si="46">AD31/K31</f>
        <v>0.14632826834094975</v>
      </c>
      <c r="BM31" s="205">
        <f t="shared" ref="BM31:BM58" si="47">AE31/K31</f>
        <v>0</v>
      </c>
      <c r="BN31" s="205">
        <f t="shared" ref="BN31:BN58" si="48">AF31/K31</f>
        <v>0</v>
      </c>
      <c r="BO31" s="204">
        <f t="shared" ref="BO31:BO58" si="49">AG31/K31</f>
        <v>6.7474439156264897E-4</v>
      </c>
      <c r="BP31" s="204">
        <f t="shared" ref="BP31:BP58" si="50">AH31/K31</f>
        <v>1.922243563514743E-3</v>
      </c>
      <c r="BQ31" s="205">
        <f t="shared" ref="BQ31:BQ58" si="51">AI31/K31</f>
        <v>0</v>
      </c>
      <c r="BR31" s="204">
        <f t="shared" ref="BR31:BR58" si="52">AJ31/K31</f>
        <v>6.7344101649626897E-4</v>
      </c>
      <c r="BS31" s="205">
        <f t="shared" ref="BS31:BS58" si="53">AK31/K31</f>
        <v>0</v>
      </c>
      <c r="BT31" s="204">
        <f t="shared" ref="BT31:BT58" si="54">AL31/K31</f>
        <v>3.3796855490729326E-2</v>
      </c>
      <c r="BU31" s="204">
        <f t="shared" ref="BU31:BU58" si="55">AM31/K31</f>
        <v>7.9444401567819473E-3</v>
      </c>
      <c r="BV31" s="204">
        <f t="shared" ref="BV31:BV58" si="56">AN31/K31</f>
        <v>5.6585211471329023E-4</v>
      </c>
    </row>
    <row r="32" spans="1:74" s="138" customFormat="1">
      <c r="A32" s="130">
        <v>15</v>
      </c>
      <c r="B32" s="131" t="s">
        <v>14</v>
      </c>
      <c r="C32" s="132" t="s">
        <v>201</v>
      </c>
      <c r="D32" s="130" t="s">
        <v>182</v>
      </c>
      <c r="E32" s="133">
        <v>42108</v>
      </c>
      <c r="F32" s="132" t="s">
        <v>319</v>
      </c>
      <c r="G32" s="130">
        <v>4</v>
      </c>
      <c r="H32" s="133">
        <v>42599</v>
      </c>
      <c r="I32" s="133">
        <v>42414</v>
      </c>
      <c r="J32" s="134">
        <v>9.2999999999999999E-2</v>
      </c>
      <c r="K32" s="164">
        <v>6.7802410766479104</v>
      </c>
      <c r="L32" s="135">
        <v>0</v>
      </c>
      <c r="M32" s="136">
        <v>1.58860953166914</v>
      </c>
      <c r="N32" s="135">
        <v>0</v>
      </c>
      <c r="O32" s="136">
        <v>3.3784588940511999</v>
      </c>
      <c r="P32" s="135">
        <v>0</v>
      </c>
      <c r="Q32" s="136">
        <v>0.166732837187549</v>
      </c>
      <c r="R32" s="136">
        <v>0.112742140176136</v>
      </c>
      <c r="S32" s="135">
        <v>0</v>
      </c>
      <c r="T32" s="136" t="s">
        <v>167</v>
      </c>
      <c r="U32" s="137">
        <v>46.639887328935998</v>
      </c>
      <c r="V32" s="136">
        <v>0.10536592771658999</v>
      </c>
      <c r="W32" s="135">
        <v>0</v>
      </c>
      <c r="X32" s="135">
        <v>0</v>
      </c>
      <c r="Y32" s="135">
        <v>0</v>
      </c>
      <c r="Z32" s="136">
        <v>6.0361340438417697E-2</v>
      </c>
      <c r="AA32" s="135">
        <v>0</v>
      </c>
      <c r="AB32" s="135">
        <v>0</v>
      </c>
      <c r="AC32" s="136">
        <v>8.4982706346831999E-2</v>
      </c>
      <c r="AD32" s="136">
        <v>1.40525552928829</v>
      </c>
      <c r="AE32" s="136">
        <v>2.2927405493182298</v>
      </c>
      <c r="AF32" s="135">
        <v>0</v>
      </c>
      <c r="AG32" s="136">
        <v>3.2047622643543799E-2</v>
      </c>
      <c r="AH32" s="135">
        <v>0</v>
      </c>
      <c r="AI32" s="135">
        <v>0</v>
      </c>
      <c r="AJ32" s="135">
        <v>0</v>
      </c>
      <c r="AK32" s="135">
        <v>0</v>
      </c>
      <c r="AL32" s="136">
        <v>5.3836931404711998E-2</v>
      </c>
      <c r="AM32" s="136">
        <v>0.654909820344453</v>
      </c>
      <c r="AN32" s="177">
        <v>7.8642796667238706E-3</v>
      </c>
      <c r="AO32" s="183"/>
      <c r="AP32" s="131" t="s">
        <v>14</v>
      </c>
      <c r="AQ32" s="130" t="s">
        <v>182</v>
      </c>
      <c r="AR32" s="132" t="s">
        <v>319</v>
      </c>
      <c r="AS32" s="130">
        <v>4</v>
      </c>
      <c r="AT32" s="213">
        <f t="shared" si="29"/>
        <v>0</v>
      </c>
      <c r="AU32" s="214">
        <f t="shared" si="30"/>
        <v>0.23429985950507443</v>
      </c>
      <c r="AV32" s="215">
        <f t="shared" si="31"/>
        <v>0</v>
      </c>
      <c r="AW32" s="214">
        <f t="shared" si="32"/>
        <v>0.49828005462624042</v>
      </c>
      <c r="AX32" s="215">
        <f t="shared" si="33"/>
        <v>0</v>
      </c>
      <c r="AY32" s="214">
        <f t="shared" si="34"/>
        <v>2.4590989509473343E-2</v>
      </c>
      <c r="AZ32" s="214">
        <f t="shared" si="35"/>
        <v>1.6628043000482026E-2</v>
      </c>
      <c r="BA32" s="189">
        <f t="shared" si="36"/>
        <v>0</v>
      </c>
      <c r="BB32" s="170" t="s">
        <v>167</v>
      </c>
      <c r="BC32" s="171">
        <f t="shared" si="37"/>
        <v>6.8787948395478491</v>
      </c>
      <c r="BD32" s="188">
        <f t="shared" si="38"/>
        <v>1.5540144741974566E-2</v>
      </c>
      <c r="BE32" s="189">
        <f t="shared" si="39"/>
        <v>0</v>
      </c>
      <c r="BF32" s="189">
        <f t="shared" si="40"/>
        <v>0</v>
      </c>
      <c r="BG32" s="189">
        <f t="shared" si="41"/>
        <v>0</v>
      </c>
      <c r="BH32" s="188">
        <f t="shared" si="42"/>
        <v>8.9025360243178541E-3</v>
      </c>
      <c r="BI32" s="203">
        <f t="shared" si="43"/>
        <v>0</v>
      </c>
      <c r="BJ32" s="203">
        <f t="shared" si="44"/>
        <v>0</v>
      </c>
      <c r="BK32" s="202">
        <f t="shared" si="45"/>
        <v>1.2533876802629365E-2</v>
      </c>
      <c r="BL32" s="202">
        <f t="shared" si="46"/>
        <v>0.20725745786948266</v>
      </c>
      <c r="BM32" s="204">
        <f t="shared" si="47"/>
        <v>0.33815029928872969</v>
      </c>
      <c r="BN32" s="205">
        <f t="shared" si="48"/>
        <v>0</v>
      </c>
      <c r="BO32" s="204">
        <f t="shared" si="49"/>
        <v>4.7266199359666207E-3</v>
      </c>
      <c r="BP32" s="205">
        <f t="shared" si="50"/>
        <v>0</v>
      </c>
      <c r="BQ32" s="205">
        <f t="shared" si="51"/>
        <v>0</v>
      </c>
      <c r="BR32" s="205">
        <f t="shared" si="52"/>
        <v>0</v>
      </c>
      <c r="BS32" s="205">
        <f t="shared" si="53"/>
        <v>0</v>
      </c>
      <c r="BT32" s="204">
        <f t="shared" si="54"/>
        <v>7.940268022347147E-3</v>
      </c>
      <c r="BU32" s="204">
        <f t="shared" si="55"/>
        <v>9.6590934295839884E-2</v>
      </c>
      <c r="BV32" s="204">
        <f t="shared" si="56"/>
        <v>1.1598820127221639E-3</v>
      </c>
    </row>
    <row r="33" spans="1:74" s="138" customFormat="1">
      <c r="A33" s="130">
        <v>17</v>
      </c>
      <c r="B33" s="131" t="s">
        <v>16</v>
      </c>
      <c r="C33" s="132" t="s">
        <v>203</v>
      </c>
      <c r="D33" s="130" t="s">
        <v>182</v>
      </c>
      <c r="E33" s="133">
        <v>42117</v>
      </c>
      <c r="F33" s="132" t="s">
        <v>319</v>
      </c>
      <c r="G33" s="130">
        <v>4</v>
      </c>
      <c r="H33" s="133">
        <v>42599</v>
      </c>
      <c r="I33" s="133">
        <v>42414</v>
      </c>
      <c r="J33" s="134">
        <v>0.151</v>
      </c>
      <c r="K33" s="164">
        <v>15.564004537458599</v>
      </c>
      <c r="L33" s="136">
        <v>7.2335977694671399E-2</v>
      </c>
      <c r="M33" s="136">
        <v>1.9762765475083399</v>
      </c>
      <c r="N33" s="135">
        <v>0</v>
      </c>
      <c r="O33" s="136">
        <v>1.7475997150436799</v>
      </c>
      <c r="P33" s="136">
        <v>1.76082261436849</v>
      </c>
      <c r="Q33" s="136">
        <v>0.35237723326444198</v>
      </c>
      <c r="R33" s="136">
        <v>9.4291174733219796E-2</v>
      </c>
      <c r="S33" s="136">
        <v>0.115860457571776</v>
      </c>
      <c r="T33" s="136" t="s">
        <v>167</v>
      </c>
      <c r="U33" s="137">
        <v>31.4855664249115</v>
      </c>
      <c r="V33" s="135">
        <v>0</v>
      </c>
      <c r="W33" s="135">
        <v>0</v>
      </c>
      <c r="X33" s="135">
        <v>0</v>
      </c>
      <c r="Y33" s="136">
        <v>2.12274957541262</v>
      </c>
      <c r="Z33" s="136">
        <v>6.4830820185715901</v>
      </c>
      <c r="AA33" s="135">
        <v>0</v>
      </c>
      <c r="AB33" s="135">
        <v>0</v>
      </c>
      <c r="AC33" s="136">
        <v>1.9074094298785298E-2</v>
      </c>
      <c r="AD33" s="136">
        <v>0</v>
      </c>
      <c r="AE33" s="136">
        <v>3.5003471398600499</v>
      </c>
      <c r="AF33" s="135">
        <v>0</v>
      </c>
      <c r="AG33" s="136">
        <v>4.0749004619863704E-3</v>
      </c>
      <c r="AH33" s="136">
        <v>1.7662564877863898E-2</v>
      </c>
      <c r="AI33" s="135">
        <v>0</v>
      </c>
      <c r="AJ33" s="136">
        <v>1.6442518886774001E-2</v>
      </c>
      <c r="AK33" s="135">
        <v>0</v>
      </c>
      <c r="AL33" s="135">
        <v>0</v>
      </c>
      <c r="AM33" s="135">
        <v>0</v>
      </c>
      <c r="AN33" s="176">
        <v>0</v>
      </c>
      <c r="AO33" s="183"/>
      <c r="AP33" s="131" t="s">
        <v>16</v>
      </c>
      <c r="AQ33" s="130" t="s">
        <v>182</v>
      </c>
      <c r="AR33" s="132" t="s">
        <v>319</v>
      </c>
      <c r="AS33" s="130">
        <v>4</v>
      </c>
      <c r="AT33" s="216">
        <f t="shared" si="29"/>
        <v>4.6476456313397432E-3</v>
      </c>
      <c r="AU33" s="214">
        <f t="shared" si="30"/>
        <v>0.12697738186544119</v>
      </c>
      <c r="AV33" s="215">
        <f t="shared" si="31"/>
        <v>0</v>
      </c>
      <c r="AW33" s="214">
        <f t="shared" si="32"/>
        <v>0.11228470865821531</v>
      </c>
      <c r="AX33" s="214">
        <f t="shared" si="33"/>
        <v>0.11313429073672125</v>
      </c>
      <c r="AY33" s="214">
        <f t="shared" si="34"/>
        <v>2.2640524963633852E-2</v>
      </c>
      <c r="AZ33" s="214">
        <f t="shared" si="35"/>
        <v>6.0582849681317507E-3</v>
      </c>
      <c r="BA33" s="188">
        <f t="shared" si="36"/>
        <v>7.4441290024639456E-3</v>
      </c>
      <c r="BB33" s="170" t="s">
        <v>167</v>
      </c>
      <c r="BC33" s="171">
        <f t="shared" si="37"/>
        <v>2.0229733516932451</v>
      </c>
      <c r="BD33" s="189">
        <f t="shared" si="38"/>
        <v>0</v>
      </c>
      <c r="BE33" s="189">
        <f t="shared" si="39"/>
        <v>0</v>
      </c>
      <c r="BF33" s="189">
        <f t="shared" si="40"/>
        <v>0</v>
      </c>
      <c r="BG33" s="188">
        <f t="shared" si="41"/>
        <v>0.13638839350783416</v>
      </c>
      <c r="BH33" s="188">
        <f t="shared" si="42"/>
        <v>0.41654331332071132</v>
      </c>
      <c r="BI33" s="203">
        <f t="shared" si="43"/>
        <v>0</v>
      </c>
      <c r="BJ33" s="203">
        <f t="shared" si="44"/>
        <v>0</v>
      </c>
      <c r="BK33" s="202">
        <f t="shared" si="45"/>
        <v>1.2255261332569524E-3</v>
      </c>
      <c r="BL33" s="202">
        <f t="shared" si="46"/>
        <v>0</v>
      </c>
      <c r="BM33" s="204">
        <f t="shared" si="47"/>
        <v>0.22490016187258266</v>
      </c>
      <c r="BN33" s="205">
        <f t="shared" si="48"/>
        <v>0</v>
      </c>
      <c r="BO33" s="204">
        <f t="shared" si="49"/>
        <v>2.61815681958915E-4</v>
      </c>
      <c r="BP33" s="204">
        <f t="shared" si="50"/>
        <v>1.1348342154073906E-3</v>
      </c>
      <c r="BQ33" s="205">
        <f t="shared" si="51"/>
        <v>0</v>
      </c>
      <c r="BR33" s="204">
        <f t="shared" si="52"/>
        <v>1.0564452642763654E-3</v>
      </c>
      <c r="BS33" s="205">
        <f t="shared" si="53"/>
        <v>0</v>
      </c>
      <c r="BT33" s="205">
        <f t="shared" si="54"/>
        <v>0</v>
      </c>
      <c r="BU33" s="205">
        <f t="shared" si="55"/>
        <v>0</v>
      </c>
      <c r="BV33" s="205">
        <f t="shared" si="56"/>
        <v>0</v>
      </c>
    </row>
    <row r="34" spans="1:74" s="138" customFormat="1">
      <c r="A34" s="130">
        <v>25</v>
      </c>
      <c r="B34" s="131" t="s">
        <v>24</v>
      </c>
      <c r="C34" s="132" t="s">
        <v>209</v>
      </c>
      <c r="D34" s="130" t="s">
        <v>182</v>
      </c>
      <c r="E34" s="133">
        <v>42459</v>
      </c>
      <c r="F34" s="132" t="s">
        <v>319</v>
      </c>
      <c r="G34" s="130">
        <v>4</v>
      </c>
      <c r="H34" s="133">
        <v>42599</v>
      </c>
      <c r="I34" s="133">
        <v>42414</v>
      </c>
      <c r="J34" s="134">
        <v>0.18</v>
      </c>
      <c r="K34" s="164">
        <v>19.955886267863999</v>
      </c>
      <c r="L34" s="136">
        <v>0.17882621937096399</v>
      </c>
      <c r="M34" s="136">
        <v>3.0191530930482902</v>
      </c>
      <c r="N34" s="136">
        <v>3.7644610764969402</v>
      </c>
      <c r="O34" s="135">
        <v>0</v>
      </c>
      <c r="P34" s="136">
        <v>0.65774487213564703</v>
      </c>
      <c r="Q34" s="136">
        <v>0.64765167166414195</v>
      </c>
      <c r="R34" s="136">
        <v>0.359569504409334</v>
      </c>
      <c r="S34" s="136">
        <v>0.119162068701731</v>
      </c>
      <c r="T34" s="136" t="s">
        <v>167</v>
      </c>
      <c r="U34" s="137">
        <v>63.0409238499415</v>
      </c>
      <c r="V34" s="135">
        <v>0</v>
      </c>
      <c r="W34" s="136">
        <v>4.4548016705244699E-2</v>
      </c>
      <c r="X34" s="135">
        <v>0</v>
      </c>
      <c r="Y34" s="136">
        <v>3.89908061379924</v>
      </c>
      <c r="Z34" s="136">
        <v>0.81015947564264001</v>
      </c>
      <c r="AA34" s="136">
        <v>0.22138237434689101</v>
      </c>
      <c r="AB34" s="135">
        <v>0</v>
      </c>
      <c r="AC34" s="136">
        <v>0.77104507625180696</v>
      </c>
      <c r="AD34" s="136">
        <v>0</v>
      </c>
      <c r="AE34" s="136">
        <v>3.7222544148830901</v>
      </c>
      <c r="AF34" s="135">
        <v>0</v>
      </c>
      <c r="AG34" s="136">
        <v>1.7011902648957501E-2</v>
      </c>
      <c r="AH34" s="135">
        <v>0</v>
      </c>
      <c r="AI34" s="135">
        <v>0</v>
      </c>
      <c r="AJ34" s="135">
        <v>0</v>
      </c>
      <c r="AK34" s="135">
        <v>0</v>
      </c>
      <c r="AL34" s="136">
        <v>0.18168389407504101</v>
      </c>
      <c r="AM34" s="136">
        <v>0.23317820753704299</v>
      </c>
      <c r="AN34" s="177">
        <v>0.118141537282485</v>
      </c>
      <c r="AO34" s="183"/>
      <c r="AP34" s="131" t="s">
        <v>24</v>
      </c>
      <c r="AQ34" s="130" t="s">
        <v>182</v>
      </c>
      <c r="AR34" s="132" t="s">
        <v>319</v>
      </c>
      <c r="AS34" s="130">
        <v>4</v>
      </c>
      <c r="AT34" s="216">
        <f t="shared" si="29"/>
        <v>8.9610762945135213E-3</v>
      </c>
      <c r="AU34" s="214">
        <f t="shared" si="30"/>
        <v>0.15129135597000215</v>
      </c>
      <c r="AV34" s="214">
        <f t="shared" si="31"/>
        <v>0.18863913263321447</v>
      </c>
      <c r="AW34" s="215">
        <f t="shared" si="32"/>
        <v>0</v>
      </c>
      <c r="AX34" s="214">
        <f t="shared" si="33"/>
        <v>3.2959942911422971E-2</v>
      </c>
      <c r="AY34" s="214">
        <f t="shared" si="34"/>
        <v>3.2454167305367397E-2</v>
      </c>
      <c r="AZ34" s="214">
        <f t="shared" si="35"/>
        <v>1.8018217762062888E-2</v>
      </c>
      <c r="BA34" s="188">
        <f t="shared" si="36"/>
        <v>5.971274194603117E-3</v>
      </c>
      <c r="BB34" s="170" t="s">
        <v>167</v>
      </c>
      <c r="BC34" s="171">
        <f t="shared" si="37"/>
        <v>3.1590139873396441</v>
      </c>
      <c r="BD34" s="189">
        <f t="shared" si="38"/>
        <v>0</v>
      </c>
      <c r="BE34" s="188">
        <f t="shared" si="39"/>
        <v>2.2323246438311632E-3</v>
      </c>
      <c r="BF34" s="189">
        <f t="shared" si="40"/>
        <v>0</v>
      </c>
      <c r="BG34" s="188">
        <f t="shared" si="41"/>
        <v>0.19538498874280177</v>
      </c>
      <c r="BH34" s="188">
        <f t="shared" si="42"/>
        <v>4.0597519186470907E-2</v>
      </c>
      <c r="BI34" s="202">
        <f t="shared" si="43"/>
        <v>1.1093587695145095E-2</v>
      </c>
      <c r="BJ34" s="203">
        <f t="shared" si="44"/>
        <v>0</v>
      </c>
      <c r="BK34" s="202">
        <f t="shared" si="45"/>
        <v>3.8637475975870889E-2</v>
      </c>
      <c r="BL34" s="202">
        <f t="shared" si="46"/>
        <v>0</v>
      </c>
      <c r="BM34" s="204">
        <f t="shared" si="47"/>
        <v>0.18652413452953126</v>
      </c>
      <c r="BN34" s="205">
        <f t="shared" si="48"/>
        <v>0</v>
      </c>
      <c r="BO34" s="204">
        <f t="shared" si="49"/>
        <v>8.5247542607780108E-4</v>
      </c>
      <c r="BP34" s="205">
        <f t="shared" si="50"/>
        <v>0</v>
      </c>
      <c r="BQ34" s="205">
        <f t="shared" si="51"/>
        <v>0</v>
      </c>
      <c r="BR34" s="205">
        <f t="shared" si="52"/>
        <v>0</v>
      </c>
      <c r="BS34" s="205">
        <f t="shared" si="53"/>
        <v>0</v>
      </c>
      <c r="BT34" s="204">
        <f t="shared" si="54"/>
        <v>9.1042758831320885E-3</v>
      </c>
      <c r="BU34" s="204">
        <f t="shared" si="55"/>
        <v>1.168468312592771E-2</v>
      </c>
      <c r="BV34" s="204">
        <f t="shared" si="56"/>
        <v>5.920134826220896E-3</v>
      </c>
    </row>
    <row r="35" spans="1:74" s="138" customFormat="1">
      <c r="A35" s="130">
        <v>29</v>
      </c>
      <c r="B35" s="131" t="s">
        <v>28</v>
      </c>
      <c r="C35" s="132" t="s">
        <v>211</v>
      </c>
      <c r="D35" s="130" t="s">
        <v>182</v>
      </c>
      <c r="E35" s="133">
        <v>42508</v>
      </c>
      <c r="F35" s="132" t="s">
        <v>319</v>
      </c>
      <c r="G35" s="130">
        <v>4</v>
      </c>
      <c r="H35" s="133">
        <v>42599</v>
      </c>
      <c r="I35" s="133">
        <v>42414</v>
      </c>
      <c r="J35" s="134">
        <v>0.17</v>
      </c>
      <c r="K35" s="164">
        <v>18.441444291862201</v>
      </c>
      <c r="L35" s="135">
        <v>0</v>
      </c>
      <c r="M35" s="136">
        <v>0</v>
      </c>
      <c r="N35" s="135">
        <v>0</v>
      </c>
      <c r="O35" s="136">
        <v>1.0019588028628501</v>
      </c>
      <c r="P35" s="135">
        <v>0</v>
      </c>
      <c r="Q35" s="136">
        <v>8.0872167680434204E-2</v>
      </c>
      <c r="R35" s="136">
        <v>7.5884728193893095E-2</v>
      </c>
      <c r="S35" s="136">
        <v>2.70756245309779E-2</v>
      </c>
      <c r="T35" s="136" t="s">
        <v>167</v>
      </c>
      <c r="U35" s="137">
        <v>235.99069114524801</v>
      </c>
      <c r="V35" s="136">
        <v>1.5494540906864199E-2</v>
      </c>
      <c r="W35" s="135">
        <v>0</v>
      </c>
      <c r="X35" s="135">
        <v>0</v>
      </c>
      <c r="Y35" s="136">
        <v>3.83485919598722</v>
      </c>
      <c r="Z35" s="136">
        <v>8.6386340980013507E-2</v>
      </c>
      <c r="AA35" s="136">
        <v>0.47459191495467601</v>
      </c>
      <c r="AB35" s="135">
        <v>0</v>
      </c>
      <c r="AC35" s="136">
        <v>6.1378106064763203E-2</v>
      </c>
      <c r="AD35" s="136">
        <v>1.59331435562061</v>
      </c>
      <c r="AE35" s="136">
        <v>2.1145674991773999</v>
      </c>
      <c r="AF35" s="135">
        <v>0</v>
      </c>
      <c r="AG35" s="135">
        <v>0</v>
      </c>
      <c r="AH35" s="135">
        <v>0</v>
      </c>
      <c r="AI35" s="135">
        <v>0</v>
      </c>
      <c r="AJ35" s="135">
        <v>0</v>
      </c>
      <c r="AK35" s="136">
        <v>1.12969169785189E-2</v>
      </c>
      <c r="AL35" s="136">
        <v>9.9745059873292602E-2</v>
      </c>
      <c r="AM35" s="135">
        <v>0</v>
      </c>
      <c r="AN35" s="176">
        <v>0</v>
      </c>
      <c r="AO35" s="183"/>
      <c r="AP35" s="131" t="s">
        <v>28</v>
      </c>
      <c r="AQ35" s="130" t="s">
        <v>182</v>
      </c>
      <c r="AR35" s="132" t="s">
        <v>319</v>
      </c>
      <c r="AS35" s="130">
        <v>4</v>
      </c>
      <c r="AT35" s="213">
        <f t="shared" si="29"/>
        <v>0</v>
      </c>
      <c r="AU35" s="214">
        <f t="shared" si="30"/>
        <v>0</v>
      </c>
      <c r="AV35" s="215">
        <f t="shared" si="31"/>
        <v>0</v>
      </c>
      <c r="AW35" s="214">
        <f t="shared" si="32"/>
        <v>5.4331905191666155E-2</v>
      </c>
      <c r="AX35" s="215">
        <f t="shared" si="33"/>
        <v>0</v>
      </c>
      <c r="AY35" s="214">
        <f t="shared" si="34"/>
        <v>4.3853489130523957E-3</v>
      </c>
      <c r="AZ35" s="214">
        <f t="shared" si="35"/>
        <v>4.1149015767370963E-3</v>
      </c>
      <c r="BA35" s="188">
        <f t="shared" si="36"/>
        <v>1.468194361703317E-3</v>
      </c>
      <c r="BB35" s="170" t="s">
        <v>167</v>
      </c>
      <c r="BC35" s="171">
        <f t="shared" si="37"/>
        <v>12.796757532130249</v>
      </c>
      <c r="BD35" s="188">
        <f t="shared" si="38"/>
        <v>8.4020213718844113E-4</v>
      </c>
      <c r="BE35" s="189">
        <f t="shared" si="39"/>
        <v>0</v>
      </c>
      <c r="BF35" s="189">
        <f t="shared" si="40"/>
        <v>0</v>
      </c>
      <c r="BG35" s="188">
        <f t="shared" si="41"/>
        <v>0.20794787736226594</v>
      </c>
      <c r="BH35" s="188">
        <f t="shared" si="42"/>
        <v>4.6843587526457396E-3</v>
      </c>
      <c r="BI35" s="202">
        <f t="shared" si="43"/>
        <v>2.5735072993393629E-2</v>
      </c>
      <c r="BJ35" s="203">
        <f t="shared" si="44"/>
        <v>0</v>
      </c>
      <c r="BK35" s="202">
        <f t="shared" si="45"/>
        <v>3.3282700147215689E-3</v>
      </c>
      <c r="BL35" s="202">
        <f t="shared" si="46"/>
        <v>8.6398566750203187E-2</v>
      </c>
      <c r="BM35" s="204">
        <f t="shared" si="47"/>
        <v>0.11466387695623773</v>
      </c>
      <c r="BN35" s="205">
        <f t="shared" si="48"/>
        <v>0</v>
      </c>
      <c r="BO35" s="205">
        <f t="shared" si="49"/>
        <v>0</v>
      </c>
      <c r="BP35" s="205">
        <f t="shared" si="50"/>
        <v>0</v>
      </c>
      <c r="BQ35" s="205">
        <f t="shared" si="51"/>
        <v>0</v>
      </c>
      <c r="BR35" s="205">
        <f t="shared" si="52"/>
        <v>0</v>
      </c>
      <c r="BS35" s="204">
        <f t="shared" si="53"/>
        <v>6.1258309271926053E-4</v>
      </c>
      <c r="BT35" s="204">
        <f t="shared" si="54"/>
        <v>5.4087444722161959E-3</v>
      </c>
      <c r="BU35" s="205">
        <f t="shared" si="55"/>
        <v>0</v>
      </c>
      <c r="BV35" s="205">
        <f t="shared" si="56"/>
        <v>0</v>
      </c>
    </row>
    <row r="36" spans="1:74" s="138" customFormat="1">
      <c r="A36" s="130">
        <v>41</v>
      </c>
      <c r="B36" s="131" t="s">
        <v>40</v>
      </c>
      <c r="C36" s="132" t="s">
        <v>221</v>
      </c>
      <c r="D36" s="130" t="s">
        <v>182</v>
      </c>
      <c r="E36" s="133">
        <v>42529</v>
      </c>
      <c r="F36" s="132" t="s">
        <v>319</v>
      </c>
      <c r="G36" s="130">
        <v>4</v>
      </c>
      <c r="H36" s="133">
        <v>42599</v>
      </c>
      <c r="I36" s="133">
        <v>42414</v>
      </c>
      <c r="J36" s="134">
        <v>0.214</v>
      </c>
      <c r="K36" s="164">
        <v>25.1049889862703</v>
      </c>
      <c r="L36" s="136">
        <v>8.9049864772215801E-3</v>
      </c>
      <c r="M36" s="136">
        <v>1.45869933484654</v>
      </c>
      <c r="N36" s="135">
        <v>0</v>
      </c>
      <c r="O36" s="135">
        <v>0</v>
      </c>
      <c r="P36" s="135">
        <v>0</v>
      </c>
      <c r="Q36" s="136">
        <v>0.356519432796297</v>
      </c>
      <c r="R36" s="136">
        <v>0.275383671343984</v>
      </c>
      <c r="S36" s="136">
        <v>0.142290551095305</v>
      </c>
      <c r="T36" s="136" t="s">
        <v>167</v>
      </c>
      <c r="U36" s="137">
        <v>122.43135475183099</v>
      </c>
      <c r="V36" s="136">
        <v>1.5494540906864199E-2</v>
      </c>
      <c r="W36" s="136">
        <v>2.68299417492051E-2</v>
      </c>
      <c r="X36" s="136">
        <v>9.5024734469146194E-2</v>
      </c>
      <c r="Y36" s="136">
        <v>2.2695906202684202</v>
      </c>
      <c r="Z36" s="136">
        <v>0.81015947564264001</v>
      </c>
      <c r="AA36" s="136">
        <v>1.5476532458641601</v>
      </c>
      <c r="AB36" s="135">
        <v>0</v>
      </c>
      <c r="AC36" s="136">
        <v>0.839757062590888</v>
      </c>
      <c r="AD36" s="136">
        <v>3.3755342382342999</v>
      </c>
      <c r="AE36" s="135">
        <v>0</v>
      </c>
      <c r="AF36" s="135">
        <v>0</v>
      </c>
      <c r="AG36" s="135">
        <v>0</v>
      </c>
      <c r="AH36" s="135">
        <v>0</v>
      </c>
      <c r="AI36" s="135">
        <v>0</v>
      </c>
      <c r="AJ36" s="135">
        <v>0</v>
      </c>
      <c r="AK36" s="136">
        <v>5.4611149409199797E-2</v>
      </c>
      <c r="AL36" s="136">
        <v>0.37109842927473302</v>
      </c>
      <c r="AM36" s="136">
        <v>0.110412769633531</v>
      </c>
      <c r="AN36" s="177">
        <v>8.8089514718107706E-2</v>
      </c>
      <c r="AO36" s="183"/>
      <c r="AP36" s="131" t="s">
        <v>40</v>
      </c>
      <c r="AQ36" s="130" t="s">
        <v>182</v>
      </c>
      <c r="AR36" s="132" t="s">
        <v>319</v>
      </c>
      <c r="AS36" s="130">
        <v>4</v>
      </c>
      <c r="AT36" s="216">
        <f t="shared" si="29"/>
        <v>3.5470983405297012E-4</v>
      </c>
      <c r="AU36" s="214">
        <f t="shared" si="30"/>
        <v>5.8103962349646522E-2</v>
      </c>
      <c r="AV36" s="215">
        <f t="shared" si="31"/>
        <v>0</v>
      </c>
      <c r="AW36" s="215">
        <f t="shared" si="32"/>
        <v>0</v>
      </c>
      <c r="AX36" s="215">
        <f t="shared" si="33"/>
        <v>0</v>
      </c>
      <c r="AY36" s="214">
        <f t="shared" si="34"/>
        <v>1.4201138785253973E-2</v>
      </c>
      <c r="AZ36" s="214">
        <f t="shared" si="35"/>
        <v>1.0969280707296424E-2</v>
      </c>
      <c r="BA36" s="188">
        <f t="shared" si="36"/>
        <v>5.6678196980338236E-3</v>
      </c>
      <c r="BB36" s="170" t="s">
        <v>167</v>
      </c>
      <c r="BC36" s="171">
        <f t="shared" si="37"/>
        <v>4.8767738882015701</v>
      </c>
      <c r="BD36" s="188">
        <f t="shared" si="38"/>
        <v>6.1718971138915969E-4</v>
      </c>
      <c r="BE36" s="188">
        <f t="shared" si="39"/>
        <v>1.0687095606326759E-3</v>
      </c>
      <c r="BF36" s="188">
        <f t="shared" si="40"/>
        <v>3.7850936529434209E-3</v>
      </c>
      <c r="BG36" s="188">
        <f t="shared" si="41"/>
        <v>9.0403967972646382E-2</v>
      </c>
      <c r="BH36" s="188">
        <f t="shared" si="42"/>
        <v>3.2270855648879562E-2</v>
      </c>
      <c r="BI36" s="202">
        <f t="shared" si="43"/>
        <v>6.1647238591124587E-2</v>
      </c>
      <c r="BJ36" s="203">
        <f t="shared" si="44"/>
        <v>0</v>
      </c>
      <c r="BK36" s="202">
        <f t="shared" si="45"/>
        <v>3.3449808046127558E-2</v>
      </c>
      <c r="BL36" s="202">
        <f t="shared" si="46"/>
        <v>0.1344567105797318</v>
      </c>
      <c r="BM36" s="205">
        <f t="shared" si="47"/>
        <v>0</v>
      </c>
      <c r="BN36" s="205">
        <f t="shared" si="48"/>
        <v>0</v>
      </c>
      <c r="BO36" s="205">
        <f t="shared" si="49"/>
        <v>0</v>
      </c>
      <c r="BP36" s="205">
        <f t="shared" si="50"/>
        <v>0</v>
      </c>
      <c r="BQ36" s="205">
        <f t="shared" si="51"/>
        <v>0</v>
      </c>
      <c r="BR36" s="205">
        <f t="shared" si="52"/>
        <v>0</v>
      </c>
      <c r="BS36" s="204">
        <f t="shared" si="53"/>
        <v>2.1753106300531006E-3</v>
      </c>
      <c r="BT36" s="204">
        <f t="shared" si="54"/>
        <v>1.4781859871664693E-2</v>
      </c>
      <c r="BU36" s="204">
        <f t="shared" si="55"/>
        <v>4.3980409509008266E-3</v>
      </c>
      <c r="BV36" s="204">
        <f t="shared" si="56"/>
        <v>3.5088449856035824E-3</v>
      </c>
    </row>
    <row r="37" spans="1:74" s="138" customFormat="1">
      <c r="A37" s="130">
        <v>43</v>
      </c>
      <c r="B37" s="131" t="s">
        <v>42</v>
      </c>
      <c r="C37" s="132" t="s">
        <v>222</v>
      </c>
      <c r="D37" s="130" t="s">
        <v>182</v>
      </c>
      <c r="E37" s="133">
        <v>42536</v>
      </c>
      <c r="F37" s="132" t="s">
        <v>319</v>
      </c>
      <c r="G37" s="130">
        <v>4</v>
      </c>
      <c r="H37" s="133">
        <v>42599</v>
      </c>
      <c r="I37" s="133">
        <v>42414</v>
      </c>
      <c r="J37" s="134">
        <v>0.10100000000000001</v>
      </c>
      <c r="K37" s="164">
        <v>7.9917946574493897</v>
      </c>
      <c r="L37" s="136">
        <v>0</v>
      </c>
      <c r="M37" s="136">
        <v>0.80729947677962199</v>
      </c>
      <c r="N37" s="135">
        <v>0</v>
      </c>
      <c r="O37" s="136">
        <v>2.1540815227051402</v>
      </c>
      <c r="P37" s="136">
        <v>1.57101342228507</v>
      </c>
      <c r="Q37" s="135">
        <v>0</v>
      </c>
      <c r="R37" s="136">
        <v>9.3893294817395305E-4</v>
      </c>
      <c r="S37" s="135">
        <v>0</v>
      </c>
      <c r="T37" s="136" t="s">
        <v>167</v>
      </c>
      <c r="U37" s="137">
        <v>35.660503706931003</v>
      </c>
      <c r="V37" s="135">
        <v>0</v>
      </c>
      <c r="W37" s="135">
        <v>0</v>
      </c>
      <c r="X37" s="135">
        <v>0</v>
      </c>
      <c r="Y37" s="135">
        <v>0</v>
      </c>
      <c r="Z37" s="136">
        <v>1.45957447582078</v>
      </c>
      <c r="AA37" s="136">
        <v>0.19902861149972501</v>
      </c>
      <c r="AB37" s="135">
        <v>0</v>
      </c>
      <c r="AC37" s="136">
        <v>1.34431444970872</v>
      </c>
      <c r="AD37" s="135">
        <v>0</v>
      </c>
      <c r="AE37" s="135">
        <v>0</v>
      </c>
      <c r="AF37" s="136">
        <v>0.20870753749024401</v>
      </c>
      <c r="AG37" s="135">
        <v>0</v>
      </c>
      <c r="AH37" s="135">
        <v>0</v>
      </c>
      <c r="AI37" s="135">
        <v>0</v>
      </c>
      <c r="AJ37" s="135">
        <v>0</v>
      </c>
      <c r="AK37" s="135">
        <v>0</v>
      </c>
      <c r="AL37" s="136">
        <v>0.460760701417882</v>
      </c>
      <c r="AM37" s="135">
        <v>0</v>
      </c>
      <c r="AN37" s="176">
        <v>0</v>
      </c>
      <c r="AO37" s="183"/>
      <c r="AP37" s="131" t="s">
        <v>42</v>
      </c>
      <c r="AQ37" s="130" t="s">
        <v>182</v>
      </c>
      <c r="AR37" s="132" t="s">
        <v>319</v>
      </c>
      <c r="AS37" s="130">
        <v>4</v>
      </c>
      <c r="AT37" s="216">
        <f t="shared" si="29"/>
        <v>0</v>
      </c>
      <c r="AU37" s="214">
        <f t="shared" si="30"/>
        <v>0.10101604350245838</v>
      </c>
      <c r="AV37" s="215">
        <f t="shared" si="31"/>
        <v>0</v>
      </c>
      <c r="AW37" s="214">
        <f t="shared" si="32"/>
        <v>0.26953664540132505</v>
      </c>
      <c r="AX37" s="214">
        <f t="shared" si="33"/>
        <v>0.19657830182369385</v>
      </c>
      <c r="AY37" s="215">
        <f t="shared" si="34"/>
        <v>0</v>
      </c>
      <c r="AZ37" s="214">
        <f t="shared" si="35"/>
        <v>1.1748712128116876E-4</v>
      </c>
      <c r="BA37" s="189">
        <f t="shared" si="36"/>
        <v>0</v>
      </c>
      <c r="BB37" s="170" t="s">
        <v>167</v>
      </c>
      <c r="BC37" s="171">
        <f t="shared" si="37"/>
        <v>4.4621396363945349</v>
      </c>
      <c r="BD37" s="189">
        <f t="shared" si="38"/>
        <v>0</v>
      </c>
      <c r="BE37" s="189">
        <f t="shared" si="39"/>
        <v>0</v>
      </c>
      <c r="BF37" s="189">
        <f t="shared" si="40"/>
        <v>0</v>
      </c>
      <c r="BG37" s="189">
        <f t="shared" si="41"/>
        <v>0</v>
      </c>
      <c r="BH37" s="188">
        <f t="shared" si="42"/>
        <v>0.18263413142882334</v>
      </c>
      <c r="BI37" s="202">
        <f t="shared" si="43"/>
        <v>2.4904119791692159E-2</v>
      </c>
      <c r="BJ37" s="203">
        <f t="shared" si="44"/>
        <v>0</v>
      </c>
      <c r="BK37" s="202">
        <f t="shared" si="45"/>
        <v>0.16821183568019288</v>
      </c>
      <c r="BL37" s="203">
        <f t="shared" si="46"/>
        <v>0</v>
      </c>
      <c r="BM37" s="205">
        <f t="shared" si="47"/>
        <v>0</v>
      </c>
      <c r="BN37" s="204">
        <f t="shared" si="48"/>
        <v>2.6115227734949557E-2</v>
      </c>
      <c r="BO37" s="205">
        <f t="shared" si="49"/>
        <v>0</v>
      </c>
      <c r="BP37" s="205">
        <f t="shared" si="50"/>
        <v>0</v>
      </c>
      <c r="BQ37" s="205">
        <f t="shared" si="51"/>
        <v>0</v>
      </c>
      <c r="BR37" s="205">
        <f t="shared" si="52"/>
        <v>0</v>
      </c>
      <c r="BS37" s="205">
        <f t="shared" si="53"/>
        <v>0</v>
      </c>
      <c r="BT37" s="204">
        <f t="shared" si="54"/>
        <v>5.7654221757110991E-2</v>
      </c>
      <c r="BU37" s="205">
        <f t="shared" si="55"/>
        <v>0</v>
      </c>
      <c r="BV37" s="205">
        <f t="shared" si="56"/>
        <v>0</v>
      </c>
    </row>
    <row r="38" spans="1:74" s="138" customFormat="1">
      <c r="A38" s="130">
        <v>52</v>
      </c>
      <c r="B38" s="131" t="s">
        <v>51</v>
      </c>
      <c r="C38" s="132" t="s">
        <v>229</v>
      </c>
      <c r="D38" s="130" t="s">
        <v>182</v>
      </c>
      <c r="E38" s="133">
        <v>42564</v>
      </c>
      <c r="F38" s="132" t="s">
        <v>319</v>
      </c>
      <c r="G38" s="130">
        <v>4</v>
      </c>
      <c r="H38" s="133">
        <v>42604</v>
      </c>
      <c r="I38" s="133">
        <v>42414</v>
      </c>
      <c r="J38" s="134">
        <v>0.156</v>
      </c>
      <c r="K38" s="164">
        <v>16.321225525459599</v>
      </c>
      <c r="L38" s="136">
        <v>0.126457418664284</v>
      </c>
      <c r="M38" s="136">
        <v>1.52441137770993</v>
      </c>
      <c r="N38" s="136">
        <v>8.2452436568570207</v>
      </c>
      <c r="O38" s="135">
        <v>0</v>
      </c>
      <c r="P38" s="135">
        <v>0</v>
      </c>
      <c r="Q38" s="136">
        <v>0.61428098255974195</v>
      </c>
      <c r="R38" s="136">
        <v>0.296403397988864</v>
      </c>
      <c r="S38" s="135">
        <v>0</v>
      </c>
      <c r="T38" s="136" t="s">
        <v>167</v>
      </c>
      <c r="U38" s="137">
        <v>31.1043629471007</v>
      </c>
      <c r="V38" s="135">
        <v>0</v>
      </c>
      <c r="W38" s="135">
        <v>0</v>
      </c>
      <c r="X38" s="135">
        <v>0</v>
      </c>
      <c r="Y38" s="136">
        <v>3.7056435506496399</v>
      </c>
      <c r="Z38" s="136">
        <v>25.071101716851601</v>
      </c>
      <c r="AA38" s="136">
        <v>0.37734827174650698</v>
      </c>
      <c r="AB38" s="135">
        <v>0</v>
      </c>
      <c r="AC38" s="136">
        <v>3.7036191181135001</v>
      </c>
      <c r="AD38" s="136">
        <v>2.3708963856337402</v>
      </c>
      <c r="AE38" s="135">
        <v>0</v>
      </c>
      <c r="AF38" s="135">
        <v>0</v>
      </c>
      <c r="AG38" s="135">
        <v>0</v>
      </c>
      <c r="AH38" s="135">
        <v>0</v>
      </c>
      <c r="AI38" s="136">
        <v>297.07618264438003</v>
      </c>
      <c r="AJ38" s="135">
        <v>0</v>
      </c>
      <c r="AK38" s="136">
        <v>7.3603210283625695E-2</v>
      </c>
      <c r="AL38" s="136">
        <v>7.2247796373075601E-2</v>
      </c>
      <c r="AM38" s="136">
        <v>0.24821046420019699</v>
      </c>
      <c r="AN38" s="177">
        <v>0.64742815895193095</v>
      </c>
      <c r="AO38" s="183"/>
      <c r="AP38" s="131" t="s">
        <v>51</v>
      </c>
      <c r="AQ38" s="130" t="s">
        <v>182</v>
      </c>
      <c r="AR38" s="132" t="s">
        <v>319</v>
      </c>
      <c r="AS38" s="130">
        <v>4</v>
      </c>
      <c r="AT38" s="216">
        <f t="shared" si="29"/>
        <v>7.7480345129121676E-3</v>
      </c>
      <c r="AU38" s="214">
        <f t="shared" si="30"/>
        <v>9.3400546137420229E-2</v>
      </c>
      <c r="AV38" s="214">
        <f t="shared" si="31"/>
        <v>0.50518532716769371</v>
      </c>
      <c r="AW38" s="215">
        <f t="shared" si="32"/>
        <v>0</v>
      </c>
      <c r="AX38" s="215">
        <f t="shared" si="33"/>
        <v>0</v>
      </c>
      <c r="AY38" s="214">
        <f t="shared" si="34"/>
        <v>3.7636939799742399E-2</v>
      </c>
      <c r="AZ38" s="214">
        <f t="shared" si="35"/>
        <v>1.8160609172791723E-2</v>
      </c>
      <c r="BA38" s="189">
        <f t="shared" si="36"/>
        <v>0</v>
      </c>
      <c r="BB38" s="170" t="s">
        <v>167</v>
      </c>
      <c r="BC38" s="171">
        <f t="shared" si="37"/>
        <v>1.9057614821007636</v>
      </c>
      <c r="BD38" s="189">
        <f t="shared" si="38"/>
        <v>0</v>
      </c>
      <c r="BE38" s="189">
        <f t="shared" si="39"/>
        <v>0</v>
      </c>
      <c r="BF38" s="189">
        <f t="shared" si="40"/>
        <v>0</v>
      </c>
      <c r="BG38" s="188">
        <f t="shared" si="41"/>
        <v>0.22704444251868092</v>
      </c>
      <c r="BH38" s="188">
        <f t="shared" si="42"/>
        <v>1.5361041165531966</v>
      </c>
      <c r="BI38" s="202">
        <f t="shared" si="43"/>
        <v>2.3120094208481993E-2</v>
      </c>
      <c r="BJ38" s="203">
        <f t="shared" si="44"/>
        <v>0</v>
      </c>
      <c r="BK38" s="202">
        <f t="shared" si="45"/>
        <v>0.22692040572175157</v>
      </c>
      <c r="BL38" s="202">
        <f t="shared" si="46"/>
        <v>0.14526460540204911</v>
      </c>
      <c r="BM38" s="205">
        <f t="shared" si="47"/>
        <v>0</v>
      </c>
      <c r="BN38" s="205">
        <f t="shared" si="48"/>
        <v>0</v>
      </c>
      <c r="BO38" s="205">
        <f t="shared" si="49"/>
        <v>0</v>
      </c>
      <c r="BP38" s="205">
        <f t="shared" si="50"/>
        <v>0</v>
      </c>
      <c r="BQ38" s="204">
        <f t="shared" si="51"/>
        <v>18.201830627299938</v>
      </c>
      <c r="BR38" s="205">
        <f t="shared" si="52"/>
        <v>0</v>
      </c>
      <c r="BS38" s="204">
        <f t="shared" si="53"/>
        <v>4.5096619839491529E-3</v>
      </c>
      <c r="BT38" s="204">
        <f t="shared" si="54"/>
        <v>4.4266158972177507E-3</v>
      </c>
      <c r="BU38" s="204">
        <f t="shared" si="55"/>
        <v>1.5207832513129094E-2</v>
      </c>
      <c r="BV38" s="204">
        <f t="shared" si="56"/>
        <v>3.9667864275388084E-2</v>
      </c>
    </row>
    <row r="39" spans="1:74" s="138" customFormat="1">
      <c r="A39" s="130">
        <v>67</v>
      </c>
      <c r="B39" s="131" t="s">
        <v>66</v>
      </c>
      <c r="C39" s="132" t="s">
        <v>239</v>
      </c>
      <c r="D39" s="130" t="s">
        <v>182</v>
      </c>
      <c r="E39" s="133">
        <v>42585</v>
      </c>
      <c r="F39" s="132" t="s">
        <v>319</v>
      </c>
      <c r="G39" s="130">
        <v>4</v>
      </c>
      <c r="H39" s="133">
        <v>42604</v>
      </c>
      <c r="I39" s="133">
        <v>42414</v>
      </c>
      <c r="J39" s="134">
        <v>0.13100000000000001</v>
      </c>
      <c r="K39" s="164">
        <v>12.5351205854549</v>
      </c>
      <c r="L39" s="136">
        <v>0.110388276064758</v>
      </c>
      <c r="M39" s="136">
        <v>0.60970500716020304</v>
      </c>
      <c r="N39" s="135">
        <v>0</v>
      </c>
      <c r="O39" s="136">
        <v>0.90013645976978895</v>
      </c>
      <c r="P39" s="135">
        <v>0</v>
      </c>
      <c r="Q39" s="136">
        <v>0.11349150791981601</v>
      </c>
      <c r="R39" s="136">
        <v>1.43130185105376E-2</v>
      </c>
      <c r="S39" s="136">
        <v>0.11255951112082099</v>
      </c>
      <c r="T39" s="136" t="s">
        <v>167</v>
      </c>
      <c r="U39" s="137">
        <v>103.556031180383</v>
      </c>
      <c r="V39" s="136">
        <v>3.7143851286537397E-2</v>
      </c>
      <c r="W39" s="135">
        <v>0</v>
      </c>
      <c r="X39" s="135">
        <v>0</v>
      </c>
      <c r="Y39" s="135">
        <v>0</v>
      </c>
      <c r="Z39" s="136">
        <v>0.11246489439093101</v>
      </c>
      <c r="AA39" s="136">
        <v>0.28975268133724802</v>
      </c>
      <c r="AB39" s="135">
        <v>0</v>
      </c>
      <c r="AC39" s="136">
        <v>0.66910580446673396</v>
      </c>
      <c r="AD39" s="136">
        <v>0</v>
      </c>
      <c r="AE39" s="135">
        <v>0</v>
      </c>
      <c r="AF39" s="135">
        <v>0</v>
      </c>
      <c r="AG39" s="136">
        <v>7.1561906396643499E-3</v>
      </c>
      <c r="AH39" s="135">
        <v>0</v>
      </c>
      <c r="AI39" s="135">
        <v>0</v>
      </c>
      <c r="AJ39" s="135">
        <v>0</v>
      </c>
      <c r="AK39" s="136">
        <v>5.7323230673508398E-2</v>
      </c>
      <c r="AL39" s="136">
        <v>0.85284167512088005</v>
      </c>
      <c r="AM39" s="135">
        <v>0</v>
      </c>
      <c r="AN39" s="176">
        <v>0</v>
      </c>
      <c r="AO39" s="183"/>
      <c r="AP39" s="131" t="s">
        <v>66</v>
      </c>
      <c r="AQ39" s="130" t="s">
        <v>182</v>
      </c>
      <c r="AR39" s="132" t="s">
        <v>319</v>
      </c>
      <c r="AS39" s="130">
        <v>4</v>
      </c>
      <c r="AT39" s="216">
        <f t="shared" si="29"/>
        <v>8.8063194376324389E-3</v>
      </c>
      <c r="AU39" s="214">
        <f t="shared" si="30"/>
        <v>4.8639740080974804E-2</v>
      </c>
      <c r="AV39" s="215">
        <f t="shared" si="31"/>
        <v>0</v>
      </c>
      <c r="AW39" s="214">
        <f t="shared" si="32"/>
        <v>7.1809158406841364E-2</v>
      </c>
      <c r="AX39" s="215">
        <f t="shared" si="33"/>
        <v>0</v>
      </c>
      <c r="AY39" s="214">
        <f t="shared" si="34"/>
        <v>9.0538824214826969E-3</v>
      </c>
      <c r="AZ39" s="214">
        <f t="shared" si="35"/>
        <v>1.1418333324328511E-3</v>
      </c>
      <c r="BA39" s="188">
        <f t="shared" si="36"/>
        <v>8.9795315771775807E-3</v>
      </c>
      <c r="BB39" s="170" t="s">
        <v>167</v>
      </c>
      <c r="BC39" s="171">
        <f t="shared" si="37"/>
        <v>8.2612712398270833</v>
      </c>
      <c r="BD39" s="188">
        <f t="shared" si="38"/>
        <v>2.9631826062875839E-3</v>
      </c>
      <c r="BE39" s="189">
        <f t="shared" si="39"/>
        <v>0</v>
      </c>
      <c r="BF39" s="189">
        <f t="shared" si="40"/>
        <v>0</v>
      </c>
      <c r="BG39" s="189">
        <f t="shared" si="41"/>
        <v>0</v>
      </c>
      <c r="BH39" s="188">
        <f t="shared" si="42"/>
        <v>8.9719834463682299E-3</v>
      </c>
      <c r="BI39" s="202">
        <f t="shared" si="43"/>
        <v>2.3115268765221287E-2</v>
      </c>
      <c r="BJ39" s="203">
        <f t="shared" si="44"/>
        <v>0</v>
      </c>
      <c r="BK39" s="202">
        <f t="shared" si="45"/>
        <v>5.337848965275447E-2</v>
      </c>
      <c r="BL39" s="202">
        <f t="shared" si="46"/>
        <v>0</v>
      </c>
      <c r="BM39" s="205">
        <f t="shared" si="47"/>
        <v>0</v>
      </c>
      <c r="BN39" s="205">
        <f t="shared" si="48"/>
        <v>0</v>
      </c>
      <c r="BO39" s="204">
        <f t="shared" si="49"/>
        <v>5.7089124838320422E-4</v>
      </c>
      <c r="BP39" s="205">
        <f t="shared" si="50"/>
        <v>0</v>
      </c>
      <c r="BQ39" s="205">
        <f t="shared" si="51"/>
        <v>0</v>
      </c>
      <c r="BR39" s="205">
        <f t="shared" si="52"/>
        <v>0</v>
      </c>
      <c r="BS39" s="204">
        <f t="shared" si="53"/>
        <v>4.5730099110512972E-3</v>
      </c>
      <c r="BT39" s="204">
        <f t="shared" si="54"/>
        <v>6.8036176381938679E-2</v>
      </c>
      <c r="BU39" s="205">
        <f t="shared" si="55"/>
        <v>0</v>
      </c>
      <c r="BV39" s="205">
        <f t="shared" si="56"/>
        <v>0</v>
      </c>
    </row>
    <row r="40" spans="1:74" s="138" customFormat="1">
      <c r="A40" s="130">
        <v>75</v>
      </c>
      <c r="B40" s="131" t="s">
        <v>73</v>
      </c>
      <c r="C40" s="132" t="s">
        <v>245</v>
      </c>
      <c r="D40" s="130" t="s">
        <v>182</v>
      </c>
      <c r="E40" s="133">
        <v>42606</v>
      </c>
      <c r="F40" s="132" t="s">
        <v>319</v>
      </c>
      <c r="G40" s="130">
        <v>4</v>
      </c>
      <c r="H40" s="133">
        <v>42625</v>
      </c>
      <c r="I40" s="133">
        <v>42414</v>
      </c>
      <c r="J40" s="139">
        <v>0.14299999999999999</v>
      </c>
      <c r="K40" s="165">
        <v>15.2582451060052</v>
      </c>
      <c r="L40" s="136">
        <v>0.247190473527411</v>
      </c>
      <c r="M40" s="135">
        <v>0</v>
      </c>
      <c r="N40" s="136">
        <v>12.3689045135313</v>
      </c>
      <c r="O40" s="135">
        <v>0</v>
      </c>
      <c r="P40" s="136">
        <v>1.1965184115388601</v>
      </c>
      <c r="Q40" s="136">
        <v>0.69716823317487797</v>
      </c>
      <c r="R40" s="136">
        <v>7.37565807334504E-2</v>
      </c>
      <c r="S40" s="135">
        <v>0</v>
      </c>
      <c r="T40" s="136">
        <v>0.54847193480016199</v>
      </c>
      <c r="U40" s="137">
        <v>112.769401808377</v>
      </c>
      <c r="V40" s="149">
        <v>1.04221894087202E-3</v>
      </c>
      <c r="W40" s="136">
        <v>0.11257239015943001</v>
      </c>
      <c r="X40" s="135">
        <v>0</v>
      </c>
      <c r="Y40" s="135">
        <v>0</v>
      </c>
      <c r="Z40" s="136">
        <v>3.9487912667353</v>
      </c>
      <c r="AA40" s="136">
        <v>0.71751286993748997</v>
      </c>
      <c r="AB40" s="136">
        <v>0.21251142646003701</v>
      </c>
      <c r="AC40" s="136">
        <v>0.79948311191640598</v>
      </c>
      <c r="AD40" s="136">
        <v>1.3852432327336699</v>
      </c>
      <c r="AE40" s="136">
        <v>3.6165735329883399</v>
      </c>
      <c r="AF40" s="135">
        <v>0</v>
      </c>
      <c r="AG40" s="135">
        <v>0</v>
      </c>
      <c r="AH40" s="136">
        <v>7.3636905401311695E-2</v>
      </c>
      <c r="AI40" s="136">
        <v>269.90787942129202</v>
      </c>
      <c r="AJ40" s="135">
        <v>0</v>
      </c>
      <c r="AK40" s="136">
        <v>0.15142454927402699</v>
      </c>
      <c r="AL40" s="135">
        <v>0</v>
      </c>
      <c r="AM40" s="136">
        <v>0.28013023449339203</v>
      </c>
      <c r="AN40" s="176">
        <v>0</v>
      </c>
      <c r="AO40" s="183"/>
      <c r="AP40" s="131" t="s">
        <v>73</v>
      </c>
      <c r="AQ40" s="130" t="s">
        <v>182</v>
      </c>
      <c r="AR40" s="132" t="s">
        <v>319</v>
      </c>
      <c r="AS40" s="130">
        <v>4</v>
      </c>
      <c r="AT40" s="216">
        <f t="shared" si="29"/>
        <v>1.6200452398691906E-2</v>
      </c>
      <c r="AU40" s="215">
        <f t="shared" si="30"/>
        <v>0</v>
      </c>
      <c r="AV40" s="214">
        <f t="shared" si="31"/>
        <v>0.81063742439576225</v>
      </c>
      <c r="AW40" s="215">
        <f t="shared" si="32"/>
        <v>0</v>
      </c>
      <c r="AX40" s="214">
        <f t="shared" si="33"/>
        <v>7.8417826114744044E-2</v>
      </c>
      <c r="AY40" s="214">
        <f t="shared" si="34"/>
        <v>4.5691246164376594E-2</v>
      </c>
      <c r="AZ40" s="214">
        <f t="shared" si="35"/>
        <v>4.8338835967723422E-3</v>
      </c>
      <c r="BA40" s="189">
        <f t="shared" si="36"/>
        <v>0</v>
      </c>
      <c r="BB40" s="170">
        <f>T40/K40</f>
        <v>3.5945938146209187E-2</v>
      </c>
      <c r="BC40" s="171">
        <f t="shared" si="37"/>
        <v>7.3907189866804703</v>
      </c>
      <c r="BD40" s="191">
        <f t="shared" si="38"/>
        <v>6.8305295506219975E-5</v>
      </c>
      <c r="BE40" s="188">
        <f t="shared" si="39"/>
        <v>7.3778071709652117E-3</v>
      </c>
      <c r="BF40" s="189">
        <f t="shared" si="40"/>
        <v>0</v>
      </c>
      <c r="BG40" s="189">
        <f t="shared" si="41"/>
        <v>0</v>
      </c>
      <c r="BH40" s="188">
        <f t="shared" si="42"/>
        <v>0.25879721024937336</v>
      </c>
      <c r="BI40" s="202">
        <f t="shared" si="43"/>
        <v>4.7024599811619085E-2</v>
      </c>
      <c r="BJ40" s="202">
        <f t="shared" si="44"/>
        <v>1.392764534739311E-2</v>
      </c>
      <c r="BK40" s="202">
        <f t="shared" si="45"/>
        <v>5.2396793101832713E-2</v>
      </c>
      <c r="BL40" s="202">
        <f t="shared" si="46"/>
        <v>9.0786536925434411E-2</v>
      </c>
      <c r="BM40" s="204">
        <f t="shared" si="47"/>
        <v>0.23702421267075871</v>
      </c>
      <c r="BN40" s="205">
        <f t="shared" si="48"/>
        <v>0</v>
      </c>
      <c r="BO40" s="205">
        <f t="shared" si="49"/>
        <v>0</v>
      </c>
      <c r="BP40" s="204">
        <f t="shared" si="50"/>
        <v>4.8260402746008032E-3</v>
      </c>
      <c r="BQ40" s="204">
        <f t="shared" si="51"/>
        <v>17.689313387360919</v>
      </c>
      <c r="BR40" s="205">
        <f t="shared" si="52"/>
        <v>0</v>
      </c>
      <c r="BS40" s="204">
        <f t="shared" si="53"/>
        <v>9.9241130432772186E-3</v>
      </c>
      <c r="BT40" s="205">
        <f t="shared" si="54"/>
        <v>0</v>
      </c>
      <c r="BU40" s="204">
        <f t="shared" si="55"/>
        <v>1.83592695324537E-2</v>
      </c>
      <c r="BV40" s="205">
        <f t="shared" si="56"/>
        <v>0</v>
      </c>
    </row>
    <row r="41" spans="1:74" s="138" customFormat="1">
      <c r="A41" s="130">
        <v>31</v>
      </c>
      <c r="B41" s="131" t="s">
        <v>30</v>
      </c>
      <c r="C41" s="132" t="s">
        <v>213</v>
      </c>
      <c r="D41" s="130" t="s">
        <v>182</v>
      </c>
      <c r="E41" s="133">
        <v>42515</v>
      </c>
      <c r="F41" s="132" t="s">
        <v>319</v>
      </c>
      <c r="G41" s="130">
        <v>5</v>
      </c>
      <c r="H41" s="133">
        <v>42599</v>
      </c>
      <c r="I41" s="133">
        <v>42414</v>
      </c>
      <c r="J41" s="134">
        <v>8.3000000000000004E-2</v>
      </c>
      <c r="K41" s="164">
        <v>5.2657991006460598</v>
      </c>
      <c r="L41" s="135">
        <v>0</v>
      </c>
      <c r="M41" s="135">
        <v>0</v>
      </c>
      <c r="N41" s="135">
        <v>0</v>
      </c>
      <c r="O41" s="136">
        <v>1.95684753727285</v>
      </c>
      <c r="P41" s="135">
        <v>0</v>
      </c>
      <c r="Q41" s="136">
        <v>0.19138059741833399</v>
      </c>
      <c r="R41" s="136">
        <v>0.11736094894468201</v>
      </c>
      <c r="S41" s="136">
        <v>0.11255951112082099</v>
      </c>
      <c r="T41" s="136" t="s">
        <v>167</v>
      </c>
      <c r="U41" s="137">
        <v>6.1822012921957201</v>
      </c>
      <c r="V41" s="136">
        <v>9.6505756093602402E-2</v>
      </c>
      <c r="W41" s="135">
        <v>0</v>
      </c>
      <c r="X41" s="136">
        <v>6.3059106496657205E-2</v>
      </c>
      <c r="Y41" s="136">
        <v>2.5568189146168199</v>
      </c>
      <c r="Z41" s="136">
        <v>4.7375548763148298E-2</v>
      </c>
      <c r="AA41" s="136">
        <v>0.211801492685216</v>
      </c>
      <c r="AB41" s="135">
        <v>0</v>
      </c>
      <c r="AC41" s="136">
        <v>0.36708963480443801</v>
      </c>
      <c r="AD41" s="135">
        <v>0</v>
      </c>
      <c r="AE41" s="136">
        <v>1.16560654171593</v>
      </c>
      <c r="AF41" s="136">
        <v>1.2359940257388999</v>
      </c>
      <c r="AG41" s="135">
        <v>0</v>
      </c>
      <c r="AH41" s="135">
        <v>0</v>
      </c>
      <c r="AI41" s="135">
        <v>0</v>
      </c>
      <c r="AJ41" s="135">
        <v>0</v>
      </c>
      <c r="AK41" s="136">
        <v>1.9401694613907099E-2</v>
      </c>
      <c r="AL41" s="135">
        <v>0</v>
      </c>
      <c r="AM41" s="135">
        <v>0</v>
      </c>
      <c r="AN41" s="177">
        <v>2.1652861143710901E-3</v>
      </c>
      <c r="AO41" s="183"/>
      <c r="AP41" s="131" t="s">
        <v>30</v>
      </c>
      <c r="AQ41" s="130" t="s">
        <v>182</v>
      </c>
      <c r="AR41" s="132" t="s">
        <v>319</v>
      </c>
      <c r="AS41" s="130">
        <v>5</v>
      </c>
      <c r="AT41" s="213">
        <f t="shared" si="29"/>
        <v>0</v>
      </c>
      <c r="AU41" s="215">
        <f t="shared" si="30"/>
        <v>0</v>
      </c>
      <c r="AV41" s="215">
        <f t="shared" si="31"/>
        <v>0</v>
      </c>
      <c r="AW41" s="214">
        <f t="shared" si="32"/>
        <v>0.37161454508068203</v>
      </c>
      <c r="AX41" s="215">
        <f t="shared" si="33"/>
        <v>0</v>
      </c>
      <c r="AY41" s="214">
        <f t="shared" si="34"/>
        <v>3.6344074994211904E-2</v>
      </c>
      <c r="AZ41" s="214">
        <f t="shared" si="35"/>
        <v>2.2287395835189197E-2</v>
      </c>
      <c r="BA41" s="188">
        <f t="shared" si="36"/>
        <v>2.1375580224283736E-2</v>
      </c>
      <c r="BB41" s="170" t="s">
        <v>167</v>
      </c>
      <c r="BC41" s="171">
        <f t="shared" si="37"/>
        <v>1.1740290835321132</v>
      </c>
      <c r="BD41" s="188">
        <f t="shared" si="38"/>
        <v>1.8326896687297114E-2</v>
      </c>
      <c r="BE41" s="189">
        <f t="shared" si="39"/>
        <v>0</v>
      </c>
      <c r="BF41" s="188">
        <f t="shared" si="40"/>
        <v>1.197522071985627E-2</v>
      </c>
      <c r="BG41" s="188">
        <f t="shared" si="41"/>
        <v>0.4855519296782751</v>
      </c>
      <c r="BH41" s="188">
        <f t="shared" si="42"/>
        <v>8.9968393889800699E-3</v>
      </c>
      <c r="BI41" s="202">
        <f t="shared" si="43"/>
        <v>4.0222098989539899E-2</v>
      </c>
      <c r="BJ41" s="203">
        <f t="shared" si="44"/>
        <v>0</v>
      </c>
      <c r="BK41" s="202">
        <f t="shared" si="45"/>
        <v>6.9712047077413158E-2</v>
      </c>
      <c r="BL41" s="203">
        <f t="shared" si="46"/>
        <v>0</v>
      </c>
      <c r="BM41" s="204">
        <f t="shared" si="47"/>
        <v>0.22135416096161398</v>
      </c>
      <c r="BN41" s="204">
        <f t="shared" si="48"/>
        <v>0.23472107501922285</v>
      </c>
      <c r="BO41" s="205">
        <f t="shared" si="49"/>
        <v>0</v>
      </c>
      <c r="BP41" s="205">
        <f t="shared" si="50"/>
        <v>0</v>
      </c>
      <c r="BQ41" s="205">
        <f t="shared" si="51"/>
        <v>0</v>
      </c>
      <c r="BR41" s="205">
        <f t="shared" si="52"/>
        <v>0</v>
      </c>
      <c r="BS41" s="204">
        <f t="shared" si="53"/>
        <v>3.6844730007885621E-3</v>
      </c>
      <c r="BT41" s="205">
        <f t="shared" si="54"/>
        <v>0</v>
      </c>
      <c r="BU41" s="205">
        <f t="shared" si="55"/>
        <v>0</v>
      </c>
      <c r="BV41" s="204">
        <f t="shared" si="56"/>
        <v>4.111980105935738E-4</v>
      </c>
    </row>
    <row r="42" spans="1:74" s="138" customFormat="1">
      <c r="A42" s="130">
        <v>38</v>
      </c>
      <c r="B42" s="131" t="s">
        <v>37</v>
      </c>
      <c r="C42" s="132" t="s">
        <v>218</v>
      </c>
      <c r="D42" s="130" t="s">
        <v>182</v>
      </c>
      <c r="E42" s="133">
        <v>42521</v>
      </c>
      <c r="F42" s="132" t="s">
        <v>319</v>
      </c>
      <c r="G42" s="130">
        <v>5</v>
      </c>
      <c r="H42" s="133">
        <v>42599</v>
      </c>
      <c r="I42" s="133">
        <v>42414</v>
      </c>
      <c r="J42" s="134">
        <v>0.121</v>
      </c>
      <c r="K42" s="164">
        <v>11.0206786094531</v>
      </c>
      <c r="L42" s="135">
        <v>0</v>
      </c>
      <c r="M42" s="136">
        <v>2.42786596406392</v>
      </c>
      <c r="N42" s="135">
        <v>0</v>
      </c>
      <c r="O42" s="135">
        <v>0</v>
      </c>
      <c r="P42" s="135">
        <v>0</v>
      </c>
      <c r="Q42" s="136">
        <v>3.2279773271352903E-2</v>
      </c>
      <c r="R42" s="136">
        <v>7.1291206204727994E-2</v>
      </c>
      <c r="S42" s="135">
        <v>0</v>
      </c>
      <c r="T42" s="136" t="s">
        <v>167</v>
      </c>
      <c r="U42" s="137">
        <v>35.975087101767102</v>
      </c>
      <c r="V42" s="136">
        <v>4.8060663658664002E-2</v>
      </c>
      <c r="W42" s="135">
        <v>0</v>
      </c>
      <c r="X42" s="136">
        <v>5.7439843848646598E-3</v>
      </c>
      <c r="Y42" s="136">
        <v>1.8214522238811499</v>
      </c>
      <c r="Z42" s="136">
        <v>0.17782454048268501</v>
      </c>
      <c r="AA42" s="136">
        <v>0.68394667135216003</v>
      </c>
      <c r="AB42" s="135">
        <v>0</v>
      </c>
      <c r="AC42" s="136">
        <v>0.113722051338362</v>
      </c>
      <c r="AD42" s="135">
        <v>0</v>
      </c>
      <c r="AE42" s="135">
        <v>0</v>
      </c>
      <c r="AF42" s="135">
        <v>0</v>
      </c>
      <c r="AG42" s="136">
        <v>8.0430862976008898E-3</v>
      </c>
      <c r="AH42" s="135">
        <v>0</v>
      </c>
      <c r="AI42" s="136">
        <v>361.82616972856999</v>
      </c>
      <c r="AJ42" s="135">
        <v>0</v>
      </c>
      <c r="AK42" s="135">
        <v>0</v>
      </c>
      <c r="AL42" s="135">
        <v>0</v>
      </c>
      <c r="AM42" s="136">
        <v>0.58373299687718005</v>
      </c>
      <c r="AN42" s="177">
        <v>3.30256259794003E-2</v>
      </c>
      <c r="AO42" s="183"/>
      <c r="AP42" s="131" t="s">
        <v>37</v>
      </c>
      <c r="AQ42" s="130" t="s">
        <v>182</v>
      </c>
      <c r="AR42" s="132" t="s">
        <v>319</v>
      </c>
      <c r="AS42" s="130">
        <v>5</v>
      </c>
      <c r="AT42" s="213">
        <f t="shared" si="29"/>
        <v>0</v>
      </c>
      <c r="AU42" s="214">
        <f t="shared" si="30"/>
        <v>0.22030094970570988</v>
      </c>
      <c r="AV42" s="215">
        <f t="shared" si="31"/>
        <v>0</v>
      </c>
      <c r="AW42" s="215">
        <f t="shared" si="32"/>
        <v>0</v>
      </c>
      <c r="AX42" s="215">
        <f t="shared" si="33"/>
        <v>0</v>
      </c>
      <c r="AY42" s="214">
        <f t="shared" si="34"/>
        <v>2.9290186580402224E-3</v>
      </c>
      <c r="AZ42" s="214">
        <f t="shared" si="35"/>
        <v>6.4688581103868898E-3</v>
      </c>
      <c r="BA42" s="189">
        <f t="shared" si="36"/>
        <v>0</v>
      </c>
      <c r="BB42" s="170" t="s">
        <v>167</v>
      </c>
      <c r="BC42" s="171">
        <f t="shared" si="37"/>
        <v>3.2643259436772887</v>
      </c>
      <c r="BD42" s="188">
        <f t="shared" si="38"/>
        <v>4.360953200961643E-3</v>
      </c>
      <c r="BE42" s="189">
        <f t="shared" si="39"/>
        <v>0</v>
      </c>
      <c r="BF42" s="188">
        <f t="shared" si="40"/>
        <v>5.2120060736892359E-4</v>
      </c>
      <c r="BG42" s="188">
        <f t="shared" si="41"/>
        <v>0.16527586806848543</v>
      </c>
      <c r="BH42" s="188">
        <f t="shared" si="42"/>
        <v>1.6135534551398149E-2</v>
      </c>
      <c r="BI42" s="202">
        <f t="shared" si="43"/>
        <v>6.2060304595535319E-2</v>
      </c>
      <c r="BJ42" s="203">
        <f t="shared" si="44"/>
        <v>0</v>
      </c>
      <c r="BK42" s="202">
        <f t="shared" si="45"/>
        <v>1.0318969944447498E-2</v>
      </c>
      <c r="BL42" s="203">
        <f t="shared" si="46"/>
        <v>0</v>
      </c>
      <c r="BM42" s="205">
        <f t="shared" si="47"/>
        <v>0</v>
      </c>
      <c r="BN42" s="205">
        <f t="shared" si="48"/>
        <v>0</v>
      </c>
      <c r="BO42" s="204">
        <f t="shared" si="49"/>
        <v>7.2981769840396672E-4</v>
      </c>
      <c r="BP42" s="205">
        <f t="shared" si="50"/>
        <v>0</v>
      </c>
      <c r="BQ42" s="204">
        <f t="shared" si="51"/>
        <v>32.831568957850735</v>
      </c>
      <c r="BR42" s="205">
        <f t="shared" si="52"/>
        <v>0</v>
      </c>
      <c r="BS42" s="205">
        <f t="shared" si="53"/>
        <v>0</v>
      </c>
      <c r="BT42" s="205">
        <f t="shared" si="54"/>
        <v>0</v>
      </c>
      <c r="BU42" s="204">
        <f t="shared" si="55"/>
        <v>5.296706469386351E-2</v>
      </c>
      <c r="BV42" s="204">
        <f t="shared" si="56"/>
        <v>2.9966962244114652E-3</v>
      </c>
    </row>
    <row r="43" spans="1:74" s="138" customFormat="1">
      <c r="A43" s="130">
        <v>54</v>
      </c>
      <c r="B43" s="131" t="s">
        <v>53</v>
      </c>
      <c r="C43" s="132" t="s">
        <v>230</v>
      </c>
      <c r="D43" s="130" t="s">
        <v>182</v>
      </c>
      <c r="E43" s="133">
        <v>42564</v>
      </c>
      <c r="F43" s="132" t="s">
        <v>319</v>
      </c>
      <c r="G43" s="130">
        <v>5</v>
      </c>
      <c r="H43" s="133">
        <v>42604</v>
      </c>
      <c r="I43" s="133">
        <v>42414</v>
      </c>
      <c r="J43" s="134">
        <v>0.127</v>
      </c>
      <c r="K43" s="164">
        <v>11.9293437950542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6">
        <v>4.8416099120084703E-2</v>
      </c>
      <c r="R43" s="136">
        <v>0.11736094894468201</v>
      </c>
      <c r="S43" s="136">
        <v>0.17868785626683001</v>
      </c>
      <c r="T43" s="136" t="s">
        <v>167</v>
      </c>
      <c r="U43" s="137">
        <v>95.263242803782703</v>
      </c>
      <c r="V43" s="135">
        <v>0</v>
      </c>
      <c r="W43" s="135">
        <v>0</v>
      </c>
      <c r="X43" s="135">
        <v>0</v>
      </c>
      <c r="Y43" s="136">
        <v>0.315335689473354</v>
      </c>
      <c r="Z43" s="136">
        <v>2.1485744992166399E-2</v>
      </c>
      <c r="AA43" s="136">
        <v>6.6981269914469996E-2</v>
      </c>
      <c r="AB43" s="135">
        <v>0</v>
      </c>
      <c r="AC43" s="136">
        <v>0.15016933644076999</v>
      </c>
      <c r="AD43" s="136">
        <v>2.7198733974668499</v>
      </c>
      <c r="AE43" s="135">
        <v>0</v>
      </c>
      <c r="AF43" s="136">
        <v>5.7720015164569101E-2</v>
      </c>
      <c r="AG43" s="136">
        <v>2.0181794375516499E-2</v>
      </c>
      <c r="AH43" s="135">
        <v>0</v>
      </c>
      <c r="AI43" s="135">
        <v>0</v>
      </c>
      <c r="AJ43" s="136">
        <v>2.4182933207940399E-3</v>
      </c>
      <c r="AK43" s="135">
        <v>0</v>
      </c>
      <c r="AL43" s="135">
        <v>0</v>
      </c>
      <c r="AM43" s="136">
        <v>0.410689256975446</v>
      </c>
      <c r="AN43" s="177">
        <v>5.0265286051279796E-3</v>
      </c>
      <c r="AO43" s="183"/>
      <c r="AP43" s="131" t="s">
        <v>53</v>
      </c>
      <c r="AQ43" s="130" t="s">
        <v>182</v>
      </c>
      <c r="AR43" s="132" t="s">
        <v>319</v>
      </c>
      <c r="AS43" s="130">
        <v>5</v>
      </c>
      <c r="AT43" s="213">
        <f t="shared" si="29"/>
        <v>0</v>
      </c>
      <c r="AU43" s="215">
        <f t="shared" si="30"/>
        <v>0</v>
      </c>
      <c r="AV43" s="215">
        <f t="shared" si="31"/>
        <v>0</v>
      </c>
      <c r="AW43" s="215">
        <f t="shared" si="32"/>
        <v>0</v>
      </c>
      <c r="AX43" s="215">
        <f t="shared" si="33"/>
        <v>0</v>
      </c>
      <c r="AY43" s="214">
        <f t="shared" si="34"/>
        <v>4.0585718671430687E-3</v>
      </c>
      <c r="AZ43" s="214">
        <f t="shared" si="35"/>
        <v>9.838005422673695E-3</v>
      </c>
      <c r="BA43" s="188">
        <f t="shared" si="36"/>
        <v>1.4978850415972789E-2</v>
      </c>
      <c r="BB43" s="170" t="s">
        <v>167</v>
      </c>
      <c r="BC43" s="171">
        <f t="shared" si="37"/>
        <v>7.9856230518964502</v>
      </c>
      <c r="BD43" s="189">
        <f t="shared" si="38"/>
        <v>0</v>
      </c>
      <c r="BE43" s="189">
        <f t="shared" si="39"/>
        <v>0</v>
      </c>
      <c r="BF43" s="189">
        <f t="shared" si="40"/>
        <v>0</v>
      </c>
      <c r="BG43" s="188">
        <f t="shared" si="41"/>
        <v>2.6433615703496564E-2</v>
      </c>
      <c r="BH43" s="188">
        <f t="shared" si="42"/>
        <v>1.8010835601095006E-3</v>
      </c>
      <c r="BI43" s="202">
        <f t="shared" si="43"/>
        <v>5.6148327238451992E-3</v>
      </c>
      <c r="BJ43" s="203">
        <f t="shared" si="44"/>
        <v>0</v>
      </c>
      <c r="BK43" s="202">
        <f t="shared" si="45"/>
        <v>1.2588231089712484E-2</v>
      </c>
      <c r="BL43" s="202">
        <f t="shared" si="46"/>
        <v>0.22799857596479745</v>
      </c>
      <c r="BM43" s="205">
        <f t="shared" si="47"/>
        <v>0</v>
      </c>
      <c r="BN43" s="204">
        <f t="shared" si="48"/>
        <v>4.838490377693642E-3</v>
      </c>
      <c r="BO43" s="204">
        <f t="shared" si="49"/>
        <v>1.6917774122566316E-3</v>
      </c>
      <c r="BP43" s="205">
        <f t="shared" si="50"/>
        <v>0</v>
      </c>
      <c r="BQ43" s="205">
        <f t="shared" si="51"/>
        <v>0</v>
      </c>
      <c r="BR43" s="204">
        <f t="shared" si="52"/>
        <v>2.0271805074447121E-4</v>
      </c>
      <c r="BS43" s="205">
        <f t="shared" si="53"/>
        <v>0</v>
      </c>
      <c r="BT43" s="205">
        <f t="shared" si="54"/>
        <v>0</v>
      </c>
      <c r="BU43" s="204">
        <f t="shared" si="55"/>
        <v>3.4426810395531908E-2</v>
      </c>
      <c r="BV43" s="204">
        <f t="shared" si="56"/>
        <v>4.2135834891538073E-4</v>
      </c>
    </row>
    <row r="44" spans="1:74" s="138" customFormat="1">
      <c r="A44" s="130">
        <v>2</v>
      </c>
      <c r="B44" s="131" t="s">
        <v>1</v>
      </c>
      <c r="C44" s="132" t="s">
        <v>181</v>
      </c>
      <c r="D44" s="130" t="s">
        <v>182</v>
      </c>
      <c r="E44" s="133">
        <v>42025</v>
      </c>
      <c r="F44" s="150" t="s">
        <v>319</v>
      </c>
      <c r="G44" s="130">
        <v>6</v>
      </c>
      <c r="H44" s="133">
        <v>42599</v>
      </c>
      <c r="I44" s="133">
        <v>42414</v>
      </c>
      <c r="J44" s="134">
        <v>9.9000000000000005E-2</v>
      </c>
      <c r="K44" s="164">
        <v>7.6889062622490201</v>
      </c>
      <c r="L44" s="136">
        <v>6.9554380624996404E-3</v>
      </c>
      <c r="M44" s="136">
        <v>0.60970500716020304</v>
      </c>
      <c r="N44" s="135">
        <v>0</v>
      </c>
      <c r="O44" s="135">
        <v>0</v>
      </c>
      <c r="P44" s="135">
        <v>0</v>
      </c>
      <c r="Q44" s="136">
        <v>9.7165156861378998E-2</v>
      </c>
      <c r="R44" s="136">
        <v>0.214777829743068</v>
      </c>
      <c r="S44" s="136">
        <v>2.3809458549619002E-2</v>
      </c>
      <c r="T44" s="136" t="s">
        <v>167</v>
      </c>
      <c r="U44" s="137">
        <v>142.34644049042799</v>
      </c>
      <c r="V44" s="136">
        <v>0.17215961331679799</v>
      </c>
      <c r="W44" s="135">
        <v>0</v>
      </c>
      <c r="X44" s="135">
        <v>0</v>
      </c>
      <c r="Y44" s="135">
        <v>0</v>
      </c>
      <c r="Z44" s="136">
        <v>0.16473733569337201</v>
      </c>
      <c r="AA44" s="136">
        <v>0.64616014885114104</v>
      </c>
      <c r="AB44" s="135">
        <v>0</v>
      </c>
      <c r="AC44" s="136">
        <v>9.5445649419276204E-2</v>
      </c>
      <c r="AD44" s="135">
        <v>0</v>
      </c>
      <c r="AE44" s="136">
        <v>0.80316474804409999</v>
      </c>
      <c r="AF44" s="135">
        <v>0</v>
      </c>
      <c r="AG44" s="135">
        <v>0</v>
      </c>
      <c r="AH44" s="135">
        <v>0</v>
      </c>
      <c r="AI44" s="135">
        <v>0</v>
      </c>
      <c r="AJ44" s="135">
        <v>0</v>
      </c>
      <c r="AK44" s="135">
        <v>0</v>
      </c>
      <c r="AL44" s="135">
        <v>0</v>
      </c>
      <c r="AM44" s="135">
        <v>0</v>
      </c>
      <c r="AN44" s="176">
        <v>0</v>
      </c>
      <c r="AO44" s="183"/>
      <c r="AP44" s="131" t="s">
        <v>1</v>
      </c>
      <c r="AQ44" s="130" t="s">
        <v>182</v>
      </c>
      <c r="AR44" s="150" t="s">
        <v>319</v>
      </c>
      <c r="AS44" s="130">
        <v>6</v>
      </c>
      <c r="AT44" s="216">
        <f t="shared" si="29"/>
        <v>9.0460695257132203E-4</v>
      </c>
      <c r="AU44" s="214">
        <f t="shared" si="30"/>
        <v>7.9296714820641226E-2</v>
      </c>
      <c r="AV44" s="215">
        <f t="shared" si="31"/>
        <v>0</v>
      </c>
      <c r="AW44" s="215">
        <f t="shared" si="32"/>
        <v>0</v>
      </c>
      <c r="AX44" s="215">
        <f t="shared" si="33"/>
        <v>0</v>
      </c>
      <c r="AY44" s="214">
        <f t="shared" si="34"/>
        <v>1.2637058321082717E-2</v>
      </c>
      <c r="AZ44" s="214">
        <f t="shared" si="35"/>
        <v>2.7933469653230635E-2</v>
      </c>
      <c r="BA44" s="188">
        <f t="shared" si="36"/>
        <v>3.0965988838384784E-3</v>
      </c>
      <c r="BB44" s="170" t="s">
        <v>167</v>
      </c>
      <c r="BC44" s="171">
        <f t="shared" si="37"/>
        <v>18.513223550314343</v>
      </c>
      <c r="BD44" s="188">
        <f t="shared" si="38"/>
        <v>2.2390650561324565E-2</v>
      </c>
      <c r="BE44" s="189">
        <f t="shared" si="39"/>
        <v>0</v>
      </c>
      <c r="BF44" s="189">
        <f t="shared" si="40"/>
        <v>0</v>
      </c>
      <c r="BG44" s="189">
        <f t="shared" si="41"/>
        <v>0</v>
      </c>
      <c r="BH44" s="188">
        <f t="shared" si="42"/>
        <v>2.1425327618077375E-2</v>
      </c>
      <c r="BI44" s="202">
        <f t="shared" si="43"/>
        <v>8.4037979761004133E-2</v>
      </c>
      <c r="BJ44" s="203">
        <f t="shared" si="44"/>
        <v>0</v>
      </c>
      <c r="BK44" s="202">
        <f t="shared" si="45"/>
        <v>1.2413423465427729E-2</v>
      </c>
      <c r="BL44" s="203">
        <f t="shared" si="46"/>
        <v>0</v>
      </c>
      <c r="BM44" s="204">
        <f t="shared" si="47"/>
        <v>0.1044576069274608</v>
      </c>
      <c r="BN44" s="205">
        <f t="shared" si="48"/>
        <v>0</v>
      </c>
      <c r="BO44" s="205">
        <f t="shared" si="49"/>
        <v>0</v>
      </c>
      <c r="BP44" s="205">
        <f t="shared" si="50"/>
        <v>0</v>
      </c>
      <c r="BQ44" s="205">
        <f t="shared" si="51"/>
        <v>0</v>
      </c>
      <c r="BR44" s="205">
        <f t="shared" si="52"/>
        <v>0</v>
      </c>
      <c r="BS44" s="205">
        <f t="shared" si="53"/>
        <v>0</v>
      </c>
      <c r="BT44" s="205">
        <f t="shared" si="54"/>
        <v>0</v>
      </c>
      <c r="BU44" s="205">
        <f t="shared" si="55"/>
        <v>0</v>
      </c>
      <c r="BV44" s="205">
        <f t="shared" si="56"/>
        <v>0</v>
      </c>
    </row>
    <row r="45" spans="1:74" s="138" customFormat="1">
      <c r="A45" s="130">
        <v>4</v>
      </c>
      <c r="B45" s="131" t="s">
        <v>188</v>
      </c>
      <c r="C45" s="132" t="s">
        <v>187</v>
      </c>
      <c r="D45" s="130" t="s">
        <v>182</v>
      </c>
      <c r="E45" s="133">
        <v>42039</v>
      </c>
      <c r="F45" s="132" t="s">
        <v>319</v>
      </c>
      <c r="G45" s="130">
        <v>6</v>
      </c>
      <c r="H45" s="133">
        <v>42599</v>
      </c>
      <c r="I45" s="133">
        <v>42414</v>
      </c>
      <c r="J45" s="134">
        <v>0.108</v>
      </c>
      <c r="K45" s="164">
        <v>9.0519040406506797</v>
      </c>
      <c r="L45" s="135">
        <v>0</v>
      </c>
      <c r="M45" s="136">
        <v>1.25087366151672</v>
      </c>
      <c r="N45" s="136">
        <v>1.1250893236539301</v>
      </c>
      <c r="O45" s="135">
        <v>0</v>
      </c>
      <c r="P45" s="136">
        <v>1.2446489733336901</v>
      </c>
      <c r="Q45" s="136">
        <v>0.11757772523011201</v>
      </c>
      <c r="R45" s="136">
        <v>4.6099148516643498E-2</v>
      </c>
      <c r="S45" s="135">
        <v>0</v>
      </c>
      <c r="T45" s="136" t="s">
        <v>167</v>
      </c>
      <c r="U45" s="137">
        <v>93.643630998542704</v>
      </c>
      <c r="V45" s="135">
        <v>0</v>
      </c>
      <c r="W45" s="135">
        <v>0</v>
      </c>
      <c r="X45" s="135">
        <v>0</v>
      </c>
      <c r="Y45" s="135">
        <v>0</v>
      </c>
      <c r="Z45" s="136">
        <v>6.0361340438417697E-2</v>
      </c>
      <c r="AA45" s="136">
        <v>3.26132925955121E-2</v>
      </c>
      <c r="AB45" s="135">
        <v>0</v>
      </c>
      <c r="AC45" s="136">
        <v>8.2364517459973904E-2</v>
      </c>
      <c r="AD45" s="135">
        <v>0</v>
      </c>
      <c r="AE45" s="135">
        <v>0</v>
      </c>
      <c r="AF45" s="135">
        <v>0</v>
      </c>
      <c r="AG45" s="136">
        <v>1.20597672139377E-2</v>
      </c>
      <c r="AH45" s="135">
        <v>0</v>
      </c>
      <c r="AI45" s="135">
        <v>0</v>
      </c>
      <c r="AJ45" s="135">
        <v>0</v>
      </c>
      <c r="AK45" s="136">
        <v>3.2931037848688498E-2</v>
      </c>
      <c r="AL45" s="136">
        <v>0.108885668151009</v>
      </c>
      <c r="AM45" s="136">
        <v>0.30784736765074999</v>
      </c>
      <c r="AN45" s="176">
        <v>0</v>
      </c>
      <c r="AO45" s="183"/>
      <c r="AP45" s="131" t="s">
        <v>188</v>
      </c>
      <c r="AQ45" s="130" t="s">
        <v>182</v>
      </c>
      <c r="AR45" s="132" t="s">
        <v>319</v>
      </c>
      <c r="AS45" s="130">
        <v>6</v>
      </c>
      <c r="AT45" s="213">
        <f t="shared" si="29"/>
        <v>0</v>
      </c>
      <c r="AU45" s="214">
        <f t="shared" si="30"/>
        <v>0.13818901038933276</v>
      </c>
      <c r="AV45" s="214">
        <f t="shared" si="31"/>
        <v>0.12429311210120331</v>
      </c>
      <c r="AW45" s="215">
        <f t="shared" si="32"/>
        <v>0</v>
      </c>
      <c r="AX45" s="214">
        <f t="shared" si="33"/>
        <v>0.13750134421931198</v>
      </c>
      <c r="AY45" s="214">
        <f t="shared" si="34"/>
        <v>1.2989281006746085E-2</v>
      </c>
      <c r="AZ45" s="214">
        <f t="shared" si="35"/>
        <v>5.0927570939350948E-3</v>
      </c>
      <c r="BA45" s="189">
        <f t="shared" si="36"/>
        <v>0</v>
      </c>
      <c r="BB45" s="170" t="s">
        <v>167</v>
      </c>
      <c r="BC45" s="171">
        <f t="shared" si="37"/>
        <v>10.345186004845374</v>
      </c>
      <c r="BD45" s="189">
        <f t="shared" si="38"/>
        <v>0</v>
      </c>
      <c r="BE45" s="189">
        <f t="shared" si="39"/>
        <v>0</v>
      </c>
      <c r="BF45" s="189">
        <f t="shared" si="40"/>
        <v>0</v>
      </c>
      <c r="BG45" s="189">
        <f t="shared" si="41"/>
        <v>0</v>
      </c>
      <c r="BH45" s="188">
        <f t="shared" si="42"/>
        <v>6.6683584102686455E-3</v>
      </c>
      <c r="BI45" s="202">
        <f t="shared" si="43"/>
        <v>3.6029207169067331E-3</v>
      </c>
      <c r="BJ45" s="203">
        <f t="shared" si="44"/>
        <v>0</v>
      </c>
      <c r="BK45" s="202">
        <f t="shared" si="45"/>
        <v>9.0991372743334208E-3</v>
      </c>
      <c r="BL45" s="203">
        <f t="shared" si="46"/>
        <v>0</v>
      </c>
      <c r="BM45" s="205">
        <f t="shared" si="47"/>
        <v>0</v>
      </c>
      <c r="BN45" s="205">
        <f t="shared" si="48"/>
        <v>0</v>
      </c>
      <c r="BO45" s="204">
        <f t="shared" si="49"/>
        <v>1.3322906605924211E-3</v>
      </c>
      <c r="BP45" s="205">
        <f t="shared" si="50"/>
        <v>0</v>
      </c>
      <c r="BQ45" s="205">
        <f t="shared" si="51"/>
        <v>0</v>
      </c>
      <c r="BR45" s="205">
        <f t="shared" si="52"/>
        <v>0</v>
      </c>
      <c r="BS45" s="204">
        <f t="shared" si="53"/>
        <v>3.6380233043567826E-3</v>
      </c>
      <c r="BT45" s="204">
        <f t="shared" si="54"/>
        <v>1.2029034738108199E-2</v>
      </c>
      <c r="BU45" s="204">
        <f t="shared" si="55"/>
        <v>3.4009128495867368E-2</v>
      </c>
      <c r="BV45" s="205">
        <f t="shared" si="56"/>
        <v>0</v>
      </c>
    </row>
    <row r="46" spans="1:74" s="138" customFormat="1">
      <c r="A46" s="130">
        <v>6</v>
      </c>
      <c r="B46" s="131" t="s">
        <v>5</v>
      </c>
      <c r="C46" s="132" t="s">
        <v>193</v>
      </c>
      <c r="D46" s="130" t="s">
        <v>182</v>
      </c>
      <c r="E46" s="133"/>
      <c r="F46" s="150" t="s">
        <v>319</v>
      </c>
      <c r="G46" s="130">
        <v>6</v>
      </c>
      <c r="H46" s="133">
        <v>42599</v>
      </c>
      <c r="I46" s="133">
        <v>42414</v>
      </c>
      <c r="J46" s="134">
        <v>9.0999999999999998E-2</v>
      </c>
      <c r="K46" s="164">
        <v>6.47735268144754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6">
        <v>0</v>
      </c>
      <c r="R46" s="135">
        <v>0</v>
      </c>
      <c r="S46" s="135">
        <v>0</v>
      </c>
      <c r="T46" s="136" t="s">
        <v>167</v>
      </c>
      <c r="U46" s="137">
        <v>20.0833895694205</v>
      </c>
      <c r="V46" s="136">
        <v>0.11645852158632999</v>
      </c>
      <c r="W46" s="135">
        <v>0</v>
      </c>
      <c r="X46" s="136">
        <v>0.118816331527968</v>
      </c>
      <c r="Y46" s="136">
        <v>5.1377647736966603</v>
      </c>
      <c r="Z46" s="136">
        <v>3.4413904252068098E-2</v>
      </c>
      <c r="AA46" s="136">
        <v>0.122438190419612</v>
      </c>
      <c r="AB46" s="135">
        <v>0</v>
      </c>
      <c r="AC46" s="136">
        <v>8.7599884339293499E-2</v>
      </c>
      <c r="AD46" s="136">
        <v>1.0450984420274501</v>
      </c>
      <c r="AE46" s="136">
        <v>2.3798837122987</v>
      </c>
      <c r="AF46" s="135">
        <v>0</v>
      </c>
      <c r="AG46" s="136">
        <v>1.4786723920732999E-3</v>
      </c>
      <c r="AH46" s="136">
        <v>2.9677046893169901E-2</v>
      </c>
      <c r="AI46" s="135">
        <v>0</v>
      </c>
      <c r="AJ46" s="135">
        <v>0</v>
      </c>
      <c r="AK46" s="135">
        <v>0</v>
      </c>
      <c r="AL46" s="136">
        <v>0.47866231634191497</v>
      </c>
      <c r="AM46" s="136">
        <v>0.410689256975446</v>
      </c>
      <c r="AN46" s="176">
        <v>0</v>
      </c>
      <c r="AO46" s="183"/>
      <c r="AP46" s="131" t="s">
        <v>5</v>
      </c>
      <c r="AQ46" s="130" t="s">
        <v>182</v>
      </c>
      <c r="AR46" s="150" t="s">
        <v>319</v>
      </c>
      <c r="AS46" s="130">
        <v>6</v>
      </c>
      <c r="AT46" s="213">
        <f t="shared" si="29"/>
        <v>0</v>
      </c>
      <c r="AU46" s="215">
        <f t="shared" si="30"/>
        <v>0</v>
      </c>
      <c r="AV46" s="215">
        <f t="shared" si="31"/>
        <v>0</v>
      </c>
      <c r="AW46" s="215">
        <f t="shared" si="32"/>
        <v>0</v>
      </c>
      <c r="AX46" s="215">
        <f t="shared" si="33"/>
        <v>0</v>
      </c>
      <c r="AY46" s="214">
        <f t="shared" si="34"/>
        <v>0</v>
      </c>
      <c r="AZ46" s="215">
        <f t="shared" si="35"/>
        <v>0</v>
      </c>
      <c r="BA46" s="189">
        <f t="shared" si="36"/>
        <v>0</v>
      </c>
      <c r="BB46" s="170" t="s">
        <v>167</v>
      </c>
      <c r="BC46" s="171">
        <f t="shared" si="37"/>
        <v>3.1005552047433556</v>
      </c>
      <c r="BD46" s="188">
        <f t="shared" si="38"/>
        <v>1.7979339293951211E-2</v>
      </c>
      <c r="BE46" s="189">
        <f t="shared" si="39"/>
        <v>0</v>
      </c>
      <c r="BF46" s="188">
        <f t="shared" si="40"/>
        <v>1.8343347563624601E-2</v>
      </c>
      <c r="BG46" s="188">
        <f t="shared" si="41"/>
        <v>0.79318898111141412</v>
      </c>
      <c r="BH46" s="188">
        <f t="shared" si="42"/>
        <v>5.3129582322476504E-3</v>
      </c>
      <c r="BI46" s="202">
        <f t="shared" si="43"/>
        <v>1.8902504841260222E-2</v>
      </c>
      <c r="BJ46" s="203">
        <f t="shared" si="44"/>
        <v>0</v>
      </c>
      <c r="BK46" s="202">
        <f t="shared" si="45"/>
        <v>1.3524025732024356E-2</v>
      </c>
      <c r="BL46" s="202">
        <f t="shared" si="46"/>
        <v>0.16134653977091989</v>
      </c>
      <c r="BM46" s="204">
        <f t="shared" si="47"/>
        <v>0.3674161079904098</v>
      </c>
      <c r="BN46" s="205">
        <f t="shared" si="48"/>
        <v>0</v>
      </c>
      <c r="BO46" s="204">
        <f t="shared" si="49"/>
        <v>2.2828344615362993E-4</v>
      </c>
      <c r="BP46" s="204">
        <f t="shared" si="50"/>
        <v>4.5816629652066067E-3</v>
      </c>
      <c r="BQ46" s="205">
        <f t="shared" si="51"/>
        <v>0</v>
      </c>
      <c r="BR46" s="205">
        <f t="shared" si="52"/>
        <v>0</v>
      </c>
      <c r="BS46" s="205">
        <f t="shared" si="53"/>
        <v>0</v>
      </c>
      <c r="BT46" s="204">
        <f t="shared" si="54"/>
        <v>7.389783139536335E-2</v>
      </c>
      <c r="BU46" s="204">
        <f t="shared" si="55"/>
        <v>6.3403874572360991E-2</v>
      </c>
      <c r="BV46" s="205">
        <f t="shared" si="56"/>
        <v>0</v>
      </c>
    </row>
    <row r="47" spans="1:74" s="138" customFormat="1">
      <c r="A47" s="130">
        <v>7</v>
      </c>
      <c r="B47" s="131" t="s">
        <v>6</v>
      </c>
      <c r="C47" s="132" t="s">
        <v>195</v>
      </c>
      <c r="D47" s="130" t="s">
        <v>182</v>
      </c>
      <c r="E47" s="133">
        <v>42053</v>
      </c>
      <c r="F47" s="132" t="s">
        <v>319</v>
      </c>
      <c r="G47" s="130">
        <v>6</v>
      </c>
      <c r="H47" s="133">
        <v>42599</v>
      </c>
      <c r="I47" s="133">
        <v>42414</v>
      </c>
      <c r="J47" s="134">
        <v>0.154</v>
      </c>
      <c r="K47" s="164">
        <v>16.018337130259201</v>
      </c>
      <c r="L47" s="135">
        <v>0</v>
      </c>
      <c r="M47" s="136">
        <v>2.0321867122224799</v>
      </c>
      <c r="N47" s="135">
        <v>0</v>
      </c>
      <c r="O47" s="135">
        <v>0</v>
      </c>
      <c r="P47" s="135">
        <v>0</v>
      </c>
      <c r="Q47" s="136">
        <v>0.93625179465553299</v>
      </c>
      <c r="R47" s="136">
        <v>0.18455113505478901</v>
      </c>
      <c r="S47" s="135">
        <v>0</v>
      </c>
      <c r="T47" s="136" t="s">
        <v>167</v>
      </c>
      <c r="U47" s="137">
        <v>190.99281634866799</v>
      </c>
      <c r="V47" s="136">
        <v>0.15652794368227599</v>
      </c>
      <c r="W47" s="135">
        <v>0</v>
      </c>
      <c r="X47" s="135">
        <v>0</v>
      </c>
      <c r="Y47" s="135">
        <v>0</v>
      </c>
      <c r="Z47" s="136">
        <v>3.4413904252068098E-2</v>
      </c>
      <c r="AA47" s="136">
        <v>9.1193979985692605E-2</v>
      </c>
      <c r="AB47" s="135">
        <v>0</v>
      </c>
      <c r="AC47" s="135">
        <v>0</v>
      </c>
      <c r="AD47" s="136">
        <v>1.87692350321747</v>
      </c>
      <c r="AE47" s="136">
        <v>0.66849798023866702</v>
      </c>
      <c r="AF47" s="135">
        <v>0</v>
      </c>
      <c r="AG47" s="136">
        <v>5.00363044184075E-2</v>
      </c>
      <c r="AH47" s="136">
        <v>0.244168246651955</v>
      </c>
      <c r="AI47" s="135">
        <v>0</v>
      </c>
      <c r="AJ47" s="135">
        <v>0</v>
      </c>
      <c r="AK47" s="135">
        <v>0</v>
      </c>
      <c r="AL47" s="135">
        <v>0</v>
      </c>
      <c r="AM47" s="136">
        <v>4.6158584844047001E-2</v>
      </c>
      <c r="AN47" s="177">
        <v>0.218566041895876</v>
      </c>
      <c r="AO47" s="183"/>
      <c r="AP47" s="131" t="s">
        <v>6</v>
      </c>
      <c r="AQ47" s="130" t="s">
        <v>182</v>
      </c>
      <c r="AR47" s="132" t="s">
        <v>319</v>
      </c>
      <c r="AS47" s="130">
        <v>6</v>
      </c>
      <c r="AT47" s="213">
        <f t="shared" si="29"/>
        <v>0</v>
      </c>
      <c r="AU47" s="214">
        <f t="shared" si="30"/>
        <v>0.12686627180443141</v>
      </c>
      <c r="AV47" s="215">
        <f t="shared" si="31"/>
        <v>0</v>
      </c>
      <c r="AW47" s="215">
        <f t="shared" si="32"/>
        <v>0</v>
      </c>
      <c r="AX47" s="215">
        <f t="shared" si="33"/>
        <v>0</v>
      </c>
      <c r="AY47" s="214">
        <f t="shared" si="34"/>
        <v>5.8448750768699986E-2</v>
      </c>
      <c r="AZ47" s="214">
        <f t="shared" si="35"/>
        <v>1.1521241783965543E-2</v>
      </c>
      <c r="BA47" s="189">
        <f t="shared" si="36"/>
        <v>0</v>
      </c>
      <c r="BB47" s="170" t="s">
        <v>167</v>
      </c>
      <c r="BC47" s="171">
        <f t="shared" si="37"/>
        <v>11.923385979177317</v>
      </c>
      <c r="BD47" s="188">
        <f t="shared" si="38"/>
        <v>9.7717973101333466E-3</v>
      </c>
      <c r="BE47" s="189">
        <f t="shared" si="39"/>
        <v>0</v>
      </c>
      <c r="BF47" s="189">
        <f t="shared" si="40"/>
        <v>0</v>
      </c>
      <c r="BG47" s="189">
        <f t="shared" si="41"/>
        <v>0</v>
      </c>
      <c r="BH47" s="188">
        <f t="shared" si="42"/>
        <v>2.1484067898071032E-3</v>
      </c>
      <c r="BI47" s="202">
        <f t="shared" si="43"/>
        <v>5.6930990554209257E-3</v>
      </c>
      <c r="BJ47" s="203">
        <f t="shared" si="44"/>
        <v>0</v>
      </c>
      <c r="BK47" s="203">
        <f t="shared" si="45"/>
        <v>0</v>
      </c>
      <c r="BL47" s="202">
        <f t="shared" si="46"/>
        <v>0.11717342992312826</v>
      </c>
      <c r="BM47" s="204">
        <f t="shared" si="47"/>
        <v>4.173329446137395E-2</v>
      </c>
      <c r="BN47" s="205">
        <f t="shared" si="48"/>
        <v>0</v>
      </c>
      <c r="BO47" s="204">
        <f t="shared" si="49"/>
        <v>3.123689057829053E-3</v>
      </c>
      <c r="BP47" s="204">
        <f t="shared" si="50"/>
        <v>1.5243045808463638E-2</v>
      </c>
      <c r="BQ47" s="205">
        <f t="shared" si="51"/>
        <v>0</v>
      </c>
      <c r="BR47" s="205">
        <f t="shared" si="52"/>
        <v>0</v>
      </c>
      <c r="BS47" s="205">
        <f t="shared" si="53"/>
        <v>0</v>
      </c>
      <c r="BT47" s="205">
        <f t="shared" si="54"/>
        <v>0</v>
      </c>
      <c r="BU47" s="204">
        <f t="shared" si="55"/>
        <v>2.8816090252496815E-3</v>
      </c>
      <c r="BV47" s="204">
        <f t="shared" si="56"/>
        <v>1.3644739782820344E-2</v>
      </c>
    </row>
    <row r="48" spans="1:74" s="138" customFormat="1">
      <c r="A48" s="130">
        <v>11</v>
      </c>
      <c r="B48" s="131" t="s">
        <v>10</v>
      </c>
      <c r="C48" s="132" t="s">
        <v>197</v>
      </c>
      <c r="D48" s="130" t="s">
        <v>182</v>
      </c>
      <c r="E48" s="133">
        <v>42059</v>
      </c>
      <c r="F48" s="132" t="s">
        <v>319</v>
      </c>
      <c r="G48" s="130">
        <v>6</v>
      </c>
      <c r="H48" s="133">
        <v>42599</v>
      </c>
      <c r="I48" s="133">
        <v>42414</v>
      </c>
      <c r="J48" s="134">
        <v>0.126</v>
      </c>
      <c r="K48" s="164">
        <v>11.777899597454001</v>
      </c>
      <c r="L48" s="135">
        <v>0</v>
      </c>
      <c r="M48" s="136">
        <v>1.65141924072121</v>
      </c>
      <c r="N48" s="135">
        <v>0</v>
      </c>
      <c r="O48" s="135">
        <v>0</v>
      </c>
      <c r="P48" s="136">
        <v>0.74373215868971398</v>
      </c>
      <c r="Q48" s="135">
        <v>0</v>
      </c>
      <c r="R48" s="136">
        <v>2.7881499078197401E-2</v>
      </c>
      <c r="S48" s="136">
        <v>4.3443053127767001E-2</v>
      </c>
      <c r="T48" s="136" t="s">
        <v>167</v>
      </c>
      <c r="U48" s="137">
        <v>123.230788573417</v>
      </c>
      <c r="V48" s="136">
        <v>9.0796435178575E-3</v>
      </c>
      <c r="W48" s="135">
        <v>0</v>
      </c>
      <c r="X48" s="135">
        <v>0</v>
      </c>
      <c r="Y48" s="135">
        <v>0</v>
      </c>
      <c r="Z48" s="136">
        <v>0.11246489439093101</v>
      </c>
      <c r="AA48" s="136">
        <v>5.3150483877896296E-3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6">
        <v>1.07167504573358E-2</v>
      </c>
      <c r="AH48" s="135">
        <v>0</v>
      </c>
      <c r="AI48" s="135">
        <v>0</v>
      </c>
      <c r="AJ48" s="135">
        <v>0</v>
      </c>
      <c r="AK48" s="135">
        <v>0</v>
      </c>
      <c r="AL48" s="136">
        <v>9.9745059873292602E-2</v>
      </c>
      <c r="AM48" s="135">
        <v>0</v>
      </c>
      <c r="AN48" s="176">
        <v>0</v>
      </c>
      <c r="AO48" s="183"/>
      <c r="AP48" s="131" t="s">
        <v>10</v>
      </c>
      <c r="AQ48" s="130" t="s">
        <v>182</v>
      </c>
      <c r="AR48" s="132" t="s">
        <v>319</v>
      </c>
      <c r="AS48" s="130">
        <v>6</v>
      </c>
      <c r="AT48" s="213">
        <f t="shared" si="29"/>
        <v>0</v>
      </c>
      <c r="AU48" s="214">
        <f t="shared" si="30"/>
        <v>0.14021339094096144</v>
      </c>
      <c r="AV48" s="215">
        <f t="shared" si="31"/>
        <v>0</v>
      </c>
      <c r="AW48" s="215">
        <f t="shared" si="32"/>
        <v>0</v>
      </c>
      <c r="AX48" s="214">
        <f t="shared" si="33"/>
        <v>6.3146416942668177E-2</v>
      </c>
      <c r="AY48" s="215">
        <f t="shared" si="34"/>
        <v>0</v>
      </c>
      <c r="AZ48" s="214">
        <f t="shared" si="35"/>
        <v>2.3672726064182508E-3</v>
      </c>
      <c r="BA48" s="188">
        <f t="shared" si="36"/>
        <v>3.6885229635645711E-3</v>
      </c>
      <c r="BB48" s="170" t="s">
        <v>167</v>
      </c>
      <c r="BC48" s="171">
        <f t="shared" si="37"/>
        <v>10.462883263163111</v>
      </c>
      <c r="BD48" s="188">
        <f t="shared" si="38"/>
        <v>7.709051552638659E-4</v>
      </c>
      <c r="BE48" s="189">
        <f t="shared" si="39"/>
        <v>0</v>
      </c>
      <c r="BF48" s="189">
        <f t="shared" si="40"/>
        <v>0</v>
      </c>
      <c r="BG48" s="189">
        <f t="shared" si="41"/>
        <v>0</v>
      </c>
      <c r="BH48" s="188">
        <f t="shared" si="42"/>
        <v>9.5488073624980015E-3</v>
      </c>
      <c r="BI48" s="202">
        <f t="shared" si="43"/>
        <v>4.5127302570473351E-4</v>
      </c>
      <c r="BJ48" s="203">
        <f t="shared" si="44"/>
        <v>0</v>
      </c>
      <c r="BK48" s="203">
        <f t="shared" si="45"/>
        <v>0</v>
      </c>
      <c r="BL48" s="203">
        <f t="shared" si="46"/>
        <v>0</v>
      </c>
      <c r="BM48" s="205">
        <f t="shared" si="47"/>
        <v>0</v>
      </c>
      <c r="BN48" s="205">
        <f t="shared" si="48"/>
        <v>0</v>
      </c>
      <c r="BO48" s="204">
        <f t="shared" si="49"/>
        <v>9.0990336338513307E-4</v>
      </c>
      <c r="BP48" s="205">
        <f t="shared" si="50"/>
        <v>0</v>
      </c>
      <c r="BQ48" s="205">
        <f t="shared" si="51"/>
        <v>0</v>
      </c>
      <c r="BR48" s="205">
        <f t="shared" si="52"/>
        <v>0</v>
      </c>
      <c r="BS48" s="205">
        <f t="shared" si="53"/>
        <v>0</v>
      </c>
      <c r="BT48" s="204">
        <f t="shared" si="54"/>
        <v>8.4688325832607911E-3</v>
      </c>
      <c r="BU48" s="205">
        <f t="shared" si="55"/>
        <v>0</v>
      </c>
      <c r="BV48" s="205">
        <f t="shared" si="56"/>
        <v>0</v>
      </c>
    </row>
    <row r="49" spans="1:74" s="138" customFormat="1">
      <c r="A49" s="130">
        <v>30</v>
      </c>
      <c r="B49" s="131" t="s">
        <v>29</v>
      </c>
      <c r="C49" s="132" t="s">
        <v>212</v>
      </c>
      <c r="D49" s="130" t="s">
        <v>182</v>
      </c>
      <c r="E49" s="133">
        <v>42514</v>
      </c>
      <c r="F49" s="132" t="s">
        <v>319</v>
      </c>
      <c r="G49" s="130">
        <v>6</v>
      </c>
      <c r="H49" s="133">
        <v>42599</v>
      </c>
      <c r="I49" s="133">
        <v>42414</v>
      </c>
      <c r="J49" s="134">
        <v>9.8000000000000004E-2</v>
      </c>
      <c r="K49" s="164">
        <v>7.53746206464883</v>
      </c>
      <c r="L49" s="136">
        <v>0.112395579331873</v>
      </c>
      <c r="M49" s="136">
        <v>1.1011906452511899</v>
      </c>
      <c r="N49" s="135">
        <v>0</v>
      </c>
      <c r="O49" s="136">
        <v>2.2175658473963198</v>
      </c>
      <c r="P49" s="135">
        <v>0</v>
      </c>
      <c r="Q49" s="136">
        <v>0.17494414410975601</v>
      </c>
      <c r="R49" s="136">
        <v>9.1987758332387995E-2</v>
      </c>
      <c r="S49" s="136">
        <v>0.23172137743299701</v>
      </c>
      <c r="T49" s="136" t="s">
        <v>167</v>
      </c>
      <c r="U49" s="137">
        <v>9.2629181806920595</v>
      </c>
      <c r="V49" s="136">
        <v>9.2080672696088106E-2</v>
      </c>
      <c r="W49" s="135">
        <v>0</v>
      </c>
      <c r="X49" s="136">
        <v>4.2880682308413902E-2</v>
      </c>
      <c r="Y49" s="136">
        <v>2.9740244411279999</v>
      </c>
      <c r="Z49" s="136">
        <v>0.125520114291964</v>
      </c>
      <c r="AA49" s="136">
        <v>0.60837894304287199</v>
      </c>
      <c r="AB49" s="136">
        <v>3.5112187467908E-2</v>
      </c>
      <c r="AC49" s="136">
        <v>0.33880472224073999</v>
      </c>
      <c r="AD49" s="136">
        <v>0.56334095097959702</v>
      </c>
      <c r="AE49" s="136">
        <v>2.59271059144573</v>
      </c>
      <c r="AF49" s="135">
        <v>0</v>
      </c>
      <c r="AG49" s="136">
        <v>2.2908269571863302E-2</v>
      </c>
      <c r="AH49" s="136">
        <v>4.9040324662654004E-3</v>
      </c>
      <c r="AI49" s="135">
        <v>0</v>
      </c>
      <c r="AJ49" s="135">
        <v>0</v>
      </c>
      <c r="AK49" s="136">
        <v>1.3997041631945701E-2</v>
      </c>
      <c r="AL49" s="136">
        <v>0.35313175553670001</v>
      </c>
      <c r="AM49" s="136">
        <v>6.2540756192981897E-2</v>
      </c>
      <c r="AN49" s="176">
        <v>0</v>
      </c>
      <c r="AO49" s="183"/>
      <c r="AP49" s="131" t="s">
        <v>29</v>
      </c>
      <c r="AQ49" s="130" t="s">
        <v>182</v>
      </c>
      <c r="AR49" s="132" t="s">
        <v>319</v>
      </c>
      <c r="AS49" s="130">
        <v>6</v>
      </c>
      <c r="AT49" s="216">
        <f t="shared" si="29"/>
        <v>1.4911594694322286E-2</v>
      </c>
      <c r="AU49" s="214">
        <f t="shared" si="30"/>
        <v>0.14609567992598504</v>
      </c>
      <c r="AV49" s="215">
        <f t="shared" si="31"/>
        <v>0</v>
      </c>
      <c r="AW49" s="214">
        <f t="shared" si="32"/>
        <v>0.29420590490224058</v>
      </c>
      <c r="AX49" s="215">
        <f t="shared" si="33"/>
        <v>0</v>
      </c>
      <c r="AY49" s="214">
        <f t="shared" si="34"/>
        <v>2.3209953510778519E-2</v>
      </c>
      <c r="AZ49" s="214">
        <f t="shared" si="35"/>
        <v>1.220407579413452E-2</v>
      </c>
      <c r="BA49" s="188">
        <f t="shared" si="36"/>
        <v>3.074262602524858E-2</v>
      </c>
      <c r="BB49" s="170" t="s">
        <v>167</v>
      </c>
      <c r="BC49" s="171">
        <f t="shared" si="37"/>
        <v>1.2289173864152136</v>
      </c>
      <c r="BD49" s="188">
        <f t="shared" si="38"/>
        <v>1.2216402803266134E-2</v>
      </c>
      <c r="BE49" s="189">
        <f t="shared" si="39"/>
        <v>0</v>
      </c>
      <c r="BF49" s="188">
        <f t="shared" si="40"/>
        <v>5.6890080428433588E-3</v>
      </c>
      <c r="BG49" s="188">
        <f t="shared" si="41"/>
        <v>0.39456575908704883</v>
      </c>
      <c r="BH49" s="188">
        <f t="shared" si="42"/>
        <v>1.6652835293282764E-2</v>
      </c>
      <c r="BI49" s="202">
        <f t="shared" si="43"/>
        <v>8.0714030508519233E-2</v>
      </c>
      <c r="BJ49" s="202">
        <f t="shared" si="44"/>
        <v>4.6583567740375587E-3</v>
      </c>
      <c r="BK49" s="202">
        <f t="shared" si="45"/>
        <v>4.4949443106288442E-2</v>
      </c>
      <c r="BL49" s="202">
        <f t="shared" si="46"/>
        <v>7.4738810775804951E-2</v>
      </c>
      <c r="BM49" s="204">
        <f t="shared" si="47"/>
        <v>0.34397660236403782</v>
      </c>
      <c r="BN49" s="205">
        <f t="shared" si="48"/>
        <v>0</v>
      </c>
      <c r="BO49" s="204">
        <f t="shared" si="49"/>
        <v>3.0392550404073704E-3</v>
      </c>
      <c r="BP49" s="204">
        <f t="shared" si="50"/>
        <v>6.5062118047208757E-4</v>
      </c>
      <c r="BQ49" s="205">
        <f t="shared" si="51"/>
        <v>0</v>
      </c>
      <c r="BR49" s="205">
        <f t="shared" si="52"/>
        <v>0</v>
      </c>
      <c r="BS49" s="204">
        <f t="shared" si="53"/>
        <v>1.8569966272324878E-3</v>
      </c>
      <c r="BT49" s="204">
        <f t="shared" si="54"/>
        <v>4.6850219942453857E-2</v>
      </c>
      <c r="BU49" s="204">
        <f t="shared" si="55"/>
        <v>8.2973228464129807E-3</v>
      </c>
      <c r="BV49" s="205">
        <f t="shared" si="56"/>
        <v>0</v>
      </c>
    </row>
    <row r="50" spans="1:74" s="138" customFormat="1">
      <c r="A50" s="130">
        <v>36</v>
      </c>
      <c r="B50" s="131" t="s">
        <v>35</v>
      </c>
      <c r="C50" s="132" t="s">
        <v>217</v>
      </c>
      <c r="D50" s="130" t="s">
        <v>182</v>
      </c>
      <c r="E50" s="133">
        <v>42520</v>
      </c>
      <c r="F50" s="132" t="s">
        <v>319</v>
      </c>
      <c r="G50" s="130">
        <v>6</v>
      </c>
      <c r="H50" s="133">
        <v>42599</v>
      </c>
      <c r="I50" s="133">
        <v>42414</v>
      </c>
      <c r="J50" s="134">
        <v>0.109</v>
      </c>
      <c r="K50" s="164">
        <v>9.2033482382508698</v>
      </c>
      <c r="L50" s="136">
        <v>0.10236316617676899</v>
      </c>
      <c r="M50" s="136">
        <v>2.0043382164870098</v>
      </c>
      <c r="N50" s="135">
        <v>0</v>
      </c>
      <c r="O50" s="135">
        <v>0</v>
      </c>
      <c r="P50" s="136">
        <v>1.11430516324283</v>
      </c>
      <c r="Q50" s="136">
        <v>0.125755274784981</v>
      </c>
      <c r="R50" s="136">
        <v>0</v>
      </c>
      <c r="S50" s="136">
        <v>0.20519243970746101</v>
      </c>
      <c r="T50" s="136" t="s">
        <v>167</v>
      </c>
      <c r="U50" s="137">
        <v>58.585364551912797</v>
      </c>
      <c r="V50" s="136">
        <v>0.192292028200135</v>
      </c>
      <c r="W50" s="136">
        <v>2.32619906957864E-2</v>
      </c>
      <c r="X50" s="136">
        <v>1.4163950863813E-2</v>
      </c>
      <c r="Y50" s="136">
        <v>1.7443214603985999</v>
      </c>
      <c r="Z50" s="135">
        <v>0</v>
      </c>
      <c r="AA50" s="136">
        <v>0.35624364742846198</v>
      </c>
      <c r="AB50" s="136">
        <v>4.3462529989906198E-2</v>
      </c>
      <c r="AC50" s="136">
        <v>9.5445649419276204E-2</v>
      </c>
      <c r="AD50" s="136">
        <v>0.78075885824254998</v>
      </c>
      <c r="AE50" s="136">
        <v>0.867343557558376</v>
      </c>
      <c r="AF50" s="136">
        <v>0.36515630242615199</v>
      </c>
      <c r="AG50" s="135">
        <v>0</v>
      </c>
      <c r="AH50" s="135">
        <v>0</v>
      </c>
      <c r="AI50" s="135">
        <v>0</v>
      </c>
      <c r="AJ50" s="136">
        <v>2.3602282049053101E-2</v>
      </c>
      <c r="AK50" s="135">
        <v>0</v>
      </c>
      <c r="AL50" s="135">
        <v>0</v>
      </c>
      <c r="AM50" s="136">
        <v>0.30784736765074999</v>
      </c>
      <c r="AN50" s="176">
        <v>0</v>
      </c>
      <c r="AO50" s="183"/>
      <c r="AP50" s="131" t="s">
        <v>35</v>
      </c>
      <c r="AQ50" s="130" t="s">
        <v>182</v>
      </c>
      <c r="AR50" s="132" t="s">
        <v>319</v>
      </c>
      <c r="AS50" s="130">
        <v>6</v>
      </c>
      <c r="AT50" s="216">
        <f t="shared" si="29"/>
        <v>1.1122383237801235E-2</v>
      </c>
      <c r="AU50" s="214">
        <f t="shared" si="30"/>
        <v>0.21778358968930439</v>
      </c>
      <c r="AV50" s="215">
        <f t="shared" si="31"/>
        <v>0</v>
      </c>
      <c r="AW50" s="215">
        <f t="shared" si="32"/>
        <v>0</v>
      </c>
      <c r="AX50" s="214">
        <f t="shared" si="33"/>
        <v>0.1210760621456836</v>
      </c>
      <c r="AY50" s="214">
        <f t="shared" si="34"/>
        <v>1.3664078716734645E-2</v>
      </c>
      <c r="AZ50" s="215">
        <f t="shared" si="35"/>
        <v>0</v>
      </c>
      <c r="BA50" s="188">
        <f t="shared" si="36"/>
        <v>2.2295411886582985E-2</v>
      </c>
      <c r="BB50" s="170" t="s">
        <v>167</v>
      </c>
      <c r="BC50" s="171">
        <f t="shared" si="37"/>
        <v>6.3656576970999375</v>
      </c>
      <c r="BD50" s="188">
        <f t="shared" si="38"/>
        <v>2.0893703380790555E-2</v>
      </c>
      <c r="BE50" s="188">
        <f t="shared" si="39"/>
        <v>2.5275573729900964E-3</v>
      </c>
      <c r="BF50" s="188">
        <f t="shared" si="40"/>
        <v>1.5389997745543214E-3</v>
      </c>
      <c r="BG50" s="188">
        <f t="shared" si="41"/>
        <v>0.18953118096182295</v>
      </c>
      <c r="BH50" s="189">
        <f t="shared" si="42"/>
        <v>0</v>
      </c>
      <c r="BI50" s="202">
        <f t="shared" si="43"/>
        <v>3.870804822399803E-2</v>
      </c>
      <c r="BJ50" s="202">
        <f t="shared" si="44"/>
        <v>4.7224693518895262E-3</v>
      </c>
      <c r="BK50" s="202">
        <f t="shared" si="45"/>
        <v>1.0370752790010259E-2</v>
      </c>
      <c r="BL50" s="202">
        <f t="shared" si="46"/>
        <v>8.4834218811537229E-2</v>
      </c>
      <c r="BM50" s="204">
        <f t="shared" si="47"/>
        <v>9.4242175250256299E-2</v>
      </c>
      <c r="BN50" s="204">
        <f t="shared" si="48"/>
        <v>3.9676462627861106E-2</v>
      </c>
      <c r="BO50" s="205">
        <f t="shared" si="49"/>
        <v>0</v>
      </c>
      <c r="BP50" s="205">
        <f t="shared" si="50"/>
        <v>0</v>
      </c>
      <c r="BQ50" s="205">
        <f t="shared" si="51"/>
        <v>0</v>
      </c>
      <c r="BR50" s="204">
        <f t="shared" si="52"/>
        <v>2.5645321070170437E-3</v>
      </c>
      <c r="BS50" s="205">
        <f t="shared" si="53"/>
        <v>0</v>
      </c>
      <c r="BT50" s="205">
        <f t="shared" si="54"/>
        <v>0</v>
      </c>
      <c r="BU50" s="204">
        <f t="shared" si="55"/>
        <v>3.3449496822393142E-2</v>
      </c>
      <c r="BV50" s="205">
        <f t="shared" si="56"/>
        <v>0</v>
      </c>
    </row>
    <row r="51" spans="1:74" s="138" customFormat="1">
      <c r="A51" s="130">
        <v>39</v>
      </c>
      <c r="B51" s="131" t="s">
        <v>38</v>
      </c>
      <c r="C51" s="132" t="s">
        <v>220</v>
      </c>
      <c r="D51" s="130" t="s">
        <v>182</v>
      </c>
      <c r="E51" s="133">
        <v>42529</v>
      </c>
      <c r="F51" s="132" t="s">
        <v>319</v>
      </c>
      <c r="G51" s="130">
        <v>6</v>
      </c>
      <c r="H51" s="133">
        <v>42599</v>
      </c>
      <c r="I51" s="133">
        <v>42414</v>
      </c>
      <c r="J51" s="134">
        <v>0.13400000000000001</v>
      </c>
      <c r="K51" s="164">
        <v>12.9894531782555</v>
      </c>
      <c r="L51" s="136">
        <v>0.19699644857944501</v>
      </c>
      <c r="M51" s="136">
        <v>1.0220504709290701</v>
      </c>
      <c r="N51" s="135">
        <v>0</v>
      </c>
      <c r="O51" s="136">
        <v>4.0818237335600296</v>
      </c>
      <c r="P51" s="135">
        <v>0</v>
      </c>
      <c r="Q51" s="136">
        <v>0.24903514654032499</v>
      </c>
      <c r="R51" s="136">
        <v>0.86635024193770205</v>
      </c>
      <c r="S51" s="136">
        <v>5.9855139144788003E-2</v>
      </c>
      <c r="T51" s="136" t="s">
        <v>167</v>
      </c>
      <c r="U51" s="137">
        <v>72.865481156181801</v>
      </c>
      <c r="V51" s="136">
        <v>0.129792795268628</v>
      </c>
      <c r="W51" s="136">
        <v>0</v>
      </c>
      <c r="X51" s="135">
        <v>0</v>
      </c>
      <c r="Y51" s="136">
        <v>0.315335689473354</v>
      </c>
      <c r="Z51" s="136">
        <v>0.125520114291964</v>
      </c>
      <c r="AA51" s="136">
        <v>0.82168396691310797</v>
      </c>
      <c r="AB51" s="135">
        <v>0</v>
      </c>
      <c r="AC51" s="136">
        <v>0.65124716889678202</v>
      </c>
      <c r="AD51" s="136">
        <v>1.9823795067493</v>
      </c>
      <c r="AE51" s="136">
        <v>3.03955903712178</v>
      </c>
      <c r="AF51" s="136">
        <v>0.57835645999741403</v>
      </c>
      <c r="AG51" s="136">
        <v>9.3776774192860998E-3</v>
      </c>
      <c r="AH51" s="136">
        <v>8.0456206126121393E-2</v>
      </c>
      <c r="AI51" s="135">
        <v>0</v>
      </c>
      <c r="AJ51" s="136">
        <v>6.2776066046480006E-2</v>
      </c>
      <c r="AK51" s="136">
        <v>4.3767058612033401E-2</v>
      </c>
      <c r="AL51" s="135">
        <v>0</v>
      </c>
      <c r="AM51" s="135">
        <v>0</v>
      </c>
      <c r="AN51" s="177">
        <v>1.35009799728282E-2</v>
      </c>
      <c r="AO51" s="183"/>
      <c r="AP51" s="131" t="s">
        <v>38</v>
      </c>
      <c r="AQ51" s="130" t="s">
        <v>182</v>
      </c>
      <c r="AR51" s="132" t="s">
        <v>319</v>
      </c>
      <c r="AS51" s="130">
        <v>6</v>
      </c>
      <c r="AT51" s="216">
        <f t="shared" si="29"/>
        <v>1.516587695232771E-2</v>
      </c>
      <c r="AU51" s="214">
        <f t="shared" si="30"/>
        <v>7.8683102121650111E-2</v>
      </c>
      <c r="AV51" s="215">
        <f t="shared" si="31"/>
        <v>0</v>
      </c>
      <c r="AW51" s="214">
        <f t="shared" si="32"/>
        <v>0.31424138318563333</v>
      </c>
      <c r="AX51" s="215">
        <f t="shared" si="33"/>
        <v>0</v>
      </c>
      <c r="AY51" s="214">
        <f t="shared" si="34"/>
        <v>1.9172103946393432E-2</v>
      </c>
      <c r="AZ51" s="214">
        <f t="shared" si="35"/>
        <v>6.6696436720522057E-2</v>
      </c>
      <c r="BA51" s="188">
        <f t="shared" si="36"/>
        <v>4.6079798990296388E-3</v>
      </c>
      <c r="BB51" s="170" t="s">
        <v>167</v>
      </c>
      <c r="BC51" s="171">
        <f t="shared" si="37"/>
        <v>5.6095880370206412</v>
      </c>
      <c r="BD51" s="188">
        <f t="shared" si="38"/>
        <v>9.9921677600641953E-3</v>
      </c>
      <c r="BE51" s="188">
        <f t="shared" si="39"/>
        <v>0</v>
      </c>
      <c r="BF51" s="189">
        <f t="shared" si="40"/>
        <v>0</v>
      </c>
      <c r="BG51" s="188">
        <f t="shared" si="41"/>
        <v>2.4276286703217784E-2</v>
      </c>
      <c r="BH51" s="188">
        <f t="shared" si="42"/>
        <v>9.6632331299431572E-3</v>
      </c>
      <c r="BI51" s="202">
        <f t="shared" si="43"/>
        <v>6.3257779649155424E-2</v>
      </c>
      <c r="BJ51" s="203">
        <f t="shared" si="44"/>
        <v>0</v>
      </c>
      <c r="BK51" s="202">
        <f t="shared" si="45"/>
        <v>5.0136611600169405E-2</v>
      </c>
      <c r="BL51" s="202">
        <f t="shared" si="46"/>
        <v>0.15261454655133805</v>
      </c>
      <c r="BM51" s="204">
        <f t="shared" si="47"/>
        <v>0.23400207810210502</v>
      </c>
      <c r="BN51" s="204">
        <f t="shared" si="48"/>
        <v>4.4525081391847167E-2</v>
      </c>
      <c r="BO51" s="204">
        <f t="shared" si="49"/>
        <v>7.2194551153118936E-4</v>
      </c>
      <c r="BP51" s="204">
        <f t="shared" si="50"/>
        <v>6.1939640585337375E-3</v>
      </c>
      <c r="BQ51" s="205">
        <f t="shared" si="51"/>
        <v>0</v>
      </c>
      <c r="BR51" s="204">
        <f t="shared" si="52"/>
        <v>4.8328490187383635E-3</v>
      </c>
      <c r="BS51" s="204">
        <f t="shared" si="53"/>
        <v>3.3694304149230838E-3</v>
      </c>
      <c r="BT51" s="205">
        <f t="shared" si="54"/>
        <v>0</v>
      </c>
      <c r="BU51" s="205">
        <f t="shared" si="55"/>
        <v>0</v>
      </c>
      <c r="BV51" s="204">
        <f t="shared" si="56"/>
        <v>1.0393801638570129E-3</v>
      </c>
    </row>
    <row r="52" spans="1:74" s="138" customFormat="1">
      <c r="A52" s="130">
        <v>60</v>
      </c>
      <c r="B52" s="131" t="s">
        <v>59</v>
      </c>
      <c r="C52" s="132" t="s">
        <v>234</v>
      </c>
      <c r="D52" s="130" t="s">
        <v>182</v>
      </c>
      <c r="E52" s="133">
        <v>42578</v>
      </c>
      <c r="F52" s="132" t="s">
        <v>319</v>
      </c>
      <c r="G52" s="130">
        <v>6</v>
      </c>
      <c r="H52" s="133">
        <v>42604</v>
      </c>
      <c r="I52" s="133">
        <v>42414</v>
      </c>
      <c r="J52" s="134">
        <v>0.187</v>
      </c>
      <c r="K52" s="164">
        <v>21.0159956510653</v>
      </c>
      <c r="L52" s="136">
        <v>0.10436881326097</v>
      </c>
      <c r="M52" s="136">
        <v>1.0620237386153399</v>
      </c>
      <c r="N52" s="135">
        <v>0</v>
      </c>
      <c r="O52" s="135">
        <v>0</v>
      </c>
      <c r="P52" s="135">
        <v>0</v>
      </c>
      <c r="Q52" s="135">
        <v>0</v>
      </c>
      <c r="R52" s="136">
        <v>0.228746884792771</v>
      </c>
      <c r="S52" s="135">
        <v>0</v>
      </c>
      <c r="T52" s="136" t="s">
        <v>167</v>
      </c>
      <c r="U52" s="137">
        <v>298.03091642406298</v>
      </c>
      <c r="V52" s="136">
        <v>7.6621934029096103E-2</v>
      </c>
      <c r="W52" s="136">
        <v>6.2123297965285297E-2</v>
      </c>
      <c r="X52" s="135">
        <v>0</v>
      </c>
      <c r="Y52" s="136">
        <v>1.2621059715524701</v>
      </c>
      <c r="Z52" s="136">
        <v>0.21712330925713999</v>
      </c>
      <c r="AA52" s="136">
        <v>0.19711284607743099</v>
      </c>
      <c r="AB52" s="135">
        <v>0</v>
      </c>
      <c r="AC52" s="136">
        <v>0.666554940488708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5">
        <v>0</v>
      </c>
      <c r="AJ52" s="136">
        <v>5.8625298444311101E-3</v>
      </c>
      <c r="AK52" s="135">
        <v>0</v>
      </c>
      <c r="AL52" s="136">
        <v>0.18168389407504101</v>
      </c>
      <c r="AM52" s="135">
        <v>0</v>
      </c>
      <c r="AN52" s="176">
        <v>0</v>
      </c>
      <c r="AO52" s="183"/>
      <c r="AP52" s="131" t="s">
        <v>59</v>
      </c>
      <c r="AQ52" s="130" t="s">
        <v>182</v>
      </c>
      <c r="AR52" s="132" t="s">
        <v>319</v>
      </c>
      <c r="AS52" s="130">
        <v>6</v>
      </c>
      <c r="AT52" s="216">
        <f t="shared" si="29"/>
        <v>4.9661607755271658E-3</v>
      </c>
      <c r="AU52" s="214">
        <f t="shared" si="30"/>
        <v>5.0534067300375844E-2</v>
      </c>
      <c r="AV52" s="215">
        <f t="shared" si="31"/>
        <v>0</v>
      </c>
      <c r="AW52" s="215">
        <f t="shared" si="32"/>
        <v>0</v>
      </c>
      <c r="AX52" s="215">
        <f t="shared" si="33"/>
        <v>0</v>
      </c>
      <c r="AY52" s="215">
        <f t="shared" si="34"/>
        <v>0</v>
      </c>
      <c r="AZ52" s="214">
        <f t="shared" si="35"/>
        <v>1.0884418163703599E-2</v>
      </c>
      <c r="BA52" s="189">
        <f t="shared" si="36"/>
        <v>0</v>
      </c>
      <c r="BB52" s="170" t="s">
        <v>167</v>
      </c>
      <c r="BC52" s="171">
        <f t="shared" si="37"/>
        <v>14.181146654784152</v>
      </c>
      <c r="BD52" s="188">
        <f t="shared" si="38"/>
        <v>3.6458864619726993E-3</v>
      </c>
      <c r="BE52" s="188">
        <f t="shared" si="39"/>
        <v>2.956000705212188E-3</v>
      </c>
      <c r="BF52" s="189">
        <f t="shared" si="40"/>
        <v>0</v>
      </c>
      <c r="BG52" s="188">
        <f t="shared" si="41"/>
        <v>6.0054540955735973E-2</v>
      </c>
      <c r="BH52" s="188">
        <f t="shared" si="42"/>
        <v>1.0331335848279641E-2</v>
      </c>
      <c r="BI52" s="202">
        <f t="shared" si="43"/>
        <v>9.3791819026875067E-3</v>
      </c>
      <c r="BJ52" s="203">
        <f t="shared" si="44"/>
        <v>0</v>
      </c>
      <c r="BK52" s="202">
        <f t="shared" si="45"/>
        <v>3.1716553027309004E-2</v>
      </c>
      <c r="BL52" s="203">
        <f t="shared" si="46"/>
        <v>0</v>
      </c>
      <c r="BM52" s="205">
        <f t="shared" si="47"/>
        <v>0</v>
      </c>
      <c r="BN52" s="205">
        <f t="shared" si="48"/>
        <v>0</v>
      </c>
      <c r="BO52" s="205">
        <f t="shared" si="49"/>
        <v>0</v>
      </c>
      <c r="BP52" s="205">
        <f t="shared" si="50"/>
        <v>0</v>
      </c>
      <c r="BQ52" s="205">
        <f t="shared" si="51"/>
        <v>0</v>
      </c>
      <c r="BR52" s="204">
        <f t="shared" si="52"/>
        <v>2.7895560799347322E-4</v>
      </c>
      <c r="BS52" s="205">
        <f t="shared" si="53"/>
        <v>0</v>
      </c>
      <c r="BT52" s="204">
        <f t="shared" si="54"/>
        <v>8.6450291050489195E-3</v>
      </c>
      <c r="BU52" s="205">
        <f t="shared" si="55"/>
        <v>0</v>
      </c>
      <c r="BV52" s="205">
        <f t="shared" si="56"/>
        <v>0</v>
      </c>
    </row>
    <row r="53" spans="1:74" s="138" customFormat="1">
      <c r="A53" s="130">
        <v>61</v>
      </c>
      <c r="B53" s="131" t="s">
        <v>60</v>
      </c>
      <c r="C53" s="132" t="s">
        <v>235</v>
      </c>
      <c r="D53" s="130" t="s">
        <v>182</v>
      </c>
      <c r="E53" s="133">
        <v>42578</v>
      </c>
      <c r="F53" s="132" t="s">
        <v>319</v>
      </c>
      <c r="G53" s="130">
        <v>6</v>
      </c>
      <c r="H53" s="133">
        <v>42604</v>
      </c>
      <c r="I53" s="133">
        <v>42414</v>
      </c>
      <c r="J53" s="134">
        <v>0.16800000000000001</v>
      </c>
      <c r="K53" s="164">
        <v>18.138555896661799</v>
      </c>
      <c r="L53" s="136">
        <v>0.122437899491165</v>
      </c>
      <c r="M53" s="136">
        <v>1.71294890958264</v>
      </c>
      <c r="N53" s="135">
        <v>0</v>
      </c>
      <c r="O53" s="136">
        <v>2.2175658473963198</v>
      </c>
      <c r="P53" s="135">
        <v>0</v>
      </c>
      <c r="Q53" s="136">
        <v>0.17905156636769101</v>
      </c>
      <c r="R53" s="136">
        <v>0.96115324785116096</v>
      </c>
      <c r="S53" s="136">
        <v>4.3072593426629396E-3</v>
      </c>
      <c r="T53" s="136" t="s">
        <v>167</v>
      </c>
      <c r="U53" s="137">
        <v>112.490400475112</v>
      </c>
      <c r="V53" s="135">
        <v>0</v>
      </c>
      <c r="W53" s="135">
        <v>0</v>
      </c>
      <c r="X53" s="135">
        <v>0</v>
      </c>
      <c r="Y53" s="136">
        <v>0.72981940206041795</v>
      </c>
      <c r="Z53" s="136">
        <v>2.4839095551553698</v>
      </c>
      <c r="AA53" s="136">
        <v>0.31979739042593303</v>
      </c>
      <c r="AB53" s="135">
        <v>0</v>
      </c>
      <c r="AC53" s="136">
        <v>1.5666107025414699</v>
      </c>
      <c r="AD53" s="136">
        <v>0.78075885824254998</v>
      </c>
      <c r="AE53" s="135">
        <v>0</v>
      </c>
      <c r="AF53" s="135">
        <v>0</v>
      </c>
      <c r="AG53" s="136">
        <v>8.9322848595242803E-3</v>
      </c>
      <c r="AH53" s="135">
        <v>0</v>
      </c>
      <c r="AI53" s="135">
        <v>0</v>
      </c>
      <c r="AJ53" s="135">
        <v>0</v>
      </c>
      <c r="AK53" s="136">
        <v>8.98940560430007E-2</v>
      </c>
      <c r="AL53" s="136">
        <v>0.290143086444411</v>
      </c>
      <c r="AM53" s="136">
        <v>7.8676162791197393E-2</v>
      </c>
      <c r="AN53" s="176">
        <v>0</v>
      </c>
      <c r="AO53" s="183"/>
      <c r="AP53" s="131" t="s">
        <v>60</v>
      </c>
      <c r="AQ53" s="130" t="s">
        <v>182</v>
      </c>
      <c r="AR53" s="132" t="s">
        <v>319</v>
      </c>
      <c r="AS53" s="130">
        <v>6</v>
      </c>
      <c r="AT53" s="216">
        <f t="shared" si="29"/>
        <v>6.7501459426380431E-3</v>
      </c>
      <c r="AU53" s="214">
        <f t="shared" si="30"/>
        <v>9.4436895601919965E-2</v>
      </c>
      <c r="AV53" s="215">
        <f t="shared" si="31"/>
        <v>0</v>
      </c>
      <c r="AW53" s="214">
        <f t="shared" si="32"/>
        <v>0.12225702310758037</v>
      </c>
      <c r="AX53" s="215">
        <f t="shared" si="33"/>
        <v>0</v>
      </c>
      <c r="AY53" s="214">
        <f t="shared" si="34"/>
        <v>9.8713242326332867E-3</v>
      </c>
      <c r="AZ53" s="214">
        <f t="shared" si="35"/>
        <v>5.2989513240580009E-2</v>
      </c>
      <c r="BA53" s="188">
        <f t="shared" si="36"/>
        <v>2.3746429248293371E-4</v>
      </c>
      <c r="BB53" s="170" t="s">
        <v>167</v>
      </c>
      <c r="BC53" s="171">
        <f t="shared" si="37"/>
        <v>6.2017285783933112</v>
      </c>
      <c r="BD53" s="189">
        <f t="shared" si="38"/>
        <v>0</v>
      </c>
      <c r="BE53" s="189">
        <f t="shared" si="39"/>
        <v>0</v>
      </c>
      <c r="BF53" s="189">
        <f t="shared" si="40"/>
        <v>0</v>
      </c>
      <c r="BG53" s="188">
        <f t="shared" si="41"/>
        <v>4.0235805221667795E-2</v>
      </c>
      <c r="BH53" s="188">
        <f t="shared" si="42"/>
        <v>0.13694086614759149</v>
      </c>
      <c r="BI53" s="202">
        <f t="shared" si="43"/>
        <v>1.763080767001899E-2</v>
      </c>
      <c r="BJ53" s="203">
        <f t="shared" si="44"/>
        <v>0</v>
      </c>
      <c r="BK53" s="202">
        <f t="shared" si="45"/>
        <v>8.6369097488614696E-2</v>
      </c>
      <c r="BL53" s="202">
        <f t="shared" si="46"/>
        <v>4.3044157577408905E-2</v>
      </c>
      <c r="BM53" s="205">
        <f t="shared" si="47"/>
        <v>0</v>
      </c>
      <c r="BN53" s="205">
        <f t="shared" si="48"/>
        <v>0</v>
      </c>
      <c r="BO53" s="204">
        <f t="shared" si="49"/>
        <v>4.9244740928731641E-4</v>
      </c>
      <c r="BP53" s="205">
        <f t="shared" si="50"/>
        <v>0</v>
      </c>
      <c r="BQ53" s="205">
        <f t="shared" si="51"/>
        <v>0</v>
      </c>
      <c r="BR53" s="205">
        <f t="shared" si="52"/>
        <v>0</v>
      </c>
      <c r="BS53" s="204">
        <f t="shared" si="53"/>
        <v>4.9559654338052735E-3</v>
      </c>
      <c r="BT53" s="204">
        <f t="shared" si="54"/>
        <v>1.5995930883219243E-2</v>
      </c>
      <c r="BU53" s="204">
        <f t="shared" si="55"/>
        <v>4.3375097355835739E-3</v>
      </c>
      <c r="BV53" s="205">
        <f t="shared" si="56"/>
        <v>0</v>
      </c>
    </row>
    <row r="54" spans="1:74" s="138" customFormat="1">
      <c r="A54" s="130">
        <v>62</v>
      </c>
      <c r="B54" s="131" t="s">
        <v>61</v>
      </c>
      <c r="C54" s="132" t="s">
        <v>236</v>
      </c>
      <c r="D54" s="130" t="s">
        <v>182</v>
      </c>
      <c r="E54" s="133">
        <v>42578</v>
      </c>
      <c r="F54" s="132" t="s">
        <v>319</v>
      </c>
      <c r="G54" s="130">
        <v>6</v>
      </c>
      <c r="H54" s="133">
        <v>42604</v>
      </c>
      <c r="I54" s="133">
        <v>42414</v>
      </c>
      <c r="J54" s="134">
        <v>0.13400000000000001</v>
      </c>
      <c r="K54" s="164">
        <v>12.9894531782555</v>
      </c>
      <c r="L54" s="135">
        <v>0</v>
      </c>
      <c r="M54" s="135">
        <v>0</v>
      </c>
      <c r="N54" s="135">
        <v>0</v>
      </c>
      <c r="O54" s="136">
        <v>0</v>
      </c>
      <c r="P54" s="135">
        <v>0</v>
      </c>
      <c r="Q54" s="136">
        <v>0.24491108122247099</v>
      </c>
      <c r="R54" s="136">
        <v>0.121981995482391</v>
      </c>
      <c r="S54" s="136">
        <v>0.19525019700556101</v>
      </c>
      <c r="T54" s="136" t="s">
        <v>167</v>
      </c>
      <c r="U54" s="137">
        <v>139.77026196733399</v>
      </c>
      <c r="V54" s="135">
        <v>0</v>
      </c>
      <c r="W54" s="135">
        <v>0</v>
      </c>
      <c r="X54" s="135">
        <v>0</v>
      </c>
      <c r="Y54" s="136">
        <v>1.1777296385635201</v>
      </c>
      <c r="Z54" s="136">
        <v>0</v>
      </c>
      <c r="AA54" s="136">
        <v>0.318518749286966</v>
      </c>
      <c r="AB54" s="135">
        <v>0</v>
      </c>
      <c r="AC54" s="136">
        <v>0.45178811297087101</v>
      </c>
      <c r="AD54" s="136">
        <v>0.78075885824254998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6">
        <v>4.9188212303699602E-2</v>
      </c>
      <c r="AL54" s="136">
        <v>9.9745059873292602E-2</v>
      </c>
      <c r="AM54" s="135">
        <v>0</v>
      </c>
      <c r="AN54" s="176">
        <v>0</v>
      </c>
      <c r="AO54" s="183"/>
      <c r="AP54" s="131" t="s">
        <v>61</v>
      </c>
      <c r="AQ54" s="130" t="s">
        <v>182</v>
      </c>
      <c r="AR54" s="132" t="s">
        <v>319</v>
      </c>
      <c r="AS54" s="130">
        <v>6</v>
      </c>
      <c r="AT54" s="213">
        <f t="shared" si="29"/>
        <v>0</v>
      </c>
      <c r="AU54" s="215">
        <f t="shared" si="30"/>
        <v>0</v>
      </c>
      <c r="AV54" s="215">
        <f t="shared" si="31"/>
        <v>0</v>
      </c>
      <c r="AW54" s="214">
        <f t="shared" si="32"/>
        <v>0</v>
      </c>
      <c r="AX54" s="215">
        <f t="shared" si="33"/>
        <v>0</v>
      </c>
      <c r="AY54" s="214">
        <f t="shared" si="34"/>
        <v>1.8854610572249113E-2</v>
      </c>
      <c r="AZ54" s="214">
        <f t="shared" si="35"/>
        <v>9.3908491611171367E-3</v>
      </c>
      <c r="BA54" s="188">
        <f t="shared" si="36"/>
        <v>1.5031440840974904E-2</v>
      </c>
      <c r="BB54" s="170" t="s">
        <v>167</v>
      </c>
      <c r="BC54" s="171">
        <f t="shared" si="37"/>
        <v>10.760288370053258</v>
      </c>
      <c r="BD54" s="189">
        <f t="shared" si="38"/>
        <v>0</v>
      </c>
      <c r="BE54" s="189">
        <f t="shared" si="39"/>
        <v>0</v>
      </c>
      <c r="BF54" s="189">
        <f t="shared" si="40"/>
        <v>0</v>
      </c>
      <c r="BG54" s="188">
        <f t="shared" si="41"/>
        <v>9.0668146102951708E-2</v>
      </c>
      <c r="BH54" s="188">
        <f t="shared" si="42"/>
        <v>0</v>
      </c>
      <c r="BI54" s="202">
        <f t="shared" si="43"/>
        <v>2.4521336265345656E-2</v>
      </c>
      <c r="BJ54" s="203">
        <f t="shared" si="44"/>
        <v>0</v>
      </c>
      <c r="BK54" s="202">
        <f t="shared" si="45"/>
        <v>3.4781149504212364E-2</v>
      </c>
      <c r="BL54" s="202">
        <f t="shared" si="46"/>
        <v>6.010713827042001E-2</v>
      </c>
      <c r="BM54" s="205">
        <f t="shared" si="47"/>
        <v>0</v>
      </c>
      <c r="BN54" s="205">
        <f t="shared" si="48"/>
        <v>0</v>
      </c>
      <c r="BO54" s="205">
        <f t="shared" si="49"/>
        <v>0</v>
      </c>
      <c r="BP54" s="205">
        <f t="shared" si="50"/>
        <v>0</v>
      </c>
      <c r="BQ54" s="205">
        <f t="shared" si="51"/>
        <v>0</v>
      </c>
      <c r="BR54" s="205">
        <f t="shared" si="52"/>
        <v>0</v>
      </c>
      <c r="BS54" s="204">
        <f t="shared" si="53"/>
        <v>3.7867808312393981E-3</v>
      </c>
      <c r="BT54" s="204">
        <f t="shared" si="54"/>
        <v>7.6789267804026591E-3</v>
      </c>
      <c r="BU54" s="205">
        <f t="shared" si="55"/>
        <v>0</v>
      </c>
      <c r="BV54" s="205">
        <f t="shared" si="56"/>
        <v>0</v>
      </c>
    </row>
    <row r="55" spans="1:74" s="138" customFormat="1">
      <c r="A55" s="130">
        <v>64</v>
      </c>
      <c r="B55" s="131" t="s">
        <v>63</v>
      </c>
      <c r="C55" s="132" t="s">
        <v>237</v>
      </c>
      <c r="D55" s="130" t="s">
        <v>182</v>
      </c>
      <c r="E55" s="133">
        <v>42583</v>
      </c>
      <c r="F55" s="132" t="s">
        <v>319</v>
      </c>
      <c r="G55" s="130">
        <v>6</v>
      </c>
      <c r="H55" s="133">
        <v>42604</v>
      </c>
      <c r="I55" s="133">
        <v>42414</v>
      </c>
      <c r="J55" s="134">
        <v>0.161</v>
      </c>
      <c r="K55" s="164">
        <v>17.078446513460499</v>
      </c>
      <c r="L55" s="136">
        <v>0.14858891133303101</v>
      </c>
      <c r="M55" s="136">
        <v>0.66207347592149302</v>
      </c>
      <c r="N55" s="136">
        <v>5.09988211349902</v>
      </c>
      <c r="O55" s="136">
        <v>1.7475997150436799</v>
      </c>
      <c r="P55" s="135">
        <v>0</v>
      </c>
      <c r="Q55" s="136">
        <v>0.41456883388294602</v>
      </c>
      <c r="R55" s="136">
        <v>0.115051259458803</v>
      </c>
      <c r="S55" s="136">
        <v>5.6569856925089299E-2</v>
      </c>
      <c r="T55" s="136" t="s">
        <v>167</v>
      </c>
      <c r="U55" s="137">
        <v>84.047708264297597</v>
      </c>
      <c r="V55" s="136">
        <v>5.2439591871723701E-2</v>
      </c>
      <c r="W55" s="135">
        <v>0</v>
      </c>
      <c r="X55" s="135">
        <v>0</v>
      </c>
      <c r="Y55" s="135">
        <v>0</v>
      </c>
      <c r="Z55" s="136">
        <v>0.44055269421090598</v>
      </c>
      <c r="AA55" s="136">
        <v>0.33769963423814597</v>
      </c>
      <c r="AB55" s="135">
        <v>0</v>
      </c>
      <c r="AC55" s="136">
        <v>1.3139671483702999</v>
      </c>
      <c r="AD55" s="135">
        <v>0</v>
      </c>
      <c r="AE55" s="136">
        <v>2.2486998191943499</v>
      </c>
      <c r="AF55" s="136">
        <v>0.157545321408016</v>
      </c>
      <c r="AG55" s="135">
        <v>0</v>
      </c>
      <c r="AH55" s="135">
        <v>0</v>
      </c>
      <c r="AI55" s="135">
        <v>0</v>
      </c>
      <c r="AJ55" s="135">
        <v>0</v>
      </c>
      <c r="AK55" s="135">
        <v>0</v>
      </c>
      <c r="AL55" s="136">
        <v>0.23600115941309899</v>
      </c>
      <c r="AM55" s="136">
        <v>0.12607433948528099</v>
      </c>
      <c r="AN55" s="176">
        <v>0</v>
      </c>
      <c r="AO55" s="183"/>
      <c r="AP55" s="131" t="s">
        <v>63</v>
      </c>
      <c r="AQ55" s="130" t="s">
        <v>182</v>
      </c>
      <c r="AR55" s="132" t="s">
        <v>319</v>
      </c>
      <c r="AS55" s="130">
        <v>6</v>
      </c>
      <c r="AT55" s="216">
        <f t="shared" si="29"/>
        <v>8.700376302722827E-3</v>
      </c>
      <c r="AU55" s="214">
        <f t="shared" si="30"/>
        <v>3.8766610030934318E-2</v>
      </c>
      <c r="AV55" s="214">
        <f t="shared" si="31"/>
        <v>0.29861510585752116</v>
      </c>
      <c r="AW55" s="214">
        <f t="shared" si="32"/>
        <v>0.10232779156267503</v>
      </c>
      <c r="AX55" s="215">
        <f t="shared" si="33"/>
        <v>0</v>
      </c>
      <c r="AY55" s="214">
        <f t="shared" si="34"/>
        <v>2.4274387811338734E-2</v>
      </c>
      <c r="AZ55" s="214">
        <f t="shared" si="35"/>
        <v>6.7366349373828901E-3</v>
      </c>
      <c r="BA55" s="188">
        <f t="shared" si="36"/>
        <v>3.312353783495669E-3</v>
      </c>
      <c r="BB55" s="170" t="s">
        <v>167</v>
      </c>
      <c r="BC55" s="171">
        <f t="shared" si="37"/>
        <v>4.9212736180691143</v>
      </c>
      <c r="BD55" s="188">
        <f t="shared" si="38"/>
        <v>3.0705129901828637E-3</v>
      </c>
      <c r="BE55" s="189">
        <f t="shared" si="39"/>
        <v>0</v>
      </c>
      <c r="BF55" s="189">
        <f t="shared" si="40"/>
        <v>0</v>
      </c>
      <c r="BG55" s="189">
        <f t="shared" si="41"/>
        <v>0</v>
      </c>
      <c r="BH55" s="188">
        <f t="shared" si="42"/>
        <v>2.5795829489742014E-2</v>
      </c>
      <c r="BI55" s="202">
        <f t="shared" si="43"/>
        <v>1.9773439813274913E-2</v>
      </c>
      <c r="BJ55" s="203">
        <f t="shared" si="44"/>
        <v>0</v>
      </c>
      <c r="BK55" s="202">
        <f t="shared" si="45"/>
        <v>7.6937158618887697E-2</v>
      </c>
      <c r="BL55" s="203">
        <f t="shared" si="46"/>
        <v>0</v>
      </c>
      <c r="BM55" s="204">
        <f t="shared" si="47"/>
        <v>0.13166887383006534</v>
      </c>
      <c r="BN55" s="204">
        <f t="shared" si="48"/>
        <v>9.2248039822501147E-3</v>
      </c>
      <c r="BO55" s="205">
        <f t="shared" si="49"/>
        <v>0</v>
      </c>
      <c r="BP55" s="205">
        <f t="shared" si="50"/>
        <v>0</v>
      </c>
      <c r="BQ55" s="205">
        <f t="shared" si="51"/>
        <v>0</v>
      </c>
      <c r="BR55" s="205">
        <f t="shared" si="52"/>
        <v>0</v>
      </c>
      <c r="BS55" s="205">
        <f t="shared" si="53"/>
        <v>0</v>
      </c>
      <c r="BT55" s="204">
        <f t="shared" si="54"/>
        <v>1.3818654947749082E-2</v>
      </c>
      <c r="BU55" s="204">
        <f t="shared" si="55"/>
        <v>7.3820730349165309E-3</v>
      </c>
      <c r="BV55" s="205">
        <f t="shared" si="56"/>
        <v>0</v>
      </c>
    </row>
    <row r="56" spans="1:74" s="138" customFormat="1">
      <c r="A56" s="130">
        <v>68</v>
      </c>
      <c r="B56" s="131" t="s">
        <v>67</v>
      </c>
      <c r="C56" s="132" t="s">
        <v>240</v>
      </c>
      <c r="D56" s="130" t="s">
        <v>182</v>
      </c>
      <c r="E56" s="133">
        <v>42585</v>
      </c>
      <c r="F56" s="132" t="s">
        <v>319</v>
      </c>
      <c r="G56" s="130">
        <v>6</v>
      </c>
      <c r="H56" s="133">
        <v>42604</v>
      </c>
      <c r="I56" s="133">
        <v>42414</v>
      </c>
      <c r="J56" s="139">
        <v>0.105</v>
      </c>
      <c r="K56" s="165">
        <v>9.2509649687224194</v>
      </c>
      <c r="L56" s="136">
        <v>0.10035795297422399</v>
      </c>
      <c r="M56" s="136">
        <v>0</v>
      </c>
      <c r="N56" s="135">
        <v>0</v>
      </c>
      <c r="O56" s="135">
        <v>0</v>
      </c>
      <c r="P56" s="135">
        <v>0</v>
      </c>
      <c r="Q56" s="136">
        <v>2.0240706039643699E-2</v>
      </c>
      <c r="R56" s="136">
        <v>7.5884728193893095E-2</v>
      </c>
      <c r="S56" s="135">
        <v>0</v>
      </c>
      <c r="T56" s="136" t="s">
        <v>167</v>
      </c>
      <c r="U56" s="137">
        <v>56.594977944181601</v>
      </c>
      <c r="V56" s="135">
        <v>0</v>
      </c>
      <c r="W56" s="135">
        <v>0</v>
      </c>
      <c r="X56" s="135">
        <v>0</v>
      </c>
      <c r="Y56" s="135">
        <v>0</v>
      </c>
      <c r="Z56" s="136">
        <v>0.29585775152983801</v>
      </c>
      <c r="AA56" s="136">
        <v>6.0612735132940999E-2</v>
      </c>
      <c r="AB56" s="135">
        <v>0</v>
      </c>
      <c r="AC56" s="136">
        <v>0.25634202614618301</v>
      </c>
      <c r="AD56" s="136">
        <v>1.12336323293732</v>
      </c>
      <c r="AE56" s="136">
        <v>1.2217113173121099</v>
      </c>
      <c r="AF56" s="135">
        <v>0</v>
      </c>
      <c r="AG56" s="136">
        <v>4.9510066632907903E-3</v>
      </c>
      <c r="AH56" s="135">
        <v>0</v>
      </c>
      <c r="AI56" s="135">
        <v>0</v>
      </c>
      <c r="AJ56" s="135">
        <v>0</v>
      </c>
      <c r="AK56" s="136">
        <v>4.6477400063598802E-2</v>
      </c>
      <c r="AL56" s="136">
        <v>9.0592740359269897E-2</v>
      </c>
      <c r="AM56" s="135">
        <v>0</v>
      </c>
      <c r="AN56" s="177">
        <v>3.30256259794003E-2</v>
      </c>
      <c r="AO56" s="183"/>
      <c r="AP56" s="131" t="s">
        <v>67</v>
      </c>
      <c r="AQ56" s="130" t="s">
        <v>182</v>
      </c>
      <c r="AR56" s="132" t="s">
        <v>319</v>
      </c>
      <c r="AS56" s="130">
        <v>6</v>
      </c>
      <c r="AT56" s="216">
        <f t="shared" si="29"/>
        <v>1.0848376716757114E-2</v>
      </c>
      <c r="AU56" s="214">
        <f t="shared" si="30"/>
        <v>0</v>
      </c>
      <c r="AV56" s="215">
        <f t="shared" si="31"/>
        <v>0</v>
      </c>
      <c r="AW56" s="215">
        <f t="shared" si="32"/>
        <v>0</v>
      </c>
      <c r="AX56" s="215">
        <f t="shared" si="33"/>
        <v>0</v>
      </c>
      <c r="AY56" s="214">
        <f t="shared" si="34"/>
        <v>2.1879561870656386E-3</v>
      </c>
      <c r="AZ56" s="214">
        <f t="shared" si="35"/>
        <v>8.2028986652159987E-3</v>
      </c>
      <c r="BA56" s="189">
        <f t="shared" si="36"/>
        <v>0</v>
      </c>
      <c r="BB56" s="170" t="s">
        <v>167</v>
      </c>
      <c r="BC56" s="171">
        <f t="shared" si="37"/>
        <v>6.1177377857909567</v>
      </c>
      <c r="BD56" s="189">
        <f t="shared" si="38"/>
        <v>0</v>
      </c>
      <c r="BE56" s="189">
        <f t="shared" si="39"/>
        <v>0</v>
      </c>
      <c r="BF56" s="189">
        <f t="shared" si="40"/>
        <v>0</v>
      </c>
      <c r="BG56" s="189">
        <f t="shared" si="41"/>
        <v>0</v>
      </c>
      <c r="BH56" s="188">
        <f t="shared" si="42"/>
        <v>3.1981285469152167E-2</v>
      </c>
      <c r="BI56" s="202">
        <f t="shared" si="43"/>
        <v>6.552044607008361E-3</v>
      </c>
      <c r="BJ56" s="203">
        <f t="shared" si="44"/>
        <v>0</v>
      </c>
      <c r="BK56" s="202">
        <f t="shared" si="45"/>
        <v>2.7709760766890513E-2</v>
      </c>
      <c r="BL56" s="202">
        <f t="shared" si="46"/>
        <v>0.121432005929697</v>
      </c>
      <c r="BM56" s="204">
        <f t="shared" si="47"/>
        <v>0.132063122219436</v>
      </c>
      <c r="BN56" s="205">
        <f t="shared" si="48"/>
        <v>0</v>
      </c>
      <c r="BO56" s="204">
        <f t="shared" si="49"/>
        <v>5.351881322683828E-4</v>
      </c>
      <c r="BP56" s="205">
        <f t="shared" si="50"/>
        <v>0</v>
      </c>
      <c r="BQ56" s="205">
        <f t="shared" si="51"/>
        <v>0</v>
      </c>
      <c r="BR56" s="205">
        <f t="shared" si="52"/>
        <v>0</v>
      </c>
      <c r="BS56" s="204">
        <f t="shared" si="53"/>
        <v>5.024059676016419E-3</v>
      </c>
      <c r="BT56" s="204">
        <f t="shared" si="54"/>
        <v>9.7927881756729833E-3</v>
      </c>
      <c r="BU56" s="205">
        <f t="shared" si="55"/>
        <v>0</v>
      </c>
      <c r="BV56" s="204">
        <f t="shared" si="56"/>
        <v>3.5699655215493935E-3</v>
      </c>
    </row>
    <row r="57" spans="1:74" s="138" customFormat="1">
      <c r="A57" s="130">
        <v>70</v>
      </c>
      <c r="B57" s="131" t="s">
        <v>69</v>
      </c>
      <c r="C57" s="132" t="s">
        <v>241</v>
      </c>
      <c r="D57" s="130" t="s">
        <v>182</v>
      </c>
      <c r="E57" s="133">
        <v>42599</v>
      </c>
      <c r="F57" s="132" t="s">
        <v>319</v>
      </c>
      <c r="G57" s="130">
        <v>6</v>
      </c>
      <c r="H57" s="133">
        <v>42625</v>
      </c>
      <c r="I57" s="133">
        <v>42414</v>
      </c>
      <c r="J57" s="139">
        <v>0.105</v>
      </c>
      <c r="K57" s="165">
        <v>9.2509649687224194</v>
      </c>
      <c r="L57" s="136">
        <v>0.190937561025049</v>
      </c>
      <c r="M57" s="136">
        <v>0.55474919202805695</v>
      </c>
      <c r="N57" s="135">
        <v>0</v>
      </c>
      <c r="O57" s="136">
        <v>1.7475997150436799</v>
      </c>
      <c r="P57" s="135">
        <v>0</v>
      </c>
      <c r="Q57" s="136">
        <v>0.26966765614449001</v>
      </c>
      <c r="R57" s="136">
        <v>0.25205187330142698</v>
      </c>
      <c r="S57" s="136">
        <v>4.67224194615216E-2</v>
      </c>
      <c r="T57" s="136" t="s">
        <v>167</v>
      </c>
      <c r="U57" s="137">
        <v>28.737534735408602</v>
      </c>
      <c r="V57" s="135">
        <v>0</v>
      </c>
      <c r="W57" s="135">
        <v>0</v>
      </c>
      <c r="X57" s="136">
        <v>6.3059106496657205E-2</v>
      </c>
      <c r="Y57" s="135">
        <v>0</v>
      </c>
      <c r="Z57" s="136">
        <v>0.15165711450338701</v>
      </c>
      <c r="AA57" s="136">
        <v>7.0166091657405102E-2</v>
      </c>
      <c r="AB57" s="135">
        <v>0</v>
      </c>
      <c r="AC57" s="136">
        <v>0.88806732963507296</v>
      </c>
      <c r="AD57" s="136">
        <v>1.9823795067493</v>
      </c>
      <c r="AE57" s="135">
        <v>0</v>
      </c>
      <c r="AF57" s="135">
        <v>0</v>
      </c>
      <c r="AG57" s="136">
        <v>1.47560284457884E-2</v>
      </c>
      <c r="AH57" s="136">
        <v>0.10747098581646999</v>
      </c>
      <c r="AI57" s="135">
        <v>0</v>
      </c>
      <c r="AJ57" s="136">
        <v>3.27216146548821E-3</v>
      </c>
      <c r="AK57" s="135">
        <v>0</v>
      </c>
      <c r="AL57" s="135">
        <v>0</v>
      </c>
      <c r="AM57" s="135">
        <v>0</v>
      </c>
      <c r="AN57" s="176">
        <v>0</v>
      </c>
      <c r="AO57" s="183"/>
      <c r="AP57" s="131" t="s">
        <v>69</v>
      </c>
      <c r="AQ57" s="130" t="s">
        <v>182</v>
      </c>
      <c r="AR57" s="132" t="s">
        <v>319</v>
      </c>
      <c r="AS57" s="130">
        <v>6</v>
      </c>
      <c r="AT57" s="216">
        <f t="shared" si="29"/>
        <v>2.0639745331498961E-2</v>
      </c>
      <c r="AU57" s="214">
        <f t="shared" si="30"/>
        <v>5.9966629849282541E-2</v>
      </c>
      <c r="AV57" s="215">
        <f t="shared" si="31"/>
        <v>0</v>
      </c>
      <c r="AW57" s="214">
        <f t="shared" si="32"/>
        <v>0.18890999165517625</v>
      </c>
      <c r="AX57" s="215">
        <f t="shared" si="33"/>
        <v>0</v>
      </c>
      <c r="AY57" s="214">
        <f t="shared" si="34"/>
        <v>2.915021914537979E-2</v>
      </c>
      <c r="AZ57" s="214">
        <f t="shared" si="35"/>
        <v>2.7246008838387802E-2</v>
      </c>
      <c r="BA57" s="188">
        <f t="shared" si="36"/>
        <v>5.0505454965498672E-3</v>
      </c>
      <c r="BB57" s="170" t="s">
        <v>167</v>
      </c>
      <c r="BC57" s="171">
        <f t="shared" si="37"/>
        <v>3.1064364455568061</v>
      </c>
      <c r="BD57" s="189">
        <f t="shared" si="38"/>
        <v>0</v>
      </c>
      <c r="BE57" s="189">
        <f t="shared" si="39"/>
        <v>0</v>
      </c>
      <c r="BF57" s="188">
        <f t="shared" si="40"/>
        <v>6.816489599718571E-3</v>
      </c>
      <c r="BG57" s="189">
        <f t="shared" si="41"/>
        <v>0</v>
      </c>
      <c r="BH57" s="188">
        <f t="shared" si="42"/>
        <v>1.639365352870115E-2</v>
      </c>
      <c r="BI57" s="202">
        <f t="shared" si="43"/>
        <v>7.5847321760094408E-3</v>
      </c>
      <c r="BJ57" s="203">
        <f t="shared" si="44"/>
        <v>0</v>
      </c>
      <c r="BK57" s="202">
        <f t="shared" si="45"/>
        <v>9.5997264354327913E-2</v>
      </c>
      <c r="BL57" s="202">
        <f t="shared" si="46"/>
        <v>0.21428894320232966</v>
      </c>
      <c r="BM57" s="205">
        <f t="shared" si="47"/>
        <v>0</v>
      </c>
      <c r="BN57" s="205">
        <f t="shared" si="48"/>
        <v>0</v>
      </c>
      <c r="BO57" s="204">
        <f t="shared" si="49"/>
        <v>1.5950799182224385E-3</v>
      </c>
      <c r="BP57" s="204">
        <f t="shared" si="50"/>
        <v>1.161727302825491E-2</v>
      </c>
      <c r="BQ57" s="205">
        <f t="shared" si="51"/>
        <v>0</v>
      </c>
      <c r="BR57" s="204">
        <f t="shared" si="52"/>
        <v>3.5371028606760615E-4</v>
      </c>
      <c r="BS57" s="205">
        <f t="shared" si="53"/>
        <v>0</v>
      </c>
      <c r="BT57" s="205">
        <f t="shared" si="54"/>
        <v>0</v>
      </c>
      <c r="BU57" s="205">
        <f t="shared" si="55"/>
        <v>0</v>
      </c>
      <c r="BV57" s="205">
        <f t="shared" si="56"/>
        <v>0</v>
      </c>
    </row>
    <row r="58" spans="1:74" s="138" customFormat="1">
      <c r="A58" s="130">
        <v>71</v>
      </c>
      <c r="B58" s="131" t="s">
        <v>77</v>
      </c>
      <c r="C58" s="132" t="s">
        <v>242</v>
      </c>
      <c r="D58" s="130" t="s">
        <v>182</v>
      </c>
      <c r="E58" s="133">
        <v>42599</v>
      </c>
      <c r="F58" s="132" t="s">
        <v>319</v>
      </c>
      <c r="G58" s="130">
        <v>6</v>
      </c>
      <c r="H58" s="133">
        <v>42625</v>
      </c>
      <c r="I58" s="133">
        <v>42414</v>
      </c>
      <c r="J58" s="139">
        <v>0.104</v>
      </c>
      <c r="K58" s="165">
        <v>9.0928786493202391</v>
      </c>
      <c r="L58" s="135">
        <v>0</v>
      </c>
      <c r="M58" s="135">
        <v>0</v>
      </c>
      <c r="N58" s="135">
        <v>0</v>
      </c>
      <c r="O58" s="136">
        <v>1.5998502255362701</v>
      </c>
      <c r="P58" s="135">
        <v>0</v>
      </c>
      <c r="Q58" s="136">
        <v>0</v>
      </c>
      <c r="R58" s="136">
        <v>3.6976456582345898E-2</v>
      </c>
      <c r="S58" s="136">
        <v>4.3443053127767001E-2</v>
      </c>
      <c r="T58" s="136" t="s">
        <v>167</v>
      </c>
      <c r="U58" s="137">
        <v>25.920946101753302</v>
      </c>
      <c r="V58" s="135">
        <v>0</v>
      </c>
      <c r="W58" s="135">
        <v>0</v>
      </c>
      <c r="X58" s="135">
        <v>0</v>
      </c>
      <c r="Y58" s="136">
        <v>2.6975635331561598</v>
      </c>
      <c r="Z58" s="136">
        <v>0.45372453337049301</v>
      </c>
      <c r="AA58" s="136">
        <v>6.88921204616227E-2</v>
      </c>
      <c r="AB58" s="135">
        <v>0</v>
      </c>
      <c r="AC58" s="136">
        <v>7.7124970728345094E-2</v>
      </c>
      <c r="AD58" s="136">
        <v>0</v>
      </c>
      <c r="AE58" s="136">
        <v>1.27686208052324</v>
      </c>
      <c r="AF58" s="135">
        <v>0</v>
      </c>
      <c r="AG58" s="136">
        <v>1.9067602558154599E-3</v>
      </c>
      <c r="AH58" s="136">
        <v>0</v>
      </c>
      <c r="AI58" s="135">
        <v>0</v>
      </c>
      <c r="AJ58" s="135">
        <v>0</v>
      </c>
      <c r="AK58" s="136">
        <v>0.168738485746078</v>
      </c>
      <c r="AL58" s="136">
        <v>0.23600115941309899</v>
      </c>
      <c r="AM58" s="136">
        <v>0.26319037938517398</v>
      </c>
      <c r="AN58" s="176">
        <v>0</v>
      </c>
      <c r="AO58" s="183"/>
      <c r="AP58" s="131" t="s">
        <v>77</v>
      </c>
      <c r="AQ58" s="130" t="s">
        <v>182</v>
      </c>
      <c r="AR58" s="132" t="s">
        <v>319</v>
      </c>
      <c r="AS58" s="130">
        <v>6</v>
      </c>
      <c r="AT58" s="213">
        <f t="shared" si="29"/>
        <v>0</v>
      </c>
      <c r="AU58" s="215">
        <f t="shared" si="30"/>
        <v>0</v>
      </c>
      <c r="AV58" s="215">
        <f t="shared" si="31"/>
        <v>0</v>
      </c>
      <c r="AW58" s="214">
        <f t="shared" si="32"/>
        <v>0.17594540598602082</v>
      </c>
      <c r="AX58" s="215">
        <f t="shared" si="33"/>
        <v>0</v>
      </c>
      <c r="AY58" s="214">
        <f t="shared" si="34"/>
        <v>0</v>
      </c>
      <c r="AZ58" s="214">
        <f t="shared" si="35"/>
        <v>4.066529204710124E-3</v>
      </c>
      <c r="BA58" s="188">
        <f t="shared" si="36"/>
        <v>4.7777007483779292E-3</v>
      </c>
      <c r="BB58" s="170" t="s">
        <v>167</v>
      </c>
      <c r="BC58" s="171">
        <f t="shared" si="37"/>
        <v>2.8506864659071511</v>
      </c>
      <c r="BD58" s="189">
        <f t="shared" si="38"/>
        <v>0</v>
      </c>
      <c r="BE58" s="189">
        <f t="shared" si="39"/>
        <v>0</v>
      </c>
      <c r="BF58" s="189">
        <f t="shared" si="40"/>
        <v>0</v>
      </c>
      <c r="BG58" s="188">
        <f t="shared" si="41"/>
        <v>0.29666771516386869</v>
      </c>
      <c r="BH58" s="188">
        <f t="shared" si="42"/>
        <v>4.9898888005550618E-2</v>
      </c>
      <c r="BI58" s="202">
        <f t="shared" si="43"/>
        <v>7.5764917930333207E-3</v>
      </c>
      <c r="BJ58" s="203">
        <f t="shared" si="44"/>
        <v>0</v>
      </c>
      <c r="BK58" s="202">
        <f t="shared" si="45"/>
        <v>8.481909162409285E-3</v>
      </c>
      <c r="BL58" s="202">
        <f t="shared" si="46"/>
        <v>0</v>
      </c>
      <c r="BM58" s="204">
        <f t="shared" si="47"/>
        <v>0.14042440570992279</v>
      </c>
      <c r="BN58" s="205">
        <f t="shared" si="48"/>
        <v>0</v>
      </c>
      <c r="BO58" s="204">
        <f t="shared" si="49"/>
        <v>2.0969819672651241E-4</v>
      </c>
      <c r="BP58" s="204">
        <f t="shared" si="50"/>
        <v>0</v>
      </c>
      <c r="BQ58" s="205">
        <f t="shared" si="51"/>
        <v>0</v>
      </c>
      <c r="BR58" s="205">
        <f t="shared" si="52"/>
        <v>0</v>
      </c>
      <c r="BS58" s="204">
        <f t="shared" si="53"/>
        <v>1.8557212985427059E-2</v>
      </c>
      <c r="BT58" s="204">
        <f t="shared" si="54"/>
        <v>2.5954504455059656E-2</v>
      </c>
      <c r="BU58" s="204">
        <f t="shared" si="55"/>
        <v>2.8944670828181505E-2</v>
      </c>
      <c r="BV58" s="205">
        <f t="shared" si="56"/>
        <v>0</v>
      </c>
    </row>
    <row r="59" spans="1:74" s="157" customFormat="1">
      <c r="A59" s="151"/>
      <c r="B59" s="152"/>
      <c r="C59" s="151"/>
      <c r="D59" s="151"/>
      <c r="E59" s="153"/>
      <c r="F59" s="151"/>
      <c r="G59" s="151"/>
      <c r="H59" s="153"/>
      <c r="I59" s="153"/>
      <c r="J59" s="154"/>
      <c r="K59" s="166"/>
      <c r="L59" s="156"/>
      <c r="M59" s="156"/>
      <c r="N59" s="156"/>
      <c r="O59" s="156"/>
      <c r="P59" s="156"/>
      <c r="Q59" s="156"/>
      <c r="R59" s="156"/>
      <c r="S59" s="156"/>
      <c r="T59" s="156"/>
      <c r="U59" s="155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79"/>
      <c r="AO59" s="185"/>
      <c r="AP59" s="152"/>
      <c r="AQ59" s="151"/>
      <c r="AR59" s="151"/>
      <c r="AS59" s="151"/>
      <c r="AT59" s="217"/>
      <c r="AU59" s="192"/>
      <c r="AV59" s="192"/>
      <c r="AW59" s="192"/>
      <c r="AX59" s="192"/>
      <c r="AY59" s="192"/>
      <c r="AZ59" s="192"/>
      <c r="BA59" s="192"/>
      <c r="BB59" s="156"/>
      <c r="BC59" s="155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2"/>
      <c r="BS59" s="192"/>
      <c r="BT59" s="192"/>
      <c r="BU59" s="192"/>
      <c r="BV59" s="192"/>
    </row>
    <row r="60" spans="1:74" s="138" customFormat="1">
      <c r="A60" s="130">
        <v>26</v>
      </c>
      <c r="B60" s="131" t="s">
        <v>25</v>
      </c>
      <c r="C60" s="132" t="s">
        <v>210</v>
      </c>
      <c r="D60" s="130" t="s">
        <v>182</v>
      </c>
      <c r="E60" s="133">
        <v>42508</v>
      </c>
      <c r="F60" s="150" t="s">
        <v>318</v>
      </c>
      <c r="G60" s="130">
        <v>2</v>
      </c>
      <c r="H60" s="133">
        <v>42599</v>
      </c>
      <c r="I60" s="133">
        <v>42414</v>
      </c>
      <c r="J60" s="134">
        <v>0.10299999999999999</v>
      </c>
      <c r="K60" s="164">
        <v>8.2946830526497592</v>
      </c>
      <c r="L60" s="136">
        <v>9.6348861878863504E-2</v>
      </c>
      <c r="M60" s="136">
        <v>1.6823378798598501</v>
      </c>
      <c r="N60" s="136">
        <v>3.4787989070057601</v>
      </c>
      <c r="O60" s="136">
        <v>3.3286665981316101</v>
      </c>
      <c r="P60" s="135">
        <v>0</v>
      </c>
      <c r="Q60" s="136">
        <v>0.35237723326444198</v>
      </c>
      <c r="R60" s="136">
        <v>0.359569504409334</v>
      </c>
      <c r="S60" s="136">
        <v>0</v>
      </c>
      <c r="T60" s="136" t="s">
        <v>167</v>
      </c>
      <c r="U60" s="137">
        <v>6.8547417066568004</v>
      </c>
      <c r="V60" s="135">
        <v>0</v>
      </c>
      <c r="W60" s="135">
        <v>0</v>
      </c>
      <c r="X60" s="135">
        <v>0</v>
      </c>
      <c r="Y60" s="136">
        <v>0.53245833641456997</v>
      </c>
      <c r="Z60" s="136">
        <v>0.54599563335553902</v>
      </c>
      <c r="AA60" s="136">
        <v>0.26227151364088003</v>
      </c>
      <c r="AB60" s="135">
        <v>0</v>
      </c>
      <c r="AC60" s="136">
        <v>0.526053920354973</v>
      </c>
      <c r="AD60" s="136">
        <v>1.2696862137588201</v>
      </c>
      <c r="AE60" s="136">
        <v>3.3494308409650602</v>
      </c>
      <c r="AF60" s="136">
        <v>4.9275588717245604</v>
      </c>
      <c r="AG60" s="136">
        <v>1.0535095415007199E-3</v>
      </c>
      <c r="AH60" s="135">
        <v>0</v>
      </c>
      <c r="AI60" s="135">
        <v>0</v>
      </c>
      <c r="AJ60" s="135">
        <v>0</v>
      </c>
      <c r="AK60" s="135">
        <v>0</v>
      </c>
      <c r="AL60" s="136">
        <v>0.335152322328446</v>
      </c>
      <c r="AM60" s="135">
        <v>0</v>
      </c>
      <c r="AN60" s="176">
        <v>0</v>
      </c>
      <c r="AO60" s="183"/>
      <c r="AP60" s="131" t="s">
        <v>25</v>
      </c>
      <c r="AQ60" s="130" t="s">
        <v>182</v>
      </c>
      <c r="AR60" s="150" t="s">
        <v>318</v>
      </c>
      <c r="AS60" s="130">
        <v>2</v>
      </c>
      <c r="AT60" s="214">
        <f t="shared" ref="AT60:AT69" si="57">L60/K60</f>
        <v>1.1615737607729881E-2</v>
      </c>
      <c r="AU60" s="214">
        <f t="shared" ref="AU60:AU69" si="58">M60/K60</f>
        <v>0.20282123731327173</v>
      </c>
      <c r="AV60" s="214">
        <f t="shared" ref="AV60:AV69" si="59">N60/K60</f>
        <v>0.41940106510693598</v>
      </c>
      <c r="AW60" s="214">
        <f t="shared" ref="AW60:AW69" si="60">O60/K60</f>
        <v>0.40130124044561999</v>
      </c>
      <c r="AX60" s="215">
        <f t="shared" ref="AX60:AX69" si="61">P60/K60</f>
        <v>0</v>
      </c>
      <c r="AY60" s="214">
        <f t="shared" ref="AY60:AY69" si="62">Q60/K60</f>
        <v>4.2482302340880178E-2</v>
      </c>
      <c r="AZ60" s="214">
        <f t="shared" ref="AZ60:AZ69" si="63">R60/K60</f>
        <v>4.3349396490136957E-2</v>
      </c>
      <c r="BA60" s="204">
        <f t="shared" ref="BA60:BA69" si="64">S60/K60</f>
        <v>0</v>
      </c>
      <c r="BB60" s="136" t="s">
        <v>167</v>
      </c>
      <c r="BC60" s="171">
        <f t="shared" ref="BC60:BC69" si="65">U60/K60</f>
        <v>0.82640188457436414</v>
      </c>
      <c r="BD60" s="188">
        <f t="shared" ref="BD60:BD69" si="66">V60/K60</f>
        <v>0</v>
      </c>
      <c r="BE60" s="189">
        <f t="shared" ref="BE60:BE69" si="67">W60/K60</f>
        <v>0</v>
      </c>
      <c r="BF60" s="189">
        <f t="shared" ref="BF60:BF69" si="68">X60/K60</f>
        <v>0</v>
      </c>
      <c r="BG60" s="188">
        <f t="shared" ref="BG60:BG69" si="69">Y60/K60</f>
        <v>6.4192728406237853E-2</v>
      </c>
      <c r="BH60" s="188">
        <f t="shared" ref="BH60:BH69" si="70">Z60/K60</f>
        <v>6.5824773519359392E-2</v>
      </c>
      <c r="BI60" s="202">
        <f t="shared" ref="BI60:BI69" si="71">AA60/K60</f>
        <v>3.1619232703182877E-2</v>
      </c>
      <c r="BJ60" s="203">
        <f t="shared" ref="BJ60:BJ69" si="72">AB60/K60</f>
        <v>0</v>
      </c>
      <c r="BK60" s="202">
        <f t="shared" ref="BK60:BK69" si="73">AC60/K60</f>
        <v>6.3420617402243432E-2</v>
      </c>
      <c r="BL60" s="202">
        <f t="shared" ref="BL60:BL69" si="74">AD60/K60</f>
        <v>0.15307230013486958</v>
      </c>
      <c r="BM60" s="204">
        <f t="shared" ref="BM60:BM69" si="75">AE60/K60</f>
        <v>0.40380456006635179</v>
      </c>
      <c r="BN60" s="204">
        <f t="shared" ref="BN60:BN69" si="76">AF60/K60</f>
        <v>0.59406234577588091</v>
      </c>
      <c r="BO60" s="204">
        <f t="shared" ref="BO60:BO69" si="77">AG60/K60</f>
        <v>1.2701022267079553E-4</v>
      </c>
      <c r="BP60" s="205">
        <f t="shared" ref="BP60:BP69" si="78">AH60/K60</f>
        <v>0</v>
      </c>
      <c r="BQ60" s="205">
        <f t="shared" ref="BQ60:BQ69" si="79">AI60/K60</f>
        <v>0</v>
      </c>
      <c r="BR60" s="205">
        <f t="shared" ref="BR60:BR69" si="80">AJ60/K60</f>
        <v>0</v>
      </c>
      <c r="BS60" s="205">
        <f t="shared" ref="BS60:BS69" si="81">AK60/K60</f>
        <v>0</v>
      </c>
      <c r="BT60" s="204">
        <f t="shared" ref="BT60:BT69" si="82">AL60/K60</f>
        <v>4.0405681591580603E-2</v>
      </c>
      <c r="BU60" s="205">
        <f t="shared" ref="BU60:BU69" si="83">AM60/K60</f>
        <v>0</v>
      </c>
      <c r="BV60" s="205">
        <f t="shared" ref="BV60:BV69" si="84">AN60/K60</f>
        <v>0</v>
      </c>
    </row>
    <row r="61" spans="1:74" s="138" customFormat="1">
      <c r="A61" s="130">
        <v>34</v>
      </c>
      <c r="B61" s="131" t="s">
        <v>33</v>
      </c>
      <c r="C61" s="132" t="s">
        <v>216</v>
      </c>
      <c r="D61" s="130" t="s">
        <v>182</v>
      </c>
      <c r="E61" s="133">
        <v>42515</v>
      </c>
      <c r="F61" s="150" t="s">
        <v>318</v>
      </c>
      <c r="G61" s="130">
        <v>2</v>
      </c>
      <c r="H61" s="133">
        <v>42599</v>
      </c>
      <c r="I61" s="133">
        <v>42414</v>
      </c>
      <c r="J61" s="134">
        <v>0.155</v>
      </c>
      <c r="K61" s="164">
        <v>16.1697813278594</v>
      </c>
      <c r="L61" s="136">
        <v>0.26174190468477199</v>
      </c>
      <c r="M61" s="136">
        <v>1.45869933484654</v>
      </c>
      <c r="N61" s="136">
        <v>4.8431445540464697</v>
      </c>
      <c r="O61" s="136">
        <v>1.52300956922144</v>
      </c>
      <c r="P61" s="135">
        <v>0</v>
      </c>
      <c r="Q61" s="136">
        <v>0.78551668613646697</v>
      </c>
      <c r="R61" s="136">
        <v>0.193845565537693</v>
      </c>
      <c r="S61" s="136">
        <v>0</v>
      </c>
      <c r="T61" s="136" t="s">
        <v>167</v>
      </c>
      <c r="U61" s="137">
        <v>75.376789228353203</v>
      </c>
      <c r="V61" s="136">
        <v>1.9797659137405801E-2</v>
      </c>
      <c r="W61" s="135">
        <v>0</v>
      </c>
      <c r="X61" s="135">
        <v>0</v>
      </c>
      <c r="Y61" s="136">
        <v>3.89908061379924</v>
      </c>
      <c r="Z61" s="136">
        <v>2.36400567844233</v>
      </c>
      <c r="AA61" s="136">
        <v>1.0255069913269499</v>
      </c>
      <c r="AB61" s="135">
        <v>0</v>
      </c>
      <c r="AC61" s="136">
        <v>3.2513642824337499</v>
      </c>
      <c r="AD61" s="136">
        <v>1.59331435562061</v>
      </c>
      <c r="AE61" s="136">
        <v>3.5376924587819101</v>
      </c>
      <c r="AF61" s="135">
        <v>0</v>
      </c>
      <c r="AG61" s="136">
        <v>1.47560284457884E-2</v>
      </c>
      <c r="AH61" s="136">
        <v>4.1319392443983603E-2</v>
      </c>
      <c r="AI61" s="135">
        <v>0</v>
      </c>
      <c r="AJ61" s="135">
        <v>0</v>
      </c>
      <c r="AK61" s="136">
        <v>2.21057906186778E-2</v>
      </c>
      <c r="AL61" s="136">
        <v>1.6691688471462001E-2</v>
      </c>
      <c r="AM61" s="135">
        <v>0</v>
      </c>
      <c r="AN61" s="177">
        <v>7.1640522383347699E-2</v>
      </c>
      <c r="AO61" s="183"/>
      <c r="AP61" s="131" t="s">
        <v>33</v>
      </c>
      <c r="AQ61" s="130" t="s">
        <v>182</v>
      </c>
      <c r="AR61" s="150" t="s">
        <v>318</v>
      </c>
      <c r="AS61" s="130">
        <v>2</v>
      </c>
      <c r="AT61" s="214">
        <f t="shared" si="57"/>
        <v>1.6187102310023762E-2</v>
      </c>
      <c r="AU61" s="214">
        <f t="shared" si="58"/>
        <v>9.0211444748068623E-2</v>
      </c>
      <c r="AV61" s="214">
        <f t="shared" si="59"/>
        <v>0.29951824677443661</v>
      </c>
      <c r="AW61" s="214">
        <f t="shared" si="60"/>
        <v>9.418863114725004E-2</v>
      </c>
      <c r="AX61" s="215">
        <f t="shared" si="61"/>
        <v>0</v>
      </c>
      <c r="AY61" s="214">
        <f t="shared" si="62"/>
        <v>4.8579301736324458E-2</v>
      </c>
      <c r="AZ61" s="214">
        <f t="shared" si="63"/>
        <v>1.1988137724763826E-2</v>
      </c>
      <c r="BA61" s="204">
        <f t="shared" si="64"/>
        <v>0</v>
      </c>
      <c r="BB61" s="136" t="s">
        <v>167</v>
      </c>
      <c r="BC61" s="171">
        <f t="shared" si="65"/>
        <v>4.661583709761385</v>
      </c>
      <c r="BD61" s="188">
        <f t="shared" si="66"/>
        <v>1.2243615875803973E-3</v>
      </c>
      <c r="BE61" s="189">
        <f t="shared" si="67"/>
        <v>0</v>
      </c>
      <c r="BF61" s="189">
        <f t="shared" si="68"/>
        <v>0</v>
      </c>
      <c r="BG61" s="188">
        <f t="shared" si="69"/>
        <v>0.24113378744840522</v>
      </c>
      <c r="BH61" s="188">
        <f t="shared" si="70"/>
        <v>0.14619898875004042</v>
      </c>
      <c r="BI61" s="202">
        <f t="shared" si="71"/>
        <v>6.3421203449429045E-2</v>
      </c>
      <c r="BJ61" s="203">
        <f t="shared" si="72"/>
        <v>0</v>
      </c>
      <c r="BK61" s="202">
        <f t="shared" si="73"/>
        <v>0.20107657713539248</v>
      </c>
      <c r="BL61" s="202">
        <f t="shared" si="74"/>
        <v>9.8536543155066728E-2</v>
      </c>
      <c r="BM61" s="204">
        <f t="shared" si="75"/>
        <v>0.21878418681437045</v>
      </c>
      <c r="BN61" s="205">
        <f t="shared" si="76"/>
        <v>0</v>
      </c>
      <c r="BO61" s="204">
        <f t="shared" si="77"/>
        <v>9.1256821267983359E-4</v>
      </c>
      <c r="BP61" s="204">
        <f t="shared" si="78"/>
        <v>2.5553463962306767E-3</v>
      </c>
      <c r="BQ61" s="205">
        <f t="shared" si="79"/>
        <v>0</v>
      </c>
      <c r="BR61" s="205">
        <f t="shared" si="80"/>
        <v>0</v>
      </c>
      <c r="BS61" s="204">
        <f t="shared" si="81"/>
        <v>1.3671051061519967E-3</v>
      </c>
      <c r="BT61" s="204">
        <f t="shared" si="82"/>
        <v>1.032276697688137E-3</v>
      </c>
      <c r="BU61" s="205">
        <f t="shared" si="83"/>
        <v>0</v>
      </c>
      <c r="BV61" s="204">
        <f t="shared" si="84"/>
        <v>4.4305189371928056E-3</v>
      </c>
    </row>
    <row r="62" spans="1:74" s="138" customFormat="1">
      <c r="A62" s="130">
        <v>48</v>
      </c>
      <c r="B62" s="131" t="s">
        <v>47</v>
      </c>
      <c r="C62" s="132" t="s">
        <v>226</v>
      </c>
      <c r="D62" s="130" t="s">
        <v>182</v>
      </c>
      <c r="E62" s="133">
        <v>42563</v>
      </c>
      <c r="F62" s="150" t="s">
        <v>318</v>
      </c>
      <c r="G62" s="130">
        <v>2</v>
      </c>
      <c r="H62" s="133">
        <v>42604</v>
      </c>
      <c r="I62" s="133">
        <v>42414</v>
      </c>
      <c r="J62" s="134">
        <v>0.27600000000000002</v>
      </c>
      <c r="K62" s="164">
        <v>34.4945292374818</v>
      </c>
      <c r="L62" s="136">
        <v>0.94434407316605795</v>
      </c>
      <c r="M62" s="136">
        <v>1.45869933484654</v>
      </c>
      <c r="N62" s="136">
        <v>2.7260576159996299</v>
      </c>
      <c r="O62" s="135">
        <v>0</v>
      </c>
      <c r="P62" s="135">
        <v>0</v>
      </c>
      <c r="Q62" s="136">
        <v>0.55593607507143294</v>
      </c>
      <c r="R62" s="136">
        <v>2.19733070894666</v>
      </c>
      <c r="S62" s="136">
        <v>5.0003410134451698E-2</v>
      </c>
      <c r="T62" s="136" t="s">
        <v>167</v>
      </c>
      <c r="U62" s="137">
        <v>348.216520802025</v>
      </c>
      <c r="V62" s="136">
        <v>6.3412638948296393E-2</v>
      </c>
      <c r="W62" s="135">
        <v>0</v>
      </c>
      <c r="X62" s="135">
        <v>0</v>
      </c>
      <c r="Y62" s="136">
        <v>5.3766517174955899</v>
      </c>
      <c r="Z62" s="136">
        <v>1.8715244580538399</v>
      </c>
      <c r="AA62" s="136">
        <v>1.3205146975744999</v>
      </c>
      <c r="AB62" s="136">
        <v>5.7327212752776101E-2</v>
      </c>
      <c r="AC62" s="136">
        <v>8.0537688982948001</v>
      </c>
      <c r="AD62" s="136">
        <v>0.42960980894232298</v>
      </c>
      <c r="AE62" s="136">
        <v>3.79511572974359</v>
      </c>
      <c r="AF62" s="136">
        <v>2.5374114319427301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6">
        <v>0.44284938204500601</v>
      </c>
      <c r="AM62" s="136">
        <v>6.2540756192981897E-2</v>
      </c>
      <c r="AN62" s="176">
        <v>0</v>
      </c>
      <c r="AO62" s="183"/>
      <c r="AP62" s="131" t="s">
        <v>47</v>
      </c>
      <c r="AQ62" s="130" t="s">
        <v>182</v>
      </c>
      <c r="AR62" s="150" t="s">
        <v>318</v>
      </c>
      <c r="AS62" s="130">
        <v>2</v>
      </c>
      <c r="AT62" s="214">
        <f t="shared" si="57"/>
        <v>2.7376633165932078E-2</v>
      </c>
      <c r="AU62" s="214">
        <f t="shared" si="58"/>
        <v>4.2287845843726302E-2</v>
      </c>
      <c r="AV62" s="214">
        <f t="shared" si="59"/>
        <v>7.9028694586082138E-2</v>
      </c>
      <c r="AW62" s="215">
        <f t="shared" si="60"/>
        <v>0</v>
      </c>
      <c r="AX62" s="215">
        <f t="shared" si="61"/>
        <v>0</v>
      </c>
      <c r="AY62" s="214">
        <f t="shared" si="62"/>
        <v>1.6116644794425896E-2</v>
      </c>
      <c r="AZ62" s="214">
        <f t="shared" si="63"/>
        <v>6.3700846410132697E-2</v>
      </c>
      <c r="BA62" s="204">
        <f t="shared" si="64"/>
        <v>1.4496040746112843E-3</v>
      </c>
      <c r="BB62" s="136" t="s">
        <v>167</v>
      </c>
      <c r="BC62" s="171">
        <f t="shared" si="65"/>
        <v>10.094833253258388</v>
      </c>
      <c r="BD62" s="188">
        <f t="shared" si="66"/>
        <v>1.8383390163618219E-3</v>
      </c>
      <c r="BE62" s="189">
        <f t="shared" si="67"/>
        <v>0</v>
      </c>
      <c r="BF62" s="189">
        <f t="shared" si="68"/>
        <v>0</v>
      </c>
      <c r="BG62" s="188">
        <f t="shared" si="69"/>
        <v>0.15586969401667652</v>
      </c>
      <c r="BH62" s="188">
        <f t="shared" si="70"/>
        <v>5.4255689218690339E-2</v>
      </c>
      <c r="BI62" s="202">
        <f t="shared" si="71"/>
        <v>3.8281858798050412E-2</v>
      </c>
      <c r="BJ62" s="202">
        <f t="shared" si="72"/>
        <v>1.6619218763097158E-3</v>
      </c>
      <c r="BK62" s="202">
        <f t="shared" si="73"/>
        <v>0.23347960028234171</v>
      </c>
      <c r="BL62" s="202">
        <f t="shared" si="74"/>
        <v>1.2454433164883098E-2</v>
      </c>
      <c r="BM62" s="204">
        <f t="shared" si="75"/>
        <v>0.11002080079468986</v>
      </c>
      <c r="BN62" s="204">
        <f t="shared" si="76"/>
        <v>7.355982203652095E-2</v>
      </c>
      <c r="BO62" s="205">
        <f t="shared" si="77"/>
        <v>0</v>
      </c>
      <c r="BP62" s="205">
        <f t="shared" si="78"/>
        <v>0</v>
      </c>
      <c r="BQ62" s="205">
        <f t="shared" si="79"/>
        <v>0</v>
      </c>
      <c r="BR62" s="205">
        <f t="shared" si="80"/>
        <v>0</v>
      </c>
      <c r="BS62" s="205">
        <f t="shared" si="81"/>
        <v>0</v>
      </c>
      <c r="BT62" s="204">
        <f t="shared" si="82"/>
        <v>1.2838249769873807E-2</v>
      </c>
      <c r="BU62" s="204">
        <f t="shared" si="83"/>
        <v>1.8130630443573363E-3</v>
      </c>
      <c r="BV62" s="205">
        <f t="shared" si="84"/>
        <v>0</v>
      </c>
    </row>
    <row r="63" spans="1:74" s="138" customFormat="1">
      <c r="A63" s="130">
        <v>55</v>
      </c>
      <c r="B63" s="131" t="s">
        <v>54</v>
      </c>
      <c r="C63" s="132" t="s">
        <v>231</v>
      </c>
      <c r="D63" s="130" t="s">
        <v>182</v>
      </c>
      <c r="E63" s="133">
        <v>42571</v>
      </c>
      <c r="F63" s="150" t="s">
        <v>318</v>
      </c>
      <c r="G63" s="130">
        <v>2</v>
      </c>
      <c r="H63" s="133">
        <v>42604</v>
      </c>
      <c r="I63" s="133">
        <v>42414</v>
      </c>
      <c r="J63" s="134">
        <v>0.121</v>
      </c>
      <c r="K63" s="164">
        <v>11.0206786094531</v>
      </c>
      <c r="L63" s="136">
        <v>2.36661362830037</v>
      </c>
      <c r="M63" s="135">
        <v>0</v>
      </c>
      <c r="N63" s="136">
        <v>14.1219570173236</v>
      </c>
      <c r="O63" s="135">
        <v>0</v>
      </c>
      <c r="P63" s="136">
        <v>0.65774487213564703</v>
      </c>
      <c r="Q63" s="136">
        <v>5.46655083629296</v>
      </c>
      <c r="R63" s="136">
        <v>0.55925065133445495</v>
      </c>
      <c r="S63" s="136">
        <v>4.3072593426629396E-3</v>
      </c>
      <c r="T63" s="136" t="s">
        <v>167</v>
      </c>
      <c r="U63" s="137">
        <v>11.545162425321999</v>
      </c>
      <c r="V63" s="136">
        <v>3.4966451409933999E-2</v>
      </c>
      <c r="W63" s="136">
        <v>0.131620346888847</v>
      </c>
      <c r="X63" s="136">
        <v>4.2880682308413902E-2</v>
      </c>
      <c r="Y63" s="136">
        <v>1.5875559026445301</v>
      </c>
      <c r="Z63" s="136">
        <v>18.673241660156901</v>
      </c>
      <c r="AA63" s="136">
        <v>0.63271197546128399</v>
      </c>
      <c r="AB63" s="135">
        <v>0</v>
      </c>
      <c r="AC63" s="136">
        <v>6.8534481601104202</v>
      </c>
      <c r="AD63" s="135">
        <v>0</v>
      </c>
      <c r="AE63" s="136">
        <v>4.2913969250425197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6">
        <v>0.41596331417917898</v>
      </c>
      <c r="AM63" s="135">
        <v>0</v>
      </c>
      <c r="AN63" s="176">
        <v>0</v>
      </c>
      <c r="AO63" s="183"/>
      <c r="AP63" s="131" t="s">
        <v>54</v>
      </c>
      <c r="AQ63" s="130" t="s">
        <v>182</v>
      </c>
      <c r="AR63" s="150" t="s">
        <v>318</v>
      </c>
      <c r="AS63" s="130">
        <v>2</v>
      </c>
      <c r="AT63" s="214">
        <f t="shared" si="57"/>
        <v>0.21474300378112679</v>
      </c>
      <c r="AU63" s="215">
        <f t="shared" si="58"/>
        <v>0</v>
      </c>
      <c r="AV63" s="214">
        <f t="shared" si="59"/>
        <v>1.2814053941479018</v>
      </c>
      <c r="AW63" s="215">
        <f t="shared" si="60"/>
        <v>0</v>
      </c>
      <c r="AX63" s="214">
        <f t="shared" si="61"/>
        <v>5.968279227120004E-2</v>
      </c>
      <c r="AY63" s="214">
        <f t="shared" si="62"/>
        <v>0.49602669944516575</v>
      </c>
      <c r="AZ63" s="214">
        <f t="shared" si="63"/>
        <v>5.0745573040733807E-2</v>
      </c>
      <c r="BA63" s="204">
        <f t="shared" si="64"/>
        <v>3.9083431205119652E-4</v>
      </c>
      <c r="BB63" s="136" t="s">
        <v>167</v>
      </c>
      <c r="BC63" s="171">
        <f t="shared" si="65"/>
        <v>1.0475908820550324</v>
      </c>
      <c r="BD63" s="188">
        <f t="shared" si="66"/>
        <v>3.1728038398598402E-3</v>
      </c>
      <c r="BE63" s="188">
        <f t="shared" si="67"/>
        <v>1.1943034685354884E-2</v>
      </c>
      <c r="BF63" s="188">
        <f t="shared" si="68"/>
        <v>3.8909293908301217E-3</v>
      </c>
      <c r="BG63" s="188">
        <f t="shared" si="69"/>
        <v>0.14405246345563399</v>
      </c>
      <c r="BH63" s="188">
        <f t="shared" si="70"/>
        <v>1.6943821993084651</v>
      </c>
      <c r="BI63" s="202">
        <f t="shared" si="71"/>
        <v>5.7411344426519149E-2</v>
      </c>
      <c r="BJ63" s="203">
        <f t="shared" si="72"/>
        <v>0</v>
      </c>
      <c r="BK63" s="202">
        <f t="shared" si="73"/>
        <v>0.62187170164202099</v>
      </c>
      <c r="BL63" s="203">
        <f t="shared" si="74"/>
        <v>0</v>
      </c>
      <c r="BM63" s="204">
        <f t="shared" si="75"/>
        <v>0.38939497984829446</v>
      </c>
      <c r="BN63" s="205">
        <f t="shared" si="76"/>
        <v>0</v>
      </c>
      <c r="BO63" s="205">
        <f t="shared" si="77"/>
        <v>0</v>
      </c>
      <c r="BP63" s="205">
        <f t="shared" si="78"/>
        <v>0</v>
      </c>
      <c r="BQ63" s="205">
        <f t="shared" si="79"/>
        <v>0</v>
      </c>
      <c r="BR63" s="205">
        <f t="shared" si="80"/>
        <v>0</v>
      </c>
      <c r="BS63" s="205">
        <f t="shared" si="81"/>
        <v>0</v>
      </c>
      <c r="BT63" s="204">
        <f t="shared" si="82"/>
        <v>3.7743892996061255E-2</v>
      </c>
      <c r="BU63" s="205">
        <f t="shared" si="83"/>
        <v>0</v>
      </c>
      <c r="BV63" s="205">
        <f t="shared" si="84"/>
        <v>0</v>
      </c>
    </row>
    <row r="64" spans="1:74" s="138" customFormat="1">
      <c r="A64" s="130">
        <v>58</v>
      </c>
      <c r="B64" s="131" t="s">
        <v>57</v>
      </c>
      <c r="C64" s="132" t="s">
        <v>233</v>
      </c>
      <c r="D64" s="130" t="s">
        <v>182</v>
      </c>
      <c r="E64" s="133">
        <v>42578</v>
      </c>
      <c r="F64" s="150" t="s">
        <v>318</v>
      </c>
      <c r="G64" s="130">
        <v>2</v>
      </c>
      <c r="H64" s="133">
        <v>42604</v>
      </c>
      <c r="I64" s="133">
        <v>42414</v>
      </c>
      <c r="J64" s="134">
        <v>0.189</v>
      </c>
      <c r="K64" s="164">
        <v>21.318884046265701</v>
      </c>
      <c r="L64" s="136">
        <v>1.1047943926275099</v>
      </c>
      <c r="M64" s="135">
        <v>0</v>
      </c>
      <c r="N64" s="136">
        <v>6.7930791605744298</v>
      </c>
      <c r="O64" s="136">
        <v>2.0895169084343501</v>
      </c>
      <c r="P64" s="136">
        <v>0.28322461825978601</v>
      </c>
      <c r="Q64" s="136">
        <v>0.26553957170569598</v>
      </c>
      <c r="R64" s="136">
        <v>0.219432966164847</v>
      </c>
      <c r="S64" s="136">
        <v>0.12246432642766</v>
      </c>
      <c r="T64" s="136" t="s">
        <v>167</v>
      </c>
      <c r="U64" s="137">
        <v>55.272770909861102</v>
      </c>
      <c r="V64" s="136">
        <v>1.9797659137405801E-2</v>
      </c>
      <c r="W64" s="135">
        <v>0</v>
      </c>
      <c r="X64" s="135">
        <v>0</v>
      </c>
      <c r="Y64" s="136">
        <v>0.91513091184011996</v>
      </c>
      <c r="Z64" s="136">
        <v>155.11391727734599</v>
      </c>
      <c r="AA64" s="136">
        <v>1.7382813893937401</v>
      </c>
      <c r="AB64" s="135">
        <v>0</v>
      </c>
      <c r="AC64" s="136">
        <v>2.8709627068610302</v>
      </c>
      <c r="AD64" s="135">
        <v>0</v>
      </c>
      <c r="AE64" s="136">
        <v>1.5405127367539599</v>
      </c>
      <c r="AF64" s="135">
        <v>0</v>
      </c>
      <c r="AG64" s="136">
        <v>8.9322848595242803E-3</v>
      </c>
      <c r="AH64" s="135">
        <v>0</v>
      </c>
      <c r="AI64" s="135">
        <v>0</v>
      </c>
      <c r="AJ64" s="135">
        <v>0</v>
      </c>
      <c r="AK64" s="136">
        <v>4.9188212303699602E-2</v>
      </c>
      <c r="AL64" s="135">
        <v>0</v>
      </c>
      <c r="AM64" s="136">
        <v>0.43978332971522699</v>
      </c>
      <c r="AN64" s="177">
        <v>3.8569067438681097E-2</v>
      </c>
      <c r="AO64" s="183"/>
      <c r="AP64" s="131" t="s">
        <v>57</v>
      </c>
      <c r="AQ64" s="130" t="s">
        <v>182</v>
      </c>
      <c r="AR64" s="150" t="s">
        <v>318</v>
      </c>
      <c r="AS64" s="130">
        <v>2</v>
      </c>
      <c r="AT64" s="214">
        <f t="shared" si="57"/>
        <v>5.1822336958628472E-2</v>
      </c>
      <c r="AU64" s="215">
        <f t="shared" si="58"/>
        <v>0</v>
      </c>
      <c r="AV64" s="214">
        <f t="shared" si="59"/>
        <v>0.31864140476735375</v>
      </c>
      <c r="AW64" s="214">
        <f t="shared" si="60"/>
        <v>9.8012489954902596E-2</v>
      </c>
      <c r="AX64" s="214">
        <f t="shared" si="61"/>
        <v>1.3285152151732668E-2</v>
      </c>
      <c r="AY64" s="214">
        <f t="shared" si="62"/>
        <v>1.245560373279524E-2</v>
      </c>
      <c r="AZ64" s="214">
        <f t="shared" si="63"/>
        <v>1.0292891770912546E-2</v>
      </c>
      <c r="BA64" s="204">
        <f t="shared" si="64"/>
        <v>5.7444060468592557E-3</v>
      </c>
      <c r="BB64" s="136" t="s">
        <v>167</v>
      </c>
      <c r="BC64" s="171">
        <f t="shared" si="65"/>
        <v>2.5926671766641038</v>
      </c>
      <c r="BD64" s="188">
        <f t="shared" si="66"/>
        <v>9.2864425241215363E-4</v>
      </c>
      <c r="BE64" s="189">
        <f t="shared" si="67"/>
        <v>0</v>
      </c>
      <c r="BF64" s="189">
        <f t="shared" si="68"/>
        <v>0</v>
      </c>
      <c r="BG64" s="188">
        <f t="shared" si="69"/>
        <v>4.2925835604439994E-2</v>
      </c>
      <c r="BH64" s="188">
        <f t="shared" si="70"/>
        <v>7.2758929098128071</v>
      </c>
      <c r="BI64" s="202">
        <f t="shared" si="71"/>
        <v>8.1537166092810767E-2</v>
      </c>
      <c r="BJ64" s="203">
        <f t="shared" si="72"/>
        <v>0</v>
      </c>
      <c r="BK64" s="202">
        <f t="shared" si="73"/>
        <v>0.13466758863318265</v>
      </c>
      <c r="BL64" s="203">
        <f t="shared" si="74"/>
        <v>0</v>
      </c>
      <c r="BM64" s="204">
        <f t="shared" si="75"/>
        <v>7.2260477303163637E-2</v>
      </c>
      <c r="BN64" s="205">
        <f t="shared" si="76"/>
        <v>0</v>
      </c>
      <c r="BO64" s="204">
        <f t="shared" si="77"/>
        <v>4.1898463541241947E-4</v>
      </c>
      <c r="BP64" s="205">
        <f t="shared" si="78"/>
        <v>0</v>
      </c>
      <c r="BQ64" s="205">
        <f t="shared" si="79"/>
        <v>0</v>
      </c>
      <c r="BR64" s="205">
        <f t="shared" si="80"/>
        <v>0</v>
      </c>
      <c r="BS64" s="204">
        <f t="shared" si="81"/>
        <v>2.3072601828947798E-3</v>
      </c>
      <c r="BT64" s="205">
        <f t="shared" si="82"/>
        <v>0</v>
      </c>
      <c r="BU64" s="204">
        <f t="shared" si="83"/>
        <v>2.0628815690390753E-2</v>
      </c>
      <c r="BV64" s="204">
        <f t="shared" si="84"/>
        <v>1.8091503924398428E-3</v>
      </c>
    </row>
    <row r="65" spans="1:74" s="138" customFormat="1">
      <c r="A65" s="130">
        <v>65</v>
      </c>
      <c r="B65" s="131" t="s">
        <v>64</v>
      </c>
      <c r="C65" s="132" t="s">
        <v>238</v>
      </c>
      <c r="D65" s="130" t="s">
        <v>182</v>
      </c>
      <c r="E65" s="133">
        <v>42585</v>
      </c>
      <c r="F65" s="150" t="s">
        <v>318</v>
      </c>
      <c r="G65" s="130">
        <v>2</v>
      </c>
      <c r="H65" s="133">
        <v>42604</v>
      </c>
      <c r="I65" s="133">
        <v>42414</v>
      </c>
      <c r="J65" s="134">
        <v>0.23200000000000001</v>
      </c>
      <c r="K65" s="164">
        <v>27.830984543073601</v>
      </c>
      <c r="L65" s="136">
        <v>0.1465753650344</v>
      </c>
      <c r="M65" s="136">
        <v>1.52441137770993</v>
      </c>
      <c r="N65" s="136">
        <v>15.4557881722743</v>
      </c>
      <c r="O65" s="135">
        <v>0</v>
      </c>
      <c r="P65" s="135">
        <v>0</v>
      </c>
      <c r="Q65" s="136">
        <v>3.64184223018353</v>
      </c>
      <c r="R65" s="136">
        <v>0.95403866486224798</v>
      </c>
      <c r="S65" s="136">
        <v>4.0165431970380201E-2</v>
      </c>
      <c r="T65" s="136" t="s">
        <v>167</v>
      </c>
      <c r="U65" s="137">
        <v>61.177195383105698</v>
      </c>
      <c r="V65" s="136">
        <v>0.107582953371755</v>
      </c>
      <c r="W65" s="135">
        <v>0</v>
      </c>
      <c r="X65" s="135">
        <v>0</v>
      </c>
      <c r="Y65" s="135">
        <v>0</v>
      </c>
      <c r="Z65" s="136">
        <v>47.306827050398702</v>
      </c>
      <c r="AA65" s="136">
        <v>2.2481420150506799</v>
      </c>
      <c r="AB65" s="135">
        <v>0</v>
      </c>
      <c r="AC65" s="136">
        <v>14.0365575770719</v>
      </c>
      <c r="AD65" s="136">
        <v>1.6526787969232</v>
      </c>
      <c r="AE65" s="135">
        <v>0</v>
      </c>
      <c r="AF65" s="135">
        <v>0</v>
      </c>
      <c r="AG65" s="136">
        <v>3.6181646113584598E-2</v>
      </c>
      <c r="AH65" s="136">
        <v>4.7042373941366698E-2</v>
      </c>
      <c r="AI65" s="135">
        <v>0</v>
      </c>
      <c r="AJ65" s="135">
        <v>0</v>
      </c>
      <c r="AK65" s="136">
        <v>0.106193811528211</v>
      </c>
      <c r="AL65" s="135">
        <v>0</v>
      </c>
      <c r="AM65" s="135">
        <v>0</v>
      </c>
      <c r="AN65" s="177">
        <v>4.4101595773738997E-2</v>
      </c>
      <c r="AO65" s="183"/>
      <c r="AP65" s="131" t="s">
        <v>64</v>
      </c>
      <c r="AQ65" s="130" t="s">
        <v>182</v>
      </c>
      <c r="AR65" s="150" t="s">
        <v>318</v>
      </c>
      <c r="AS65" s="130">
        <v>2</v>
      </c>
      <c r="AT65" s="214">
        <f t="shared" si="57"/>
        <v>5.2666252179310253E-3</v>
      </c>
      <c r="AU65" s="214">
        <f t="shared" si="58"/>
        <v>5.4773893296897962E-2</v>
      </c>
      <c r="AV65" s="214">
        <f t="shared" si="59"/>
        <v>0.55534464288726859</v>
      </c>
      <c r="AW65" s="215">
        <f t="shared" si="60"/>
        <v>0</v>
      </c>
      <c r="AX65" s="215">
        <f t="shared" si="61"/>
        <v>0</v>
      </c>
      <c r="AY65" s="214">
        <f t="shared" si="62"/>
        <v>0.13085567363048564</v>
      </c>
      <c r="AZ65" s="214">
        <f t="shared" si="63"/>
        <v>3.4279731045292215E-2</v>
      </c>
      <c r="BA65" s="204">
        <f t="shared" si="64"/>
        <v>1.4431911996579481E-3</v>
      </c>
      <c r="BB65" s="136" t="s">
        <v>167</v>
      </c>
      <c r="BC65" s="171">
        <f t="shared" si="65"/>
        <v>2.198168565988841</v>
      </c>
      <c r="BD65" s="188">
        <f t="shared" si="66"/>
        <v>3.8655820172387527E-3</v>
      </c>
      <c r="BE65" s="189">
        <f t="shared" si="67"/>
        <v>0</v>
      </c>
      <c r="BF65" s="189">
        <f t="shared" si="68"/>
        <v>0</v>
      </c>
      <c r="BG65" s="189">
        <f t="shared" si="69"/>
        <v>0</v>
      </c>
      <c r="BH65" s="188">
        <f t="shared" si="70"/>
        <v>1.6997899221704726</v>
      </c>
      <c r="BI65" s="202">
        <f t="shared" si="71"/>
        <v>8.0778386103131344E-2</v>
      </c>
      <c r="BJ65" s="203">
        <f t="shared" si="72"/>
        <v>0</v>
      </c>
      <c r="BK65" s="202">
        <f t="shared" si="73"/>
        <v>0.50435001878383889</v>
      </c>
      <c r="BL65" s="202">
        <f t="shared" si="74"/>
        <v>5.9382692493877592E-2</v>
      </c>
      <c r="BM65" s="205">
        <f t="shared" si="75"/>
        <v>0</v>
      </c>
      <c r="BN65" s="205">
        <f t="shared" si="76"/>
        <v>0</v>
      </c>
      <c r="BO65" s="204">
        <f t="shared" si="77"/>
        <v>1.3000490894451398E-3</v>
      </c>
      <c r="BP65" s="204">
        <f t="shared" si="78"/>
        <v>1.690287811002874E-3</v>
      </c>
      <c r="BQ65" s="205">
        <f t="shared" si="79"/>
        <v>0</v>
      </c>
      <c r="BR65" s="205">
        <f t="shared" si="80"/>
        <v>0</v>
      </c>
      <c r="BS65" s="204">
        <f t="shared" si="81"/>
        <v>3.8156685173625971E-3</v>
      </c>
      <c r="BT65" s="205">
        <f t="shared" si="82"/>
        <v>0</v>
      </c>
      <c r="BU65" s="205">
        <f t="shared" si="83"/>
        <v>0</v>
      </c>
      <c r="BV65" s="204">
        <f t="shared" si="84"/>
        <v>1.5846221934938598E-3</v>
      </c>
    </row>
    <row r="66" spans="1:74" s="138" customFormat="1">
      <c r="A66" s="130">
        <v>72</v>
      </c>
      <c r="B66" s="131" t="s">
        <v>70</v>
      </c>
      <c r="C66" s="132" t="s">
        <v>244</v>
      </c>
      <c r="D66" s="130" t="s">
        <v>182</v>
      </c>
      <c r="E66" s="133">
        <v>42599</v>
      </c>
      <c r="F66" s="150" t="s">
        <v>318</v>
      </c>
      <c r="G66" s="130">
        <v>2</v>
      </c>
      <c r="H66" s="133">
        <v>42625</v>
      </c>
      <c r="I66" s="133">
        <v>42414</v>
      </c>
      <c r="J66" s="139">
        <v>0.109</v>
      </c>
      <c r="K66" s="165">
        <v>9.8833102463311295</v>
      </c>
      <c r="L66" s="136">
        <v>0.10637488569495</v>
      </c>
      <c r="M66" s="136">
        <v>0.89656221732046204</v>
      </c>
      <c r="N66" s="135">
        <v>0</v>
      </c>
      <c r="O66" s="136">
        <v>0.18730261097169901</v>
      </c>
      <c r="P66" s="135">
        <v>0</v>
      </c>
      <c r="Q66" s="136">
        <v>0.33167524654080999</v>
      </c>
      <c r="R66" s="136">
        <v>6.4407802935009001E-2</v>
      </c>
      <c r="S66" s="136">
        <v>2.0546454523813699E-2</v>
      </c>
      <c r="T66" s="136" t="s">
        <v>167</v>
      </c>
      <c r="U66" s="137">
        <v>22.5988856605431</v>
      </c>
      <c r="V66" s="136">
        <v>9.8719575687657796E-2</v>
      </c>
      <c r="W66" s="135">
        <v>0</v>
      </c>
      <c r="X66" s="136">
        <v>2.2452399404940902E-2</v>
      </c>
      <c r="Y66" s="135">
        <v>0</v>
      </c>
      <c r="Z66" s="136">
        <v>0.78371324337055503</v>
      </c>
      <c r="AA66" s="136">
        <v>4.0493080366733099E-3</v>
      </c>
      <c r="AB66" s="135">
        <v>0</v>
      </c>
      <c r="AC66" s="136">
        <v>0.80413781010237995</v>
      </c>
      <c r="AD66" s="135">
        <v>0</v>
      </c>
      <c r="AE66" s="135">
        <v>0</v>
      </c>
      <c r="AF66" s="135">
        <v>0</v>
      </c>
      <c r="AG66" s="135">
        <v>0</v>
      </c>
      <c r="AH66" s="136">
        <v>6.1132193499992701E-2</v>
      </c>
      <c r="AI66" s="135">
        <v>0</v>
      </c>
      <c r="AJ66" s="136">
        <v>2.0014638325880699E-2</v>
      </c>
      <c r="AK66" s="136">
        <v>0.13337637270206301</v>
      </c>
      <c r="AL66" s="136">
        <v>0.50549735136493801</v>
      </c>
      <c r="AM66" s="135">
        <v>0</v>
      </c>
      <c r="AN66" s="177">
        <v>2.4685633492379601E-2</v>
      </c>
      <c r="AO66" s="183"/>
      <c r="AP66" s="131" t="s">
        <v>70</v>
      </c>
      <c r="AQ66" s="130" t="s">
        <v>182</v>
      </c>
      <c r="AR66" s="150" t="s">
        <v>318</v>
      </c>
      <c r="AS66" s="130">
        <v>2</v>
      </c>
      <c r="AT66" s="214">
        <f t="shared" si="57"/>
        <v>1.0763082716586617E-2</v>
      </c>
      <c r="AU66" s="214">
        <f t="shared" si="58"/>
        <v>9.0714770150343377E-2</v>
      </c>
      <c r="AV66" s="215">
        <f t="shared" si="59"/>
        <v>0</v>
      </c>
      <c r="AW66" s="214">
        <f t="shared" si="60"/>
        <v>1.8951404570268272E-2</v>
      </c>
      <c r="AX66" s="215">
        <f t="shared" si="61"/>
        <v>0</v>
      </c>
      <c r="AY66" s="214">
        <f t="shared" si="62"/>
        <v>3.3559125260075089E-2</v>
      </c>
      <c r="AZ66" s="214">
        <f t="shared" si="63"/>
        <v>6.5168249634699454E-3</v>
      </c>
      <c r="BA66" s="204">
        <f t="shared" si="64"/>
        <v>2.0789041335053638E-3</v>
      </c>
      <c r="BB66" s="136" t="s">
        <v>167</v>
      </c>
      <c r="BC66" s="171">
        <f t="shared" si="65"/>
        <v>2.2865705009040096</v>
      </c>
      <c r="BD66" s="188">
        <f t="shared" si="66"/>
        <v>9.9885132842312992E-3</v>
      </c>
      <c r="BE66" s="189">
        <f t="shared" si="67"/>
        <v>0</v>
      </c>
      <c r="BF66" s="188">
        <f t="shared" si="68"/>
        <v>2.2717489227129803E-3</v>
      </c>
      <c r="BG66" s="189">
        <f t="shared" si="69"/>
        <v>0</v>
      </c>
      <c r="BH66" s="188">
        <f t="shared" si="70"/>
        <v>7.9296634815393369E-2</v>
      </c>
      <c r="BI66" s="202">
        <f t="shared" si="71"/>
        <v>4.097117196312328E-4</v>
      </c>
      <c r="BJ66" s="203">
        <f t="shared" si="72"/>
        <v>0</v>
      </c>
      <c r="BK66" s="202">
        <f t="shared" si="73"/>
        <v>8.13632062598552E-2</v>
      </c>
      <c r="BL66" s="203">
        <f t="shared" si="74"/>
        <v>0</v>
      </c>
      <c r="BM66" s="205">
        <f t="shared" si="75"/>
        <v>0</v>
      </c>
      <c r="BN66" s="205">
        <f t="shared" si="76"/>
        <v>0</v>
      </c>
      <c r="BO66" s="205">
        <f t="shared" si="77"/>
        <v>0</v>
      </c>
      <c r="BP66" s="204">
        <f t="shared" si="78"/>
        <v>6.185396590447631E-3</v>
      </c>
      <c r="BQ66" s="205">
        <f t="shared" si="79"/>
        <v>0</v>
      </c>
      <c r="BR66" s="204">
        <f t="shared" si="80"/>
        <v>2.025094611727939E-3</v>
      </c>
      <c r="BS66" s="204">
        <f t="shared" si="81"/>
        <v>1.3495111392620183E-2</v>
      </c>
      <c r="BT66" s="204">
        <f t="shared" si="82"/>
        <v>5.1146563121661402E-2</v>
      </c>
      <c r="BU66" s="205">
        <f t="shared" si="83"/>
        <v>0</v>
      </c>
      <c r="BV66" s="204">
        <f t="shared" si="84"/>
        <v>2.4977090546705618E-3</v>
      </c>
    </row>
    <row r="67" spans="1:74" s="138" customFormat="1">
      <c r="A67" s="130">
        <v>76</v>
      </c>
      <c r="B67" s="131" t="s">
        <v>74</v>
      </c>
      <c r="C67" s="132" t="s">
        <v>246</v>
      </c>
      <c r="D67" s="130" t="s">
        <v>182</v>
      </c>
      <c r="E67" s="133">
        <v>42611</v>
      </c>
      <c r="F67" s="150" t="s">
        <v>318</v>
      </c>
      <c r="G67" s="130">
        <v>2</v>
      </c>
      <c r="H67" s="133">
        <v>42625</v>
      </c>
      <c r="I67" s="133">
        <v>42414</v>
      </c>
      <c r="J67" s="139">
        <v>0.104</v>
      </c>
      <c r="K67" s="165">
        <v>9.0928786493202391</v>
      </c>
      <c r="L67" s="136">
        <v>0.101438923303281</v>
      </c>
      <c r="M67" s="135">
        <v>0</v>
      </c>
      <c r="N67" s="136">
        <v>3.2225548979077101</v>
      </c>
      <c r="O67" s="135">
        <v>0</v>
      </c>
      <c r="P67" s="135">
        <v>0</v>
      </c>
      <c r="Q67" s="136">
        <v>0.60987150570017701</v>
      </c>
      <c r="R67" s="136">
        <v>0.102954835886821</v>
      </c>
      <c r="S67" s="136">
        <v>7.5249566685206104E-2</v>
      </c>
      <c r="T67" s="136">
        <v>0.10725912736427699</v>
      </c>
      <c r="U67" s="137">
        <v>28.282553454784299</v>
      </c>
      <c r="V67" s="136">
        <v>9.3003372501258702E-2</v>
      </c>
      <c r="W67" s="136">
        <v>4.3729559979514103E-2</v>
      </c>
      <c r="X67" s="135">
        <v>0</v>
      </c>
      <c r="Y67" s="135">
        <v>0</v>
      </c>
      <c r="Z67" s="136">
        <v>62.516204820243999</v>
      </c>
      <c r="AA67" s="136">
        <v>0.52024451729707599</v>
      </c>
      <c r="AB67" s="136">
        <v>7.6563499908303995E-2</v>
      </c>
      <c r="AC67" s="136">
        <v>3.9552187688239502</v>
      </c>
      <c r="AD67" s="135">
        <v>0</v>
      </c>
      <c r="AE67" s="135">
        <v>0</v>
      </c>
      <c r="AF67" s="135">
        <v>0</v>
      </c>
      <c r="AG67" s="136">
        <v>1.37389057710939E-2</v>
      </c>
      <c r="AH67" s="135">
        <v>0</v>
      </c>
      <c r="AI67" s="135">
        <v>0</v>
      </c>
      <c r="AJ67" s="135">
        <v>0</v>
      </c>
      <c r="AK67" s="136">
        <v>0.129024433927212</v>
      </c>
      <c r="AL67" s="135">
        <v>0</v>
      </c>
      <c r="AM67" s="136">
        <v>0.16416596683135101</v>
      </c>
      <c r="AN67" s="176">
        <v>0</v>
      </c>
      <c r="AO67" s="183"/>
      <c r="AP67" s="131" t="s">
        <v>74</v>
      </c>
      <c r="AQ67" s="130" t="s">
        <v>182</v>
      </c>
      <c r="AR67" s="150" t="s">
        <v>318</v>
      </c>
      <c r="AS67" s="130">
        <v>2</v>
      </c>
      <c r="AT67" s="214">
        <f t="shared" si="57"/>
        <v>1.1155864629389322E-2</v>
      </c>
      <c r="AU67" s="215">
        <f t="shared" si="58"/>
        <v>0</v>
      </c>
      <c r="AV67" s="214">
        <f t="shared" si="59"/>
        <v>0.35440425658255326</v>
      </c>
      <c r="AW67" s="215">
        <f t="shared" si="60"/>
        <v>0</v>
      </c>
      <c r="AX67" s="215">
        <f t="shared" si="61"/>
        <v>0</v>
      </c>
      <c r="AY67" s="214">
        <f t="shared" si="62"/>
        <v>6.7071334526802404E-2</v>
      </c>
      <c r="AZ67" s="214">
        <f t="shared" si="63"/>
        <v>1.1322578894695536E-2</v>
      </c>
      <c r="BA67" s="204">
        <f t="shared" si="64"/>
        <v>8.2756594019685482E-3</v>
      </c>
      <c r="BB67" s="136">
        <f>T67/K67</f>
        <v>1.1795948401037488E-2</v>
      </c>
      <c r="BC67" s="171">
        <f t="shared" si="65"/>
        <v>3.1104070059154076</v>
      </c>
      <c r="BD67" s="188">
        <f t="shared" si="66"/>
        <v>1.0228155030773605E-2</v>
      </c>
      <c r="BE67" s="188">
        <f t="shared" si="67"/>
        <v>4.8092096756161169E-3</v>
      </c>
      <c r="BF67" s="189">
        <f t="shared" si="68"/>
        <v>0</v>
      </c>
      <c r="BG67" s="189">
        <f t="shared" si="69"/>
        <v>0</v>
      </c>
      <c r="BH67" s="188">
        <f t="shared" si="70"/>
        <v>6.8752929882020979</v>
      </c>
      <c r="BI67" s="202">
        <f t="shared" si="71"/>
        <v>5.7214501299428226E-2</v>
      </c>
      <c r="BJ67" s="202">
        <f t="shared" si="72"/>
        <v>8.4201607500862981E-3</v>
      </c>
      <c r="BK67" s="202">
        <f t="shared" si="73"/>
        <v>0.43497982557147979</v>
      </c>
      <c r="BL67" s="203">
        <f t="shared" si="74"/>
        <v>0</v>
      </c>
      <c r="BM67" s="205">
        <f t="shared" si="75"/>
        <v>0</v>
      </c>
      <c r="BN67" s="205">
        <f t="shared" si="76"/>
        <v>0</v>
      </c>
      <c r="BO67" s="204">
        <f t="shared" si="77"/>
        <v>1.5109522848543663E-3</v>
      </c>
      <c r="BP67" s="205">
        <f t="shared" si="78"/>
        <v>0</v>
      </c>
      <c r="BQ67" s="205">
        <f t="shared" si="79"/>
        <v>0</v>
      </c>
      <c r="BR67" s="205">
        <f t="shared" si="80"/>
        <v>0</v>
      </c>
      <c r="BS67" s="204">
        <f t="shared" si="81"/>
        <v>1.4189613531998201E-2</v>
      </c>
      <c r="BT67" s="205">
        <f t="shared" si="82"/>
        <v>0</v>
      </c>
      <c r="BU67" s="204">
        <f t="shared" si="83"/>
        <v>1.8054344851904918E-2</v>
      </c>
      <c r="BV67" s="205">
        <f t="shared" si="84"/>
        <v>0</v>
      </c>
    </row>
    <row r="68" spans="1:74" s="138" customFormat="1">
      <c r="A68" s="130">
        <v>22</v>
      </c>
      <c r="B68" s="131" t="s">
        <v>21</v>
      </c>
      <c r="C68" s="132" t="s">
        <v>208</v>
      </c>
      <c r="D68" s="130" t="s">
        <v>182</v>
      </c>
      <c r="E68" s="133">
        <v>42452</v>
      </c>
      <c r="F68" s="150" t="s">
        <v>318</v>
      </c>
      <c r="G68" s="130">
        <v>3</v>
      </c>
      <c r="H68" s="133">
        <v>42599</v>
      </c>
      <c r="I68" s="133">
        <v>42414</v>
      </c>
      <c r="J68" s="134">
        <v>0.13100000000000001</v>
      </c>
      <c r="K68" s="164">
        <v>12.5351205854549</v>
      </c>
      <c r="L68" s="136">
        <v>0.28201357063092802</v>
      </c>
      <c r="M68" s="136">
        <v>0.98120330755714003</v>
      </c>
      <c r="N68" s="136">
        <v>7.1368373036698003</v>
      </c>
      <c r="O68" s="136">
        <v>1.1898912714879899</v>
      </c>
      <c r="P68" s="135">
        <v>0</v>
      </c>
      <c r="Q68" s="136">
        <v>0.21195015023882</v>
      </c>
      <c r="R68" s="136">
        <v>8.0481665928306495E-2</v>
      </c>
      <c r="S68" s="135">
        <v>0</v>
      </c>
      <c r="T68" s="136" t="s">
        <v>167</v>
      </c>
      <c r="U68" s="137">
        <v>91.906373833194294</v>
      </c>
      <c r="V68" s="136">
        <v>0.23265928933188301</v>
      </c>
      <c r="W68" s="135">
        <v>0</v>
      </c>
      <c r="X68" s="135">
        <v>0</v>
      </c>
      <c r="Y68" s="136">
        <v>4.0902725999305201</v>
      </c>
      <c r="Z68" s="136">
        <v>1.1411771084087099</v>
      </c>
      <c r="AA68" s="136">
        <v>0.63463310132912798</v>
      </c>
      <c r="AB68" s="135">
        <v>0</v>
      </c>
      <c r="AC68" s="136">
        <v>2.4748709051294702</v>
      </c>
      <c r="AD68" s="136">
        <v>2.8430069796164301</v>
      </c>
      <c r="AE68" s="136">
        <v>0.597247691541679</v>
      </c>
      <c r="AF68" s="136">
        <v>0.68636085478852504</v>
      </c>
      <c r="AG68" s="135">
        <v>0</v>
      </c>
      <c r="AH68" s="136">
        <v>4.41879778608322E-2</v>
      </c>
      <c r="AI68" s="135">
        <v>0</v>
      </c>
      <c r="AJ68" s="135">
        <v>0</v>
      </c>
      <c r="AK68" s="136">
        <v>0.11706458199917499</v>
      </c>
      <c r="AL68" s="136">
        <v>0.29915227653221199</v>
      </c>
      <c r="AM68" s="136">
        <v>0.82401194025555202</v>
      </c>
      <c r="AN68" s="176">
        <v>0</v>
      </c>
      <c r="AO68" s="183"/>
      <c r="AP68" s="131" t="s">
        <v>21</v>
      </c>
      <c r="AQ68" s="130" t="s">
        <v>182</v>
      </c>
      <c r="AR68" s="150" t="s">
        <v>318</v>
      </c>
      <c r="AS68" s="130">
        <v>3</v>
      </c>
      <c r="AT68" s="214">
        <f t="shared" si="57"/>
        <v>2.2497874568367684E-2</v>
      </c>
      <c r="AU68" s="214">
        <f t="shared" si="58"/>
        <v>7.8276335745479556E-2</v>
      </c>
      <c r="AV68" s="214">
        <f t="shared" si="59"/>
        <v>0.56934731939882688</v>
      </c>
      <c r="AW68" s="214">
        <f t="shared" si="60"/>
        <v>9.4924597125031068E-2</v>
      </c>
      <c r="AX68" s="215">
        <f t="shared" si="61"/>
        <v>0</v>
      </c>
      <c r="AY68" s="214">
        <f t="shared" si="62"/>
        <v>1.6908505091267803E-2</v>
      </c>
      <c r="AZ68" s="214">
        <f t="shared" si="63"/>
        <v>6.4204939537393221E-3</v>
      </c>
      <c r="BA68" s="204">
        <f t="shared" si="64"/>
        <v>0</v>
      </c>
      <c r="BB68" s="135" t="s">
        <v>167</v>
      </c>
      <c r="BC68" s="171">
        <f t="shared" si="65"/>
        <v>7.3319098293986622</v>
      </c>
      <c r="BD68" s="188">
        <f t="shared" si="66"/>
        <v>1.8560594431125673E-2</v>
      </c>
      <c r="BE68" s="189">
        <f t="shared" si="67"/>
        <v>0</v>
      </c>
      <c r="BF68" s="189">
        <f t="shared" si="68"/>
        <v>0</v>
      </c>
      <c r="BG68" s="188">
        <f t="shared" si="69"/>
        <v>0.32630500616616798</v>
      </c>
      <c r="BH68" s="188">
        <f t="shared" si="70"/>
        <v>9.1038382968000514E-2</v>
      </c>
      <c r="BI68" s="202">
        <f t="shared" si="71"/>
        <v>5.0628400181927498E-2</v>
      </c>
      <c r="BJ68" s="203">
        <f t="shared" si="72"/>
        <v>0</v>
      </c>
      <c r="BK68" s="202">
        <f t="shared" si="73"/>
        <v>0.19743494992789948</v>
      </c>
      <c r="BL68" s="202">
        <f t="shared" si="74"/>
        <v>0.22680332113560256</v>
      </c>
      <c r="BM68" s="204">
        <f t="shared" si="75"/>
        <v>4.7645947038969377E-2</v>
      </c>
      <c r="BN68" s="204">
        <f t="shared" si="76"/>
        <v>5.475502609723136E-2</v>
      </c>
      <c r="BO68" s="205">
        <f t="shared" si="77"/>
        <v>0</v>
      </c>
      <c r="BP68" s="204">
        <f t="shared" si="78"/>
        <v>3.5251338477035174E-3</v>
      </c>
      <c r="BQ68" s="205">
        <f t="shared" si="79"/>
        <v>0</v>
      </c>
      <c r="BR68" s="205">
        <f t="shared" si="80"/>
        <v>0</v>
      </c>
      <c r="BS68" s="204">
        <f t="shared" si="81"/>
        <v>9.3389274719072619E-3</v>
      </c>
      <c r="BT68" s="204">
        <f t="shared" si="82"/>
        <v>2.3865129536873596E-2</v>
      </c>
      <c r="BU68" s="204">
        <f t="shared" si="83"/>
        <v>6.5736259546772327E-2</v>
      </c>
      <c r="BV68" s="205">
        <f t="shared" si="84"/>
        <v>0</v>
      </c>
    </row>
    <row r="69" spans="1:74" s="138" customFormat="1">
      <c r="A69" s="130">
        <v>44</v>
      </c>
      <c r="B69" s="131" t="s">
        <v>43</v>
      </c>
      <c r="C69" s="132" t="s">
        <v>223</v>
      </c>
      <c r="D69" s="130" t="s">
        <v>182</v>
      </c>
      <c r="E69" s="133">
        <v>42536</v>
      </c>
      <c r="F69" s="150" t="s">
        <v>318</v>
      </c>
      <c r="G69" s="130">
        <v>3</v>
      </c>
      <c r="H69" s="133">
        <v>42604</v>
      </c>
      <c r="I69" s="133">
        <v>42414</v>
      </c>
      <c r="J69" s="134">
        <v>0.17799999999999999</v>
      </c>
      <c r="K69" s="164">
        <v>19.652997872663601</v>
      </c>
      <c r="L69" s="136">
        <v>8.4332954259028398E-2</v>
      </c>
      <c r="M69" s="136">
        <v>2.3516915519577002</v>
      </c>
      <c r="N69" s="135">
        <v>0</v>
      </c>
      <c r="O69" s="135">
        <v>0</v>
      </c>
      <c r="P69" s="135">
        <v>0</v>
      </c>
      <c r="Q69" s="136">
        <v>0.154425152364559</v>
      </c>
      <c r="R69" s="136">
        <v>0.11043360239854701</v>
      </c>
      <c r="S69" s="136">
        <v>3.6889696386762601E-2</v>
      </c>
      <c r="T69" s="136" t="s">
        <v>167</v>
      </c>
      <c r="U69" s="137">
        <v>125.48760981107399</v>
      </c>
      <c r="V69" s="136">
        <v>2.8448393351317599E-2</v>
      </c>
      <c r="W69" s="135">
        <v>0</v>
      </c>
      <c r="X69" s="135">
        <v>0</v>
      </c>
      <c r="Y69" s="135">
        <v>0</v>
      </c>
      <c r="Z69" s="136">
        <v>1.55253381465975</v>
      </c>
      <c r="AA69" s="136">
        <v>0.72814404445120895</v>
      </c>
      <c r="AB69" s="135">
        <v>0</v>
      </c>
      <c r="AC69" s="136">
        <v>13.984995085794701</v>
      </c>
      <c r="AD69" s="136">
        <v>0.56334095097959702</v>
      </c>
      <c r="AE69" s="136">
        <v>3.7587515246649601</v>
      </c>
      <c r="AF69" s="135">
        <v>0</v>
      </c>
      <c r="AG69" s="136">
        <v>2.1544020165350501E-2</v>
      </c>
      <c r="AH69" s="135">
        <v>0</v>
      </c>
      <c r="AI69" s="135">
        <v>0</v>
      </c>
      <c r="AJ69" s="135">
        <v>0</v>
      </c>
      <c r="AK69" s="136">
        <v>0.106193811528211</v>
      </c>
      <c r="AL69" s="136">
        <v>0.108885668151009</v>
      </c>
      <c r="AM69" s="136">
        <v>0.24821046420019699</v>
      </c>
      <c r="AN69" s="176">
        <v>0</v>
      </c>
      <c r="AO69" s="183"/>
      <c r="AP69" s="131" t="s">
        <v>43</v>
      </c>
      <c r="AQ69" s="130" t="s">
        <v>182</v>
      </c>
      <c r="AR69" s="150" t="s">
        <v>318</v>
      </c>
      <c r="AS69" s="130">
        <v>3</v>
      </c>
      <c r="AT69" s="214">
        <f t="shared" si="57"/>
        <v>4.2910987323888936E-3</v>
      </c>
      <c r="AU69" s="214">
        <f t="shared" si="58"/>
        <v>0.11966070353209537</v>
      </c>
      <c r="AV69" s="215">
        <f t="shared" si="59"/>
        <v>0</v>
      </c>
      <c r="AW69" s="215">
        <f t="shared" si="60"/>
        <v>0</v>
      </c>
      <c r="AX69" s="215">
        <f t="shared" si="61"/>
        <v>0</v>
      </c>
      <c r="AY69" s="214">
        <f t="shared" si="62"/>
        <v>7.8575875988546838E-3</v>
      </c>
      <c r="AZ69" s="214">
        <f t="shared" si="63"/>
        <v>5.6191733756891602E-3</v>
      </c>
      <c r="BA69" s="204">
        <f t="shared" si="64"/>
        <v>1.8770518689199291E-3</v>
      </c>
      <c r="BB69" s="136" t="s">
        <v>167</v>
      </c>
      <c r="BC69" s="171">
        <f t="shared" si="65"/>
        <v>6.3851637609762006</v>
      </c>
      <c r="BD69" s="188">
        <f t="shared" si="66"/>
        <v>1.4475345459070131E-3</v>
      </c>
      <c r="BE69" s="189">
        <f t="shared" si="67"/>
        <v>0</v>
      </c>
      <c r="BF69" s="189">
        <f t="shared" si="68"/>
        <v>0</v>
      </c>
      <c r="BG69" s="189">
        <f t="shared" si="69"/>
        <v>0</v>
      </c>
      <c r="BH69" s="188">
        <f t="shared" si="70"/>
        <v>7.8997302331124342E-2</v>
      </c>
      <c r="BI69" s="202">
        <f t="shared" si="71"/>
        <v>3.7050024081263615E-2</v>
      </c>
      <c r="BJ69" s="203">
        <f t="shared" si="72"/>
        <v>0</v>
      </c>
      <c r="BK69" s="202">
        <f t="shared" si="73"/>
        <v>0.71159602094330721</v>
      </c>
      <c r="BL69" s="202">
        <f t="shared" si="74"/>
        <v>2.8664377548382983E-2</v>
      </c>
      <c r="BM69" s="204">
        <f t="shared" si="75"/>
        <v>0.19125588620213546</v>
      </c>
      <c r="BN69" s="205">
        <f t="shared" si="76"/>
        <v>0</v>
      </c>
      <c r="BO69" s="204">
        <f t="shared" si="77"/>
        <v>1.0962205514364414E-3</v>
      </c>
      <c r="BP69" s="205">
        <f t="shared" si="78"/>
        <v>0</v>
      </c>
      <c r="BQ69" s="205">
        <f t="shared" si="79"/>
        <v>0</v>
      </c>
      <c r="BR69" s="205">
        <f t="shared" si="80"/>
        <v>0</v>
      </c>
      <c r="BS69" s="204">
        <f t="shared" si="81"/>
        <v>5.4034408499031902E-3</v>
      </c>
      <c r="BT69" s="204">
        <f t="shared" si="82"/>
        <v>5.5404101123149186E-3</v>
      </c>
      <c r="BU69" s="204">
        <f t="shared" si="83"/>
        <v>1.2629648962891616E-2</v>
      </c>
      <c r="BV69" s="205">
        <f t="shared" si="84"/>
        <v>0</v>
      </c>
    </row>
    <row r="70" spans="1:74" s="148" customFormat="1">
      <c r="A70" s="140"/>
      <c r="B70" s="141"/>
      <c r="C70" s="142" t="s">
        <v>189</v>
      </c>
      <c r="D70" s="140" t="s">
        <v>182</v>
      </c>
      <c r="E70" s="143">
        <v>42039</v>
      </c>
      <c r="F70" s="144" t="s">
        <v>318</v>
      </c>
      <c r="G70" s="140">
        <v>4</v>
      </c>
      <c r="H70" s="143">
        <v>42599</v>
      </c>
      <c r="I70" s="143">
        <v>42414</v>
      </c>
      <c r="J70" s="145">
        <v>0.17799999999999999</v>
      </c>
      <c r="K70" s="164">
        <v>19.652997872663601</v>
      </c>
      <c r="L70" s="146"/>
      <c r="M70" s="146"/>
      <c r="N70" s="146"/>
      <c r="O70" s="146"/>
      <c r="P70" s="146"/>
      <c r="Q70" s="146"/>
      <c r="R70" s="146"/>
      <c r="S70" s="146"/>
      <c r="T70" s="146"/>
      <c r="U70" s="147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78"/>
      <c r="AO70" s="184"/>
      <c r="AP70" s="141"/>
      <c r="AQ70" s="140" t="s">
        <v>182</v>
      </c>
      <c r="AR70" s="144" t="s">
        <v>318</v>
      </c>
      <c r="AS70" s="140">
        <v>4</v>
      </c>
      <c r="AT70" s="218"/>
      <c r="AU70" s="218"/>
      <c r="AV70" s="218"/>
      <c r="AW70" s="218"/>
      <c r="AX70" s="218"/>
      <c r="AY70" s="218"/>
      <c r="AZ70" s="218"/>
      <c r="BA70" s="207"/>
      <c r="BB70" s="146"/>
      <c r="BC70" s="173"/>
      <c r="BD70" s="190"/>
      <c r="BE70" s="190"/>
      <c r="BF70" s="190"/>
      <c r="BG70" s="190"/>
      <c r="BH70" s="190"/>
      <c r="BI70" s="206"/>
      <c r="BJ70" s="206"/>
      <c r="BK70" s="206"/>
      <c r="BL70" s="206"/>
      <c r="BM70" s="207"/>
      <c r="BN70" s="207"/>
      <c r="BO70" s="207"/>
      <c r="BP70" s="207"/>
      <c r="BQ70" s="207"/>
      <c r="BR70" s="207"/>
      <c r="BS70" s="207"/>
      <c r="BT70" s="207"/>
      <c r="BU70" s="207"/>
      <c r="BV70" s="207"/>
    </row>
    <row r="71" spans="1:74" s="138" customFormat="1">
      <c r="A71" s="130">
        <v>8</v>
      </c>
      <c r="B71" s="131" t="s">
        <v>7</v>
      </c>
      <c r="C71" s="132" t="s">
        <v>196</v>
      </c>
      <c r="D71" s="130" t="s">
        <v>182</v>
      </c>
      <c r="E71" s="133">
        <v>42053</v>
      </c>
      <c r="F71" s="150" t="s">
        <v>318</v>
      </c>
      <c r="G71" s="130">
        <v>4</v>
      </c>
      <c r="H71" s="133">
        <v>42599</v>
      </c>
      <c r="I71" s="133">
        <v>42414</v>
      </c>
      <c r="J71" s="134">
        <v>0.17</v>
      </c>
      <c r="K71" s="164">
        <v>18.441444291862201</v>
      </c>
      <c r="L71" s="136">
        <v>1.87104613369031E-2</v>
      </c>
      <c r="M71" s="135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6" t="s">
        <v>167</v>
      </c>
      <c r="U71" s="137">
        <v>31.0073946289791</v>
      </c>
      <c r="V71" s="136">
        <v>0.16099159074608099</v>
      </c>
      <c r="W71" s="135">
        <v>0</v>
      </c>
      <c r="X71" s="136">
        <v>9.9768426314168594E-3</v>
      </c>
      <c r="Y71" s="136">
        <v>2.12274957541262</v>
      </c>
      <c r="Z71" s="136">
        <v>550.58092992733305</v>
      </c>
      <c r="AA71" s="136">
        <v>1.2063384783803399</v>
      </c>
      <c r="AB71" s="135">
        <v>0</v>
      </c>
      <c r="AC71" s="136">
        <v>1.24818421225384</v>
      </c>
      <c r="AD71" s="135">
        <v>0</v>
      </c>
      <c r="AE71" s="135">
        <v>0</v>
      </c>
      <c r="AF71" s="135">
        <v>0</v>
      </c>
      <c r="AG71" s="136">
        <v>4.9572868100555598E-2</v>
      </c>
      <c r="AH71" s="135">
        <v>0</v>
      </c>
      <c r="AI71" s="135">
        <v>0</v>
      </c>
      <c r="AJ71" s="135">
        <v>0</v>
      </c>
      <c r="AK71" s="135">
        <v>0</v>
      </c>
      <c r="AL71" s="135">
        <v>0</v>
      </c>
      <c r="AM71" s="136">
        <v>1.20830577307373E-2</v>
      </c>
      <c r="AN71" s="177">
        <v>0.118141537282485</v>
      </c>
      <c r="AO71" s="183"/>
      <c r="AP71" s="131" t="s">
        <v>7</v>
      </c>
      <c r="AQ71" s="130" t="s">
        <v>182</v>
      </c>
      <c r="AR71" s="150" t="s">
        <v>318</v>
      </c>
      <c r="AS71" s="130">
        <v>4</v>
      </c>
      <c r="AT71" s="214">
        <f t="shared" ref="AT71:AT81" si="85">L71/K71</f>
        <v>1.014587634286302E-3</v>
      </c>
      <c r="AU71" s="215">
        <f t="shared" ref="AU71:AU81" si="86">M71/K71</f>
        <v>0</v>
      </c>
      <c r="AV71" s="215">
        <f t="shared" ref="AV71:AV81" si="87">N71/K71</f>
        <v>0</v>
      </c>
      <c r="AW71" s="215">
        <f t="shared" ref="AW71:AW81" si="88">O71/K71</f>
        <v>0</v>
      </c>
      <c r="AX71" s="215">
        <f t="shared" ref="AX71:AX81" si="89">P71/K71</f>
        <v>0</v>
      </c>
      <c r="AY71" s="215">
        <f t="shared" ref="AY71:AY81" si="90">Q71/K71</f>
        <v>0</v>
      </c>
      <c r="AZ71" s="215">
        <f t="shared" ref="AZ71:AZ81" si="91">R71/K71</f>
        <v>0</v>
      </c>
      <c r="BA71" s="205">
        <f t="shared" ref="BA71:BA81" si="92">S71/K71</f>
        <v>0</v>
      </c>
      <c r="BB71" s="135" t="s">
        <v>167</v>
      </c>
      <c r="BC71" s="171">
        <f t="shared" ref="BC71:BC81" si="93">U71/K71</f>
        <v>1.6813972993786594</v>
      </c>
      <c r="BD71" s="188">
        <f t="shared" ref="BD71:BD81" si="94">V71/K71</f>
        <v>8.7298797316608771E-3</v>
      </c>
      <c r="BE71" s="189">
        <f t="shared" ref="BE71:BE81" si="95">W71/K71</f>
        <v>0</v>
      </c>
      <c r="BF71" s="188">
        <f t="shared" ref="BF71:BF81" si="96">X71/K71</f>
        <v>5.4100115335431822E-4</v>
      </c>
      <c r="BG71" s="188">
        <f t="shared" ref="BG71:BG81" si="97">Y71/K71</f>
        <v>0.11510755566739109</v>
      </c>
      <c r="BH71" s="188">
        <f t="shared" ref="BH71:BH81" si="98">Z71/K71</f>
        <v>29.855629592433395</v>
      </c>
      <c r="BI71" s="202">
        <f t="shared" ref="BI71:BI81" si="99">AA71/K71</f>
        <v>6.5414533660613033E-2</v>
      </c>
      <c r="BJ71" s="203">
        <f t="shared" ref="BJ71:BJ81" si="100">AB71/K71</f>
        <v>0</v>
      </c>
      <c r="BK71" s="202">
        <f t="shared" ref="BK71:BK81" si="101">AC71/K71</f>
        <v>6.768364735969383E-2</v>
      </c>
      <c r="BL71" s="203">
        <f t="shared" ref="BL71:BL81" si="102">AD71/K71</f>
        <v>0</v>
      </c>
      <c r="BM71" s="205">
        <f t="shared" ref="BM71:BM81" si="103">AE71/K71</f>
        <v>0</v>
      </c>
      <c r="BN71" s="205">
        <f t="shared" ref="BN71:BN81" si="104">AF71/K71</f>
        <v>0</v>
      </c>
      <c r="BO71" s="204">
        <f t="shared" ref="BO71:BO81" si="105">AG71/K71</f>
        <v>2.688122866950882E-3</v>
      </c>
      <c r="BP71" s="205">
        <f t="shared" ref="BP71:BP81" si="106">AH71/K71</f>
        <v>0</v>
      </c>
      <c r="BQ71" s="205">
        <f t="shared" ref="BQ71:BQ81" si="107">AI71/K71</f>
        <v>0</v>
      </c>
      <c r="BR71" s="205">
        <f t="shared" ref="BR71:BR81" si="108">AJ71/K71</f>
        <v>0</v>
      </c>
      <c r="BS71" s="205">
        <f t="shared" ref="BS71:BS81" si="109">AK71/K71</f>
        <v>0</v>
      </c>
      <c r="BT71" s="205">
        <f t="shared" ref="BT71:BT81" si="110">AL71/K71</f>
        <v>0</v>
      </c>
      <c r="BU71" s="204">
        <f t="shared" ref="BU71:BU81" si="111">AM71/K71</f>
        <v>6.5521211568387216E-4</v>
      </c>
      <c r="BV71" s="204">
        <f t="shared" ref="BV71:BV81" si="112">AN71/K71</f>
        <v>6.4063061120770365E-3</v>
      </c>
    </row>
    <row r="72" spans="1:74" s="138" customFormat="1">
      <c r="A72" s="130">
        <v>24</v>
      </c>
      <c r="B72" s="131" t="s">
        <v>23</v>
      </c>
      <c r="C72" s="132" t="s">
        <v>209</v>
      </c>
      <c r="D72" s="130" t="s">
        <v>182</v>
      </c>
      <c r="E72" s="133">
        <v>42459</v>
      </c>
      <c r="F72" s="150" t="s">
        <v>318</v>
      </c>
      <c r="G72" s="130">
        <v>4</v>
      </c>
      <c r="H72" s="133">
        <v>42599</v>
      </c>
      <c r="I72" s="133">
        <v>42414</v>
      </c>
      <c r="J72" s="134">
        <v>0.155</v>
      </c>
      <c r="K72" s="164">
        <v>16.1697813278594</v>
      </c>
      <c r="L72" s="136">
        <v>5.4383084302441903E-2</v>
      </c>
      <c r="M72" s="136">
        <v>8.61541358165962E-2</v>
      </c>
      <c r="N72" s="135">
        <v>0</v>
      </c>
      <c r="O72" s="135">
        <v>0</v>
      </c>
      <c r="P72" s="135">
        <v>0</v>
      </c>
      <c r="Q72" s="136">
        <v>4.03380873213635E-2</v>
      </c>
      <c r="R72" s="136">
        <v>0.15670375180861401</v>
      </c>
      <c r="S72" s="135">
        <v>0</v>
      </c>
      <c r="T72" s="136" t="s">
        <v>167</v>
      </c>
      <c r="U72" s="137">
        <v>45.5170316118122</v>
      </c>
      <c r="V72" s="136">
        <v>5.6824624797036101E-2</v>
      </c>
      <c r="W72" s="135">
        <v>0</v>
      </c>
      <c r="X72" s="136">
        <v>8.3074972826150603E-2</v>
      </c>
      <c r="Y72" s="136">
        <v>1.4270319119152901</v>
      </c>
      <c r="Z72" s="136">
        <v>6.0361340438417697E-2</v>
      </c>
      <c r="AA72" s="136">
        <v>0.331305707525405</v>
      </c>
      <c r="AB72" s="135">
        <v>0</v>
      </c>
      <c r="AC72" s="136">
        <v>0.40048217938222003</v>
      </c>
      <c r="AD72" s="135">
        <v>0</v>
      </c>
      <c r="AE72" s="136">
        <v>1.8835138613623901</v>
      </c>
      <c r="AF72" s="135">
        <v>0</v>
      </c>
      <c r="AG72" s="136">
        <v>2.18385145876139E-4</v>
      </c>
      <c r="AH72" s="135">
        <v>0</v>
      </c>
      <c r="AI72" s="135">
        <v>0</v>
      </c>
      <c r="AJ72" s="135">
        <v>0</v>
      </c>
      <c r="AK72" s="135">
        <v>0</v>
      </c>
      <c r="AL72" s="135">
        <v>0</v>
      </c>
      <c r="AM72" s="136">
        <v>1.91354921318447</v>
      </c>
      <c r="AN72" s="177">
        <v>3.8569067438681097E-2</v>
      </c>
      <c r="AO72" s="183"/>
      <c r="AP72" s="131" t="s">
        <v>23</v>
      </c>
      <c r="AQ72" s="130" t="s">
        <v>182</v>
      </c>
      <c r="AR72" s="150" t="s">
        <v>318</v>
      </c>
      <c r="AS72" s="130">
        <v>4</v>
      </c>
      <c r="AT72" s="214">
        <f t="shared" si="85"/>
        <v>3.3632541590864718E-3</v>
      </c>
      <c r="AU72" s="214">
        <f t="shared" si="86"/>
        <v>5.3280952951514976E-3</v>
      </c>
      <c r="AV72" s="215">
        <f t="shared" si="87"/>
        <v>0</v>
      </c>
      <c r="AW72" s="215">
        <f t="shared" si="88"/>
        <v>0</v>
      </c>
      <c r="AX72" s="215">
        <f t="shared" si="89"/>
        <v>0</v>
      </c>
      <c r="AY72" s="214">
        <f t="shared" si="90"/>
        <v>2.4946588023341911E-3</v>
      </c>
      <c r="AZ72" s="214">
        <f t="shared" si="91"/>
        <v>9.6911484844030907E-3</v>
      </c>
      <c r="BA72" s="205">
        <f t="shared" si="92"/>
        <v>0</v>
      </c>
      <c r="BB72" s="136" t="s">
        <v>167</v>
      </c>
      <c r="BC72" s="171">
        <f t="shared" si="93"/>
        <v>2.8149441658428334</v>
      </c>
      <c r="BD72" s="188">
        <f t="shared" si="94"/>
        <v>3.5142481920353032E-3</v>
      </c>
      <c r="BE72" s="189">
        <f t="shared" si="95"/>
        <v>0</v>
      </c>
      <c r="BF72" s="188">
        <f t="shared" si="96"/>
        <v>5.1376682925834156E-3</v>
      </c>
      <c r="BG72" s="188">
        <f t="shared" si="97"/>
        <v>8.8253012392728786E-2</v>
      </c>
      <c r="BH72" s="188">
        <f t="shared" si="98"/>
        <v>3.7329719687933774E-3</v>
      </c>
      <c r="BI72" s="202">
        <f t="shared" si="99"/>
        <v>2.0489189111950974E-2</v>
      </c>
      <c r="BJ72" s="203">
        <f t="shared" si="100"/>
        <v>0</v>
      </c>
      <c r="BK72" s="202">
        <f t="shared" si="101"/>
        <v>2.4767321911287526E-2</v>
      </c>
      <c r="BL72" s="203">
        <f t="shared" si="102"/>
        <v>0</v>
      </c>
      <c r="BM72" s="204">
        <f t="shared" si="103"/>
        <v>0.11648357038182253</v>
      </c>
      <c r="BN72" s="205">
        <f t="shared" si="104"/>
        <v>0</v>
      </c>
      <c r="BO72" s="204">
        <f t="shared" si="105"/>
        <v>1.3505757526842783E-5</v>
      </c>
      <c r="BP72" s="205">
        <f t="shared" si="106"/>
        <v>0</v>
      </c>
      <c r="BQ72" s="205">
        <f t="shared" si="107"/>
        <v>0</v>
      </c>
      <c r="BR72" s="205">
        <f t="shared" si="108"/>
        <v>0</v>
      </c>
      <c r="BS72" s="205">
        <f t="shared" si="109"/>
        <v>0</v>
      </c>
      <c r="BT72" s="205">
        <f t="shared" si="110"/>
        <v>0</v>
      </c>
      <c r="BU72" s="204">
        <f t="shared" si="111"/>
        <v>0.11834106933082383</v>
      </c>
      <c r="BV72" s="204">
        <f t="shared" si="112"/>
        <v>2.3852559695553394E-3</v>
      </c>
    </row>
    <row r="73" spans="1:74" s="138" customFormat="1">
      <c r="A73" s="130">
        <v>28</v>
      </c>
      <c r="B73" s="131" t="s">
        <v>27</v>
      </c>
      <c r="C73" s="132" t="s">
        <v>211</v>
      </c>
      <c r="D73" s="130" t="s">
        <v>182</v>
      </c>
      <c r="E73" s="133">
        <v>42508</v>
      </c>
      <c r="F73" s="150" t="s">
        <v>318</v>
      </c>
      <c r="G73" s="130">
        <v>4</v>
      </c>
      <c r="H73" s="133">
        <v>42599</v>
      </c>
      <c r="I73" s="133">
        <v>42414</v>
      </c>
      <c r="J73" s="134">
        <v>0.14199999999999999</v>
      </c>
      <c r="K73" s="164">
        <v>14.201006759057</v>
      </c>
      <c r="L73" s="136">
        <v>4.8412404318150401E-2</v>
      </c>
      <c r="M73" s="135">
        <v>0</v>
      </c>
      <c r="N73" s="135">
        <v>0</v>
      </c>
      <c r="O73" s="136">
        <v>1.36225195039601</v>
      </c>
      <c r="P73" s="135">
        <v>0</v>
      </c>
      <c r="Q73" s="136">
        <v>0.125755274784981</v>
      </c>
      <c r="R73" s="136">
        <v>0.13585776947716499</v>
      </c>
      <c r="S73" s="136">
        <v>8.9473263422704896E-2</v>
      </c>
      <c r="T73" s="136" t="s">
        <v>167</v>
      </c>
      <c r="U73" s="137">
        <v>136.380883986893</v>
      </c>
      <c r="V73" s="135">
        <v>0</v>
      </c>
      <c r="W73" s="135">
        <v>0</v>
      </c>
      <c r="X73" s="135">
        <v>0</v>
      </c>
      <c r="Y73" s="136">
        <v>1.1777296385635201</v>
      </c>
      <c r="Z73" s="136">
        <v>1.4064726161332399</v>
      </c>
      <c r="AA73" s="136">
        <v>1.23455948095999</v>
      </c>
      <c r="AB73" s="136">
        <v>4.1065073033575896E-3</v>
      </c>
      <c r="AC73" s="136">
        <v>0.32078994363629598</v>
      </c>
      <c r="AD73" s="136">
        <v>1.40525552928829</v>
      </c>
      <c r="AE73" s="136">
        <v>0</v>
      </c>
      <c r="AF73" s="136">
        <v>2.1942442442491599</v>
      </c>
      <c r="AG73" s="136">
        <v>1.8821722335048498E-2</v>
      </c>
      <c r="AH73" s="135">
        <v>0</v>
      </c>
      <c r="AI73" s="135">
        <v>0</v>
      </c>
      <c r="AJ73" s="136">
        <v>1.02393525822307E-2</v>
      </c>
      <c r="AK73" s="136">
        <v>5.2706973812156096E-4</v>
      </c>
      <c r="AL73" s="135">
        <v>0</v>
      </c>
      <c r="AM73" s="135">
        <v>0</v>
      </c>
      <c r="AN73" s="177">
        <v>5.0265286051279796E-3</v>
      </c>
      <c r="AO73" s="183"/>
      <c r="AP73" s="131" t="s">
        <v>27</v>
      </c>
      <c r="AQ73" s="130" t="s">
        <v>182</v>
      </c>
      <c r="AR73" s="150" t="s">
        <v>318</v>
      </c>
      <c r="AS73" s="130">
        <v>4</v>
      </c>
      <c r="AT73" s="214">
        <f t="shared" si="85"/>
        <v>3.4090825488322751E-3</v>
      </c>
      <c r="AU73" s="215">
        <f t="shared" si="86"/>
        <v>0</v>
      </c>
      <c r="AV73" s="215">
        <f t="shared" si="87"/>
        <v>0</v>
      </c>
      <c r="AW73" s="214">
        <f t="shared" si="88"/>
        <v>9.592643490062451E-2</v>
      </c>
      <c r="AX73" s="215">
        <f t="shared" si="89"/>
        <v>0</v>
      </c>
      <c r="AY73" s="214">
        <f t="shared" si="90"/>
        <v>8.855377433348367E-3</v>
      </c>
      <c r="AZ73" s="214">
        <f t="shared" si="91"/>
        <v>9.566770284826373E-3</v>
      </c>
      <c r="BA73" s="204">
        <f t="shared" si="92"/>
        <v>6.300487348591774E-3</v>
      </c>
      <c r="BB73" s="136" t="s">
        <v>167</v>
      </c>
      <c r="BC73" s="171">
        <f t="shared" si="93"/>
        <v>9.6036067231580695</v>
      </c>
      <c r="BD73" s="189">
        <f t="shared" si="94"/>
        <v>0</v>
      </c>
      <c r="BE73" s="189">
        <f t="shared" si="95"/>
        <v>0</v>
      </c>
      <c r="BF73" s="189">
        <f t="shared" si="96"/>
        <v>0</v>
      </c>
      <c r="BG73" s="188">
        <f t="shared" si="97"/>
        <v>8.2932827125963976E-2</v>
      </c>
      <c r="BH73" s="188">
        <f t="shared" si="98"/>
        <v>9.9040345518900022E-2</v>
      </c>
      <c r="BI73" s="202">
        <f t="shared" si="99"/>
        <v>8.6934644980196416E-2</v>
      </c>
      <c r="BJ73" s="202">
        <f t="shared" si="100"/>
        <v>2.891701534286346E-4</v>
      </c>
      <c r="BK73" s="202">
        <f t="shared" si="101"/>
        <v>2.2589239557378932E-2</v>
      </c>
      <c r="BL73" s="202">
        <f t="shared" si="102"/>
        <v>9.8954641254012349E-2</v>
      </c>
      <c r="BM73" s="204">
        <f t="shared" si="103"/>
        <v>0</v>
      </c>
      <c r="BN73" s="204">
        <f t="shared" si="104"/>
        <v>0.15451328778853887</v>
      </c>
      <c r="BO73" s="204">
        <f t="shared" si="105"/>
        <v>1.3253794364293599E-3</v>
      </c>
      <c r="BP73" s="205">
        <f t="shared" si="106"/>
        <v>0</v>
      </c>
      <c r="BQ73" s="205">
        <f t="shared" si="107"/>
        <v>0</v>
      </c>
      <c r="BR73" s="204">
        <f t="shared" si="108"/>
        <v>7.2103004779575433E-4</v>
      </c>
      <c r="BS73" s="204">
        <f t="shared" si="109"/>
        <v>3.7114955796032616E-5</v>
      </c>
      <c r="BT73" s="205">
        <f t="shared" si="110"/>
        <v>0</v>
      </c>
      <c r="BU73" s="205">
        <f t="shared" si="111"/>
        <v>0</v>
      </c>
      <c r="BV73" s="204">
        <f t="shared" si="112"/>
        <v>3.5395579274139855E-4</v>
      </c>
    </row>
    <row r="74" spans="1:74" s="138" customFormat="1">
      <c r="A74" s="130">
        <v>40</v>
      </c>
      <c r="B74" s="131" t="s">
        <v>39</v>
      </c>
      <c r="C74" s="132" t="s">
        <v>221</v>
      </c>
      <c r="D74" s="130" t="s">
        <v>182</v>
      </c>
      <c r="E74" s="133">
        <v>42529</v>
      </c>
      <c r="F74" s="150" t="s">
        <v>318</v>
      </c>
      <c r="G74" s="130">
        <v>4</v>
      </c>
      <c r="H74" s="133">
        <v>42599</v>
      </c>
      <c r="I74" s="133">
        <v>42414</v>
      </c>
      <c r="J74" s="134">
        <v>0.23499999999999999</v>
      </c>
      <c r="K74" s="164">
        <v>28.285317135874202</v>
      </c>
      <c r="L74" s="136">
        <v>0.432464537896389</v>
      </c>
      <c r="M74" s="136">
        <v>1.0220504709290701</v>
      </c>
      <c r="N74" s="136">
        <v>26.0338413044181</v>
      </c>
      <c r="O74" s="136">
        <v>3.3784588940511999</v>
      </c>
      <c r="P74" s="136">
        <v>0.82471539298443797</v>
      </c>
      <c r="Q74" s="136">
        <v>2.87153672818827</v>
      </c>
      <c r="R74" s="136">
        <v>0.59223633999068503</v>
      </c>
      <c r="S74" s="136">
        <v>0.145596901015039</v>
      </c>
      <c r="T74" s="136" t="s">
        <v>167</v>
      </c>
      <c r="U74" s="137">
        <v>30.632913567736701</v>
      </c>
      <c r="V74" s="136">
        <v>3.93233797875343E-2</v>
      </c>
      <c r="W74" s="135">
        <v>0</v>
      </c>
      <c r="X74" s="136">
        <v>8.3074972826150603E-2</v>
      </c>
      <c r="Y74" s="136">
        <v>1.5875559026445301</v>
      </c>
      <c r="Z74" s="136">
        <v>189.07063280275599</v>
      </c>
      <c r="AA74" s="136">
        <v>0.82360629939332497</v>
      </c>
      <c r="AB74" s="135">
        <v>0</v>
      </c>
      <c r="AC74" s="136">
        <v>8.4863052083438806</v>
      </c>
      <c r="AD74" s="136">
        <v>1.93014500352229</v>
      </c>
      <c r="AE74" s="136">
        <v>3.61194236442996</v>
      </c>
      <c r="AF74" s="135">
        <v>0</v>
      </c>
      <c r="AG74" s="136">
        <v>9.8235665830563798E-3</v>
      </c>
      <c r="AH74" s="135">
        <v>0</v>
      </c>
      <c r="AI74" s="135">
        <v>0</v>
      </c>
      <c r="AJ74" s="135">
        <v>0</v>
      </c>
      <c r="AK74" s="135">
        <v>0</v>
      </c>
      <c r="AL74" s="136">
        <v>0.108885668151009</v>
      </c>
      <c r="AM74" s="136">
        <v>0.352132554859587</v>
      </c>
      <c r="AN74" s="177">
        <v>9.6297721397961306E-2</v>
      </c>
      <c r="AO74" s="183"/>
      <c r="AP74" s="131" t="s">
        <v>39</v>
      </c>
      <c r="AQ74" s="130" t="s">
        <v>182</v>
      </c>
      <c r="AR74" s="150" t="s">
        <v>318</v>
      </c>
      <c r="AS74" s="130">
        <v>4</v>
      </c>
      <c r="AT74" s="214">
        <f t="shared" si="85"/>
        <v>1.5289365002306982E-2</v>
      </c>
      <c r="AU74" s="214">
        <f t="shared" si="86"/>
        <v>3.6133604796419479E-2</v>
      </c>
      <c r="AV74" s="214">
        <f t="shared" si="87"/>
        <v>0.92040125197675227</v>
      </c>
      <c r="AW74" s="214">
        <f t="shared" si="88"/>
        <v>0.11944214299673905</v>
      </c>
      <c r="AX74" s="214">
        <f t="shared" si="89"/>
        <v>2.9157014185937954E-2</v>
      </c>
      <c r="AY74" s="214">
        <f t="shared" si="90"/>
        <v>0.10152040065148524</v>
      </c>
      <c r="AZ74" s="214">
        <f t="shared" si="91"/>
        <v>2.0937942365848644E-2</v>
      </c>
      <c r="BA74" s="204">
        <f t="shared" si="92"/>
        <v>5.1474374607728473E-3</v>
      </c>
      <c r="BB74" s="136" t="s">
        <v>167</v>
      </c>
      <c r="BC74" s="171">
        <f t="shared" si="93"/>
        <v>1.0829969987815709</v>
      </c>
      <c r="BD74" s="188">
        <f t="shared" si="94"/>
        <v>1.3902400174138599E-3</v>
      </c>
      <c r="BE74" s="189">
        <f t="shared" si="95"/>
        <v>0</v>
      </c>
      <c r="BF74" s="188">
        <f t="shared" si="96"/>
        <v>2.9370352266896386E-3</v>
      </c>
      <c r="BG74" s="188">
        <f t="shared" si="97"/>
        <v>5.6126501782475566E-2</v>
      </c>
      <c r="BH74" s="188">
        <f t="shared" si="98"/>
        <v>6.6844091545630278</v>
      </c>
      <c r="BI74" s="202">
        <f t="shared" si="99"/>
        <v>2.9117803255907179E-2</v>
      </c>
      <c r="BJ74" s="203">
        <f t="shared" si="100"/>
        <v>0</v>
      </c>
      <c r="BK74" s="202">
        <f t="shared" si="101"/>
        <v>0.30002510375182323</v>
      </c>
      <c r="BL74" s="202">
        <f t="shared" si="102"/>
        <v>6.8238407731136652E-2</v>
      </c>
      <c r="BM74" s="204">
        <f t="shared" si="103"/>
        <v>0.12769672502094531</v>
      </c>
      <c r="BN74" s="205">
        <f t="shared" si="104"/>
        <v>0</v>
      </c>
      <c r="BO74" s="204">
        <f t="shared" si="105"/>
        <v>3.4730268484765099E-4</v>
      </c>
      <c r="BP74" s="205">
        <f t="shared" si="106"/>
        <v>0</v>
      </c>
      <c r="BQ74" s="205">
        <f t="shared" si="107"/>
        <v>0</v>
      </c>
      <c r="BR74" s="205">
        <f t="shared" si="108"/>
        <v>0</v>
      </c>
      <c r="BS74" s="205">
        <f t="shared" si="109"/>
        <v>0</v>
      </c>
      <c r="BT74" s="204">
        <f t="shared" si="110"/>
        <v>3.8495473686207876E-3</v>
      </c>
      <c r="BU74" s="204">
        <f t="shared" si="111"/>
        <v>1.2449305523712092E-2</v>
      </c>
      <c r="BV74" s="204">
        <f t="shared" si="112"/>
        <v>3.4045126994820618E-3</v>
      </c>
    </row>
    <row r="75" spans="1:74" s="138" customFormat="1">
      <c r="A75" s="130">
        <v>42</v>
      </c>
      <c r="B75" s="131" t="s">
        <v>41</v>
      </c>
      <c r="C75" s="132" t="s">
        <v>222</v>
      </c>
      <c r="D75" s="130" t="s">
        <v>182</v>
      </c>
      <c r="E75" s="133">
        <v>42536</v>
      </c>
      <c r="F75" s="150" t="s">
        <v>318</v>
      </c>
      <c r="G75" s="130">
        <v>4</v>
      </c>
      <c r="H75" s="133">
        <v>42599</v>
      </c>
      <c r="I75" s="133">
        <v>42414</v>
      </c>
      <c r="J75" s="134">
        <v>0.19900000000000001</v>
      </c>
      <c r="K75" s="164">
        <v>22.833326022267499</v>
      </c>
      <c r="L75" s="136">
        <v>0.93406855264988897</v>
      </c>
      <c r="M75" s="136">
        <v>0.55474919202805695</v>
      </c>
      <c r="N75" s="136">
        <v>3.4787989070057601</v>
      </c>
      <c r="O75" s="136">
        <v>0</v>
      </c>
      <c r="P75" s="136">
        <v>0.46391453414554501</v>
      </c>
      <c r="Q75" s="136">
        <v>0.58093234569186203</v>
      </c>
      <c r="R75" s="136">
        <v>0.51922983291956804</v>
      </c>
      <c r="S75" s="135">
        <v>0</v>
      </c>
      <c r="T75" s="136" t="s">
        <v>167</v>
      </c>
      <c r="U75" s="137">
        <v>20.2201275784352</v>
      </c>
      <c r="V75" s="136">
        <v>6.7952576867386398E-4</v>
      </c>
      <c r="W75" s="135">
        <v>0</v>
      </c>
      <c r="X75" s="135">
        <v>0</v>
      </c>
      <c r="Y75" s="136">
        <v>3.1099708837453299</v>
      </c>
      <c r="Z75" s="136">
        <v>62.642644374122298</v>
      </c>
      <c r="AA75" s="136">
        <v>0.18945023593563901</v>
      </c>
      <c r="AB75" s="135">
        <v>0</v>
      </c>
      <c r="AC75" s="136">
        <v>2.00000140916165</v>
      </c>
      <c r="AD75" s="136">
        <v>0.67806054935683502</v>
      </c>
      <c r="AE75" s="136">
        <v>2.2486998191943499</v>
      </c>
      <c r="AF75" s="135">
        <v>0</v>
      </c>
      <c r="AG75" s="136">
        <v>1.38558748081649E-2</v>
      </c>
      <c r="AH75" s="136">
        <v>0.102114205215096</v>
      </c>
      <c r="AI75" s="135">
        <v>0</v>
      </c>
      <c r="AJ75" s="135">
        <v>0</v>
      </c>
      <c r="AK75" s="135">
        <v>0</v>
      </c>
      <c r="AL75" s="136">
        <v>0.335152322328446</v>
      </c>
      <c r="AM75" s="136">
        <v>0.55512475645272696</v>
      </c>
      <c r="AN75" s="176">
        <v>0</v>
      </c>
      <c r="AO75" s="183"/>
      <c r="AP75" s="131" t="s">
        <v>41</v>
      </c>
      <c r="AQ75" s="130" t="s">
        <v>182</v>
      </c>
      <c r="AR75" s="150" t="s">
        <v>318</v>
      </c>
      <c r="AS75" s="130">
        <v>4</v>
      </c>
      <c r="AT75" s="214">
        <f t="shared" si="85"/>
        <v>4.0908124893367148E-2</v>
      </c>
      <c r="AU75" s="214">
        <f t="shared" si="86"/>
        <v>2.429559283159426E-2</v>
      </c>
      <c r="AV75" s="214">
        <f t="shared" si="87"/>
        <v>0.15235620529454047</v>
      </c>
      <c r="AW75" s="215">
        <f t="shared" si="88"/>
        <v>0</v>
      </c>
      <c r="AX75" s="214">
        <f t="shared" si="89"/>
        <v>2.0317431358582039E-2</v>
      </c>
      <c r="AY75" s="214">
        <f t="shared" si="90"/>
        <v>2.5442300658490385E-2</v>
      </c>
      <c r="AZ75" s="214">
        <f t="shared" si="91"/>
        <v>2.2739999963789993E-2</v>
      </c>
      <c r="BA75" s="205">
        <f t="shared" si="92"/>
        <v>0</v>
      </c>
      <c r="BB75" s="136" t="s">
        <v>167</v>
      </c>
      <c r="BC75" s="171">
        <f t="shared" si="93"/>
        <v>0.88555331617987421</v>
      </c>
      <c r="BD75" s="191">
        <f t="shared" si="94"/>
        <v>2.9760262171668611E-5</v>
      </c>
      <c r="BE75" s="189">
        <f t="shared" si="95"/>
        <v>0</v>
      </c>
      <c r="BF75" s="189">
        <f t="shared" si="96"/>
        <v>0</v>
      </c>
      <c r="BG75" s="188">
        <f t="shared" si="97"/>
        <v>0.13620314800885452</v>
      </c>
      <c r="BH75" s="188">
        <f t="shared" si="98"/>
        <v>2.7434743546792957</v>
      </c>
      <c r="BI75" s="202">
        <f t="shared" si="99"/>
        <v>8.2970932815868998E-3</v>
      </c>
      <c r="BJ75" s="203">
        <f t="shared" si="100"/>
        <v>0</v>
      </c>
      <c r="BK75" s="202">
        <f t="shared" si="101"/>
        <v>8.7591330637122697E-2</v>
      </c>
      <c r="BL75" s="202">
        <f t="shared" si="102"/>
        <v>2.9696091962054819E-2</v>
      </c>
      <c r="BM75" s="204">
        <f t="shared" si="103"/>
        <v>9.8483235293945981E-2</v>
      </c>
      <c r="BN75" s="205">
        <f t="shared" si="104"/>
        <v>0</v>
      </c>
      <c r="BO75" s="204">
        <f t="shared" si="105"/>
        <v>6.0682682823572814E-4</v>
      </c>
      <c r="BP75" s="204">
        <f t="shared" si="106"/>
        <v>4.4721564048755868E-3</v>
      </c>
      <c r="BQ75" s="205">
        <f t="shared" si="107"/>
        <v>0</v>
      </c>
      <c r="BR75" s="205">
        <f t="shared" si="108"/>
        <v>0</v>
      </c>
      <c r="BS75" s="205">
        <f t="shared" si="109"/>
        <v>0</v>
      </c>
      <c r="BT75" s="204">
        <f t="shared" si="110"/>
        <v>1.4678208597450892E-2</v>
      </c>
      <c r="BU75" s="204">
        <f t="shared" si="111"/>
        <v>2.4312040913853663E-2</v>
      </c>
      <c r="BV75" s="205">
        <f t="shared" si="112"/>
        <v>0</v>
      </c>
    </row>
    <row r="76" spans="1:74" s="138" customFormat="1">
      <c r="A76" s="130">
        <v>51</v>
      </c>
      <c r="B76" s="131" t="s">
        <v>50</v>
      </c>
      <c r="C76" s="132" t="s">
        <v>229</v>
      </c>
      <c r="D76" s="130" t="s">
        <v>182</v>
      </c>
      <c r="E76" s="133">
        <v>42564</v>
      </c>
      <c r="F76" s="150" t="s">
        <v>318</v>
      </c>
      <c r="G76" s="130">
        <v>4</v>
      </c>
      <c r="H76" s="133">
        <v>42604</v>
      </c>
      <c r="I76" s="133">
        <v>42414</v>
      </c>
      <c r="J76" s="134">
        <v>0.45200000000000001</v>
      </c>
      <c r="K76" s="164">
        <v>61.148708015114302</v>
      </c>
      <c r="L76" s="136">
        <v>1.00190944062112</v>
      </c>
      <c r="M76" s="136">
        <v>0</v>
      </c>
      <c r="N76" s="136">
        <v>34.493940174772298</v>
      </c>
      <c r="O76" s="136">
        <v>3.47681693672045</v>
      </c>
      <c r="P76" s="136">
        <v>2.5426796724118299</v>
      </c>
      <c r="Q76" s="136">
        <v>2.46821505097614</v>
      </c>
      <c r="R76" s="136">
        <v>5.2068780647263804</v>
      </c>
      <c r="S76" s="136">
        <v>0.181999485476141</v>
      </c>
      <c r="T76" s="136" t="s">
        <v>167</v>
      </c>
      <c r="U76" s="137">
        <v>12.639090909314801</v>
      </c>
      <c r="V76" s="136">
        <v>0.29342509369764502</v>
      </c>
      <c r="W76" s="136">
        <v>0.107407318108306</v>
      </c>
      <c r="X76" s="135">
        <v>0</v>
      </c>
      <c r="Y76" s="136">
        <v>3.1099708837453299</v>
      </c>
      <c r="Z76" s="136">
        <v>428.87925528340901</v>
      </c>
      <c r="AA76" s="136">
        <v>1.4141827353424099</v>
      </c>
      <c r="AB76" s="135">
        <v>0</v>
      </c>
      <c r="AC76" s="136">
        <v>115.007612111035</v>
      </c>
      <c r="AD76" s="136">
        <v>1.40525552928829</v>
      </c>
      <c r="AE76" s="136">
        <v>2.2486998191943499</v>
      </c>
      <c r="AF76" s="135">
        <v>0</v>
      </c>
      <c r="AG76" s="135">
        <v>0</v>
      </c>
      <c r="AH76" s="136">
        <v>0.36273904472153601</v>
      </c>
      <c r="AI76" s="136">
        <v>1409.66320335967</v>
      </c>
      <c r="AJ76" s="135">
        <v>0</v>
      </c>
      <c r="AK76" s="136">
        <v>0.106193811528211</v>
      </c>
      <c r="AL76" s="136">
        <v>0.532312530904132</v>
      </c>
      <c r="AM76" s="136">
        <v>0.26319037938517398</v>
      </c>
      <c r="AN76" s="177">
        <v>1.01651077032722</v>
      </c>
      <c r="AO76" s="183"/>
      <c r="AP76" s="131" t="s">
        <v>50</v>
      </c>
      <c r="AQ76" s="130" t="s">
        <v>182</v>
      </c>
      <c r="AR76" s="150" t="s">
        <v>318</v>
      </c>
      <c r="AS76" s="130">
        <v>4</v>
      </c>
      <c r="AT76" s="214">
        <f t="shared" si="85"/>
        <v>1.6384801464218592E-2</v>
      </c>
      <c r="AU76" s="214">
        <f t="shared" si="86"/>
        <v>0</v>
      </c>
      <c r="AV76" s="214">
        <f t="shared" si="87"/>
        <v>0.56409924746482509</v>
      </c>
      <c r="AW76" s="214">
        <f t="shared" si="88"/>
        <v>5.6858387520813604E-2</v>
      </c>
      <c r="AX76" s="214">
        <f t="shared" si="89"/>
        <v>4.1581903444032675E-2</v>
      </c>
      <c r="AY76" s="214">
        <f t="shared" si="90"/>
        <v>4.036414065144376E-2</v>
      </c>
      <c r="AZ76" s="214">
        <f t="shared" si="91"/>
        <v>8.5151072422321353E-2</v>
      </c>
      <c r="BA76" s="204">
        <f t="shared" si="92"/>
        <v>2.9763422872508714E-3</v>
      </c>
      <c r="BB76" s="136" t="s">
        <v>167</v>
      </c>
      <c r="BC76" s="171">
        <f t="shared" si="93"/>
        <v>0.20669432469760049</v>
      </c>
      <c r="BD76" s="188">
        <f t="shared" si="94"/>
        <v>4.7985493597856275E-3</v>
      </c>
      <c r="BE76" s="188">
        <f t="shared" si="95"/>
        <v>1.7564936626585444E-3</v>
      </c>
      <c r="BF76" s="189">
        <f t="shared" si="96"/>
        <v>0</v>
      </c>
      <c r="BG76" s="188">
        <f t="shared" si="97"/>
        <v>5.0859142976113728E-2</v>
      </c>
      <c r="BH76" s="188">
        <f t="shared" si="98"/>
        <v>7.0137091887109326</v>
      </c>
      <c r="BI76" s="202">
        <f t="shared" si="99"/>
        <v>2.3126943826725862E-2</v>
      </c>
      <c r="BJ76" s="203">
        <f t="shared" si="100"/>
        <v>0</v>
      </c>
      <c r="BK76" s="202">
        <f t="shared" si="101"/>
        <v>1.880785642807175</v>
      </c>
      <c r="BL76" s="202">
        <f t="shared" si="102"/>
        <v>2.2980952090450528E-2</v>
      </c>
      <c r="BM76" s="204">
        <f t="shared" si="103"/>
        <v>3.6774281782675312E-2</v>
      </c>
      <c r="BN76" s="205">
        <f t="shared" si="104"/>
        <v>0</v>
      </c>
      <c r="BO76" s="205">
        <f t="shared" si="105"/>
        <v>0</v>
      </c>
      <c r="BP76" s="204">
        <f t="shared" si="106"/>
        <v>5.9320802760358688E-3</v>
      </c>
      <c r="BQ76" s="204">
        <f t="shared" si="107"/>
        <v>23.053033320200967</v>
      </c>
      <c r="BR76" s="205">
        <f t="shared" si="108"/>
        <v>0</v>
      </c>
      <c r="BS76" s="204">
        <f t="shared" si="109"/>
        <v>1.7366484914442145E-3</v>
      </c>
      <c r="BT76" s="204">
        <f t="shared" si="110"/>
        <v>8.7052130483698652E-3</v>
      </c>
      <c r="BU76" s="204">
        <f t="shared" si="111"/>
        <v>4.3041036831084059E-3</v>
      </c>
      <c r="BV76" s="204">
        <f t="shared" si="112"/>
        <v>1.6623585408803179E-2</v>
      </c>
    </row>
    <row r="77" spans="1:74" s="138" customFormat="1">
      <c r="A77" s="130">
        <v>74</v>
      </c>
      <c r="B77" s="131" t="s">
        <v>72</v>
      </c>
      <c r="C77" s="132" t="s">
        <v>245</v>
      </c>
      <c r="D77" s="130" t="s">
        <v>182</v>
      </c>
      <c r="E77" s="133">
        <v>42606</v>
      </c>
      <c r="F77" s="150" t="s">
        <v>318</v>
      </c>
      <c r="G77" s="130">
        <v>4</v>
      </c>
      <c r="H77" s="133">
        <v>42625</v>
      </c>
      <c r="I77" s="133">
        <v>42414</v>
      </c>
      <c r="J77" s="139">
        <v>0.11899999999999999</v>
      </c>
      <c r="K77" s="165">
        <v>11.4641734403529</v>
      </c>
      <c r="L77" s="136">
        <v>0.17680852641702099</v>
      </c>
      <c r="M77" s="136">
        <v>1.8617651263291699</v>
      </c>
      <c r="N77" s="136">
        <v>7.0228834010833001</v>
      </c>
      <c r="O77" s="135">
        <v>0</v>
      </c>
      <c r="P77" s="135">
        <v>0</v>
      </c>
      <c r="Q77" s="136">
        <v>0.49766567991818</v>
      </c>
      <c r="R77" s="136">
        <v>0.17758409129133401</v>
      </c>
      <c r="S77" s="136">
        <v>4.3072593426629396E-3</v>
      </c>
      <c r="T77" s="136" t="s">
        <v>167</v>
      </c>
      <c r="U77" s="137">
        <v>17.836372505311299</v>
      </c>
      <c r="V77" s="136">
        <v>0.10093422240224099</v>
      </c>
      <c r="W77" s="135">
        <v>0</v>
      </c>
      <c r="X77" s="135">
        <v>0</v>
      </c>
      <c r="Y77" s="136">
        <v>2.12274957541262</v>
      </c>
      <c r="Z77" s="136">
        <v>1.64553072784498</v>
      </c>
      <c r="AA77" s="136">
        <v>0.35048835488540903</v>
      </c>
      <c r="AB77" s="135">
        <v>0</v>
      </c>
      <c r="AC77" s="136">
        <v>1.6195979844146799</v>
      </c>
      <c r="AD77" s="136">
        <v>2.41638702161013</v>
      </c>
      <c r="AE77" s="135">
        <v>0</v>
      </c>
      <c r="AF77" s="135">
        <v>0</v>
      </c>
      <c r="AG77" s="136">
        <v>1.0269930833313101E-2</v>
      </c>
      <c r="AH77" s="136">
        <v>9.6735824984891597E-2</v>
      </c>
      <c r="AI77" s="135">
        <v>0</v>
      </c>
      <c r="AJ77" s="135">
        <v>0</v>
      </c>
      <c r="AK77" s="136">
        <v>1.9401694613907099E-2</v>
      </c>
      <c r="AL77" s="135">
        <v>0</v>
      </c>
      <c r="AM77" s="135">
        <v>0</v>
      </c>
      <c r="AN77" s="177">
        <v>2.4685633492379601E-2</v>
      </c>
      <c r="AO77" s="183"/>
      <c r="AP77" s="131" t="s">
        <v>72</v>
      </c>
      <c r="AQ77" s="130" t="s">
        <v>182</v>
      </c>
      <c r="AR77" s="150" t="s">
        <v>318</v>
      </c>
      <c r="AS77" s="130">
        <v>4</v>
      </c>
      <c r="AT77" s="214">
        <f t="shared" si="85"/>
        <v>1.5422701631036937E-2</v>
      </c>
      <c r="AU77" s="214">
        <f t="shared" si="86"/>
        <v>0.16239854848810273</v>
      </c>
      <c r="AV77" s="214">
        <f t="shared" si="87"/>
        <v>0.61259395957525886</v>
      </c>
      <c r="AW77" s="215">
        <f t="shared" si="88"/>
        <v>0</v>
      </c>
      <c r="AX77" s="215">
        <f t="shared" si="89"/>
        <v>0</v>
      </c>
      <c r="AY77" s="214">
        <f t="shared" si="90"/>
        <v>4.341051559517059E-2</v>
      </c>
      <c r="AZ77" s="214">
        <f t="shared" si="91"/>
        <v>1.5490352812201302E-2</v>
      </c>
      <c r="BA77" s="204">
        <f t="shared" si="92"/>
        <v>3.7571477482203463E-4</v>
      </c>
      <c r="BB77" s="136" t="s">
        <v>167</v>
      </c>
      <c r="BC77" s="171">
        <f t="shared" si="93"/>
        <v>1.5558358915374404</v>
      </c>
      <c r="BD77" s="188">
        <f t="shared" si="94"/>
        <v>8.8043174614718632E-3</v>
      </c>
      <c r="BE77" s="189">
        <f t="shared" si="95"/>
        <v>0</v>
      </c>
      <c r="BF77" s="189">
        <f t="shared" si="96"/>
        <v>0</v>
      </c>
      <c r="BG77" s="188">
        <f t="shared" si="97"/>
        <v>0.18516377011016991</v>
      </c>
      <c r="BH77" s="188">
        <f t="shared" si="98"/>
        <v>0.1435367962990558</v>
      </c>
      <c r="BI77" s="202">
        <f t="shared" si="99"/>
        <v>3.0572492357078297E-2</v>
      </c>
      <c r="BJ77" s="203">
        <f t="shared" si="100"/>
        <v>0</v>
      </c>
      <c r="BK77" s="202">
        <f t="shared" si="101"/>
        <v>0.1412747279898815</v>
      </c>
      <c r="BL77" s="202">
        <f t="shared" si="102"/>
        <v>0.21077725613472109</v>
      </c>
      <c r="BM77" s="205">
        <f t="shared" si="103"/>
        <v>0</v>
      </c>
      <c r="BN77" s="205">
        <f t="shared" si="104"/>
        <v>0</v>
      </c>
      <c r="BO77" s="204">
        <f t="shared" si="105"/>
        <v>8.9582828511332812E-4</v>
      </c>
      <c r="BP77" s="204">
        <f t="shared" si="106"/>
        <v>8.4380985239101373E-3</v>
      </c>
      <c r="BQ77" s="205">
        <f t="shared" si="107"/>
        <v>0</v>
      </c>
      <c r="BR77" s="205">
        <f t="shared" si="108"/>
        <v>0</v>
      </c>
      <c r="BS77" s="204">
        <f t="shared" si="109"/>
        <v>1.6923762288535177E-3</v>
      </c>
      <c r="BT77" s="205">
        <f t="shared" si="110"/>
        <v>0</v>
      </c>
      <c r="BU77" s="205">
        <f t="shared" si="111"/>
        <v>0</v>
      </c>
      <c r="BV77" s="204">
        <f t="shared" si="112"/>
        <v>2.153285068550019E-3</v>
      </c>
    </row>
    <row r="78" spans="1:74" s="138" customFormat="1">
      <c r="A78" s="130">
        <v>37</v>
      </c>
      <c r="B78" s="131" t="s">
        <v>36</v>
      </c>
      <c r="C78" s="132" t="s">
        <v>218</v>
      </c>
      <c r="D78" s="130" t="s">
        <v>182</v>
      </c>
      <c r="E78" s="133">
        <v>42521</v>
      </c>
      <c r="F78" s="150" t="s">
        <v>318</v>
      </c>
      <c r="G78" s="130">
        <v>5</v>
      </c>
      <c r="H78" s="133">
        <v>42599</v>
      </c>
      <c r="I78" s="133">
        <v>42414</v>
      </c>
      <c r="J78" s="134">
        <v>0.121</v>
      </c>
      <c r="K78" s="164">
        <v>11.0206786094531</v>
      </c>
      <c r="L78" s="136">
        <v>0.10236316617676899</v>
      </c>
      <c r="M78" s="136">
        <v>2.1145124173849998</v>
      </c>
      <c r="N78" s="135">
        <v>0</v>
      </c>
      <c r="O78" s="135">
        <v>0</v>
      </c>
      <c r="P78" s="135">
        <v>0</v>
      </c>
      <c r="Q78" s="135">
        <v>0</v>
      </c>
      <c r="R78" s="136">
        <v>0.275383671343984</v>
      </c>
      <c r="S78" s="136">
        <v>8.9473263422704896E-2</v>
      </c>
      <c r="T78" s="136" t="s">
        <v>167</v>
      </c>
      <c r="U78" s="137">
        <v>19.273081706606</v>
      </c>
      <c r="V78" s="136">
        <v>0.134242750967661</v>
      </c>
      <c r="W78" s="135">
        <v>0</v>
      </c>
      <c r="X78" s="135">
        <v>0</v>
      </c>
      <c r="Y78" s="135">
        <v>0</v>
      </c>
      <c r="Z78" s="136">
        <v>0.15165711450338701</v>
      </c>
      <c r="AA78" s="136">
        <v>0.49443073980151903</v>
      </c>
      <c r="AB78" s="135">
        <v>0</v>
      </c>
      <c r="AC78" s="136">
        <v>0.53372874987603602</v>
      </c>
      <c r="AD78" s="136">
        <v>1.8226473147394799</v>
      </c>
      <c r="AE78" s="136">
        <v>3.1181031396672299</v>
      </c>
      <c r="AF78" s="136">
        <v>1.0370906984928501E-2</v>
      </c>
      <c r="AG78" s="135">
        <v>0</v>
      </c>
      <c r="AH78" s="136">
        <v>5.8336103484312E-2</v>
      </c>
      <c r="AI78" s="135">
        <v>0</v>
      </c>
      <c r="AJ78" s="136">
        <v>6.7329791524013E-3</v>
      </c>
      <c r="AK78" s="136">
        <v>3.0223571144610901E-2</v>
      </c>
      <c r="AL78" s="136">
        <v>0.30815768487864098</v>
      </c>
      <c r="AM78" s="135">
        <v>0</v>
      </c>
      <c r="AN78" s="177">
        <v>1.6306133006210401E-2</v>
      </c>
      <c r="AO78" s="183"/>
      <c r="AP78" s="131" t="s">
        <v>36</v>
      </c>
      <c r="AQ78" s="130" t="s">
        <v>182</v>
      </c>
      <c r="AR78" s="150" t="s">
        <v>318</v>
      </c>
      <c r="AS78" s="130">
        <v>5</v>
      </c>
      <c r="AT78" s="214">
        <f t="shared" si="85"/>
        <v>9.2882815844902641E-3</v>
      </c>
      <c r="AU78" s="214">
        <f t="shared" si="86"/>
        <v>0.19186771453177623</v>
      </c>
      <c r="AV78" s="215">
        <f t="shared" si="87"/>
        <v>0</v>
      </c>
      <c r="AW78" s="215">
        <f t="shared" si="88"/>
        <v>0</v>
      </c>
      <c r="AX78" s="215">
        <f t="shared" si="89"/>
        <v>0</v>
      </c>
      <c r="AY78" s="215">
        <f t="shared" si="90"/>
        <v>0</v>
      </c>
      <c r="AZ78" s="214">
        <f t="shared" si="91"/>
        <v>2.4987905110287024E-2</v>
      </c>
      <c r="BA78" s="204">
        <f t="shared" si="92"/>
        <v>8.1186709633250982E-3</v>
      </c>
      <c r="BB78" s="136" t="s">
        <v>167</v>
      </c>
      <c r="BC78" s="171">
        <f t="shared" si="93"/>
        <v>1.7488107937449802</v>
      </c>
      <c r="BD78" s="188">
        <f t="shared" si="94"/>
        <v>1.21809877345042E-2</v>
      </c>
      <c r="BE78" s="189">
        <f t="shared" si="95"/>
        <v>0</v>
      </c>
      <c r="BF78" s="189">
        <f t="shared" si="96"/>
        <v>0</v>
      </c>
      <c r="BG78" s="189">
        <f t="shared" si="97"/>
        <v>0</v>
      </c>
      <c r="BH78" s="188">
        <f t="shared" si="98"/>
        <v>1.3761141203528207E-2</v>
      </c>
      <c r="BI78" s="202">
        <f t="shared" si="99"/>
        <v>4.4863910592349183E-2</v>
      </c>
      <c r="BJ78" s="203">
        <f t="shared" si="100"/>
        <v>0</v>
      </c>
      <c r="BK78" s="202">
        <f t="shared" si="101"/>
        <v>4.8429753628621813E-2</v>
      </c>
      <c r="BL78" s="202">
        <f t="shared" si="102"/>
        <v>0.16538430883703345</v>
      </c>
      <c r="BM78" s="204">
        <f t="shared" si="103"/>
        <v>0.28293204530913779</v>
      </c>
      <c r="BN78" s="204">
        <f t="shared" si="104"/>
        <v>9.4104068836856829E-4</v>
      </c>
      <c r="BO78" s="205">
        <f t="shared" si="105"/>
        <v>0</v>
      </c>
      <c r="BP78" s="204">
        <f t="shared" si="106"/>
        <v>5.2933313411638386E-3</v>
      </c>
      <c r="BQ78" s="205">
        <f t="shared" si="107"/>
        <v>0</v>
      </c>
      <c r="BR78" s="204">
        <f t="shared" si="108"/>
        <v>6.1094052290264764E-4</v>
      </c>
      <c r="BS78" s="204">
        <f t="shared" si="109"/>
        <v>2.7424419326307478E-3</v>
      </c>
      <c r="BT78" s="204">
        <f t="shared" si="110"/>
        <v>2.7961770395365272E-2</v>
      </c>
      <c r="BU78" s="205">
        <f t="shared" si="111"/>
        <v>0</v>
      </c>
      <c r="BV78" s="204">
        <f t="shared" si="112"/>
        <v>1.4795942776358298E-3</v>
      </c>
    </row>
    <row r="79" spans="1:74" s="138" customFormat="1">
      <c r="A79" s="130">
        <v>53</v>
      </c>
      <c r="B79" s="131" t="s">
        <v>52</v>
      </c>
      <c r="C79" s="132" t="s">
        <v>230</v>
      </c>
      <c r="D79" s="130" t="s">
        <v>182</v>
      </c>
      <c r="E79" s="133">
        <v>42564</v>
      </c>
      <c r="F79" s="150" t="s">
        <v>318</v>
      </c>
      <c r="G79" s="130">
        <v>5</v>
      </c>
      <c r="H79" s="133">
        <v>42604</v>
      </c>
      <c r="I79" s="133">
        <v>42414</v>
      </c>
      <c r="J79" s="134">
        <v>0.10100000000000001</v>
      </c>
      <c r="K79" s="164">
        <v>7.9917946574493897</v>
      </c>
      <c r="L79" s="136">
        <v>6.63455140877343E-2</v>
      </c>
      <c r="M79" s="135">
        <v>0</v>
      </c>
      <c r="N79" s="135">
        <v>0</v>
      </c>
      <c r="O79" s="136">
        <v>1.0019588028628501</v>
      </c>
      <c r="P79" s="135">
        <v>0</v>
      </c>
      <c r="Q79" s="136">
        <v>0.24078785886198101</v>
      </c>
      <c r="R79" s="136">
        <v>3.0152234169630102E-2</v>
      </c>
      <c r="S79" s="136">
        <v>0.201877971087325</v>
      </c>
      <c r="T79" s="136" t="s">
        <v>167</v>
      </c>
      <c r="U79" s="137">
        <v>17.5397808392472</v>
      </c>
      <c r="V79" s="135">
        <v>0</v>
      </c>
      <c r="W79" s="135">
        <v>0</v>
      </c>
      <c r="X79" s="135">
        <v>0</v>
      </c>
      <c r="Y79" s="136">
        <v>1.4270319119152901</v>
      </c>
      <c r="Z79" s="136">
        <v>0.58557365991056498</v>
      </c>
      <c r="AA79" s="136">
        <v>0.35880162716192399</v>
      </c>
      <c r="AB79" s="135">
        <v>0</v>
      </c>
      <c r="AC79" s="136">
        <v>0.25892354480471802</v>
      </c>
      <c r="AD79" s="136">
        <v>3.3755342382342999</v>
      </c>
      <c r="AE79" s="135">
        <v>0</v>
      </c>
      <c r="AF79" s="135">
        <v>0</v>
      </c>
      <c r="AG79" s="136">
        <v>1.9728190808274999E-2</v>
      </c>
      <c r="AH79" s="136">
        <v>7.7719527515370701E-2</v>
      </c>
      <c r="AI79" s="135">
        <v>0</v>
      </c>
      <c r="AJ79" s="136">
        <v>2.0910195305484099E-2</v>
      </c>
      <c r="AK79" s="136">
        <v>0.16601745704635801</v>
      </c>
      <c r="AL79" s="135">
        <v>0</v>
      </c>
      <c r="AM79" s="136">
        <v>0.59800660421084695</v>
      </c>
      <c r="AN79" s="177">
        <v>6.6146544841533705E-2</v>
      </c>
      <c r="AO79" s="183"/>
      <c r="AP79" s="131" t="s">
        <v>52</v>
      </c>
      <c r="AQ79" s="130" t="s">
        <v>182</v>
      </c>
      <c r="AR79" s="150" t="s">
        <v>318</v>
      </c>
      <c r="AS79" s="130">
        <v>5</v>
      </c>
      <c r="AT79" s="214">
        <f t="shared" si="85"/>
        <v>8.3017040516539884E-3</v>
      </c>
      <c r="AU79" s="215">
        <f t="shared" si="86"/>
        <v>0</v>
      </c>
      <c r="AV79" s="215">
        <f t="shared" si="87"/>
        <v>0</v>
      </c>
      <c r="AW79" s="214">
        <f t="shared" si="88"/>
        <v>0.12537344186251012</v>
      </c>
      <c r="AX79" s="215">
        <f t="shared" si="89"/>
        <v>0</v>
      </c>
      <c r="AY79" s="214">
        <f t="shared" si="90"/>
        <v>3.0129385098444126E-2</v>
      </c>
      <c r="AZ79" s="214">
        <f t="shared" si="91"/>
        <v>3.7728990123043647E-3</v>
      </c>
      <c r="BA79" s="204">
        <f t="shared" si="92"/>
        <v>2.5260655427269834E-2</v>
      </c>
      <c r="BB79" s="136" t="s">
        <v>167</v>
      </c>
      <c r="BC79" s="171">
        <f t="shared" si="93"/>
        <v>2.1947236623375761</v>
      </c>
      <c r="BD79" s="189">
        <f t="shared" si="94"/>
        <v>0</v>
      </c>
      <c r="BE79" s="189">
        <f t="shared" si="95"/>
        <v>0</v>
      </c>
      <c r="BF79" s="189">
        <f t="shared" si="96"/>
        <v>0</v>
      </c>
      <c r="BG79" s="188">
        <f t="shared" si="97"/>
        <v>0.17856213442435126</v>
      </c>
      <c r="BH79" s="188">
        <f t="shared" si="98"/>
        <v>7.3271860077727888E-2</v>
      </c>
      <c r="BI79" s="202">
        <f t="shared" si="99"/>
        <v>4.489625203613988E-2</v>
      </c>
      <c r="BJ79" s="203">
        <f t="shared" si="100"/>
        <v>0</v>
      </c>
      <c r="BK79" s="202">
        <f t="shared" si="101"/>
        <v>3.239867337724546E-2</v>
      </c>
      <c r="BL79" s="202">
        <f t="shared" si="102"/>
        <v>0.4223749962203876</v>
      </c>
      <c r="BM79" s="205">
        <f t="shared" si="103"/>
        <v>0</v>
      </c>
      <c r="BN79" s="205">
        <f t="shared" si="104"/>
        <v>0</v>
      </c>
      <c r="BO79" s="204">
        <f t="shared" si="105"/>
        <v>2.4685557692458683E-3</v>
      </c>
      <c r="BP79" s="204">
        <f t="shared" si="106"/>
        <v>9.7249154722620426E-3</v>
      </c>
      <c r="BQ79" s="205">
        <f t="shared" si="107"/>
        <v>0</v>
      </c>
      <c r="BR79" s="204">
        <f t="shared" si="108"/>
        <v>2.6164580299861788E-3</v>
      </c>
      <c r="BS79" s="204">
        <f t="shared" si="109"/>
        <v>2.0773488829772195E-2</v>
      </c>
      <c r="BT79" s="205">
        <f t="shared" si="110"/>
        <v>0</v>
      </c>
      <c r="BU79" s="204">
        <f t="shared" si="111"/>
        <v>7.482757376072309E-2</v>
      </c>
      <c r="BV79" s="204">
        <f t="shared" si="112"/>
        <v>8.2768073601436377E-3</v>
      </c>
    </row>
    <row r="80" spans="1:74" s="138" customFormat="1">
      <c r="A80" s="130">
        <v>1</v>
      </c>
      <c r="B80" s="131" t="s">
        <v>0</v>
      </c>
      <c r="C80" s="132" t="s">
        <v>181</v>
      </c>
      <c r="D80" s="130" t="s">
        <v>182</v>
      </c>
      <c r="E80" s="133">
        <v>42025</v>
      </c>
      <c r="F80" s="150" t="s">
        <v>318</v>
      </c>
      <c r="G80" s="130">
        <v>6</v>
      </c>
      <c r="H80" s="133">
        <v>42599</v>
      </c>
      <c r="I80" s="133">
        <v>42414</v>
      </c>
      <c r="J80" s="134">
        <v>0.111</v>
      </c>
      <c r="K80" s="164">
        <v>9.5062366334512394</v>
      </c>
      <c r="L80" s="136">
        <v>6.9554380624996404E-3</v>
      </c>
      <c r="M80" s="135">
        <v>0</v>
      </c>
      <c r="N80" s="135">
        <v>0</v>
      </c>
      <c r="O80" s="135">
        <v>0</v>
      </c>
      <c r="P80" s="135">
        <v>0</v>
      </c>
      <c r="Q80" s="135">
        <v>0</v>
      </c>
      <c r="R80" s="135">
        <v>0</v>
      </c>
      <c r="S80" s="136">
        <v>6.6429456088088298E-2</v>
      </c>
      <c r="T80" s="136" t="s">
        <v>167</v>
      </c>
      <c r="U80" s="137">
        <v>224.05943399348899</v>
      </c>
      <c r="V80" s="136">
        <v>0.14983646507413101</v>
      </c>
      <c r="W80" s="135">
        <v>0</v>
      </c>
      <c r="X80" s="136">
        <v>2.6565855266348401E-2</v>
      </c>
      <c r="Y80" s="136">
        <v>0</v>
      </c>
      <c r="Z80" s="136">
        <v>2.2441429263033101</v>
      </c>
      <c r="AA80" s="136">
        <v>2.1004174391207102</v>
      </c>
      <c r="AB80" s="135">
        <v>0</v>
      </c>
      <c r="AC80" s="136">
        <v>0.18131997428864399</v>
      </c>
      <c r="AD80" s="135">
        <v>0</v>
      </c>
      <c r="AE80" s="136">
        <v>1.1084656667430699</v>
      </c>
      <c r="AF80" s="135">
        <v>0</v>
      </c>
      <c r="AG80" s="136">
        <v>4.0749004619863704E-3</v>
      </c>
      <c r="AH80" s="136">
        <v>5.8336103484312E-2</v>
      </c>
      <c r="AI80" s="135">
        <v>0</v>
      </c>
      <c r="AJ80" s="135">
        <v>0</v>
      </c>
      <c r="AK80" s="135">
        <v>0</v>
      </c>
      <c r="AL80" s="136">
        <v>0.19981193015739299</v>
      </c>
      <c r="AM80" s="135">
        <v>0</v>
      </c>
      <c r="AN80" s="177">
        <v>0.24558357272723499</v>
      </c>
      <c r="AO80" s="183"/>
      <c r="AP80" s="131" t="s">
        <v>0</v>
      </c>
      <c r="AQ80" s="130" t="s">
        <v>182</v>
      </c>
      <c r="AR80" s="150" t="s">
        <v>318</v>
      </c>
      <c r="AS80" s="130">
        <v>6</v>
      </c>
      <c r="AT80" s="214">
        <f t="shared" si="85"/>
        <v>7.3167104193728333E-4</v>
      </c>
      <c r="AU80" s="215">
        <f t="shared" si="86"/>
        <v>0</v>
      </c>
      <c r="AV80" s="215">
        <f t="shared" si="87"/>
        <v>0</v>
      </c>
      <c r="AW80" s="215">
        <f t="shared" si="88"/>
        <v>0</v>
      </c>
      <c r="AX80" s="215">
        <f t="shared" si="89"/>
        <v>0</v>
      </c>
      <c r="AY80" s="215">
        <f t="shared" si="90"/>
        <v>0</v>
      </c>
      <c r="AZ80" s="215">
        <f t="shared" si="91"/>
        <v>0</v>
      </c>
      <c r="BA80" s="205">
        <f t="shared" si="92"/>
        <v>6.9879867974600466E-3</v>
      </c>
      <c r="BB80" s="136" t="s">
        <v>167</v>
      </c>
      <c r="BC80" s="171">
        <f t="shared" si="93"/>
        <v>23.569730339454448</v>
      </c>
      <c r="BD80" s="188">
        <f t="shared" si="94"/>
        <v>1.5761911979644553E-2</v>
      </c>
      <c r="BE80" s="189">
        <f t="shared" si="95"/>
        <v>0</v>
      </c>
      <c r="BF80" s="188">
        <f t="shared" si="96"/>
        <v>2.7945712157918024E-3</v>
      </c>
      <c r="BG80" s="188">
        <f t="shared" si="97"/>
        <v>0</v>
      </c>
      <c r="BH80" s="188">
        <f t="shared" si="98"/>
        <v>0.23607059374121367</v>
      </c>
      <c r="BI80" s="202">
        <f t="shared" si="99"/>
        <v>0.22095152057646114</v>
      </c>
      <c r="BJ80" s="203">
        <f t="shared" si="100"/>
        <v>0</v>
      </c>
      <c r="BK80" s="202">
        <f t="shared" si="101"/>
        <v>1.9073791372981611E-2</v>
      </c>
      <c r="BL80" s="203">
        <f t="shared" si="102"/>
        <v>0</v>
      </c>
      <c r="BM80" s="204">
        <f t="shared" si="103"/>
        <v>0.11660404737270268</v>
      </c>
      <c r="BN80" s="205">
        <f t="shared" si="104"/>
        <v>0</v>
      </c>
      <c r="BO80" s="204">
        <f t="shared" si="105"/>
        <v>4.2865548366924859E-4</v>
      </c>
      <c r="BP80" s="204">
        <f t="shared" si="106"/>
        <v>6.1366138603193045E-3</v>
      </c>
      <c r="BQ80" s="205">
        <f t="shared" si="107"/>
        <v>0</v>
      </c>
      <c r="BR80" s="205">
        <f t="shared" si="108"/>
        <v>0</v>
      </c>
      <c r="BS80" s="205">
        <f t="shared" si="109"/>
        <v>0</v>
      </c>
      <c r="BT80" s="204">
        <f t="shared" si="110"/>
        <v>2.101903601413415E-2</v>
      </c>
      <c r="BU80" s="205">
        <f t="shared" si="111"/>
        <v>0</v>
      </c>
      <c r="BV80" s="204">
        <f t="shared" si="112"/>
        <v>2.5833942725879303E-2</v>
      </c>
    </row>
    <row r="81" spans="1:74" s="138" customFormat="1">
      <c r="A81" s="130">
        <v>3</v>
      </c>
      <c r="B81" s="131" t="s">
        <v>2</v>
      </c>
      <c r="C81" s="132" t="s">
        <v>187</v>
      </c>
      <c r="D81" s="130" t="s">
        <v>182</v>
      </c>
      <c r="E81" s="133">
        <v>42039</v>
      </c>
      <c r="F81" s="150" t="s">
        <v>318</v>
      </c>
      <c r="G81" s="130">
        <v>6</v>
      </c>
      <c r="H81" s="133">
        <v>42599</v>
      </c>
      <c r="I81" s="133">
        <v>42414</v>
      </c>
      <c r="J81" s="134">
        <v>9.2999999999999999E-2</v>
      </c>
      <c r="K81" s="164">
        <v>6.7802410766479104</v>
      </c>
      <c r="L81" s="136">
        <v>1.1564235759978299E-3</v>
      </c>
      <c r="M81" s="136">
        <v>1.25087366151672</v>
      </c>
      <c r="N81" s="135">
        <v>0</v>
      </c>
      <c r="O81" s="135">
        <v>0</v>
      </c>
      <c r="P81" s="135">
        <v>0</v>
      </c>
      <c r="Q81" s="136">
        <v>0.28618755745143698</v>
      </c>
      <c r="R81" s="136">
        <v>1.8823326734479898E-2</v>
      </c>
      <c r="S81" s="136">
        <v>0</v>
      </c>
      <c r="T81" s="136" t="s">
        <v>167</v>
      </c>
      <c r="U81" s="137">
        <v>18.216319111067801</v>
      </c>
      <c r="V81" s="136">
        <v>8.3241297922829902E-2</v>
      </c>
      <c r="W81" s="135">
        <v>0</v>
      </c>
      <c r="X81" s="135">
        <v>0</v>
      </c>
      <c r="Y81" s="136">
        <v>5.01733613621722</v>
      </c>
      <c r="Z81" s="136">
        <v>1.24725024696553</v>
      </c>
      <c r="AA81" s="136">
        <v>0.31979739042593303</v>
      </c>
      <c r="AB81" s="135">
        <v>0</v>
      </c>
      <c r="AC81" s="136">
        <v>1.6649983291683501</v>
      </c>
      <c r="AD81" s="135">
        <v>0</v>
      </c>
      <c r="AE81" s="135">
        <v>0</v>
      </c>
      <c r="AF81" s="135">
        <v>0</v>
      </c>
      <c r="AG81" s="136">
        <v>2.3363448785509298E-2</v>
      </c>
      <c r="AH81" s="135">
        <v>0</v>
      </c>
      <c r="AI81" s="135">
        <v>0</v>
      </c>
      <c r="AJ81" s="136">
        <v>1.02393525822307E-2</v>
      </c>
      <c r="AK81" s="135">
        <v>0</v>
      </c>
      <c r="AL81" s="136">
        <v>4.4599938140323703E-2</v>
      </c>
      <c r="AM81" s="135">
        <v>0</v>
      </c>
      <c r="AN81" s="177">
        <v>6.8894282602752696E-2</v>
      </c>
      <c r="AO81" s="183"/>
      <c r="AP81" s="131" t="s">
        <v>2</v>
      </c>
      <c r="AQ81" s="130" t="s">
        <v>182</v>
      </c>
      <c r="AR81" s="150" t="s">
        <v>318</v>
      </c>
      <c r="AS81" s="130">
        <v>6</v>
      </c>
      <c r="AT81" s="214">
        <f t="shared" si="85"/>
        <v>1.7055788473078234E-4</v>
      </c>
      <c r="AU81" s="214">
        <f t="shared" si="86"/>
        <v>0.18448808049390783</v>
      </c>
      <c r="AV81" s="215">
        <f t="shared" si="87"/>
        <v>0</v>
      </c>
      <c r="AW81" s="215">
        <f t="shared" si="88"/>
        <v>0</v>
      </c>
      <c r="AX81" s="215">
        <f t="shared" si="89"/>
        <v>0</v>
      </c>
      <c r="AY81" s="214">
        <f t="shared" si="90"/>
        <v>4.2209053367896696E-2</v>
      </c>
      <c r="AZ81" s="214">
        <f t="shared" si="91"/>
        <v>2.7762031647090017E-3</v>
      </c>
      <c r="BA81" s="205">
        <f t="shared" si="92"/>
        <v>0</v>
      </c>
      <c r="BB81" s="136" t="s">
        <v>167</v>
      </c>
      <c r="BC81" s="171">
        <f t="shared" si="93"/>
        <v>2.6866771999903261</v>
      </c>
      <c r="BD81" s="188">
        <f t="shared" si="94"/>
        <v>1.2277041034650592E-2</v>
      </c>
      <c r="BE81" s="189">
        <f t="shared" si="95"/>
        <v>0</v>
      </c>
      <c r="BF81" s="189">
        <f t="shared" si="96"/>
        <v>0</v>
      </c>
      <c r="BG81" s="188">
        <f t="shared" si="97"/>
        <v>0.73999376710919917</v>
      </c>
      <c r="BH81" s="188">
        <f t="shared" si="98"/>
        <v>0.18395367257091089</v>
      </c>
      <c r="BI81" s="202">
        <f t="shared" si="99"/>
        <v>4.7166079614390045E-2</v>
      </c>
      <c r="BJ81" s="203">
        <f t="shared" si="100"/>
        <v>0</v>
      </c>
      <c r="BK81" s="202">
        <f t="shared" si="101"/>
        <v>0.24556624319787609</v>
      </c>
      <c r="BL81" s="203">
        <f t="shared" si="102"/>
        <v>0</v>
      </c>
      <c r="BM81" s="205">
        <f t="shared" si="103"/>
        <v>0</v>
      </c>
      <c r="BN81" s="205">
        <f t="shared" si="104"/>
        <v>0</v>
      </c>
      <c r="BO81" s="204">
        <f t="shared" si="105"/>
        <v>3.445813876143173E-3</v>
      </c>
      <c r="BP81" s="205">
        <f t="shared" si="106"/>
        <v>0</v>
      </c>
      <c r="BQ81" s="205">
        <f t="shared" si="107"/>
        <v>0</v>
      </c>
      <c r="BR81" s="204">
        <f t="shared" si="108"/>
        <v>1.5101752970844132E-3</v>
      </c>
      <c r="BS81" s="205">
        <f t="shared" si="109"/>
        <v>0</v>
      </c>
      <c r="BT81" s="204">
        <f t="shared" si="110"/>
        <v>6.5779280760284572E-3</v>
      </c>
      <c r="BU81" s="205">
        <f t="shared" si="111"/>
        <v>0</v>
      </c>
      <c r="BV81" s="204">
        <f t="shared" si="112"/>
        <v>1.0161037317689801E-2</v>
      </c>
    </row>
    <row r="82" spans="1:74" s="138" customFormat="1">
      <c r="A82" s="130"/>
      <c r="B82" s="131"/>
      <c r="C82" s="132" t="s">
        <v>193</v>
      </c>
      <c r="D82" s="130" t="s">
        <v>182</v>
      </c>
      <c r="E82" s="133">
        <v>42053</v>
      </c>
      <c r="F82" s="150" t="s">
        <v>318</v>
      </c>
      <c r="G82" s="130">
        <v>6</v>
      </c>
      <c r="H82" s="130"/>
      <c r="I82" s="133"/>
      <c r="J82" s="139"/>
      <c r="K82" s="165"/>
      <c r="L82" s="136"/>
      <c r="M82" s="136"/>
      <c r="N82" s="136"/>
      <c r="O82" s="136"/>
      <c r="P82" s="136"/>
      <c r="Q82" s="136"/>
      <c r="R82" s="136"/>
      <c r="S82" s="136"/>
      <c r="T82" s="136"/>
      <c r="U82" s="137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77"/>
      <c r="AO82" s="183"/>
      <c r="AP82" s="131"/>
      <c r="AQ82" s="130" t="s">
        <v>182</v>
      </c>
      <c r="AR82" s="150" t="s">
        <v>318</v>
      </c>
      <c r="AS82" s="130">
        <v>6</v>
      </c>
      <c r="AT82" s="214"/>
      <c r="AU82" s="214"/>
      <c r="AV82" s="214"/>
      <c r="AW82" s="214"/>
      <c r="AX82" s="214"/>
      <c r="AY82" s="214"/>
      <c r="AZ82" s="214"/>
      <c r="BA82" s="204"/>
      <c r="BB82" s="136"/>
      <c r="BC82" s="171"/>
      <c r="BD82" s="188"/>
      <c r="BE82" s="188"/>
      <c r="BF82" s="188"/>
      <c r="BG82" s="188"/>
      <c r="BH82" s="188"/>
      <c r="BI82" s="202"/>
      <c r="BJ82" s="202"/>
      <c r="BK82" s="202"/>
      <c r="BL82" s="202"/>
      <c r="BM82" s="204"/>
      <c r="BN82" s="204"/>
      <c r="BO82" s="204"/>
      <c r="BP82" s="204"/>
      <c r="BQ82" s="204"/>
      <c r="BR82" s="204"/>
      <c r="BS82" s="204"/>
      <c r="BT82" s="204"/>
      <c r="BU82" s="204"/>
      <c r="BV82" s="204"/>
    </row>
    <row r="83" spans="1:74" s="138" customFormat="1">
      <c r="A83" s="130">
        <v>10</v>
      </c>
      <c r="B83" s="131" t="s">
        <v>9</v>
      </c>
      <c r="C83" s="132" t="s">
        <v>197</v>
      </c>
      <c r="D83" s="130" t="s">
        <v>182</v>
      </c>
      <c r="E83" s="133">
        <v>42059</v>
      </c>
      <c r="F83" s="150" t="s">
        <v>318</v>
      </c>
      <c r="G83" s="130">
        <v>6</v>
      </c>
      <c r="H83" s="133">
        <v>42599</v>
      </c>
      <c r="I83" s="133">
        <v>42414</v>
      </c>
      <c r="J83" s="134">
        <v>8.5000000000000006E-2</v>
      </c>
      <c r="K83" s="164">
        <v>5.5686874958464303</v>
      </c>
      <c r="L83" s="136">
        <v>2.2651074187680899E-2</v>
      </c>
      <c r="M83" s="136">
        <v>1.13961013719315</v>
      </c>
      <c r="N83" s="135">
        <v>0</v>
      </c>
      <c r="O83" s="136">
        <v>0.54179406972037503</v>
      </c>
      <c r="P83" s="136">
        <v>0</v>
      </c>
      <c r="Q83" s="136">
        <v>6.4619159947201701E-2</v>
      </c>
      <c r="R83" s="136">
        <v>3.9254783604421202E-2</v>
      </c>
      <c r="S83" s="135">
        <v>0</v>
      </c>
      <c r="T83" s="136" t="s">
        <v>167</v>
      </c>
      <c r="U83" s="137">
        <v>26.578994648593198</v>
      </c>
      <c r="V83" s="136">
        <v>0.109800740171082</v>
      </c>
      <c r="W83" s="135">
        <v>0</v>
      </c>
      <c r="X83" s="135">
        <v>0</v>
      </c>
      <c r="Y83" s="135">
        <v>0</v>
      </c>
      <c r="Z83" s="136">
        <v>0.71762438225509895</v>
      </c>
      <c r="AA83" s="136">
        <v>4.4698861169610998E-2</v>
      </c>
      <c r="AB83" s="136">
        <v>0.20501784716753299</v>
      </c>
      <c r="AC83" s="135">
        <v>0</v>
      </c>
      <c r="AD83" s="135">
        <v>0</v>
      </c>
      <c r="AE83" s="135">
        <v>0</v>
      </c>
      <c r="AF83" s="135">
        <v>0</v>
      </c>
      <c r="AG83" s="136">
        <v>2.4274427463645099E-2</v>
      </c>
      <c r="AH83" s="136">
        <v>1.7662564877863898E-2</v>
      </c>
      <c r="AI83" s="135">
        <v>0</v>
      </c>
      <c r="AJ83" s="135">
        <v>0</v>
      </c>
      <c r="AK83" s="136">
        <v>9.8042914959101599E-2</v>
      </c>
      <c r="AL83" s="135">
        <v>0</v>
      </c>
      <c r="AM83" s="136">
        <v>0.27812126932032799</v>
      </c>
      <c r="AN83" s="177">
        <v>0.10449635968550899</v>
      </c>
      <c r="AO83" s="183"/>
      <c r="AP83" s="131" t="s">
        <v>9</v>
      </c>
      <c r="AQ83" s="130" t="s">
        <v>182</v>
      </c>
      <c r="AR83" s="150" t="s">
        <v>318</v>
      </c>
      <c r="AS83" s="130">
        <v>6</v>
      </c>
      <c r="AT83" s="214">
        <f>L83/K83</f>
        <v>4.0675786178656767E-3</v>
      </c>
      <c r="AU83" s="214">
        <f>M83/K83</f>
        <v>0.20464609264627648</v>
      </c>
      <c r="AV83" s="215">
        <f>N83/K83</f>
        <v>0</v>
      </c>
      <c r="AW83" s="214">
        <f>O83/K83</f>
        <v>9.7292956396725097E-2</v>
      </c>
      <c r="AX83" s="215">
        <f>P83/K83</f>
        <v>0</v>
      </c>
      <c r="AY83" s="214">
        <f>Q83/K83</f>
        <v>1.1604019797375917E-2</v>
      </c>
      <c r="AZ83" s="214">
        <f t="shared" ref="AZ83:AZ85" si="113">R83/K83</f>
        <v>7.049198511085519E-3</v>
      </c>
      <c r="BA83" s="205">
        <f>S83/K83</f>
        <v>0</v>
      </c>
      <c r="BB83" s="135" t="s">
        <v>167</v>
      </c>
      <c r="BC83" s="171">
        <f>U83/K83</f>
        <v>4.7729370104567597</v>
      </c>
      <c r="BD83" s="188">
        <f>V83/K83</f>
        <v>1.9717525943587267E-2</v>
      </c>
      <c r="BE83" s="189">
        <f>W83/K83</f>
        <v>0</v>
      </c>
      <c r="BF83" s="189">
        <f>X83/K83</f>
        <v>0</v>
      </c>
      <c r="BG83" s="189">
        <f>Y83/K83</f>
        <v>0</v>
      </c>
      <c r="BH83" s="188">
        <f>Z83/K83</f>
        <v>0.12886777769274363</v>
      </c>
      <c r="BI83" s="202">
        <f>AA83/K83</f>
        <v>8.0268216169341444E-3</v>
      </c>
      <c r="BJ83" s="202">
        <f>AB83/K83</f>
        <v>3.6816188252698973E-2</v>
      </c>
      <c r="BK83" s="203">
        <f>AC83/K83</f>
        <v>0</v>
      </c>
      <c r="BL83" s="203">
        <f>AD83/K83</f>
        <v>0</v>
      </c>
      <c r="BM83" s="205">
        <f>AE83/K83</f>
        <v>0</v>
      </c>
      <c r="BN83" s="205">
        <f>AF83/K83</f>
        <v>0</v>
      </c>
      <c r="BO83" s="204">
        <f>AG83/K83</f>
        <v>4.3590931403047657E-3</v>
      </c>
      <c r="BP83" s="204">
        <f>AH83/K83</f>
        <v>3.1717644222337927E-3</v>
      </c>
      <c r="BQ83" s="205">
        <f>AI83/K83</f>
        <v>0</v>
      </c>
      <c r="BR83" s="205">
        <f>AJ83/K83</f>
        <v>0</v>
      </c>
      <c r="BS83" s="204">
        <f>AK83/K83</f>
        <v>1.7606108267384332E-2</v>
      </c>
      <c r="BT83" s="205">
        <f>AL83/K83</f>
        <v>0</v>
      </c>
      <c r="BU83" s="204">
        <f>AM83/K83</f>
        <v>4.9943773919397152E-2</v>
      </c>
      <c r="BV83" s="204">
        <f>AN83/K83</f>
        <v>1.8764989014637773E-2</v>
      </c>
    </row>
    <row r="84" spans="1:74" s="138" customFormat="1">
      <c r="A84" s="130">
        <v>63</v>
      </c>
      <c r="B84" s="131" t="s">
        <v>62</v>
      </c>
      <c r="C84" s="132" t="s">
        <v>237</v>
      </c>
      <c r="D84" s="130" t="s">
        <v>182</v>
      </c>
      <c r="E84" s="133">
        <v>42583</v>
      </c>
      <c r="F84" s="150" t="s">
        <v>318</v>
      </c>
      <c r="G84" s="130">
        <v>6</v>
      </c>
      <c r="H84" s="133">
        <v>42604</v>
      </c>
      <c r="I84" s="133">
        <v>42414</v>
      </c>
      <c r="J84" s="134">
        <v>0.215</v>
      </c>
      <c r="K84" s="164">
        <v>25.256433183870499</v>
      </c>
      <c r="L84" s="136">
        <v>1.12332522389504</v>
      </c>
      <c r="M84" s="135">
        <v>0</v>
      </c>
      <c r="N84" s="136">
        <v>5.8456798772862397</v>
      </c>
      <c r="O84" s="135">
        <v>0</v>
      </c>
      <c r="P84" s="136">
        <v>0.86364648712621495</v>
      </c>
      <c r="Q84" s="136">
        <v>1.3564024302364399</v>
      </c>
      <c r="R84" s="136">
        <v>0.61581189814090798</v>
      </c>
      <c r="S84" s="136">
        <v>0.102660857074148</v>
      </c>
      <c r="T84" s="136" t="s">
        <v>167</v>
      </c>
      <c r="U84" s="137">
        <v>18.476309737826</v>
      </c>
      <c r="V84" s="135">
        <v>0</v>
      </c>
      <c r="W84" s="135">
        <v>0</v>
      </c>
      <c r="X84" s="135">
        <v>0</v>
      </c>
      <c r="Y84" s="136">
        <v>5.67178304086503</v>
      </c>
      <c r="Z84" s="136">
        <v>147.24038750914099</v>
      </c>
      <c r="AA84" s="136">
        <v>1.21531771744817</v>
      </c>
      <c r="AB84" s="135">
        <v>0</v>
      </c>
      <c r="AC84" s="136">
        <v>18.641485508109</v>
      </c>
      <c r="AD84" s="136">
        <v>2.13373718670907</v>
      </c>
      <c r="AE84" s="135">
        <v>0</v>
      </c>
      <c r="AF84" s="135">
        <v>0</v>
      </c>
      <c r="AG84" s="135">
        <v>0</v>
      </c>
      <c r="AH84" s="135">
        <v>0</v>
      </c>
      <c r="AI84" s="135">
        <v>0</v>
      </c>
      <c r="AJ84" s="135">
        <v>0</v>
      </c>
      <c r="AK84" s="135">
        <v>0</v>
      </c>
      <c r="AL84" s="135">
        <v>0</v>
      </c>
      <c r="AM84" s="135">
        <v>0</v>
      </c>
      <c r="AN84" s="177">
        <v>2.4685633492379601E-2</v>
      </c>
      <c r="AO84" s="183"/>
      <c r="AP84" s="131" t="s">
        <v>62</v>
      </c>
      <c r="AQ84" s="130" t="s">
        <v>182</v>
      </c>
      <c r="AR84" s="150" t="s">
        <v>318</v>
      </c>
      <c r="AS84" s="130">
        <v>6</v>
      </c>
      <c r="AT84" s="214">
        <f>L84/K84</f>
        <v>4.4476795900556081E-2</v>
      </c>
      <c r="AU84" s="215">
        <f>M84/K84</f>
        <v>0</v>
      </c>
      <c r="AV84" s="214">
        <f>N84/K84</f>
        <v>0.23145310482793996</v>
      </c>
      <c r="AW84" s="215">
        <f>O84/K84</f>
        <v>0</v>
      </c>
      <c r="AX84" s="214">
        <f>P84/K84</f>
        <v>3.4195109057511927E-2</v>
      </c>
      <c r="AY84" s="214">
        <f>Q84/K84</f>
        <v>5.3705225134587822E-2</v>
      </c>
      <c r="AZ84" s="214">
        <f t="shared" si="113"/>
        <v>2.4382377893889768E-2</v>
      </c>
      <c r="BA84" s="204">
        <f>S84/K84</f>
        <v>4.0647409048919165E-3</v>
      </c>
      <c r="BB84" s="136" t="s">
        <v>167</v>
      </c>
      <c r="BC84" s="171">
        <f>U84/K84</f>
        <v>0.73154865547782555</v>
      </c>
      <c r="BD84" s="189">
        <f>V84/K84</f>
        <v>0</v>
      </c>
      <c r="BE84" s="189">
        <f>W84/K84</f>
        <v>0</v>
      </c>
      <c r="BF84" s="189">
        <f>X84/K84</f>
        <v>0</v>
      </c>
      <c r="BG84" s="188">
        <f>Y84/K84</f>
        <v>0.22456785562607462</v>
      </c>
      <c r="BH84" s="188">
        <f>Z84/K84</f>
        <v>5.8298171573638129</v>
      </c>
      <c r="BI84" s="202">
        <f>AA84/K84</f>
        <v>4.8119134978422351E-2</v>
      </c>
      <c r="BJ84" s="203">
        <f>AB84/K84</f>
        <v>0</v>
      </c>
      <c r="BK84" s="202">
        <f>AC84/K84</f>
        <v>0.73808860389732311</v>
      </c>
      <c r="BL84" s="202">
        <f>AD84/K84</f>
        <v>8.4482918517240879E-2</v>
      </c>
      <c r="BM84" s="205">
        <f>AE84/K84</f>
        <v>0</v>
      </c>
      <c r="BN84" s="205">
        <f>AF84/K84</f>
        <v>0</v>
      </c>
      <c r="BO84" s="205">
        <f>AG84/K84</f>
        <v>0</v>
      </c>
      <c r="BP84" s="205">
        <f>AH84/K84</f>
        <v>0</v>
      </c>
      <c r="BQ84" s="205">
        <f>AI84/K84</f>
        <v>0</v>
      </c>
      <c r="BR84" s="205">
        <f>AJ84/K84</f>
        <v>0</v>
      </c>
      <c r="BS84" s="205">
        <f>AK84/K84</f>
        <v>0</v>
      </c>
      <c r="BT84" s="205">
        <f>AL84/K84</f>
        <v>0</v>
      </c>
      <c r="BU84" s="205">
        <f>AM84/K84</f>
        <v>0</v>
      </c>
      <c r="BV84" s="204">
        <f>AN84/K84</f>
        <v>9.7739982968555409E-4</v>
      </c>
    </row>
    <row r="85" spans="1:74" s="138" customFormat="1">
      <c r="A85" s="130">
        <v>69</v>
      </c>
      <c r="B85" s="131" t="s">
        <v>68</v>
      </c>
      <c r="C85" s="132" t="s">
        <v>241</v>
      </c>
      <c r="D85" s="130" t="s">
        <v>182</v>
      </c>
      <c r="E85" s="133">
        <v>42599</v>
      </c>
      <c r="F85" s="150" t="s">
        <v>318</v>
      </c>
      <c r="G85" s="130">
        <v>6</v>
      </c>
      <c r="H85" s="133">
        <v>42625</v>
      </c>
      <c r="I85" s="133">
        <v>42414</v>
      </c>
      <c r="J85" s="139">
        <v>0.22600000000000001</v>
      </c>
      <c r="K85" s="165">
        <v>28.379409616386098</v>
      </c>
      <c r="L85" s="136">
        <v>0.20103685407670299</v>
      </c>
      <c r="M85" s="136">
        <v>1.35696500837754</v>
      </c>
      <c r="N85" s="136">
        <v>9.5125128370148797</v>
      </c>
      <c r="O85" s="135">
        <v>0</v>
      </c>
      <c r="P85" s="136">
        <v>0.40858433575242398</v>
      </c>
      <c r="Q85" s="136">
        <v>1.92610299990791</v>
      </c>
      <c r="R85" s="136">
        <v>1.0347098068403899</v>
      </c>
      <c r="S85" s="135">
        <v>0</v>
      </c>
      <c r="T85" s="136" t="s">
        <v>167</v>
      </c>
      <c r="U85" s="137">
        <v>54.994260034392099</v>
      </c>
      <c r="V85" s="136">
        <v>1.5494540906864199E-2</v>
      </c>
      <c r="W85" s="135">
        <v>0</v>
      </c>
      <c r="X85" s="135">
        <v>0</v>
      </c>
      <c r="Y85" s="136">
        <v>0</v>
      </c>
      <c r="Z85" s="136">
        <v>18.754310019836701</v>
      </c>
      <c r="AA85" s="136">
        <v>0.23415842552841501</v>
      </c>
      <c r="AB85" s="135">
        <v>0</v>
      </c>
      <c r="AC85" s="136">
        <v>3.4213592072719998</v>
      </c>
      <c r="AD85" s="136">
        <v>1.0450984420274501</v>
      </c>
      <c r="AE85" s="136">
        <v>1.9305457339657901</v>
      </c>
      <c r="AF85" s="136">
        <v>0</v>
      </c>
      <c r="AG85" s="135">
        <v>0</v>
      </c>
      <c r="AH85" s="136">
        <v>4.1319392443983603E-2</v>
      </c>
      <c r="AI85" s="136">
        <v>247.747240361716</v>
      </c>
      <c r="AJ85" s="136">
        <v>2.4182933207940399E-3</v>
      </c>
      <c r="AK85" s="136">
        <v>0.111628798073182</v>
      </c>
      <c r="AL85" s="136">
        <v>0.36211664612268701</v>
      </c>
      <c r="AM85" s="135">
        <v>0</v>
      </c>
      <c r="AN85" s="177">
        <v>4.6864223077093897E-2</v>
      </c>
      <c r="AO85" s="183"/>
      <c r="AP85" s="131" t="s">
        <v>68</v>
      </c>
      <c r="AQ85" s="130" t="s">
        <v>182</v>
      </c>
      <c r="AR85" s="150" t="s">
        <v>318</v>
      </c>
      <c r="AS85" s="130">
        <v>6</v>
      </c>
      <c r="AT85" s="214">
        <f>L85/K85</f>
        <v>7.0838983895079172E-3</v>
      </c>
      <c r="AU85" s="214">
        <f>M85/K85</f>
        <v>4.78151246527002E-2</v>
      </c>
      <c r="AV85" s="214">
        <f>N85/K85</f>
        <v>0.3351906528570775</v>
      </c>
      <c r="AW85" s="215">
        <f>O85/K85</f>
        <v>0</v>
      </c>
      <c r="AX85" s="214">
        <f>P85/K85</f>
        <v>1.4397210557773897E-2</v>
      </c>
      <c r="AY85" s="214">
        <f>Q85/K85</f>
        <v>6.786973464013818E-2</v>
      </c>
      <c r="AZ85" s="214">
        <f t="shared" si="113"/>
        <v>3.6459877806723461E-2</v>
      </c>
      <c r="BA85" s="204">
        <f>S85/K85</f>
        <v>0</v>
      </c>
      <c r="BB85" s="136" t="s">
        <v>167</v>
      </c>
      <c r="BC85" s="171">
        <f>U85/K85</f>
        <v>1.9378225543719114</v>
      </c>
      <c r="BD85" s="188">
        <f>V85/K85</f>
        <v>5.4597826791709392E-4</v>
      </c>
      <c r="BE85" s="189">
        <f>W85/K85</f>
        <v>0</v>
      </c>
      <c r="BF85" s="189">
        <f>X85/K85</f>
        <v>0</v>
      </c>
      <c r="BG85" s="188">
        <f>Y85/K85</f>
        <v>0</v>
      </c>
      <c r="BH85" s="188">
        <f>Z85/K85</f>
        <v>0.66084214835139055</v>
      </c>
      <c r="BI85" s="202">
        <f>AA85/K85</f>
        <v>8.2509970677195968E-3</v>
      </c>
      <c r="BJ85" s="203">
        <f>AB85/K85</f>
        <v>0</v>
      </c>
      <c r="BK85" s="202">
        <f>AC85/K85</f>
        <v>0.12055780065616756</v>
      </c>
      <c r="BL85" s="202">
        <f>AD85/K85</f>
        <v>3.6825940220546964E-2</v>
      </c>
      <c r="BM85" s="204">
        <f>AE85/K85</f>
        <v>6.8026282437218311E-2</v>
      </c>
      <c r="BN85" s="204">
        <f>AF85/K85</f>
        <v>0</v>
      </c>
      <c r="BO85" s="205">
        <f>AG85/K85</f>
        <v>0</v>
      </c>
      <c r="BP85" s="204">
        <f>AH85/K85</f>
        <v>1.4559637780528752E-3</v>
      </c>
      <c r="BQ85" s="204">
        <f>AI85/K85</f>
        <v>8.7298236189757894</v>
      </c>
      <c r="BR85" s="204">
        <f>AJ85/K85</f>
        <v>8.5212953809924648E-5</v>
      </c>
      <c r="BS85" s="204">
        <f>AK85/K85</f>
        <v>3.933443280959876E-3</v>
      </c>
      <c r="BT85" s="204">
        <f>AL85/K85</f>
        <v>1.2759837185393846E-2</v>
      </c>
      <c r="BU85" s="205">
        <f>AM85/K85</f>
        <v>0</v>
      </c>
      <c r="BV85" s="204">
        <f>AN85/K85</f>
        <v>1.6513459480155916E-3</v>
      </c>
    </row>
    <row r="86" spans="1:74" s="157" customFormat="1">
      <c r="A86" s="151"/>
      <c r="B86" s="152"/>
      <c r="C86" s="151"/>
      <c r="D86" s="151"/>
      <c r="E86" s="153"/>
      <c r="F86" s="151"/>
      <c r="G86" s="151"/>
      <c r="H86" s="153"/>
      <c r="I86" s="153"/>
      <c r="J86" s="154"/>
      <c r="K86" s="166"/>
      <c r="L86" s="156"/>
      <c r="M86" s="156"/>
      <c r="N86" s="156"/>
      <c r="O86" s="156"/>
      <c r="P86" s="156"/>
      <c r="Q86" s="156"/>
      <c r="R86" s="156"/>
      <c r="S86" s="156"/>
      <c r="T86" s="156"/>
      <c r="U86" s="155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79"/>
      <c r="AO86" s="185"/>
      <c r="AP86" s="152"/>
      <c r="AQ86" s="151"/>
      <c r="AR86" s="151"/>
      <c r="AS86" s="151"/>
      <c r="AT86" s="217"/>
      <c r="AU86" s="192"/>
      <c r="AV86" s="192"/>
      <c r="AW86" s="192"/>
      <c r="AX86" s="192"/>
      <c r="AY86" s="192"/>
      <c r="AZ86" s="192"/>
      <c r="BA86" s="192"/>
      <c r="BB86" s="156"/>
      <c r="BC86" s="155"/>
      <c r="BD86" s="192"/>
      <c r="BE86" s="192"/>
      <c r="BF86" s="192"/>
      <c r="BG86" s="192"/>
      <c r="BH86" s="192"/>
      <c r="BI86" s="192"/>
      <c r="BJ86" s="192"/>
      <c r="BK86" s="192"/>
      <c r="BL86" s="192"/>
      <c r="BM86" s="192"/>
      <c r="BN86" s="192"/>
      <c r="BO86" s="192"/>
      <c r="BP86" s="192"/>
      <c r="BQ86" s="192"/>
      <c r="BR86" s="192"/>
      <c r="BS86" s="192"/>
      <c r="BT86" s="192"/>
      <c r="BU86" s="192"/>
      <c r="BV86" s="192"/>
    </row>
    <row r="87" spans="1:74" s="138" customFormat="1">
      <c r="A87" s="130">
        <v>125</v>
      </c>
      <c r="B87" s="131" t="s">
        <v>132</v>
      </c>
      <c r="C87" s="130" t="s">
        <v>132</v>
      </c>
      <c r="D87" s="130" t="s">
        <v>348</v>
      </c>
      <c r="E87" s="133">
        <v>42048</v>
      </c>
      <c r="F87" s="132" t="s">
        <v>319</v>
      </c>
      <c r="G87" s="130">
        <v>1</v>
      </c>
      <c r="H87" s="133">
        <v>42604</v>
      </c>
      <c r="I87" s="133">
        <v>42414</v>
      </c>
      <c r="J87" s="139">
        <v>9.9000000000000005E-2</v>
      </c>
      <c r="K87" s="165">
        <v>8.3024470523093505</v>
      </c>
      <c r="L87" s="136">
        <v>3.8851567134847102E-2</v>
      </c>
      <c r="M87" s="136">
        <v>1.21911495880261</v>
      </c>
      <c r="N87" s="136">
        <v>1.0086177437271799</v>
      </c>
      <c r="O87" s="135">
        <v>0</v>
      </c>
      <c r="P87" s="136">
        <v>0.51031918312841795</v>
      </c>
      <c r="Q87" s="136">
        <v>0.14443533028505801</v>
      </c>
      <c r="R87" s="136">
        <v>9.4211944911337595E-2</v>
      </c>
      <c r="S87" s="136">
        <v>7.17514180870511E-2</v>
      </c>
      <c r="T87" s="136">
        <v>0.42488075343325898</v>
      </c>
      <c r="U87" s="137">
        <v>117.251284058526</v>
      </c>
      <c r="V87" s="136">
        <v>1.04221894087202E-3</v>
      </c>
      <c r="W87" s="135">
        <v>0</v>
      </c>
      <c r="X87" s="135">
        <v>0</v>
      </c>
      <c r="Y87" s="136">
        <v>2.3107491556294999</v>
      </c>
      <c r="Z87" s="136">
        <v>8.8144708598686394E-2</v>
      </c>
      <c r="AA87" s="135">
        <v>0</v>
      </c>
      <c r="AB87" s="136">
        <v>0.114678277128249</v>
      </c>
      <c r="AC87" s="135">
        <v>0</v>
      </c>
      <c r="AD87" s="136">
        <v>0.59965367494794797</v>
      </c>
      <c r="AE87" s="136">
        <v>3.6782189251074802</v>
      </c>
      <c r="AF87" s="136">
        <v>0.81422075471483202</v>
      </c>
      <c r="AG87" s="136">
        <v>3.1320976603036801E-2</v>
      </c>
      <c r="AH87" s="136">
        <v>0</v>
      </c>
      <c r="AI87" s="135">
        <v>0</v>
      </c>
      <c r="AJ87" s="136">
        <v>6.1309546044084999E-2</v>
      </c>
      <c r="AK87" s="135">
        <v>0</v>
      </c>
      <c r="AL87" s="135">
        <v>0</v>
      </c>
      <c r="AM87" s="136">
        <v>0.13022047144464799</v>
      </c>
      <c r="AN87" s="176">
        <v>0</v>
      </c>
      <c r="AO87" s="183"/>
      <c r="AP87" s="131" t="s">
        <v>132</v>
      </c>
      <c r="AQ87" s="130" t="s">
        <v>348</v>
      </c>
      <c r="AR87" s="132" t="s">
        <v>319</v>
      </c>
      <c r="AS87" s="130">
        <v>1</v>
      </c>
      <c r="AT87" s="216">
        <f t="shared" ref="AT87:AT118" si="114">L87/K87</f>
        <v>4.679532057243343E-3</v>
      </c>
      <c r="AU87" s="214">
        <f t="shared" ref="AU87:AU118" si="115">M87/K87</f>
        <v>0.14683802873075952</v>
      </c>
      <c r="AV87" s="214">
        <f t="shared" ref="AV87:AV118" si="116">N87/K87</f>
        <v>0.12148439338094061</v>
      </c>
      <c r="AW87" s="215">
        <f t="shared" ref="AW87:AW118" si="117">O87/K87</f>
        <v>0</v>
      </c>
      <c r="AX87" s="214">
        <f t="shared" ref="AX87:AX118" si="118">P87/K87</f>
        <v>6.1466117147530759E-2</v>
      </c>
      <c r="AY87" s="214">
        <f t="shared" ref="AY87:AY118" si="119">Q87/K87</f>
        <v>1.7396718024824124E-2</v>
      </c>
      <c r="AZ87" s="214">
        <f t="shared" ref="AZ87:AZ136" si="120">R87/K87</f>
        <v>1.1347491205635845E-2</v>
      </c>
      <c r="BA87" s="188">
        <f t="shared" ref="BA87:BA118" si="121">S87/K87</f>
        <v>8.6422012251307564E-3</v>
      </c>
      <c r="BB87" s="170">
        <f t="shared" ref="BB87:BB118" si="122">T87/K87</f>
        <v>5.1175364414408057E-2</v>
      </c>
      <c r="BC87" s="171">
        <f t="shared" ref="BC87:BC118" si="123">U87/K87</f>
        <v>14.122497056565052</v>
      </c>
      <c r="BD87" s="188">
        <f t="shared" ref="BD87:BD118" si="124">V87/K87</f>
        <v>1.2553153718482596E-4</v>
      </c>
      <c r="BE87" s="189">
        <f t="shared" ref="BE87:BE118" si="125">W87/K87</f>
        <v>0</v>
      </c>
      <c r="BF87" s="189">
        <f t="shared" ref="BF87:BF118" si="126">X87/K87</f>
        <v>0</v>
      </c>
      <c r="BG87" s="188">
        <f t="shared" ref="BG87:BG118" si="127">Y87/K87</f>
        <v>0.2783214564417798</v>
      </c>
      <c r="BH87" s="188">
        <f t="shared" ref="BH87:BH118" si="128">Z87/K87</f>
        <v>1.0616714330526043E-2</v>
      </c>
      <c r="BI87" s="203">
        <f t="shared" ref="BI87:BI118" si="129">AA87/K87</f>
        <v>0</v>
      </c>
      <c r="BJ87" s="202">
        <f t="shared" ref="BJ87:BJ118" si="130">AB87/K87</f>
        <v>1.381258759082973E-2</v>
      </c>
      <c r="BK87" s="203">
        <f t="shared" ref="BK87:BK118" si="131">AC87/K87</f>
        <v>0</v>
      </c>
      <c r="BL87" s="202">
        <f t="shared" ref="BL87:BL118" si="132">AD87/K87</f>
        <v>7.2226136604045255E-2</v>
      </c>
      <c r="BM87" s="204">
        <f t="shared" ref="BM87:BM118" si="133">AE87/K87</f>
        <v>0.44302829056698079</v>
      </c>
      <c r="BN87" s="204">
        <f t="shared" ref="BN87:BN118" si="134">AF87/K87</f>
        <v>9.8069972573731026E-2</v>
      </c>
      <c r="BO87" s="204">
        <f t="shared" ref="BO87:BO118" si="135">AG87/K87</f>
        <v>3.7724994095957262E-3</v>
      </c>
      <c r="BP87" s="204">
        <f t="shared" ref="BP87:BP118" si="136">AH87/K87</f>
        <v>0</v>
      </c>
      <c r="BQ87" s="205">
        <f t="shared" ref="BQ87:BQ118" si="137">AI87/K87</f>
        <v>0</v>
      </c>
      <c r="BR87" s="204">
        <f t="shared" ref="BR87:BR118" si="138">AJ87/K87</f>
        <v>7.3845151505099408E-3</v>
      </c>
      <c r="BS87" s="205">
        <f t="shared" ref="BS87:BS118" si="139">AK87/K87</f>
        <v>0</v>
      </c>
      <c r="BT87" s="205">
        <f t="shared" ref="BT87:BT118" si="140">AL87/K87</f>
        <v>0</v>
      </c>
      <c r="BU87" s="204">
        <f t="shared" ref="BU87:BU118" si="141">AM87/K87</f>
        <v>1.5684589208964213E-2</v>
      </c>
      <c r="BV87" s="205">
        <f t="shared" ref="BV87:BV118" si="142">AN87/K87</f>
        <v>0</v>
      </c>
    </row>
    <row r="88" spans="1:74" s="138" customFormat="1">
      <c r="A88" s="130">
        <v>126</v>
      </c>
      <c r="B88" s="131" t="s">
        <v>79</v>
      </c>
      <c r="C88" s="130" t="s">
        <v>79</v>
      </c>
      <c r="D88" s="130" t="s">
        <v>348</v>
      </c>
      <c r="E88" s="133">
        <v>42048</v>
      </c>
      <c r="F88" s="132" t="s">
        <v>319</v>
      </c>
      <c r="G88" s="130">
        <v>1</v>
      </c>
      <c r="H88" s="133">
        <v>42604</v>
      </c>
      <c r="I88" s="133">
        <v>42414</v>
      </c>
      <c r="J88" s="139">
        <v>0.127</v>
      </c>
      <c r="K88" s="165">
        <v>12.7288639955704</v>
      </c>
      <c r="L88" s="136">
        <v>2.66018650197095E-2</v>
      </c>
      <c r="M88" s="136">
        <v>2.2364864099207402</v>
      </c>
      <c r="N88" s="135">
        <v>0</v>
      </c>
      <c r="O88" s="136">
        <v>4.7039189800759704</v>
      </c>
      <c r="P88" s="136">
        <v>1.6857226788200801</v>
      </c>
      <c r="Q88" s="136">
        <v>0.36880425927996902</v>
      </c>
      <c r="R88" s="136">
        <v>8.5455494601386003E-2</v>
      </c>
      <c r="S88" s="136">
        <v>3.3326012809251702E-2</v>
      </c>
      <c r="T88" s="136">
        <v>4.7431412796789897E-2</v>
      </c>
      <c r="U88" s="137">
        <v>44.298228768288503</v>
      </c>
      <c r="V88" s="135">
        <v>0</v>
      </c>
      <c r="W88" s="136">
        <v>0.239312982880721</v>
      </c>
      <c r="X88" s="135">
        <v>0</v>
      </c>
      <c r="Y88" s="136">
        <v>3.0764975208506198</v>
      </c>
      <c r="Z88" s="136">
        <v>7.2583016458952904E-3</v>
      </c>
      <c r="AA88" s="136">
        <v>1.50789772680057E-2</v>
      </c>
      <c r="AB88" s="135">
        <v>0</v>
      </c>
      <c r="AC88" s="136">
        <v>9.1908437785779395E-2</v>
      </c>
      <c r="AD88" s="136">
        <v>0.28462333439540299</v>
      </c>
      <c r="AE88" s="135">
        <v>0</v>
      </c>
      <c r="AF88" s="135">
        <v>0</v>
      </c>
      <c r="AG88" s="136">
        <v>4.4443055362147601E-3</v>
      </c>
      <c r="AH88" s="136">
        <v>3.3120499619431698E-2</v>
      </c>
      <c r="AI88" s="135">
        <v>0</v>
      </c>
      <c r="AJ88" s="136">
        <v>3.1730601731367103E-2</v>
      </c>
      <c r="AK88" s="136">
        <v>1.7601797069094299E-2</v>
      </c>
      <c r="AL88" s="136">
        <v>0.247239543304488</v>
      </c>
      <c r="AM88" s="136">
        <v>0.29642827306886199</v>
      </c>
      <c r="AN88" s="176">
        <v>0</v>
      </c>
      <c r="AO88" s="183"/>
      <c r="AP88" s="131" t="s">
        <v>79</v>
      </c>
      <c r="AQ88" s="130" t="s">
        <v>348</v>
      </c>
      <c r="AR88" s="132" t="s">
        <v>319</v>
      </c>
      <c r="AS88" s="130">
        <v>1</v>
      </c>
      <c r="AT88" s="216">
        <f t="shared" si="114"/>
        <v>2.089885242623918E-3</v>
      </c>
      <c r="AU88" s="214">
        <f t="shared" si="115"/>
        <v>0.17570196450359041</v>
      </c>
      <c r="AV88" s="215">
        <f t="shared" si="116"/>
        <v>0</v>
      </c>
      <c r="AW88" s="214">
        <f t="shared" si="117"/>
        <v>0.36954743029015924</v>
      </c>
      <c r="AX88" s="214">
        <f t="shared" si="118"/>
        <v>0.13243308117729169</v>
      </c>
      <c r="AY88" s="214">
        <f t="shared" si="119"/>
        <v>2.8973854965243687E-2</v>
      </c>
      <c r="AZ88" s="214">
        <f t="shared" si="120"/>
        <v>6.7135209105167763E-3</v>
      </c>
      <c r="BA88" s="188">
        <f t="shared" si="121"/>
        <v>2.6181450929830844E-3</v>
      </c>
      <c r="BB88" s="170">
        <f t="shared" si="122"/>
        <v>3.726287971440017E-3</v>
      </c>
      <c r="BC88" s="171">
        <f t="shared" si="123"/>
        <v>3.4801400017868156</v>
      </c>
      <c r="BD88" s="189">
        <f t="shared" si="124"/>
        <v>0</v>
      </c>
      <c r="BE88" s="188">
        <f t="shared" si="125"/>
        <v>1.8800812308466891E-2</v>
      </c>
      <c r="BF88" s="189">
        <f t="shared" si="126"/>
        <v>0</v>
      </c>
      <c r="BG88" s="188">
        <f t="shared" si="127"/>
        <v>0.2416945865649307</v>
      </c>
      <c r="BH88" s="188">
        <f t="shared" si="128"/>
        <v>5.7022383524728943E-4</v>
      </c>
      <c r="BI88" s="202">
        <f t="shared" si="129"/>
        <v>1.1846286733249039E-3</v>
      </c>
      <c r="BJ88" s="203">
        <f t="shared" si="130"/>
        <v>0</v>
      </c>
      <c r="BK88" s="202">
        <f t="shared" si="131"/>
        <v>7.2204744914992581E-3</v>
      </c>
      <c r="BL88" s="202">
        <f t="shared" si="132"/>
        <v>2.2360466298834751E-2</v>
      </c>
      <c r="BM88" s="205">
        <f t="shared" si="133"/>
        <v>0</v>
      </c>
      <c r="BN88" s="205">
        <f t="shared" si="134"/>
        <v>0</v>
      </c>
      <c r="BO88" s="204">
        <f t="shared" si="135"/>
        <v>3.4915178116141102E-4</v>
      </c>
      <c r="BP88" s="204">
        <f t="shared" si="136"/>
        <v>2.6019996467051198E-3</v>
      </c>
      <c r="BQ88" s="205">
        <f t="shared" si="137"/>
        <v>0</v>
      </c>
      <c r="BR88" s="204">
        <f t="shared" si="138"/>
        <v>2.4928070362295676E-3</v>
      </c>
      <c r="BS88" s="204">
        <f t="shared" si="139"/>
        <v>1.3828254489339868E-3</v>
      </c>
      <c r="BT88" s="204">
        <f t="shared" si="140"/>
        <v>1.9423535626629879E-2</v>
      </c>
      <c r="BU88" s="204">
        <f t="shared" si="141"/>
        <v>2.3287881241563897E-2</v>
      </c>
      <c r="BV88" s="205">
        <f t="shared" si="142"/>
        <v>0</v>
      </c>
    </row>
    <row r="89" spans="1:74" s="138" customFormat="1">
      <c r="A89" s="130">
        <v>127</v>
      </c>
      <c r="B89" s="131" t="s">
        <v>80</v>
      </c>
      <c r="C89" s="130" t="s">
        <v>80</v>
      </c>
      <c r="D89" s="130" t="s">
        <v>348</v>
      </c>
      <c r="E89" s="133">
        <v>42048</v>
      </c>
      <c r="F89" s="132" t="s">
        <v>319</v>
      </c>
      <c r="G89" s="130">
        <v>1</v>
      </c>
      <c r="H89" s="133">
        <v>42604</v>
      </c>
      <c r="I89" s="133">
        <v>42414</v>
      </c>
      <c r="J89" s="139">
        <v>0.108</v>
      </c>
      <c r="K89" s="165">
        <v>9.72522392692896</v>
      </c>
      <c r="L89" s="136">
        <v>4.6898818914656304E-3</v>
      </c>
      <c r="M89" s="136">
        <v>0.88238431666962402</v>
      </c>
      <c r="N89" s="135">
        <v>0</v>
      </c>
      <c r="O89" s="135">
        <v>0</v>
      </c>
      <c r="P89" s="136">
        <v>8.4354637116148004E-2</v>
      </c>
      <c r="Q89" s="135">
        <v>0</v>
      </c>
      <c r="R89" s="135">
        <v>0</v>
      </c>
      <c r="S89" s="136">
        <v>2.28713439490713E-2</v>
      </c>
      <c r="T89" s="136">
        <v>0.42488075343325898</v>
      </c>
      <c r="U89" s="137">
        <v>83.783246664347502</v>
      </c>
      <c r="V89" s="136">
        <v>8.2220155151857599E-2</v>
      </c>
      <c r="W89" s="135">
        <v>0</v>
      </c>
      <c r="X89" s="136">
        <v>2.1672550476846901E-2</v>
      </c>
      <c r="Y89" s="136">
        <v>5.4207801804551696</v>
      </c>
      <c r="Z89" s="136">
        <v>0.42926060849937198</v>
      </c>
      <c r="AA89" s="136">
        <v>0.125270012517366</v>
      </c>
      <c r="AB89" s="136">
        <v>0.15818494911759401</v>
      </c>
      <c r="AC89" s="135">
        <v>0</v>
      </c>
      <c r="AD89" s="136">
        <v>0.93998401120879205</v>
      </c>
      <c r="AE89" s="136">
        <v>1.3063616649840399</v>
      </c>
      <c r="AF89" s="135">
        <v>0</v>
      </c>
      <c r="AG89" s="135">
        <v>0</v>
      </c>
      <c r="AH89" s="135">
        <v>0</v>
      </c>
      <c r="AI89" s="135">
        <v>0</v>
      </c>
      <c r="AJ89" s="135">
        <v>0</v>
      </c>
      <c r="AK89" s="136">
        <v>7.1559244710053205E-2</v>
      </c>
      <c r="AL89" s="136">
        <v>0.247239543304488</v>
      </c>
      <c r="AM89" s="135">
        <v>0</v>
      </c>
      <c r="AN89" s="176">
        <v>0</v>
      </c>
      <c r="AO89" s="183"/>
      <c r="AP89" s="131" t="s">
        <v>80</v>
      </c>
      <c r="AQ89" s="130" t="s">
        <v>348</v>
      </c>
      <c r="AR89" s="132" t="s">
        <v>319</v>
      </c>
      <c r="AS89" s="130">
        <v>1</v>
      </c>
      <c r="AT89" s="216">
        <f t="shared" si="114"/>
        <v>4.8223896197180989E-4</v>
      </c>
      <c r="AU89" s="214">
        <f t="shared" si="115"/>
        <v>9.0731516651901309E-2</v>
      </c>
      <c r="AV89" s="215">
        <f t="shared" si="116"/>
        <v>0</v>
      </c>
      <c r="AW89" s="215">
        <f t="shared" si="117"/>
        <v>0</v>
      </c>
      <c r="AX89" s="214">
        <f t="shared" si="118"/>
        <v>8.673798953109102E-3</v>
      </c>
      <c r="AY89" s="215">
        <f t="shared" si="119"/>
        <v>0</v>
      </c>
      <c r="AZ89" s="215">
        <f t="shared" si="120"/>
        <v>0</v>
      </c>
      <c r="BA89" s="188">
        <f t="shared" si="121"/>
        <v>2.3517549951462798E-3</v>
      </c>
      <c r="BB89" s="170">
        <f t="shared" si="122"/>
        <v>4.3688531660106278E-2</v>
      </c>
      <c r="BC89" s="171">
        <f t="shared" si="123"/>
        <v>8.6150455037187665</v>
      </c>
      <c r="BD89" s="188">
        <f t="shared" si="124"/>
        <v>8.4543200001998466E-3</v>
      </c>
      <c r="BE89" s="189">
        <f t="shared" si="125"/>
        <v>0</v>
      </c>
      <c r="BF89" s="188">
        <f t="shared" si="126"/>
        <v>2.228488581824427E-3</v>
      </c>
      <c r="BG89" s="188">
        <f t="shared" si="127"/>
        <v>0.55739386786201728</v>
      </c>
      <c r="BH89" s="188">
        <f t="shared" si="128"/>
        <v>4.4138891991037606E-2</v>
      </c>
      <c r="BI89" s="202">
        <f t="shared" si="129"/>
        <v>1.2880938625021859E-2</v>
      </c>
      <c r="BJ89" s="202">
        <f t="shared" si="130"/>
        <v>1.626543001026258E-2</v>
      </c>
      <c r="BK89" s="203">
        <f t="shared" si="131"/>
        <v>0</v>
      </c>
      <c r="BL89" s="202">
        <f t="shared" si="132"/>
        <v>9.6654228043633439E-2</v>
      </c>
      <c r="BM89" s="204">
        <f t="shared" si="133"/>
        <v>0.13432715532305115</v>
      </c>
      <c r="BN89" s="205">
        <f t="shared" si="134"/>
        <v>0</v>
      </c>
      <c r="BO89" s="205">
        <f t="shared" si="135"/>
        <v>0</v>
      </c>
      <c r="BP89" s="205">
        <f t="shared" si="136"/>
        <v>0</v>
      </c>
      <c r="BQ89" s="205">
        <f t="shared" si="137"/>
        <v>0</v>
      </c>
      <c r="BR89" s="205">
        <f t="shared" si="138"/>
        <v>0</v>
      </c>
      <c r="BS89" s="204">
        <f t="shared" si="139"/>
        <v>7.3581076639178478E-3</v>
      </c>
      <c r="BT89" s="204">
        <f t="shared" si="140"/>
        <v>2.5422503909641236E-2</v>
      </c>
      <c r="BU89" s="205">
        <f t="shared" si="141"/>
        <v>0</v>
      </c>
      <c r="BV89" s="205">
        <f t="shared" si="142"/>
        <v>0</v>
      </c>
    </row>
    <row r="90" spans="1:74" s="138" customFormat="1">
      <c r="A90" s="130">
        <v>82</v>
      </c>
      <c r="B90" s="131" t="s">
        <v>85</v>
      </c>
      <c r="C90" s="130" t="s">
        <v>325</v>
      </c>
      <c r="D90" s="130" t="s">
        <v>348</v>
      </c>
      <c r="E90" s="133">
        <v>42520</v>
      </c>
      <c r="F90" s="132" t="s">
        <v>319</v>
      </c>
      <c r="G90" s="130">
        <v>2</v>
      </c>
      <c r="H90" s="133">
        <v>42598</v>
      </c>
      <c r="I90" s="133">
        <v>42414</v>
      </c>
      <c r="J90" s="139">
        <v>0.125</v>
      </c>
      <c r="K90" s="165">
        <v>12.412691356766</v>
      </c>
      <c r="L90" s="136">
        <v>0.37154343199565698</v>
      </c>
      <c r="M90" s="135">
        <v>0</v>
      </c>
      <c r="N90" s="136">
        <v>3.3239566922837498</v>
      </c>
      <c r="O90" s="135">
        <v>0</v>
      </c>
      <c r="P90" s="135">
        <v>0</v>
      </c>
      <c r="Q90" s="135">
        <v>0</v>
      </c>
      <c r="R90" s="136">
        <v>16.2751936153395</v>
      </c>
      <c r="S90" s="135">
        <v>0</v>
      </c>
      <c r="T90" s="136">
        <v>0.49897036676970402</v>
      </c>
      <c r="U90" s="137">
        <v>192.20691236156401</v>
      </c>
      <c r="V90" s="136">
        <v>6.6035165140021598E-2</v>
      </c>
      <c r="W90" s="135">
        <v>0</v>
      </c>
      <c r="X90" s="135">
        <v>0</v>
      </c>
      <c r="Y90" s="135">
        <v>0</v>
      </c>
      <c r="Z90" s="136">
        <v>0.28905040051794501</v>
      </c>
      <c r="AA90" s="136">
        <v>1.37037440103839</v>
      </c>
      <c r="AB90" s="135">
        <v>0</v>
      </c>
      <c r="AC90" s="136">
        <v>7.3465830736050597</v>
      </c>
      <c r="AD90" s="135">
        <v>0</v>
      </c>
      <c r="AE90" s="135">
        <v>0</v>
      </c>
      <c r="AF90" s="135">
        <v>0</v>
      </c>
      <c r="AG90" s="136">
        <v>3.9563339333332399E-2</v>
      </c>
      <c r="AH90" s="135">
        <v>0</v>
      </c>
      <c r="AI90" s="136">
        <v>463.94818920979401</v>
      </c>
      <c r="AJ90" s="135">
        <v>0</v>
      </c>
      <c r="AK90" s="135">
        <v>0</v>
      </c>
      <c r="AL90" s="136">
        <v>1.7693199270871301E-2</v>
      </c>
      <c r="AM90" s="135">
        <v>0</v>
      </c>
      <c r="AN90" s="176">
        <v>0</v>
      </c>
      <c r="AO90" s="183"/>
      <c r="AP90" s="131" t="s">
        <v>85</v>
      </c>
      <c r="AQ90" s="130" t="s">
        <v>348</v>
      </c>
      <c r="AR90" s="132" t="s">
        <v>319</v>
      </c>
      <c r="AS90" s="130">
        <v>2</v>
      </c>
      <c r="AT90" s="216">
        <f t="shared" si="114"/>
        <v>2.993254414508046E-2</v>
      </c>
      <c r="AU90" s="215">
        <f t="shared" si="115"/>
        <v>0</v>
      </c>
      <c r="AV90" s="214">
        <f t="shared" si="116"/>
        <v>0.26778694456717506</v>
      </c>
      <c r="AW90" s="215">
        <f t="shared" si="117"/>
        <v>0</v>
      </c>
      <c r="AX90" s="215">
        <f t="shared" si="118"/>
        <v>0</v>
      </c>
      <c r="AY90" s="215">
        <f t="shared" si="119"/>
        <v>0</v>
      </c>
      <c r="AZ90" s="214">
        <f t="shared" si="120"/>
        <v>1.3111736324989745</v>
      </c>
      <c r="BA90" s="189">
        <f t="shared" si="121"/>
        <v>0</v>
      </c>
      <c r="BB90" s="170">
        <f t="shared" si="122"/>
        <v>4.0198402782142942E-2</v>
      </c>
      <c r="BC90" s="171">
        <f t="shared" si="123"/>
        <v>15.484708902940252</v>
      </c>
      <c r="BD90" s="188">
        <f t="shared" si="124"/>
        <v>5.3199715711956912E-3</v>
      </c>
      <c r="BE90" s="189">
        <f t="shared" si="125"/>
        <v>0</v>
      </c>
      <c r="BF90" s="189">
        <f t="shared" si="126"/>
        <v>0</v>
      </c>
      <c r="BG90" s="189">
        <f t="shared" si="127"/>
        <v>0</v>
      </c>
      <c r="BH90" s="188">
        <f t="shared" si="128"/>
        <v>2.3286682332626221E-2</v>
      </c>
      <c r="BI90" s="202">
        <f t="shared" si="129"/>
        <v>0.11040106949017277</v>
      </c>
      <c r="BJ90" s="203">
        <f t="shared" si="130"/>
        <v>0</v>
      </c>
      <c r="BK90" s="202">
        <f t="shared" si="131"/>
        <v>0.59186060963326304</v>
      </c>
      <c r="BL90" s="203">
        <f t="shared" si="132"/>
        <v>0</v>
      </c>
      <c r="BM90" s="205">
        <f t="shared" si="133"/>
        <v>0</v>
      </c>
      <c r="BN90" s="205">
        <f t="shared" si="134"/>
        <v>0</v>
      </c>
      <c r="BO90" s="204">
        <f t="shared" si="135"/>
        <v>3.1873296609253822E-3</v>
      </c>
      <c r="BP90" s="205">
        <f t="shared" si="136"/>
        <v>0</v>
      </c>
      <c r="BQ90" s="204">
        <f t="shared" si="137"/>
        <v>37.376921400442441</v>
      </c>
      <c r="BR90" s="205">
        <f t="shared" si="138"/>
        <v>0</v>
      </c>
      <c r="BS90" s="205">
        <f t="shared" si="139"/>
        <v>0</v>
      </c>
      <c r="BT90" s="204">
        <f t="shared" si="140"/>
        <v>1.4254120047242586E-3</v>
      </c>
      <c r="BU90" s="205">
        <f t="shared" si="141"/>
        <v>0</v>
      </c>
      <c r="BV90" s="205">
        <f t="shared" si="142"/>
        <v>0</v>
      </c>
    </row>
    <row r="91" spans="1:74" s="138" customFormat="1">
      <c r="A91" s="130">
        <v>83</v>
      </c>
      <c r="B91" s="131" t="s">
        <v>86</v>
      </c>
      <c r="C91" s="130" t="s">
        <v>326</v>
      </c>
      <c r="D91" s="130" t="s">
        <v>348</v>
      </c>
      <c r="E91" s="133">
        <v>42528</v>
      </c>
      <c r="F91" s="132" t="s">
        <v>319</v>
      </c>
      <c r="G91" s="130">
        <v>2</v>
      </c>
      <c r="H91" s="133">
        <v>42598</v>
      </c>
      <c r="I91" s="133">
        <v>42414</v>
      </c>
      <c r="J91" s="139">
        <v>0.13100000000000001</v>
      </c>
      <c r="K91" s="165">
        <v>13.361209273179099</v>
      </c>
      <c r="L91" s="136">
        <v>2.45746863456946E-2</v>
      </c>
      <c r="M91" s="136">
        <v>2.1541640063983398</v>
      </c>
      <c r="N91" s="136">
        <v>2.0301110571087602</v>
      </c>
      <c r="O91" s="135">
        <v>0</v>
      </c>
      <c r="P91" s="135">
        <v>0</v>
      </c>
      <c r="Q91" s="136">
        <v>0.46854865388854</v>
      </c>
      <c r="R91" s="136">
        <v>0.23012341397423899</v>
      </c>
      <c r="S91" s="135">
        <v>0</v>
      </c>
      <c r="T91" s="136">
        <v>0.46189972122298301</v>
      </c>
      <c r="U91" s="137">
        <v>260.28487645468402</v>
      </c>
      <c r="V91" s="136">
        <v>6.6736984785252798</v>
      </c>
      <c r="W91" s="135">
        <v>0</v>
      </c>
      <c r="X91" s="135">
        <v>0</v>
      </c>
      <c r="Y91" s="136">
        <v>0.82339067306595104</v>
      </c>
      <c r="Z91" s="136">
        <v>0.28905040051794501</v>
      </c>
      <c r="AA91" s="136">
        <v>0.86327290664897804</v>
      </c>
      <c r="AB91" s="136">
        <v>8.4735517753048703E-2</v>
      </c>
      <c r="AC91" s="136">
        <v>0.68621245249293805</v>
      </c>
      <c r="AD91" s="136">
        <v>1.65147481387909</v>
      </c>
      <c r="AE91" s="136">
        <v>6.1036694167682803</v>
      </c>
      <c r="AF91" s="135">
        <v>0</v>
      </c>
      <c r="AG91" s="135">
        <v>0</v>
      </c>
      <c r="AH91" s="135">
        <v>0</v>
      </c>
      <c r="AI91" s="136">
        <v>269.90787942129202</v>
      </c>
      <c r="AJ91" s="135">
        <v>0</v>
      </c>
      <c r="AK91" s="135">
        <v>0</v>
      </c>
      <c r="AL91" s="136">
        <v>0.26971263453059602</v>
      </c>
      <c r="AM91" s="135">
        <v>0</v>
      </c>
      <c r="AN91" s="176">
        <v>0</v>
      </c>
      <c r="AO91" s="183"/>
      <c r="AP91" s="131" t="s">
        <v>86</v>
      </c>
      <c r="AQ91" s="130" t="s">
        <v>348</v>
      </c>
      <c r="AR91" s="132" t="s">
        <v>319</v>
      </c>
      <c r="AS91" s="130">
        <v>2</v>
      </c>
      <c r="AT91" s="216">
        <f t="shared" si="114"/>
        <v>1.8392561513893137E-3</v>
      </c>
      <c r="AU91" s="214">
        <f t="shared" si="115"/>
        <v>0.1612252276238608</v>
      </c>
      <c r="AV91" s="214">
        <f t="shared" si="116"/>
        <v>0.15194066761486519</v>
      </c>
      <c r="AW91" s="215">
        <f t="shared" si="117"/>
        <v>0</v>
      </c>
      <c r="AX91" s="215">
        <f t="shared" si="118"/>
        <v>0</v>
      </c>
      <c r="AY91" s="214">
        <f t="shared" si="119"/>
        <v>3.5067832881645743E-2</v>
      </c>
      <c r="AZ91" s="214">
        <f t="shared" si="120"/>
        <v>1.7223247482260607E-2</v>
      </c>
      <c r="BA91" s="189">
        <f t="shared" si="121"/>
        <v>0</v>
      </c>
      <c r="BB91" s="170">
        <f t="shared" si="122"/>
        <v>3.4570203323600883E-2</v>
      </c>
      <c r="BC91" s="171">
        <f t="shared" si="123"/>
        <v>19.480637652848703</v>
      </c>
      <c r="BD91" s="188">
        <f t="shared" si="124"/>
        <v>0.49948311878640106</v>
      </c>
      <c r="BE91" s="189">
        <f t="shared" si="125"/>
        <v>0</v>
      </c>
      <c r="BF91" s="189">
        <f t="shared" si="126"/>
        <v>0</v>
      </c>
      <c r="BG91" s="188">
        <f t="shared" si="127"/>
        <v>6.1625460407898958E-2</v>
      </c>
      <c r="BH91" s="188">
        <f t="shared" si="128"/>
        <v>2.1633550871639765E-2</v>
      </c>
      <c r="BI91" s="202">
        <f t="shared" si="129"/>
        <v>6.4610387353327872E-2</v>
      </c>
      <c r="BJ91" s="202">
        <f t="shared" si="130"/>
        <v>6.3419048396423441E-3</v>
      </c>
      <c r="BK91" s="202">
        <f t="shared" si="131"/>
        <v>5.1358558829732642E-2</v>
      </c>
      <c r="BL91" s="202">
        <f t="shared" si="132"/>
        <v>0.12360219648637734</v>
      </c>
      <c r="BM91" s="204">
        <f t="shared" si="133"/>
        <v>0.45682013446347314</v>
      </c>
      <c r="BN91" s="205">
        <f t="shared" si="134"/>
        <v>0</v>
      </c>
      <c r="BO91" s="205">
        <f t="shared" si="135"/>
        <v>0</v>
      </c>
      <c r="BP91" s="205">
        <f t="shared" si="136"/>
        <v>0</v>
      </c>
      <c r="BQ91" s="204">
        <f t="shared" si="137"/>
        <v>20.20085711576251</v>
      </c>
      <c r="BR91" s="205">
        <f t="shared" si="138"/>
        <v>0</v>
      </c>
      <c r="BS91" s="205">
        <f t="shared" si="139"/>
        <v>0</v>
      </c>
      <c r="BT91" s="204">
        <f t="shared" si="140"/>
        <v>2.0186244299908486E-2</v>
      </c>
      <c r="BU91" s="205">
        <f t="shared" si="141"/>
        <v>0</v>
      </c>
      <c r="BV91" s="205">
        <f t="shared" si="142"/>
        <v>0</v>
      </c>
    </row>
    <row r="92" spans="1:74" s="138" customFormat="1">
      <c r="A92" s="130">
        <v>84</v>
      </c>
      <c r="B92" s="131" t="s">
        <v>87</v>
      </c>
      <c r="C92" s="130" t="s">
        <v>327</v>
      </c>
      <c r="D92" s="130" t="s">
        <v>348</v>
      </c>
      <c r="E92" s="133">
        <v>42528</v>
      </c>
      <c r="F92" s="132" t="s">
        <v>319</v>
      </c>
      <c r="G92" s="130">
        <v>2</v>
      </c>
      <c r="H92" s="133">
        <v>42598</v>
      </c>
      <c r="I92" s="133">
        <v>42414</v>
      </c>
      <c r="J92" s="139">
        <v>0.14000000000000001</v>
      </c>
      <c r="K92" s="165">
        <v>14.7839861477987</v>
      </c>
      <c r="L92" s="135">
        <v>0</v>
      </c>
      <c r="M92" s="136">
        <v>2.5475081304813201</v>
      </c>
      <c r="N92" s="135">
        <v>0</v>
      </c>
      <c r="O92" s="135">
        <v>0</v>
      </c>
      <c r="P92" s="135">
        <v>0</v>
      </c>
      <c r="Q92" s="136">
        <v>0.15689741996919501</v>
      </c>
      <c r="R92" s="136">
        <v>0.221500053331249</v>
      </c>
      <c r="S92" s="135">
        <v>0</v>
      </c>
      <c r="T92" s="136">
        <v>0.31418168001798802</v>
      </c>
      <c r="U92" s="137">
        <v>109.45839258505001</v>
      </c>
      <c r="V92" s="136">
        <v>3.90245881732161E-2</v>
      </c>
      <c r="W92" s="135">
        <v>0</v>
      </c>
      <c r="X92" s="136">
        <v>2.7016678852776001E-2</v>
      </c>
      <c r="Y92" s="135">
        <v>0</v>
      </c>
      <c r="Z92" s="136">
        <v>0.30909593447608702</v>
      </c>
      <c r="AA92" s="136">
        <v>0.74612192914564002</v>
      </c>
      <c r="AB92" s="136">
        <v>2.7830501495204902E-3</v>
      </c>
      <c r="AC92" s="136">
        <v>0.49716140188877</v>
      </c>
      <c r="AD92" s="135">
        <v>0</v>
      </c>
      <c r="AE92" s="135">
        <v>0</v>
      </c>
      <c r="AF92" s="135">
        <v>0</v>
      </c>
      <c r="AG92" s="136">
        <v>2.0755193545210202E-2</v>
      </c>
      <c r="AH92" s="135">
        <v>0</v>
      </c>
      <c r="AI92" s="135">
        <v>0</v>
      </c>
      <c r="AJ92" s="136">
        <v>1.3591445308217201E-2</v>
      </c>
      <c r="AK92" s="136">
        <v>7.4745280219900095E-2</v>
      </c>
      <c r="AL92" s="135">
        <v>0</v>
      </c>
      <c r="AM92" s="136">
        <v>0.13022047144464799</v>
      </c>
      <c r="AN92" s="176">
        <v>0</v>
      </c>
      <c r="AO92" s="183"/>
      <c r="AP92" s="131" t="s">
        <v>87</v>
      </c>
      <c r="AQ92" s="130" t="s">
        <v>348</v>
      </c>
      <c r="AR92" s="132" t="s">
        <v>319</v>
      </c>
      <c r="AS92" s="130">
        <v>2</v>
      </c>
      <c r="AT92" s="213">
        <f t="shared" si="114"/>
        <v>0</v>
      </c>
      <c r="AU92" s="214">
        <f t="shared" si="115"/>
        <v>0.17231537590831941</v>
      </c>
      <c r="AV92" s="215">
        <f t="shared" si="116"/>
        <v>0</v>
      </c>
      <c r="AW92" s="215">
        <f t="shared" si="117"/>
        <v>0</v>
      </c>
      <c r="AX92" s="215">
        <f t="shared" si="118"/>
        <v>0</v>
      </c>
      <c r="AY92" s="214">
        <f t="shared" si="119"/>
        <v>1.0612660104024561E-2</v>
      </c>
      <c r="AZ92" s="214">
        <f t="shared" si="120"/>
        <v>1.4982431065401791E-2</v>
      </c>
      <c r="BA92" s="189">
        <f t="shared" si="121"/>
        <v>0</v>
      </c>
      <c r="BB92" s="170">
        <f t="shared" si="122"/>
        <v>2.1251486363491279E-2</v>
      </c>
      <c r="BC92" s="171">
        <f t="shared" si="123"/>
        <v>7.4038484269919378</v>
      </c>
      <c r="BD92" s="188">
        <f t="shared" si="124"/>
        <v>2.6396526473360343E-3</v>
      </c>
      <c r="BE92" s="189">
        <f t="shared" si="125"/>
        <v>0</v>
      </c>
      <c r="BF92" s="188">
        <f t="shared" si="126"/>
        <v>1.8274285827032325E-3</v>
      </c>
      <c r="BG92" s="189">
        <f t="shared" si="127"/>
        <v>0</v>
      </c>
      <c r="BH92" s="188">
        <f t="shared" si="128"/>
        <v>2.0907482690120802E-2</v>
      </c>
      <c r="BI92" s="202">
        <f t="shared" si="129"/>
        <v>5.0468251369184064E-2</v>
      </c>
      <c r="BJ92" s="202">
        <f t="shared" si="130"/>
        <v>1.8824761615018692E-4</v>
      </c>
      <c r="BK92" s="202">
        <f t="shared" si="131"/>
        <v>3.3628373086834647E-2</v>
      </c>
      <c r="BL92" s="203">
        <f t="shared" si="132"/>
        <v>0</v>
      </c>
      <c r="BM92" s="205">
        <f t="shared" si="133"/>
        <v>0</v>
      </c>
      <c r="BN92" s="205">
        <f t="shared" si="134"/>
        <v>0</v>
      </c>
      <c r="BO92" s="204">
        <f t="shared" si="135"/>
        <v>1.4038969827025033E-3</v>
      </c>
      <c r="BP92" s="205">
        <f t="shared" si="136"/>
        <v>0</v>
      </c>
      <c r="BQ92" s="205">
        <f t="shared" si="137"/>
        <v>0</v>
      </c>
      <c r="BR92" s="204">
        <f t="shared" si="138"/>
        <v>9.1933563602810428E-4</v>
      </c>
      <c r="BS92" s="204">
        <f t="shared" si="139"/>
        <v>5.0558272628677681E-3</v>
      </c>
      <c r="BT92" s="205">
        <f t="shared" si="140"/>
        <v>0</v>
      </c>
      <c r="BU92" s="204">
        <f t="shared" si="141"/>
        <v>8.8082111375650547E-3</v>
      </c>
      <c r="BV92" s="205">
        <f t="shared" si="142"/>
        <v>0</v>
      </c>
    </row>
    <row r="93" spans="1:74" s="138" customFormat="1">
      <c r="A93" s="130">
        <v>86</v>
      </c>
      <c r="B93" s="131" t="s">
        <v>89</v>
      </c>
      <c r="C93" s="130" t="s">
        <v>329</v>
      </c>
      <c r="D93" s="130" t="s">
        <v>348</v>
      </c>
      <c r="E93" s="133">
        <v>42541</v>
      </c>
      <c r="F93" s="132" t="s">
        <v>319</v>
      </c>
      <c r="G93" s="130">
        <v>2</v>
      </c>
      <c r="H93" s="133">
        <v>42598</v>
      </c>
      <c r="I93" s="133">
        <v>42414</v>
      </c>
      <c r="J93" s="139">
        <v>0.105</v>
      </c>
      <c r="K93" s="165">
        <v>9.2509649687224194</v>
      </c>
      <c r="L93" s="136">
        <v>0.131115173336108</v>
      </c>
      <c r="M93" s="136">
        <v>2.11220740235626</v>
      </c>
      <c r="N93" s="135">
        <v>0</v>
      </c>
      <c r="O93" s="135">
        <v>0</v>
      </c>
      <c r="P93" s="136">
        <v>0.51031918312841795</v>
      </c>
      <c r="Q93" s="136">
        <v>0.45607996808974399</v>
      </c>
      <c r="R93" s="135">
        <v>0</v>
      </c>
      <c r="S93" s="135">
        <v>0</v>
      </c>
      <c r="T93" s="136">
        <v>5.9325194715327899E-2</v>
      </c>
      <c r="U93" s="137">
        <v>115.857868687749</v>
      </c>
      <c r="V93" s="136">
        <v>0.14147636890333201</v>
      </c>
      <c r="W93" s="136">
        <v>3.96143647057213E-2</v>
      </c>
      <c r="X93" s="135">
        <v>0</v>
      </c>
      <c r="Y93" s="136">
        <v>2.6232587514956802</v>
      </c>
      <c r="Z93" s="136">
        <v>8.8144708598686394E-2</v>
      </c>
      <c r="AA93" s="136">
        <v>0.31994510556619199</v>
      </c>
      <c r="AB93" s="136">
        <v>0.15274911240713901</v>
      </c>
      <c r="AC93" s="136">
        <v>0.28234455820888898</v>
      </c>
      <c r="AD93" s="136">
        <v>1.65147481387909</v>
      </c>
      <c r="AE93" s="136">
        <v>1.4115862816412901</v>
      </c>
      <c r="AF93" s="136">
        <v>0.295129677239581</v>
      </c>
      <c r="AG93" s="135">
        <v>0</v>
      </c>
      <c r="AH93" s="135">
        <v>0</v>
      </c>
      <c r="AI93" s="135">
        <v>0</v>
      </c>
      <c r="AJ93" s="135">
        <v>0</v>
      </c>
      <c r="AK93" s="136">
        <v>6.5190079898006806E-2</v>
      </c>
      <c r="AL93" s="135">
        <v>0</v>
      </c>
      <c r="AM93" s="135">
        <v>0</v>
      </c>
      <c r="AN93" s="176">
        <v>0</v>
      </c>
      <c r="AO93" s="183"/>
      <c r="AP93" s="131" t="s">
        <v>89</v>
      </c>
      <c r="AQ93" s="130" t="s">
        <v>348</v>
      </c>
      <c r="AR93" s="132" t="s">
        <v>319</v>
      </c>
      <c r="AS93" s="130">
        <v>2</v>
      </c>
      <c r="AT93" s="216">
        <f t="shared" si="114"/>
        <v>1.4173134778848408E-2</v>
      </c>
      <c r="AU93" s="214">
        <f t="shared" si="115"/>
        <v>0.22832292733759654</v>
      </c>
      <c r="AV93" s="215">
        <f t="shared" si="116"/>
        <v>0</v>
      </c>
      <c r="AW93" s="215">
        <f t="shared" si="117"/>
        <v>0</v>
      </c>
      <c r="AX93" s="214">
        <f t="shared" si="118"/>
        <v>5.5163886670613373E-2</v>
      </c>
      <c r="AY93" s="214">
        <f t="shared" si="119"/>
        <v>4.9300799390307251E-2</v>
      </c>
      <c r="AZ93" s="215">
        <f t="shared" si="120"/>
        <v>0</v>
      </c>
      <c r="BA93" s="189">
        <f t="shared" si="121"/>
        <v>0</v>
      </c>
      <c r="BB93" s="170">
        <f t="shared" si="122"/>
        <v>6.4128655676361137E-3</v>
      </c>
      <c r="BC93" s="171">
        <f t="shared" si="123"/>
        <v>12.523868491499568</v>
      </c>
      <c r="BD93" s="188">
        <f t="shared" si="124"/>
        <v>1.5293147188608395E-2</v>
      </c>
      <c r="BE93" s="188">
        <f t="shared" si="125"/>
        <v>4.2821873004230109E-3</v>
      </c>
      <c r="BF93" s="189">
        <f t="shared" si="126"/>
        <v>0</v>
      </c>
      <c r="BG93" s="188">
        <f t="shared" si="127"/>
        <v>0.28356595883401758</v>
      </c>
      <c r="BH93" s="188">
        <f t="shared" si="128"/>
        <v>9.5281636993226441E-3</v>
      </c>
      <c r="BI93" s="202">
        <f t="shared" si="129"/>
        <v>3.4585052115960739E-2</v>
      </c>
      <c r="BJ93" s="202">
        <f t="shared" si="130"/>
        <v>1.6511695041931829E-2</v>
      </c>
      <c r="BK93" s="202">
        <f t="shared" si="131"/>
        <v>3.0520552089808795E-2</v>
      </c>
      <c r="BL93" s="202">
        <f t="shared" si="132"/>
        <v>0.17851919442595865</v>
      </c>
      <c r="BM93" s="204">
        <f t="shared" si="133"/>
        <v>0.15258800421511418</v>
      </c>
      <c r="BN93" s="204">
        <f t="shared" si="134"/>
        <v>3.1902582945391819E-2</v>
      </c>
      <c r="BO93" s="205">
        <f t="shared" si="135"/>
        <v>0</v>
      </c>
      <c r="BP93" s="205">
        <f t="shared" si="136"/>
        <v>0</v>
      </c>
      <c r="BQ93" s="205">
        <f t="shared" si="137"/>
        <v>0</v>
      </c>
      <c r="BR93" s="205">
        <f t="shared" si="138"/>
        <v>0</v>
      </c>
      <c r="BS93" s="204">
        <f t="shared" si="139"/>
        <v>7.0468410720843661E-3</v>
      </c>
      <c r="BT93" s="205">
        <f t="shared" si="140"/>
        <v>0</v>
      </c>
      <c r="BU93" s="205">
        <f t="shared" si="141"/>
        <v>0</v>
      </c>
      <c r="BV93" s="205">
        <f t="shared" si="142"/>
        <v>0</v>
      </c>
    </row>
    <row r="94" spans="1:74" s="138" customFormat="1">
      <c r="A94" s="130">
        <v>88</v>
      </c>
      <c r="B94" s="131" t="s">
        <v>91</v>
      </c>
      <c r="C94" s="130" t="s">
        <v>331</v>
      </c>
      <c r="D94" s="130" t="s">
        <v>348</v>
      </c>
      <c r="E94" s="133">
        <v>42542</v>
      </c>
      <c r="F94" s="132" t="s">
        <v>319</v>
      </c>
      <c r="G94" s="130">
        <v>2</v>
      </c>
      <c r="H94" s="133">
        <v>42598</v>
      </c>
      <c r="I94" s="133">
        <v>42414</v>
      </c>
      <c r="J94" s="139">
        <v>0.152</v>
      </c>
      <c r="K94" s="165">
        <v>16.681021980624799</v>
      </c>
      <c r="L94" s="136">
        <v>0.120491045100536</v>
      </c>
      <c r="M94" s="135">
        <v>0</v>
      </c>
      <c r="N94" s="135">
        <v>0</v>
      </c>
      <c r="O94" s="135">
        <v>0</v>
      </c>
      <c r="P94" s="136">
        <v>1.05771966179975</v>
      </c>
      <c r="Q94" s="136">
        <v>0.19844075594840299</v>
      </c>
      <c r="R94" s="136">
        <v>8.5576402600879408E-3</v>
      </c>
      <c r="S94" s="135">
        <v>0</v>
      </c>
      <c r="T94" s="136">
        <v>0.20417015307237199</v>
      </c>
      <c r="U94" s="137">
        <v>169.13919177957999</v>
      </c>
      <c r="V94" s="136">
        <v>0.184509911206375</v>
      </c>
      <c r="W94" s="136">
        <v>0.11257239015943001</v>
      </c>
      <c r="X94" s="135">
        <v>0</v>
      </c>
      <c r="Y94" s="136">
        <v>3.2972348411043799</v>
      </c>
      <c r="Z94" s="136">
        <v>0.44927245339745298</v>
      </c>
      <c r="AA94" s="136">
        <v>0.10548257505721</v>
      </c>
      <c r="AB94" s="136">
        <v>0.14731261640829901</v>
      </c>
      <c r="AC94" s="136">
        <v>0.43405332519672102</v>
      </c>
      <c r="AD94" s="136">
        <v>0.72343158340865699</v>
      </c>
      <c r="AE94" s="136">
        <v>1.79654315990855</v>
      </c>
      <c r="AF94" s="135">
        <v>0</v>
      </c>
      <c r="AG94" s="136">
        <v>7.9181411444872608E-3</v>
      </c>
      <c r="AH94" s="135">
        <v>0</v>
      </c>
      <c r="AI94" s="135">
        <v>0</v>
      </c>
      <c r="AJ94" s="135">
        <v>0</v>
      </c>
      <c r="AK94" s="136">
        <v>3.3417919062655801E-2</v>
      </c>
      <c r="AL94" s="136">
        <v>6.4851531273922403E-2</v>
      </c>
      <c r="AM94" s="135">
        <v>0</v>
      </c>
      <c r="AN94" s="176">
        <v>0</v>
      </c>
      <c r="AO94" s="183"/>
      <c r="AP94" s="131" t="s">
        <v>91</v>
      </c>
      <c r="AQ94" s="130" t="s">
        <v>348</v>
      </c>
      <c r="AR94" s="132" t="s">
        <v>319</v>
      </c>
      <c r="AS94" s="130">
        <v>2</v>
      </c>
      <c r="AT94" s="216">
        <f t="shared" si="114"/>
        <v>7.2232411923254915E-3</v>
      </c>
      <c r="AU94" s="215">
        <f t="shared" si="115"/>
        <v>0</v>
      </c>
      <c r="AV94" s="215">
        <f t="shared" si="116"/>
        <v>0</v>
      </c>
      <c r="AW94" s="215">
        <f t="shared" si="117"/>
        <v>0</v>
      </c>
      <c r="AX94" s="214">
        <f t="shared" si="118"/>
        <v>6.3408564716736407E-2</v>
      </c>
      <c r="AY94" s="214">
        <f t="shared" si="119"/>
        <v>1.1896198936665527E-2</v>
      </c>
      <c r="AZ94" s="214">
        <f t="shared" si="120"/>
        <v>5.1301654479130477E-4</v>
      </c>
      <c r="BA94" s="189">
        <f t="shared" si="121"/>
        <v>0</v>
      </c>
      <c r="BB94" s="170">
        <f t="shared" si="122"/>
        <v>1.2239666928652094E-2</v>
      </c>
      <c r="BC94" s="171">
        <f t="shared" si="123"/>
        <v>10.139618062732435</v>
      </c>
      <c r="BD94" s="188">
        <f t="shared" si="124"/>
        <v>1.1061067566524726E-2</v>
      </c>
      <c r="BE94" s="188">
        <f t="shared" si="125"/>
        <v>6.7485307728857467E-3</v>
      </c>
      <c r="BF94" s="189">
        <f t="shared" si="126"/>
        <v>0</v>
      </c>
      <c r="BG94" s="188">
        <f t="shared" si="127"/>
        <v>0.19766383887834671</v>
      </c>
      <c r="BH94" s="188">
        <f t="shared" si="128"/>
        <v>2.6933149175109784E-2</v>
      </c>
      <c r="BI94" s="202">
        <f t="shared" si="129"/>
        <v>6.3235079469189139E-3</v>
      </c>
      <c r="BJ94" s="202">
        <f t="shared" si="130"/>
        <v>8.8311505481741062E-3</v>
      </c>
      <c r="BK94" s="202">
        <f t="shared" si="131"/>
        <v>2.6020787317520413E-2</v>
      </c>
      <c r="BL94" s="202">
        <f t="shared" si="132"/>
        <v>4.3368540863319475E-2</v>
      </c>
      <c r="BM94" s="204">
        <f t="shared" si="133"/>
        <v>0.1076998257058384</v>
      </c>
      <c r="BN94" s="205">
        <f t="shared" si="134"/>
        <v>0</v>
      </c>
      <c r="BO94" s="204">
        <f t="shared" si="135"/>
        <v>4.7467961817233227E-4</v>
      </c>
      <c r="BP94" s="205">
        <f t="shared" si="136"/>
        <v>0</v>
      </c>
      <c r="BQ94" s="205">
        <f t="shared" si="137"/>
        <v>0</v>
      </c>
      <c r="BR94" s="205">
        <f t="shared" si="138"/>
        <v>0</v>
      </c>
      <c r="BS94" s="204">
        <f t="shared" si="139"/>
        <v>2.0033496209927127E-3</v>
      </c>
      <c r="BT94" s="204">
        <f t="shared" si="140"/>
        <v>3.8877432899044324E-3</v>
      </c>
      <c r="BU94" s="205">
        <f t="shared" si="141"/>
        <v>0</v>
      </c>
      <c r="BV94" s="205">
        <f t="shared" si="142"/>
        <v>0</v>
      </c>
    </row>
    <row r="95" spans="1:74" s="138" customFormat="1">
      <c r="A95" s="130">
        <v>89</v>
      </c>
      <c r="B95" s="131" t="s">
        <v>92</v>
      </c>
      <c r="C95" s="130" t="s">
        <v>332</v>
      </c>
      <c r="D95" s="130" t="s">
        <v>348</v>
      </c>
      <c r="E95" s="133">
        <v>42548</v>
      </c>
      <c r="F95" s="132" t="s">
        <v>319</v>
      </c>
      <c r="G95" s="130">
        <v>2</v>
      </c>
      <c r="H95" s="133">
        <v>42598</v>
      </c>
      <c r="I95" s="133">
        <v>42414</v>
      </c>
      <c r="J95" s="139">
        <v>0.104</v>
      </c>
      <c r="K95" s="165">
        <v>9.0928786493202391</v>
      </c>
      <c r="L95" s="136">
        <v>9.3004087919185796E-2</v>
      </c>
      <c r="M95" s="135">
        <v>0</v>
      </c>
      <c r="N95" s="135">
        <v>0</v>
      </c>
      <c r="O95" s="135">
        <v>0</v>
      </c>
      <c r="P95" s="136">
        <v>0.98467954906727195</v>
      </c>
      <c r="Q95" s="135">
        <v>0</v>
      </c>
      <c r="R95" s="136">
        <v>3.8444914488643199E-2</v>
      </c>
      <c r="S95" s="135">
        <v>0</v>
      </c>
      <c r="T95" s="136">
        <v>0.40023226711904097</v>
      </c>
      <c r="U95" s="137">
        <v>27.8813543082737</v>
      </c>
      <c r="V95" s="136">
        <v>1.7364753432954499E-2</v>
      </c>
      <c r="W95" s="135">
        <v>0</v>
      </c>
      <c r="X95" s="135">
        <v>0</v>
      </c>
      <c r="Y95" s="136">
        <v>0.92300286168867596</v>
      </c>
      <c r="Z95" s="136">
        <v>8.8144708598686394E-2</v>
      </c>
      <c r="AA95" s="136">
        <v>5.2553793884745501E-2</v>
      </c>
      <c r="AB95" s="136">
        <v>3.29177635398792E-2</v>
      </c>
      <c r="AC95" s="136">
        <v>0.40626842471375602</v>
      </c>
      <c r="AD95" s="136">
        <v>2.42093833319126</v>
      </c>
      <c r="AE95" s="135">
        <v>0</v>
      </c>
      <c r="AF95" s="136">
        <v>0.24893275278270899</v>
      </c>
      <c r="AG95" s="136">
        <v>2.6620035559355801E-2</v>
      </c>
      <c r="AH95" s="135">
        <v>0</v>
      </c>
      <c r="AI95" s="135">
        <v>0</v>
      </c>
      <c r="AJ95" s="135">
        <v>0</v>
      </c>
      <c r="AK95" s="136">
        <v>0.14502207454686</v>
      </c>
      <c r="AL95" s="136">
        <v>9.9561618789160394E-2</v>
      </c>
      <c r="AM95" s="135">
        <v>0</v>
      </c>
      <c r="AN95" s="176">
        <v>0</v>
      </c>
      <c r="AO95" s="183"/>
      <c r="AP95" s="131" t="s">
        <v>92</v>
      </c>
      <c r="AQ95" s="130" t="s">
        <v>348</v>
      </c>
      <c r="AR95" s="132" t="s">
        <v>319</v>
      </c>
      <c r="AS95" s="130">
        <v>2</v>
      </c>
      <c r="AT95" s="216">
        <f t="shared" si="114"/>
        <v>1.0228233709699684E-2</v>
      </c>
      <c r="AU95" s="215">
        <f t="shared" si="115"/>
        <v>0</v>
      </c>
      <c r="AV95" s="215">
        <f t="shared" si="116"/>
        <v>0</v>
      </c>
      <c r="AW95" s="215">
        <f t="shared" si="117"/>
        <v>0</v>
      </c>
      <c r="AX95" s="214">
        <f t="shared" si="118"/>
        <v>0.10829128893531248</v>
      </c>
      <c r="AY95" s="215">
        <f t="shared" si="119"/>
        <v>0</v>
      </c>
      <c r="AZ95" s="214">
        <f t="shared" si="120"/>
        <v>4.2280245861982604E-3</v>
      </c>
      <c r="BA95" s="189">
        <f t="shared" si="121"/>
        <v>0</v>
      </c>
      <c r="BB95" s="170">
        <f t="shared" si="122"/>
        <v>4.4016013251090877E-2</v>
      </c>
      <c r="BC95" s="171">
        <f t="shared" si="123"/>
        <v>3.0662846589685917</v>
      </c>
      <c r="BD95" s="188">
        <f t="shared" si="124"/>
        <v>1.9097091364188221E-3</v>
      </c>
      <c r="BE95" s="189">
        <f t="shared" si="125"/>
        <v>0</v>
      </c>
      <c r="BF95" s="189">
        <f t="shared" si="126"/>
        <v>0</v>
      </c>
      <c r="BG95" s="188">
        <f t="shared" si="127"/>
        <v>0.10150832286293376</v>
      </c>
      <c r="BH95" s="188">
        <f t="shared" si="128"/>
        <v>9.6938177664205247E-3</v>
      </c>
      <c r="BI95" s="202">
        <f t="shared" si="129"/>
        <v>5.7796651546289241E-3</v>
      </c>
      <c r="BJ95" s="202">
        <f t="shared" si="130"/>
        <v>3.6201696744671778E-3</v>
      </c>
      <c r="BK95" s="202">
        <f t="shared" si="131"/>
        <v>4.4679846766032406E-2</v>
      </c>
      <c r="BL95" s="202">
        <f t="shared" si="132"/>
        <v>0.26624553417659907</v>
      </c>
      <c r="BM95" s="205">
        <f t="shared" si="133"/>
        <v>0</v>
      </c>
      <c r="BN95" s="204">
        <f t="shared" si="134"/>
        <v>2.7376671611175477E-2</v>
      </c>
      <c r="BO95" s="204">
        <f t="shared" si="135"/>
        <v>2.9275696493921482E-3</v>
      </c>
      <c r="BP95" s="205">
        <f t="shared" si="136"/>
        <v>0</v>
      </c>
      <c r="BQ95" s="205">
        <f t="shared" si="137"/>
        <v>0</v>
      </c>
      <c r="BR95" s="205">
        <f t="shared" si="138"/>
        <v>0</v>
      </c>
      <c r="BS95" s="204">
        <f t="shared" si="139"/>
        <v>1.5948972832459551E-2</v>
      </c>
      <c r="BT95" s="204">
        <f t="shared" si="140"/>
        <v>1.0949405862422169E-2</v>
      </c>
      <c r="BU95" s="205">
        <f t="shared" si="141"/>
        <v>0</v>
      </c>
      <c r="BV95" s="205">
        <f t="shared" si="142"/>
        <v>0</v>
      </c>
    </row>
    <row r="96" spans="1:74" s="138" customFormat="1">
      <c r="A96" s="130">
        <v>90</v>
      </c>
      <c r="B96" s="131" t="s">
        <v>93</v>
      </c>
      <c r="C96" s="130" t="s">
        <v>333</v>
      </c>
      <c r="D96" s="130" t="s">
        <v>348</v>
      </c>
      <c r="E96" s="133">
        <v>42548</v>
      </c>
      <c r="F96" s="132" t="s">
        <v>319</v>
      </c>
      <c r="G96" s="130">
        <v>2</v>
      </c>
      <c r="H96" s="133">
        <v>42598</v>
      </c>
      <c r="I96" s="133">
        <v>42414</v>
      </c>
      <c r="J96" s="139">
        <v>9.4E-2</v>
      </c>
      <c r="K96" s="165">
        <v>7.5120154552984504</v>
      </c>
      <c r="L96" s="135">
        <v>0</v>
      </c>
      <c r="M96" s="135">
        <v>0</v>
      </c>
      <c r="N96" s="135">
        <v>0</v>
      </c>
      <c r="O96" s="135">
        <v>0</v>
      </c>
      <c r="P96" s="135">
        <v>0</v>
      </c>
      <c r="Q96" s="136">
        <v>0.269073233973325</v>
      </c>
      <c r="R96" s="135">
        <v>0</v>
      </c>
      <c r="S96" s="135">
        <v>0</v>
      </c>
      <c r="T96" s="136">
        <v>0.35101604757258598</v>
      </c>
      <c r="U96" s="137">
        <v>62.272610683865601</v>
      </c>
      <c r="V96" s="135">
        <v>0</v>
      </c>
      <c r="W96" s="136">
        <v>0.31751165369413598</v>
      </c>
      <c r="X96" s="135">
        <v>0</v>
      </c>
      <c r="Y96" s="135">
        <v>0</v>
      </c>
      <c r="Z96" s="136">
        <v>0.14852879157572099</v>
      </c>
      <c r="AA96" s="136">
        <v>9.2505257221712101E-2</v>
      </c>
      <c r="AB96" s="136">
        <v>4.6570879285719097E-2</v>
      </c>
      <c r="AC96" s="136">
        <v>0.198702519690305</v>
      </c>
      <c r="AD96" s="136">
        <v>0.93998401120879205</v>
      </c>
      <c r="AE96" s="135">
        <v>0</v>
      </c>
      <c r="AF96" s="135">
        <v>0</v>
      </c>
      <c r="AG96" s="135">
        <v>0</v>
      </c>
      <c r="AH96" s="136">
        <v>0.165147519501773</v>
      </c>
      <c r="AI96" s="135">
        <v>0</v>
      </c>
      <c r="AJ96" s="136">
        <v>2.4647966783133499E-2</v>
      </c>
      <c r="AK96" s="136">
        <v>0.199496930713674</v>
      </c>
      <c r="AL96" s="135">
        <v>0</v>
      </c>
      <c r="AM96" s="136">
        <v>9.5726915404874505E-2</v>
      </c>
      <c r="AN96" s="176">
        <v>0</v>
      </c>
      <c r="AO96" s="183"/>
      <c r="AP96" s="131" t="s">
        <v>93</v>
      </c>
      <c r="AQ96" s="130" t="s">
        <v>348</v>
      </c>
      <c r="AR96" s="132" t="s">
        <v>319</v>
      </c>
      <c r="AS96" s="130">
        <v>2</v>
      </c>
      <c r="AT96" s="213">
        <f t="shared" si="114"/>
        <v>0</v>
      </c>
      <c r="AU96" s="215">
        <f t="shared" si="115"/>
        <v>0</v>
      </c>
      <c r="AV96" s="215">
        <f t="shared" si="116"/>
        <v>0</v>
      </c>
      <c r="AW96" s="215">
        <f t="shared" si="117"/>
        <v>0</v>
      </c>
      <c r="AX96" s="215">
        <f t="shared" si="118"/>
        <v>0</v>
      </c>
      <c r="AY96" s="214">
        <f t="shared" si="119"/>
        <v>3.5819046908847817E-2</v>
      </c>
      <c r="AZ96" s="215">
        <f t="shared" si="120"/>
        <v>0</v>
      </c>
      <c r="BA96" s="189">
        <f t="shared" si="121"/>
        <v>0</v>
      </c>
      <c r="BB96" s="170">
        <f t="shared" si="122"/>
        <v>4.6727279737557491E-2</v>
      </c>
      <c r="BC96" s="171">
        <f t="shared" si="123"/>
        <v>8.2897341005792065</v>
      </c>
      <c r="BD96" s="189">
        <f t="shared" si="124"/>
        <v>0</v>
      </c>
      <c r="BE96" s="188">
        <f t="shared" si="125"/>
        <v>4.2267172582849982E-2</v>
      </c>
      <c r="BF96" s="189">
        <f t="shared" si="126"/>
        <v>0</v>
      </c>
      <c r="BG96" s="189">
        <f t="shared" si="127"/>
        <v>0</v>
      </c>
      <c r="BH96" s="188">
        <f t="shared" si="128"/>
        <v>1.977216267186447E-2</v>
      </c>
      <c r="BI96" s="202">
        <f t="shared" si="129"/>
        <v>1.2314306030409637E-2</v>
      </c>
      <c r="BJ96" s="202">
        <f t="shared" si="130"/>
        <v>6.1995185663351179E-3</v>
      </c>
      <c r="BK96" s="202">
        <f t="shared" si="131"/>
        <v>2.6451292715346339E-2</v>
      </c>
      <c r="BL96" s="202">
        <f t="shared" si="132"/>
        <v>0.1251307344616541</v>
      </c>
      <c r="BM96" s="205">
        <f t="shared" si="133"/>
        <v>0</v>
      </c>
      <c r="BN96" s="205">
        <f t="shared" si="134"/>
        <v>0</v>
      </c>
      <c r="BO96" s="205">
        <f t="shared" si="135"/>
        <v>0</v>
      </c>
      <c r="BP96" s="204">
        <f t="shared" si="136"/>
        <v>2.1984448845254904E-2</v>
      </c>
      <c r="BQ96" s="205">
        <f t="shared" si="137"/>
        <v>0</v>
      </c>
      <c r="BR96" s="204">
        <f t="shared" si="138"/>
        <v>3.2811389872405743E-3</v>
      </c>
      <c r="BS96" s="204">
        <f t="shared" si="139"/>
        <v>2.6557044763927212E-2</v>
      </c>
      <c r="BT96" s="205">
        <f t="shared" si="140"/>
        <v>0</v>
      </c>
      <c r="BU96" s="204">
        <f t="shared" si="141"/>
        <v>1.2743173383296946E-2</v>
      </c>
      <c r="BV96" s="205">
        <f t="shared" si="142"/>
        <v>0</v>
      </c>
    </row>
    <row r="97" spans="1:74" s="138" customFormat="1">
      <c r="A97" s="130">
        <v>93</v>
      </c>
      <c r="B97" s="131" t="s">
        <v>96</v>
      </c>
      <c r="C97" s="130" t="s">
        <v>336</v>
      </c>
      <c r="D97" s="130" t="s">
        <v>348</v>
      </c>
      <c r="E97" s="133">
        <v>42556</v>
      </c>
      <c r="F97" s="132" t="s">
        <v>319</v>
      </c>
      <c r="G97" s="130">
        <v>2</v>
      </c>
      <c r="H97" s="133">
        <v>42598</v>
      </c>
      <c r="I97" s="133">
        <v>42414</v>
      </c>
      <c r="J97" s="139">
        <v>0.107</v>
      </c>
      <c r="K97" s="165">
        <v>9.5671376075267798</v>
      </c>
      <c r="L97" s="136">
        <v>4.7085076817939497E-2</v>
      </c>
      <c r="M97" s="135">
        <v>0</v>
      </c>
      <c r="N97" s="136">
        <v>1.79238503881866</v>
      </c>
      <c r="O97" s="135">
        <v>0</v>
      </c>
      <c r="P97" s="136">
        <v>0.61010394694096304</v>
      </c>
      <c r="Q97" s="136">
        <v>0.285693994582848</v>
      </c>
      <c r="R97" s="136">
        <v>4.1403505236776397E-2</v>
      </c>
      <c r="S97" s="136">
        <v>6.4757166957986598E-2</v>
      </c>
      <c r="T97" s="136">
        <v>0.46189972122298301</v>
      </c>
      <c r="U97" s="137">
        <v>47.956392900261299</v>
      </c>
      <c r="V97" s="135">
        <v>0</v>
      </c>
      <c r="W97" s="135">
        <v>0</v>
      </c>
      <c r="X97" s="135">
        <v>0</v>
      </c>
      <c r="Y97" s="135">
        <v>0</v>
      </c>
      <c r="Z97" s="136">
        <v>0.128415506009047</v>
      </c>
      <c r="AA97" s="136">
        <v>0.20011205540770399</v>
      </c>
      <c r="AB97" s="136">
        <v>7.9287821249621304E-2</v>
      </c>
      <c r="AC97" s="136">
        <v>0.34813410527914901</v>
      </c>
      <c r="AD97" s="136">
        <v>0.78082024199268196</v>
      </c>
      <c r="AE97" s="136">
        <v>1.5127209785987701</v>
      </c>
      <c r="AF97" s="135">
        <v>0</v>
      </c>
      <c r="AG97" s="136">
        <v>2.36858821693691E-2</v>
      </c>
      <c r="AH97" s="135">
        <v>0</v>
      </c>
      <c r="AI97" s="135">
        <v>0</v>
      </c>
      <c r="AJ97" s="136">
        <v>3.6806126075942601E-2</v>
      </c>
      <c r="AK97" s="136">
        <v>0.25728716431972698</v>
      </c>
      <c r="AL97" s="135">
        <v>0</v>
      </c>
      <c r="AM97" s="136">
        <v>0.69151002616252299</v>
      </c>
      <c r="AN97" s="177">
        <v>7.3442628436705001E-2</v>
      </c>
      <c r="AO97" s="183"/>
      <c r="AP97" s="131" t="s">
        <v>96</v>
      </c>
      <c r="AQ97" s="130" t="s">
        <v>348</v>
      </c>
      <c r="AR97" s="132" t="s">
        <v>319</v>
      </c>
      <c r="AS97" s="130">
        <v>2</v>
      </c>
      <c r="AT97" s="216">
        <f t="shared" si="114"/>
        <v>4.9215427591316474E-3</v>
      </c>
      <c r="AU97" s="215">
        <f t="shared" si="115"/>
        <v>0</v>
      </c>
      <c r="AV97" s="214">
        <f t="shared" si="116"/>
        <v>0.18734809849588993</v>
      </c>
      <c r="AW97" s="215">
        <f t="shared" si="117"/>
        <v>0</v>
      </c>
      <c r="AX97" s="214">
        <f t="shared" si="118"/>
        <v>6.3770792474122498E-2</v>
      </c>
      <c r="AY97" s="214">
        <f t="shared" si="119"/>
        <v>2.9862013728963532E-2</v>
      </c>
      <c r="AZ97" s="214">
        <f t="shared" si="120"/>
        <v>4.3276794936243949E-3</v>
      </c>
      <c r="BA97" s="188">
        <f t="shared" si="121"/>
        <v>6.7687086372668053E-3</v>
      </c>
      <c r="BB97" s="170">
        <f t="shared" si="122"/>
        <v>4.8279824140879023E-2</v>
      </c>
      <c r="BC97" s="171">
        <f t="shared" si="123"/>
        <v>5.0126166119459219</v>
      </c>
      <c r="BD97" s="189">
        <f t="shared" si="124"/>
        <v>0</v>
      </c>
      <c r="BE97" s="189">
        <f t="shared" si="125"/>
        <v>0</v>
      </c>
      <c r="BF97" s="189">
        <f t="shared" si="126"/>
        <v>0</v>
      </c>
      <c r="BG97" s="189">
        <f t="shared" si="127"/>
        <v>0</v>
      </c>
      <c r="BH97" s="188">
        <f t="shared" si="128"/>
        <v>1.3422562868544749E-2</v>
      </c>
      <c r="BI97" s="202">
        <f t="shared" si="129"/>
        <v>2.091660678636725E-2</v>
      </c>
      <c r="BJ97" s="202">
        <f t="shared" si="130"/>
        <v>8.2875175943160871E-3</v>
      </c>
      <c r="BK97" s="202">
        <f t="shared" si="131"/>
        <v>3.6388533285573371E-2</v>
      </c>
      <c r="BL97" s="202">
        <f t="shared" si="132"/>
        <v>8.1614822951682556E-2</v>
      </c>
      <c r="BM97" s="204">
        <f t="shared" si="133"/>
        <v>0.15811636046801114</v>
      </c>
      <c r="BN97" s="205">
        <f t="shared" si="134"/>
        <v>0</v>
      </c>
      <c r="BO97" s="204">
        <f t="shared" si="135"/>
        <v>2.4757543103315085E-3</v>
      </c>
      <c r="BP97" s="205">
        <f t="shared" si="136"/>
        <v>0</v>
      </c>
      <c r="BQ97" s="205">
        <f t="shared" si="137"/>
        <v>0</v>
      </c>
      <c r="BR97" s="204">
        <f t="shared" si="138"/>
        <v>3.847140867607676E-3</v>
      </c>
      <c r="BS97" s="204">
        <f t="shared" si="139"/>
        <v>2.6892804815236562E-2</v>
      </c>
      <c r="BT97" s="205">
        <f t="shared" si="140"/>
        <v>0</v>
      </c>
      <c r="BU97" s="204">
        <f t="shared" si="141"/>
        <v>7.2279719862970243E-2</v>
      </c>
      <c r="BV97" s="204">
        <f t="shared" si="142"/>
        <v>7.6765519060711836E-3</v>
      </c>
    </row>
    <row r="98" spans="1:74" s="138" customFormat="1">
      <c r="A98" s="130">
        <v>94</v>
      </c>
      <c r="B98" s="158" t="s">
        <v>97</v>
      </c>
      <c r="C98" s="159" t="s">
        <v>337</v>
      </c>
      <c r="D98" s="130" t="s">
        <v>348</v>
      </c>
      <c r="E98" s="133">
        <v>42556</v>
      </c>
      <c r="F98" s="132" t="s">
        <v>319</v>
      </c>
      <c r="G98" s="130">
        <v>2</v>
      </c>
      <c r="H98" s="133">
        <v>42598</v>
      </c>
      <c r="I98" s="133">
        <v>42414</v>
      </c>
      <c r="J98" s="139">
        <v>0.153</v>
      </c>
      <c r="K98" s="165">
        <v>16.839108300027</v>
      </c>
      <c r="L98" s="136">
        <v>1.4522445510087099E-2</v>
      </c>
      <c r="M98" s="135">
        <v>0</v>
      </c>
      <c r="N98" s="136">
        <v>2.8069157110488998</v>
      </c>
      <c r="O98" s="135">
        <v>0</v>
      </c>
      <c r="P98" s="135">
        <v>0</v>
      </c>
      <c r="Q98" s="136">
        <v>0.343870124495186</v>
      </c>
      <c r="R98" s="136">
        <v>0.28748501432629398</v>
      </c>
      <c r="S98" s="136">
        <v>4.3793780758328203E-2</v>
      </c>
      <c r="T98" s="136">
        <v>0.17984721144709301</v>
      </c>
      <c r="U98" s="137">
        <v>204.37346436123099</v>
      </c>
      <c r="V98" s="135">
        <v>0</v>
      </c>
      <c r="W98" s="135">
        <v>0</v>
      </c>
      <c r="X98" s="135">
        <v>0</v>
      </c>
      <c r="Y98" s="136">
        <v>1.4785979451959099</v>
      </c>
      <c r="Z98" s="136">
        <v>0.28905040051794501</v>
      </c>
      <c r="AA98" s="136">
        <v>0.23768276339632599</v>
      </c>
      <c r="AB98" s="136">
        <v>0.14459411358751201</v>
      </c>
      <c r="AC98" s="136">
        <v>0.64087311538084801</v>
      </c>
      <c r="AD98" s="136">
        <v>0.83583525858436403</v>
      </c>
      <c r="AE98" s="135">
        <v>0</v>
      </c>
      <c r="AF98" s="136">
        <v>3.1207766572454299</v>
      </c>
      <c r="AG98" s="136">
        <v>1.1989617268562101E-2</v>
      </c>
      <c r="AH98" s="136">
        <v>0.105010163794867</v>
      </c>
      <c r="AI98" s="136">
        <v>138.57450787196601</v>
      </c>
      <c r="AJ98" s="136">
        <v>3.88396769356638E-2</v>
      </c>
      <c r="AK98" s="136">
        <v>0.16103167110522401</v>
      </c>
      <c r="AL98" s="135">
        <v>0</v>
      </c>
      <c r="AM98" s="136">
        <v>1.17772751549585</v>
      </c>
      <c r="AN98" s="176">
        <v>0</v>
      </c>
      <c r="AO98" s="183"/>
      <c r="AP98" s="158" t="s">
        <v>97</v>
      </c>
      <c r="AQ98" s="130" t="s">
        <v>348</v>
      </c>
      <c r="AR98" s="132" t="s">
        <v>319</v>
      </c>
      <c r="AS98" s="130">
        <v>2</v>
      </c>
      <c r="AT98" s="216">
        <f t="shared" si="114"/>
        <v>8.624236658697547E-4</v>
      </c>
      <c r="AU98" s="215">
        <f t="shared" si="115"/>
        <v>0</v>
      </c>
      <c r="AV98" s="214">
        <f t="shared" si="116"/>
        <v>0.1666902819933998</v>
      </c>
      <c r="AW98" s="215">
        <f t="shared" si="117"/>
        <v>0</v>
      </c>
      <c r="AX98" s="215">
        <f t="shared" si="118"/>
        <v>0</v>
      </c>
      <c r="AY98" s="214">
        <f t="shared" si="119"/>
        <v>2.0420922436530362E-2</v>
      </c>
      <c r="AZ98" s="214">
        <f t="shared" si="120"/>
        <v>1.7072460679276764E-2</v>
      </c>
      <c r="BA98" s="188">
        <f t="shared" si="121"/>
        <v>2.6007185165652733E-3</v>
      </c>
      <c r="BB98" s="170">
        <f t="shared" si="122"/>
        <v>1.0680328687404704E-2</v>
      </c>
      <c r="BC98" s="171">
        <f t="shared" si="123"/>
        <v>12.136834131585417</v>
      </c>
      <c r="BD98" s="189">
        <f t="shared" si="124"/>
        <v>0</v>
      </c>
      <c r="BE98" s="189">
        <f t="shared" si="125"/>
        <v>0</v>
      </c>
      <c r="BF98" s="189">
        <f t="shared" si="126"/>
        <v>0</v>
      </c>
      <c r="BG98" s="188">
        <f t="shared" si="127"/>
        <v>8.7807377852278504E-2</v>
      </c>
      <c r="BH98" s="188">
        <f t="shared" si="128"/>
        <v>1.7165422026383756E-2</v>
      </c>
      <c r="BI98" s="202">
        <f t="shared" si="129"/>
        <v>1.4114925752686375E-2</v>
      </c>
      <c r="BJ98" s="202">
        <f t="shared" si="130"/>
        <v>8.5868034703049066E-3</v>
      </c>
      <c r="BK98" s="202">
        <f t="shared" si="131"/>
        <v>3.8058613553772346E-2</v>
      </c>
      <c r="BL98" s="202">
        <f t="shared" si="132"/>
        <v>4.9636551038930242E-2</v>
      </c>
      <c r="BM98" s="205">
        <f t="shared" si="133"/>
        <v>0</v>
      </c>
      <c r="BN98" s="204">
        <f t="shared" si="134"/>
        <v>0.18532909235107337</v>
      </c>
      <c r="BO98" s="204">
        <f t="shared" si="135"/>
        <v>7.1201022375649641E-4</v>
      </c>
      <c r="BP98" s="204">
        <f t="shared" si="136"/>
        <v>6.236088154068029E-3</v>
      </c>
      <c r="BQ98" s="204">
        <f t="shared" si="137"/>
        <v>8.2293257696872111</v>
      </c>
      <c r="BR98" s="204">
        <f t="shared" si="138"/>
        <v>2.3065162503647253E-3</v>
      </c>
      <c r="BS98" s="204">
        <f t="shared" si="139"/>
        <v>9.5629571492788501E-3</v>
      </c>
      <c r="BT98" s="205">
        <f t="shared" si="140"/>
        <v>0</v>
      </c>
      <c r="BU98" s="204">
        <f t="shared" si="141"/>
        <v>6.9940016686867057E-2</v>
      </c>
      <c r="BV98" s="205">
        <f t="shared" si="142"/>
        <v>0</v>
      </c>
    </row>
    <row r="99" spans="1:74" s="138" customFormat="1">
      <c r="A99" s="130">
        <v>106</v>
      </c>
      <c r="B99" s="131" t="s">
        <v>109</v>
      </c>
      <c r="C99" s="130" t="s">
        <v>285</v>
      </c>
      <c r="D99" s="130" t="s">
        <v>348</v>
      </c>
      <c r="E99" s="133">
        <v>42598</v>
      </c>
      <c r="F99" s="132" t="s">
        <v>319</v>
      </c>
      <c r="G99" s="130">
        <v>2</v>
      </c>
      <c r="H99" s="133">
        <v>42625</v>
      </c>
      <c r="I99" s="133">
        <v>42414</v>
      </c>
      <c r="J99" s="139">
        <v>0.10100000000000001</v>
      </c>
      <c r="K99" s="165">
        <v>8.6186196911137003</v>
      </c>
      <c r="L99" s="136">
        <v>0.21690040591117499</v>
      </c>
      <c r="M99" s="135">
        <v>0</v>
      </c>
      <c r="N99" s="135">
        <v>0</v>
      </c>
      <c r="O99" s="135">
        <v>0</v>
      </c>
      <c r="P99" s="135">
        <v>0</v>
      </c>
      <c r="Q99" s="136">
        <v>0.223368718622493</v>
      </c>
      <c r="R99" s="136">
        <v>0.39882619437604799</v>
      </c>
      <c r="S99" s="135">
        <v>0</v>
      </c>
      <c r="T99" s="136">
        <v>0.265187502431392</v>
      </c>
      <c r="U99" s="137">
        <v>30.964096925994902</v>
      </c>
      <c r="V99" s="136">
        <v>7.4129310449593006E-2</v>
      </c>
      <c r="W99" s="136">
        <v>7.6338849355330404E-2</v>
      </c>
      <c r="X99" s="135">
        <v>0</v>
      </c>
      <c r="Y99" s="135">
        <v>0</v>
      </c>
      <c r="Z99" s="136">
        <v>0.80894238873700997</v>
      </c>
      <c r="AA99" s="136">
        <v>5.3326727447899298E-2</v>
      </c>
      <c r="AB99" s="135">
        <v>0</v>
      </c>
      <c r="AC99" s="136">
        <v>0.18855094036798101</v>
      </c>
      <c r="AD99" s="136">
        <v>1.9606736901174899</v>
      </c>
      <c r="AE99" s="136">
        <v>3.9784879081263602</v>
      </c>
      <c r="AF99" s="136">
        <v>0.76643897737660005</v>
      </c>
      <c r="AG99" s="136">
        <v>2.60329469932154E-2</v>
      </c>
      <c r="AH99" s="135">
        <v>0</v>
      </c>
      <c r="AI99" s="135">
        <v>0</v>
      </c>
      <c r="AJ99" s="136">
        <v>3.67905429280329E-3</v>
      </c>
      <c r="AK99" s="136">
        <v>0.20912152474776699</v>
      </c>
      <c r="AL99" s="135">
        <v>0</v>
      </c>
      <c r="AM99" s="135">
        <v>0</v>
      </c>
      <c r="AN99" s="177">
        <v>5.0066550079523098E-2</v>
      </c>
      <c r="AO99" s="183"/>
      <c r="AP99" s="131" t="s">
        <v>109</v>
      </c>
      <c r="AQ99" s="130" t="s">
        <v>348</v>
      </c>
      <c r="AR99" s="132" t="s">
        <v>319</v>
      </c>
      <c r="AS99" s="130">
        <v>2</v>
      </c>
      <c r="AT99" s="216">
        <f t="shared" si="114"/>
        <v>2.5166489958341236E-2</v>
      </c>
      <c r="AU99" s="215">
        <f t="shared" si="115"/>
        <v>0</v>
      </c>
      <c r="AV99" s="215">
        <f t="shared" si="116"/>
        <v>0</v>
      </c>
      <c r="AW99" s="215">
        <f t="shared" si="117"/>
        <v>0</v>
      </c>
      <c r="AX99" s="215">
        <f t="shared" si="118"/>
        <v>0</v>
      </c>
      <c r="AY99" s="214">
        <f t="shared" si="119"/>
        <v>2.5916994440861475E-2</v>
      </c>
      <c r="AZ99" s="214">
        <f t="shared" si="120"/>
        <v>4.6274949895661492E-2</v>
      </c>
      <c r="BA99" s="189">
        <f t="shared" si="121"/>
        <v>0</v>
      </c>
      <c r="BB99" s="170">
        <f t="shared" si="122"/>
        <v>3.0769138439281151E-2</v>
      </c>
      <c r="BC99" s="171">
        <f t="shared" si="123"/>
        <v>3.5926979070582141</v>
      </c>
      <c r="BD99" s="188">
        <f t="shared" si="124"/>
        <v>8.6010652640845318E-3</v>
      </c>
      <c r="BE99" s="188">
        <f t="shared" si="125"/>
        <v>8.8574333351824543E-3</v>
      </c>
      <c r="BF99" s="189">
        <f t="shared" si="126"/>
        <v>0</v>
      </c>
      <c r="BG99" s="189">
        <f t="shared" si="127"/>
        <v>0</v>
      </c>
      <c r="BH99" s="188">
        <f t="shared" si="128"/>
        <v>9.3859854330395481E-2</v>
      </c>
      <c r="BI99" s="202">
        <f t="shared" si="129"/>
        <v>6.1873860733038574E-3</v>
      </c>
      <c r="BJ99" s="203">
        <f t="shared" si="130"/>
        <v>0</v>
      </c>
      <c r="BK99" s="202">
        <f t="shared" si="131"/>
        <v>2.187716213564778E-2</v>
      </c>
      <c r="BL99" s="202">
        <f t="shared" si="132"/>
        <v>0.22749277266974188</v>
      </c>
      <c r="BM99" s="204">
        <f t="shared" si="133"/>
        <v>0.46161543851719239</v>
      </c>
      <c r="BN99" s="204">
        <f t="shared" si="134"/>
        <v>8.8928274462190662E-2</v>
      </c>
      <c r="BO99" s="204">
        <f t="shared" si="135"/>
        <v>3.020547132397185E-3</v>
      </c>
      <c r="BP99" s="205">
        <f t="shared" si="136"/>
        <v>0</v>
      </c>
      <c r="BQ99" s="205">
        <f t="shared" si="137"/>
        <v>0</v>
      </c>
      <c r="BR99" s="204">
        <f t="shared" si="138"/>
        <v>4.2687279688145537E-4</v>
      </c>
      <c r="BS99" s="204">
        <f t="shared" si="139"/>
        <v>2.4263923022776312E-2</v>
      </c>
      <c r="BT99" s="205">
        <f t="shared" si="140"/>
        <v>0</v>
      </c>
      <c r="BU99" s="205">
        <f t="shared" si="141"/>
        <v>0</v>
      </c>
      <c r="BV99" s="204">
        <f t="shared" si="142"/>
        <v>5.8091146696198498E-3</v>
      </c>
    </row>
    <row r="100" spans="1:74" s="138" customFormat="1">
      <c r="A100" s="130">
        <v>107</v>
      </c>
      <c r="B100" s="131" t="s">
        <v>129</v>
      </c>
      <c r="C100" s="130" t="s">
        <v>286</v>
      </c>
      <c r="D100" s="130" t="s">
        <v>348</v>
      </c>
      <c r="E100" s="133">
        <v>42598</v>
      </c>
      <c r="F100" s="132" t="s">
        <v>319</v>
      </c>
      <c r="G100" s="130">
        <v>2</v>
      </c>
      <c r="H100" s="133">
        <v>42625</v>
      </c>
      <c r="I100" s="133">
        <v>42414</v>
      </c>
      <c r="J100" s="139">
        <v>0.113</v>
      </c>
      <c r="K100" s="165">
        <v>10.5156555239399</v>
      </c>
      <c r="L100" s="135">
        <v>0</v>
      </c>
      <c r="M100" s="136">
        <v>0.72116331582465798</v>
      </c>
      <c r="N100" s="135">
        <v>0</v>
      </c>
      <c r="O100" s="135">
        <v>0</v>
      </c>
      <c r="P100" s="136">
        <v>0.86946608892965505</v>
      </c>
      <c r="Q100" s="136">
        <v>0.269073233973325</v>
      </c>
      <c r="R100" s="135">
        <v>0</v>
      </c>
      <c r="S100" s="136">
        <v>8.5747741737165595E-2</v>
      </c>
      <c r="T100" s="136">
        <v>0.72230184786346996</v>
      </c>
      <c r="U100" s="137">
        <v>87.190789328992395</v>
      </c>
      <c r="V100" s="136">
        <v>6.4995932022018903E-3</v>
      </c>
      <c r="W100" s="136">
        <v>7.2287410474135796E-2</v>
      </c>
      <c r="X100" s="136">
        <v>5.8352365256335803E-2</v>
      </c>
      <c r="Y100" s="135">
        <v>0</v>
      </c>
      <c r="Z100" s="136">
        <v>0.26899877626646301</v>
      </c>
      <c r="AA100" s="136">
        <v>0</v>
      </c>
      <c r="AB100" s="136">
        <v>6.0210169097183103E-2</v>
      </c>
      <c r="AC100" s="136">
        <v>0.30006554178906197</v>
      </c>
      <c r="AD100" s="135">
        <v>0</v>
      </c>
      <c r="AE100" s="135">
        <v>0</v>
      </c>
      <c r="AF100" s="135">
        <v>0</v>
      </c>
      <c r="AG100" s="136">
        <v>2.2513166753336401E-2</v>
      </c>
      <c r="AH100" s="135">
        <v>0</v>
      </c>
      <c r="AI100" s="135">
        <v>0</v>
      </c>
      <c r="AJ100" s="135">
        <v>0</v>
      </c>
      <c r="AK100" s="136">
        <v>0.11943217857210101</v>
      </c>
      <c r="AL100" s="135">
        <v>0</v>
      </c>
      <c r="AM100" s="136">
        <v>1.1627470830061299</v>
      </c>
      <c r="AN100" s="177">
        <v>1.14027819219201E-2</v>
      </c>
      <c r="AO100" s="183"/>
      <c r="AP100" s="131" t="s">
        <v>129</v>
      </c>
      <c r="AQ100" s="130" t="s">
        <v>348</v>
      </c>
      <c r="AR100" s="132" t="s">
        <v>319</v>
      </c>
      <c r="AS100" s="130">
        <v>2</v>
      </c>
      <c r="AT100" s="213">
        <f t="shared" si="114"/>
        <v>0</v>
      </c>
      <c r="AU100" s="214">
        <f t="shared" si="115"/>
        <v>6.8579967666576785E-2</v>
      </c>
      <c r="AV100" s="215">
        <f t="shared" si="116"/>
        <v>0</v>
      </c>
      <c r="AW100" s="215">
        <f t="shared" si="117"/>
        <v>0</v>
      </c>
      <c r="AX100" s="214">
        <f t="shared" si="118"/>
        <v>8.2683013621949852E-2</v>
      </c>
      <c r="AY100" s="214">
        <f t="shared" si="119"/>
        <v>2.5587870709605685E-2</v>
      </c>
      <c r="AZ100" s="215">
        <f t="shared" si="120"/>
        <v>0</v>
      </c>
      <c r="BA100" s="188">
        <f t="shared" si="121"/>
        <v>8.1542935237801026E-3</v>
      </c>
      <c r="BB100" s="170">
        <f t="shared" si="122"/>
        <v>6.8688237858218204E-2</v>
      </c>
      <c r="BC100" s="171">
        <f t="shared" si="123"/>
        <v>8.2915220197632173</v>
      </c>
      <c r="BD100" s="188">
        <f t="shared" si="124"/>
        <v>6.1808730681648348E-4</v>
      </c>
      <c r="BE100" s="188">
        <f t="shared" si="125"/>
        <v>6.8742657373633588E-3</v>
      </c>
      <c r="BF100" s="188">
        <f t="shared" si="126"/>
        <v>5.5490944072379544E-3</v>
      </c>
      <c r="BG100" s="189">
        <f t="shared" si="127"/>
        <v>0</v>
      </c>
      <c r="BH100" s="188">
        <f t="shared" si="128"/>
        <v>2.5580790056697982E-2</v>
      </c>
      <c r="BI100" s="202">
        <f t="shared" si="129"/>
        <v>0</v>
      </c>
      <c r="BJ100" s="202">
        <f t="shared" si="130"/>
        <v>5.7257646905710131E-3</v>
      </c>
      <c r="BK100" s="202">
        <f t="shared" si="131"/>
        <v>2.8535124710574053E-2</v>
      </c>
      <c r="BL100" s="203">
        <f t="shared" si="132"/>
        <v>0</v>
      </c>
      <c r="BM100" s="205">
        <f t="shared" si="133"/>
        <v>0</v>
      </c>
      <c r="BN100" s="205">
        <f t="shared" si="134"/>
        <v>0</v>
      </c>
      <c r="BO100" s="204">
        <f t="shared" si="135"/>
        <v>2.1409190042487617E-3</v>
      </c>
      <c r="BP100" s="205">
        <f t="shared" si="136"/>
        <v>0</v>
      </c>
      <c r="BQ100" s="205">
        <f t="shared" si="137"/>
        <v>0</v>
      </c>
      <c r="BR100" s="205">
        <f t="shared" si="138"/>
        <v>0</v>
      </c>
      <c r="BS100" s="204">
        <f t="shared" si="139"/>
        <v>1.1357559050902931E-2</v>
      </c>
      <c r="BT100" s="205">
        <f t="shared" si="140"/>
        <v>0</v>
      </c>
      <c r="BU100" s="204">
        <f t="shared" si="141"/>
        <v>0.11057295290426969</v>
      </c>
      <c r="BV100" s="204">
        <f t="shared" si="142"/>
        <v>1.0843624437830407E-3</v>
      </c>
    </row>
    <row r="101" spans="1:74" s="138" customFormat="1">
      <c r="A101" s="130">
        <v>108</v>
      </c>
      <c r="B101" s="131" t="s">
        <v>110</v>
      </c>
      <c r="C101" s="130" t="s">
        <v>287</v>
      </c>
      <c r="D101" s="130" t="s">
        <v>348</v>
      </c>
      <c r="E101" s="133">
        <v>42598</v>
      </c>
      <c r="F101" s="132" t="s">
        <v>319</v>
      </c>
      <c r="G101" s="130">
        <v>2</v>
      </c>
      <c r="H101" s="133">
        <v>42625</v>
      </c>
      <c r="I101" s="133">
        <v>42414</v>
      </c>
      <c r="J101" s="139">
        <v>0.15</v>
      </c>
      <c r="K101" s="165">
        <v>16.364849341820499</v>
      </c>
      <c r="L101" s="136">
        <v>0.13750202098099901</v>
      </c>
      <c r="M101" s="135">
        <v>0</v>
      </c>
      <c r="N101" s="135">
        <v>0</v>
      </c>
      <c r="O101" s="135">
        <v>0</v>
      </c>
      <c r="P101" s="136">
        <v>0.90870836422404</v>
      </c>
      <c r="Q101" s="136">
        <v>0.17351422330535701</v>
      </c>
      <c r="R101" s="136">
        <v>0.108776496687</v>
      </c>
      <c r="S101" s="135">
        <v>0</v>
      </c>
      <c r="T101" s="136">
        <v>0.265187502431392</v>
      </c>
      <c r="U101" s="137">
        <v>212.36602105920301</v>
      </c>
      <c r="V101" s="135">
        <v>0</v>
      </c>
      <c r="W101" s="135">
        <v>0</v>
      </c>
      <c r="X101" s="135">
        <v>0</v>
      </c>
      <c r="Y101" s="136">
        <v>0.92300286168867596</v>
      </c>
      <c r="Z101" s="136">
        <v>0.188720934522289</v>
      </c>
      <c r="AA101" s="136">
        <v>0.15029632381185301</v>
      </c>
      <c r="AB101" s="135">
        <v>0</v>
      </c>
      <c r="AC101" s="136">
        <v>0.90259928481872698</v>
      </c>
      <c r="AD101" s="136">
        <v>1.7580597012914001</v>
      </c>
      <c r="AE101" s="136">
        <v>3.9784879081263602</v>
      </c>
      <c r="AF101" s="135">
        <v>0</v>
      </c>
      <c r="AG101" s="135">
        <v>0</v>
      </c>
      <c r="AH101" s="136">
        <v>4.07564794373073E-2</v>
      </c>
      <c r="AI101" s="135">
        <v>0</v>
      </c>
      <c r="AJ101" s="135">
        <v>0</v>
      </c>
      <c r="AK101" s="136">
        <v>0.13542196994049599</v>
      </c>
      <c r="AL101" s="136">
        <v>0.23598380658618101</v>
      </c>
      <c r="AM101" s="135">
        <v>0</v>
      </c>
      <c r="AN101" s="177">
        <v>9.6645077158832998E-2</v>
      </c>
      <c r="AO101" s="183"/>
      <c r="AP101" s="131" t="s">
        <v>110</v>
      </c>
      <c r="AQ101" s="130" t="s">
        <v>348</v>
      </c>
      <c r="AR101" s="132" t="s">
        <v>319</v>
      </c>
      <c r="AS101" s="130">
        <v>2</v>
      </c>
      <c r="AT101" s="216">
        <f t="shared" si="114"/>
        <v>8.4022784511441559E-3</v>
      </c>
      <c r="AU101" s="215">
        <f t="shared" si="115"/>
        <v>0</v>
      </c>
      <c r="AV101" s="215">
        <f t="shared" si="116"/>
        <v>0</v>
      </c>
      <c r="AW101" s="215">
        <f t="shared" si="117"/>
        <v>0</v>
      </c>
      <c r="AX101" s="214">
        <f t="shared" si="118"/>
        <v>5.5528061715901578E-2</v>
      </c>
      <c r="AY101" s="214">
        <f t="shared" si="119"/>
        <v>1.0602861027381418E-2</v>
      </c>
      <c r="AZ101" s="214">
        <f t="shared" si="120"/>
        <v>6.6469598598149528E-3</v>
      </c>
      <c r="BA101" s="189">
        <f t="shared" si="121"/>
        <v>0</v>
      </c>
      <c r="BB101" s="170">
        <f t="shared" si="122"/>
        <v>1.6204701729438064E-2</v>
      </c>
      <c r="BC101" s="171">
        <f t="shared" si="123"/>
        <v>12.97696157315057</v>
      </c>
      <c r="BD101" s="189">
        <f t="shared" si="124"/>
        <v>0</v>
      </c>
      <c r="BE101" s="189">
        <f t="shared" si="125"/>
        <v>0</v>
      </c>
      <c r="BF101" s="189">
        <f t="shared" si="126"/>
        <v>0</v>
      </c>
      <c r="BG101" s="188">
        <f t="shared" si="127"/>
        <v>5.6401549590189934E-2</v>
      </c>
      <c r="BH101" s="188">
        <f t="shared" si="128"/>
        <v>1.1532091165667575E-2</v>
      </c>
      <c r="BI101" s="202">
        <f t="shared" si="129"/>
        <v>9.1840945597812251E-3</v>
      </c>
      <c r="BJ101" s="203">
        <f t="shared" si="130"/>
        <v>0</v>
      </c>
      <c r="BK101" s="202">
        <f t="shared" si="131"/>
        <v>5.515475675734622E-2</v>
      </c>
      <c r="BL101" s="202">
        <f t="shared" si="132"/>
        <v>0.10742901841440514</v>
      </c>
      <c r="BM101" s="204">
        <f t="shared" si="133"/>
        <v>0.24311179559467766</v>
      </c>
      <c r="BN101" s="205">
        <f t="shared" si="134"/>
        <v>0</v>
      </c>
      <c r="BO101" s="205">
        <f t="shared" si="135"/>
        <v>0</v>
      </c>
      <c r="BP101" s="204">
        <f t="shared" si="136"/>
        <v>2.4904891322863453E-3</v>
      </c>
      <c r="BQ101" s="205">
        <f t="shared" si="137"/>
        <v>0</v>
      </c>
      <c r="BR101" s="205">
        <f t="shared" si="138"/>
        <v>0</v>
      </c>
      <c r="BS101" s="204">
        <f t="shared" si="139"/>
        <v>8.2751736427187327E-3</v>
      </c>
      <c r="BT101" s="204">
        <f t="shared" si="140"/>
        <v>1.4420163709244947E-2</v>
      </c>
      <c r="BU101" s="205">
        <f t="shared" si="141"/>
        <v>0</v>
      </c>
      <c r="BV101" s="204">
        <f t="shared" si="142"/>
        <v>5.9056502837368484E-3</v>
      </c>
    </row>
    <row r="102" spans="1:74" s="138" customFormat="1">
      <c r="A102" s="130">
        <v>109</v>
      </c>
      <c r="B102" s="131" t="s">
        <v>111</v>
      </c>
      <c r="C102" s="130" t="s">
        <v>288</v>
      </c>
      <c r="D102" s="130" t="s">
        <v>348</v>
      </c>
      <c r="E102" s="133">
        <v>42598</v>
      </c>
      <c r="F102" s="132" t="s">
        <v>319</v>
      </c>
      <c r="G102" s="130">
        <v>2</v>
      </c>
      <c r="H102" s="133">
        <v>42625</v>
      </c>
      <c r="I102" s="133">
        <v>42414</v>
      </c>
      <c r="J102" s="139">
        <v>0.13300000000000001</v>
      </c>
      <c r="K102" s="165">
        <v>13.677381911983399</v>
      </c>
      <c r="L102" s="136">
        <v>0.19318777163620701</v>
      </c>
      <c r="M102" s="136">
        <v>4.2703932450754696</v>
      </c>
      <c r="N102" s="135">
        <v>0</v>
      </c>
      <c r="O102" s="135">
        <v>0</v>
      </c>
      <c r="P102" s="136">
        <v>2.0590833554194301</v>
      </c>
      <c r="Q102" s="136">
        <v>9.87454463136309E-2</v>
      </c>
      <c r="R102" s="136">
        <v>1.15853735546912E-2</v>
      </c>
      <c r="S102" s="136">
        <v>0.21904220617932299</v>
      </c>
      <c r="T102" s="136">
        <v>0.83444909127255096</v>
      </c>
      <c r="U102" s="137">
        <v>278.97016299788601</v>
      </c>
      <c r="V102" s="135">
        <v>0</v>
      </c>
      <c r="W102" s="136">
        <v>0.15246327202318199</v>
      </c>
      <c r="X102" s="135">
        <v>0</v>
      </c>
      <c r="Y102" s="135">
        <v>0</v>
      </c>
      <c r="Z102" s="136">
        <v>0.24894060209411001</v>
      </c>
      <c r="AA102" s="136">
        <v>0.125270012517366</v>
      </c>
      <c r="AB102" s="136">
        <v>9.0182020171845401E-2</v>
      </c>
      <c r="AC102" s="136">
        <v>0.61063606975221696</v>
      </c>
      <c r="AD102" s="136">
        <v>0.78082024199268196</v>
      </c>
      <c r="AE102" s="136">
        <v>2.1409789470474601</v>
      </c>
      <c r="AF102" s="135">
        <v>0</v>
      </c>
      <c r="AG102" s="136">
        <v>3.1320976603036801E-2</v>
      </c>
      <c r="AH102" s="135">
        <v>0</v>
      </c>
      <c r="AI102" s="136">
        <v>470.66799087372999</v>
      </c>
      <c r="AJ102" s="136">
        <v>6.1309546044084999E-2</v>
      </c>
      <c r="AK102" s="136">
        <v>0.18666906143591899</v>
      </c>
      <c r="AL102" s="136">
        <v>8.8032215201983899E-2</v>
      </c>
      <c r="AM102" s="135">
        <v>0</v>
      </c>
      <c r="AN102" s="176">
        <v>0</v>
      </c>
      <c r="AO102" s="183"/>
      <c r="AP102" s="131" t="s">
        <v>111</v>
      </c>
      <c r="AQ102" s="130" t="s">
        <v>348</v>
      </c>
      <c r="AR102" s="132" t="s">
        <v>319</v>
      </c>
      <c r="AS102" s="130">
        <v>2</v>
      </c>
      <c r="AT102" s="216">
        <f t="shared" si="114"/>
        <v>1.4124616310300299E-2</v>
      </c>
      <c r="AU102" s="214">
        <f t="shared" si="115"/>
        <v>0.31222300236670125</v>
      </c>
      <c r="AV102" s="215">
        <f t="shared" si="116"/>
        <v>0</v>
      </c>
      <c r="AW102" s="215">
        <f t="shared" si="117"/>
        <v>0</v>
      </c>
      <c r="AX102" s="214">
        <f t="shared" si="118"/>
        <v>0.15054660085314792</v>
      </c>
      <c r="AY102" s="214">
        <f t="shared" si="119"/>
        <v>7.2196160748509448E-3</v>
      </c>
      <c r="AZ102" s="214">
        <f t="shared" si="120"/>
        <v>8.4704614006140373E-4</v>
      </c>
      <c r="BA102" s="188">
        <f t="shared" si="121"/>
        <v>1.6014922123905144E-2</v>
      </c>
      <c r="BB102" s="170">
        <f t="shared" si="122"/>
        <v>6.1009416615138222E-2</v>
      </c>
      <c r="BC102" s="171">
        <f t="shared" si="123"/>
        <v>20.396459263411156</v>
      </c>
      <c r="BD102" s="189">
        <f t="shared" si="124"/>
        <v>0</v>
      </c>
      <c r="BE102" s="188">
        <f t="shared" si="125"/>
        <v>1.1147109366713065E-2</v>
      </c>
      <c r="BF102" s="189">
        <f t="shared" si="126"/>
        <v>0</v>
      </c>
      <c r="BG102" s="189">
        <f t="shared" si="127"/>
        <v>0</v>
      </c>
      <c r="BH102" s="188">
        <f t="shared" si="128"/>
        <v>1.8200895734000189E-2</v>
      </c>
      <c r="BI102" s="202">
        <f t="shared" si="129"/>
        <v>9.1589174977713406E-3</v>
      </c>
      <c r="BJ102" s="202">
        <f t="shared" si="130"/>
        <v>6.5935148080373974E-3</v>
      </c>
      <c r="BK102" s="202">
        <f t="shared" si="131"/>
        <v>4.4645683924144128E-2</v>
      </c>
      <c r="BL102" s="202">
        <f t="shared" si="132"/>
        <v>5.7088428693255144E-2</v>
      </c>
      <c r="BM102" s="204">
        <f t="shared" si="133"/>
        <v>0.1565342666326841</v>
      </c>
      <c r="BN102" s="205">
        <f t="shared" si="134"/>
        <v>0</v>
      </c>
      <c r="BO102" s="204">
        <f t="shared" si="135"/>
        <v>2.2899833319412551E-3</v>
      </c>
      <c r="BP102" s="205">
        <f t="shared" si="136"/>
        <v>0</v>
      </c>
      <c r="BQ102" s="204">
        <f t="shared" si="137"/>
        <v>34.412140708109902</v>
      </c>
      <c r="BR102" s="204">
        <f t="shared" si="138"/>
        <v>4.4825498358255838E-3</v>
      </c>
      <c r="BS102" s="204">
        <f t="shared" si="139"/>
        <v>1.3648011193748229E-2</v>
      </c>
      <c r="BT102" s="204">
        <f t="shared" si="140"/>
        <v>6.4363352408003411E-3</v>
      </c>
      <c r="BU102" s="205">
        <f t="shared" si="141"/>
        <v>0</v>
      </c>
      <c r="BV102" s="205">
        <f t="shared" si="142"/>
        <v>0</v>
      </c>
    </row>
    <row r="103" spans="1:74" s="138" customFormat="1">
      <c r="A103" s="130">
        <v>112</v>
      </c>
      <c r="B103" s="131" t="s">
        <v>113</v>
      </c>
      <c r="C103" s="130" t="s">
        <v>291</v>
      </c>
      <c r="D103" s="130" t="s">
        <v>348</v>
      </c>
      <c r="E103" s="133">
        <v>42609</v>
      </c>
      <c r="F103" s="132" t="s">
        <v>319</v>
      </c>
      <c r="G103" s="130">
        <v>2</v>
      </c>
      <c r="H103" s="133">
        <v>42625</v>
      </c>
      <c r="I103" s="133">
        <v>42414</v>
      </c>
      <c r="J103" s="139">
        <v>7.8E-2</v>
      </c>
      <c r="K103" s="165">
        <v>4.9826343448635901</v>
      </c>
      <c r="L103" s="136">
        <v>0.29282873744508098</v>
      </c>
      <c r="M103" s="136">
        <v>2.7650091266953898</v>
      </c>
      <c r="N103" s="136">
        <v>0.541800986490377</v>
      </c>
      <c r="O103" s="135">
        <v>0</v>
      </c>
      <c r="P103" s="135">
        <v>0</v>
      </c>
      <c r="Q103" s="136">
        <v>0.235833189362009</v>
      </c>
      <c r="R103" s="136">
        <v>0.25596225131087202</v>
      </c>
      <c r="S103" s="135">
        <v>0</v>
      </c>
      <c r="T103" s="136">
        <v>0.240747672248082</v>
      </c>
      <c r="U103" s="137">
        <v>21.4569632592323</v>
      </c>
      <c r="V103" s="135">
        <v>0</v>
      </c>
      <c r="W103" s="136">
        <v>0.18812111413242999</v>
      </c>
      <c r="X103" s="135">
        <v>0</v>
      </c>
      <c r="Y103" s="135">
        <v>0</v>
      </c>
      <c r="Z103" s="136">
        <v>0.28905040051794501</v>
      </c>
      <c r="AA103" s="136">
        <v>0</v>
      </c>
      <c r="AB103" s="135">
        <v>0</v>
      </c>
      <c r="AC103" s="136">
        <v>0.34054718485767299</v>
      </c>
      <c r="AD103" s="136">
        <v>2.56314530890362</v>
      </c>
      <c r="AE103" s="136">
        <v>3.0330525667283599</v>
      </c>
      <c r="AF103" s="136">
        <v>0.34155711638154301</v>
      </c>
      <c r="AG103" s="136">
        <v>9.995710533903569E-4</v>
      </c>
      <c r="AH103" s="136">
        <v>0.105010163794867</v>
      </c>
      <c r="AI103" s="135">
        <v>0</v>
      </c>
      <c r="AJ103" s="136">
        <v>3.5790040375579701E-2</v>
      </c>
      <c r="AK103" s="136">
        <v>0.205912985991588</v>
      </c>
      <c r="AL103" s="136">
        <v>0.45912854181854901</v>
      </c>
      <c r="AM103" s="135">
        <v>0</v>
      </c>
      <c r="AN103" s="177">
        <v>2.1602274120642402E-3</v>
      </c>
      <c r="AO103" s="183"/>
      <c r="AP103" s="131" t="s">
        <v>113</v>
      </c>
      <c r="AQ103" s="130" t="s">
        <v>348</v>
      </c>
      <c r="AR103" s="132" t="s">
        <v>319</v>
      </c>
      <c r="AS103" s="130">
        <v>2</v>
      </c>
      <c r="AT103" s="216">
        <f t="shared" si="114"/>
        <v>5.8769862923404581E-2</v>
      </c>
      <c r="AU103" s="214">
        <f t="shared" si="115"/>
        <v>0.55492916704709294</v>
      </c>
      <c r="AV103" s="214">
        <f t="shared" si="116"/>
        <v>0.10873785812697638</v>
      </c>
      <c r="AW103" s="215">
        <f t="shared" si="117"/>
        <v>0</v>
      </c>
      <c r="AX103" s="215">
        <f t="shared" si="118"/>
        <v>0</v>
      </c>
      <c r="AY103" s="214">
        <f t="shared" si="119"/>
        <v>4.7331024722920022E-2</v>
      </c>
      <c r="AZ103" s="214">
        <f t="shared" si="120"/>
        <v>5.1370868017785384E-2</v>
      </c>
      <c r="BA103" s="189">
        <f t="shared" si="121"/>
        <v>0</v>
      </c>
      <c r="BB103" s="170">
        <f t="shared" si="122"/>
        <v>4.8317346926382364E-2</v>
      </c>
      <c r="BC103" s="171">
        <f t="shared" si="123"/>
        <v>4.3063491667518159</v>
      </c>
      <c r="BD103" s="189">
        <f t="shared" si="124"/>
        <v>0</v>
      </c>
      <c r="BE103" s="188">
        <f t="shared" si="125"/>
        <v>3.775535211134988E-2</v>
      </c>
      <c r="BF103" s="189">
        <f t="shared" si="126"/>
        <v>0</v>
      </c>
      <c r="BG103" s="189">
        <f t="shared" si="127"/>
        <v>0</v>
      </c>
      <c r="BH103" s="188">
        <f t="shared" si="128"/>
        <v>5.8011561859022662E-2</v>
      </c>
      <c r="BI103" s="202">
        <f t="shared" si="129"/>
        <v>0</v>
      </c>
      <c r="BJ103" s="203">
        <f t="shared" si="130"/>
        <v>0</v>
      </c>
      <c r="BK103" s="202">
        <f t="shared" si="131"/>
        <v>6.834681441328927E-2</v>
      </c>
      <c r="BL103" s="202">
        <f t="shared" si="132"/>
        <v>0.51441569489157279</v>
      </c>
      <c r="BM103" s="204">
        <f t="shared" si="133"/>
        <v>0.60872469396736273</v>
      </c>
      <c r="BN103" s="204">
        <f t="shared" si="134"/>
        <v>6.8549504687945115E-2</v>
      </c>
      <c r="BO103" s="204">
        <f t="shared" si="135"/>
        <v>2.0061095882357432E-4</v>
      </c>
      <c r="BP103" s="204">
        <f t="shared" si="136"/>
        <v>2.107522979347622E-2</v>
      </c>
      <c r="BQ103" s="205">
        <f t="shared" si="137"/>
        <v>0</v>
      </c>
      <c r="BR103" s="204">
        <f t="shared" si="138"/>
        <v>7.1829554204543037E-3</v>
      </c>
      <c r="BS103" s="204">
        <f t="shared" si="139"/>
        <v>4.1326128256603041E-2</v>
      </c>
      <c r="BT103" s="204">
        <f t="shared" si="140"/>
        <v>9.2145742601370553E-2</v>
      </c>
      <c r="BU103" s="205">
        <f t="shared" si="141"/>
        <v>0</v>
      </c>
      <c r="BV103" s="204">
        <f t="shared" si="142"/>
        <v>4.3355126275544122E-4</v>
      </c>
    </row>
    <row r="104" spans="1:74" s="138" customFormat="1">
      <c r="A104" s="130">
        <v>117</v>
      </c>
      <c r="B104" s="131" t="s">
        <v>119</v>
      </c>
      <c r="C104" s="130" t="s">
        <v>297</v>
      </c>
      <c r="D104" s="130" t="s">
        <v>348</v>
      </c>
      <c r="E104" s="133">
        <v>42611</v>
      </c>
      <c r="F104" s="132" t="s">
        <v>319</v>
      </c>
      <c r="G104" s="130">
        <v>2</v>
      </c>
      <c r="H104" s="133">
        <v>42625</v>
      </c>
      <c r="I104" s="133">
        <v>42414</v>
      </c>
      <c r="J104" s="139">
        <v>0.124</v>
      </c>
      <c r="K104" s="165">
        <v>12.254605037363801</v>
      </c>
      <c r="L104" s="136">
        <v>3.6800837531707598E-2</v>
      </c>
      <c r="M104" s="136">
        <v>1.33720550288921</v>
      </c>
      <c r="N104" s="135">
        <v>0</v>
      </c>
      <c r="O104" s="136">
        <v>2.4061059458798701</v>
      </c>
      <c r="P104" s="136">
        <v>0.51031918312841795</v>
      </c>
      <c r="Q104" s="135">
        <v>0</v>
      </c>
      <c r="R104" s="136">
        <v>4.7310334527803699E-2</v>
      </c>
      <c r="S104" s="135">
        <v>0</v>
      </c>
      <c r="T104" s="136">
        <v>7.2208186760630403E-4</v>
      </c>
      <c r="U104" s="137">
        <v>103.733496997483</v>
      </c>
      <c r="V104" s="135">
        <v>0</v>
      </c>
      <c r="W104" s="136">
        <v>0.104551930965436</v>
      </c>
      <c r="X104" s="135">
        <v>0</v>
      </c>
      <c r="Y104" s="136">
        <v>2.7000018338988498</v>
      </c>
      <c r="Z104" s="136">
        <v>8.8144708598686394E-2</v>
      </c>
      <c r="AA104" s="136">
        <v>2.6891698302484598E-2</v>
      </c>
      <c r="AB104" s="135">
        <v>0</v>
      </c>
      <c r="AC104" s="136">
        <v>0</v>
      </c>
      <c r="AD104" s="136">
        <v>1.0846620402854501</v>
      </c>
      <c r="AE104" s="135">
        <v>0</v>
      </c>
      <c r="AF104" s="136">
        <v>0.86209133791514803</v>
      </c>
      <c r="AG104" s="136">
        <v>2.0169511663926401E-2</v>
      </c>
      <c r="AH104" s="135">
        <v>0</v>
      </c>
      <c r="AI104" s="135">
        <v>0</v>
      </c>
      <c r="AJ104" s="136">
        <v>1.86037315026777E-2</v>
      </c>
      <c r="AK104" s="136">
        <v>1.7601797069094299E-2</v>
      </c>
      <c r="AL104" s="136">
        <v>8.8032215201983899E-2</v>
      </c>
      <c r="AM104" s="135">
        <v>0</v>
      </c>
      <c r="AN104" s="176">
        <v>0</v>
      </c>
      <c r="AO104" s="183"/>
      <c r="AP104" s="131" t="s">
        <v>119</v>
      </c>
      <c r="AQ104" s="130" t="s">
        <v>348</v>
      </c>
      <c r="AR104" s="132" t="s">
        <v>319</v>
      </c>
      <c r="AS104" s="130">
        <v>2</v>
      </c>
      <c r="AT104" s="216">
        <f t="shared" si="114"/>
        <v>3.0030211026388295E-3</v>
      </c>
      <c r="AU104" s="214">
        <f t="shared" si="115"/>
        <v>0.10911861286529627</v>
      </c>
      <c r="AV104" s="215">
        <f t="shared" si="116"/>
        <v>0</v>
      </c>
      <c r="AW104" s="214">
        <f t="shared" si="117"/>
        <v>0.19634300236880334</v>
      </c>
      <c r="AX104" s="214">
        <f t="shared" si="118"/>
        <v>4.1643054310806032E-2</v>
      </c>
      <c r="AY104" s="215">
        <f t="shared" si="119"/>
        <v>0</v>
      </c>
      <c r="AZ104" s="214">
        <f t="shared" si="120"/>
        <v>3.8606168361653747E-3</v>
      </c>
      <c r="BA104" s="189">
        <f t="shared" si="121"/>
        <v>0</v>
      </c>
      <c r="BB104" s="170">
        <f t="shared" si="122"/>
        <v>5.8923308046624536E-5</v>
      </c>
      <c r="BC104" s="171">
        <f t="shared" si="123"/>
        <v>8.464858449636175</v>
      </c>
      <c r="BD104" s="189">
        <f t="shared" si="124"/>
        <v>0</v>
      </c>
      <c r="BE104" s="188">
        <f t="shared" si="125"/>
        <v>8.5316442795717474E-3</v>
      </c>
      <c r="BF104" s="189">
        <f t="shared" si="126"/>
        <v>0</v>
      </c>
      <c r="BG104" s="188">
        <f t="shared" si="127"/>
        <v>0.22032548790162165</v>
      </c>
      <c r="BH104" s="188">
        <f t="shared" si="128"/>
        <v>7.1927824952282594E-3</v>
      </c>
      <c r="BI104" s="202">
        <f t="shared" si="129"/>
        <v>2.1944157498746705E-3</v>
      </c>
      <c r="BJ104" s="203">
        <f t="shared" si="130"/>
        <v>0</v>
      </c>
      <c r="BK104" s="202">
        <f t="shared" si="131"/>
        <v>0</v>
      </c>
      <c r="BL104" s="202">
        <f t="shared" si="132"/>
        <v>8.851056700549377E-2</v>
      </c>
      <c r="BM104" s="205">
        <f t="shared" si="133"/>
        <v>0</v>
      </c>
      <c r="BN104" s="204">
        <f t="shared" si="134"/>
        <v>7.0348357640794293E-2</v>
      </c>
      <c r="BO104" s="204">
        <f t="shared" si="135"/>
        <v>1.6458720295293376E-3</v>
      </c>
      <c r="BP104" s="205">
        <f t="shared" si="136"/>
        <v>0</v>
      </c>
      <c r="BQ104" s="205">
        <f t="shared" si="137"/>
        <v>0</v>
      </c>
      <c r="BR104" s="204">
        <f t="shared" si="138"/>
        <v>1.5181012726200205E-3</v>
      </c>
      <c r="BS104" s="204">
        <f t="shared" si="139"/>
        <v>1.436341441884673E-3</v>
      </c>
      <c r="BT104" s="204">
        <f t="shared" si="140"/>
        <v>7.1836028116432308E-3</v>
      </c>
      <c r="BU104" s="205">
        <f t="shared" si="141"/>
        <v>0</v>
      </c>
      <c r="BV104" s="205">
        <f t="shared" si="142"/>
        <v>0</v>
      </c>
    </row>
    <row r="105" spans="1:74" s="138" customFormat="1">
      <c r="A105" s="130">
        <v>120</v>
      </c>
      <c r="B105" s="131" t="s">
        <v>122</v>
      </c>
      <c r="C105" s="130" t="s">
        <v>300</v>
      </c>
      <c r="D105" s="130" t="s">
        <v>348</v>
      </c>
      <c r="E105" s="133">
        <v>42612</v>
      </c>
      <c r="F105" s="132" t="s">
        <v>319</v>
      </c>
      <c r="G105" s="130">
        <v>2</v>
      </c>
      <c r="H105" s="133">
        <v>42625</v>
      </c>
      <c r="I105" s="133">
        <v>42414</v>
      </c>
      <c r="J105" s="139">
        <v>0.125</v>
      </c>
      <c r="K105" s="165">
        <v>12.412691356766</v>
      </c>
      <c r="L105" s="136">
        <v>1.0553111406337801E-2</v>
      </c>
      <c r="M105" s="135">
        <v>0</v>
      </c>
      <c r="N105" s="135">
        <v>0</v>
      </c>
      <c r="O105" s="135">
        <v>0</v>
      </c>
      <c r="P105" s="135">
        <v>0</v>
      </c>
      <c r="Q105" s="136">
        <v>5.7217320252175297E-2</v>
      </c>
      <c r="R105" s="135">
        <v>0</v>
      </c>
      <c r="S105" s="135">
        <v>0</v>
      </c>
      <c r="T105" s="136">
        <v>0.265187502431392</v>
      </c>
      <c r="U105" s="137">
        <v>105.620107866567</v>
      </c>
      <c r="V105" s="135">
        <v>0</v>
      </c>
      <c r="W105" s="135">
        <v>0</v>
      </c>
      <c r="X105" s="136">
        <v>0.104069679096291</v>
      </c>
      <c r="Y105" s="135">
        <v>0</v>
      </c>
      <c r="Z105" s="136">
        <v>0.60923944686887699</v>
      </c>
      <c r="AA105" s="136">
        <v>9.2505257221712101E-2</v>
      </c>
      <c r="AB105" s="136">
        <v>5.7483239625860501E-2</v>
      </c>
      <c r="AC105" s="136">
        <v>0.206314113624643</v>
      </c>
      <c r="AD105" s="136">
        <v>1.34477396445707</v>
      </c>
      <c r="AE105" s="135">
        <v>0</v>
      </c>
      <c r="AF105" s="136">
        <v>0.76643897737660005</v>
      </c>
      <c r="AG105" s="135">
        <v>0</v>
      </c>
      <c r="AH105" s="135">
        <v>0</v>
      </c>
      <c r="AI105" s="135">
        <v>0</v>
      </c>
      <c r="AJ105" s="135">
        <v>0</v>
      </c>
      <c r="AK105" s="136">
        <v>0</v>
      </c>
      <c r="AL105" s="135">
        <v>0</v>
      </c>
      <c r="AM105" s="136">
        <v>0.79926281954543399</v>
      </c>
      <c r="AN105" s="176">
        <v>0</v>
      </c>
      <c r="AO105" s="183"/>
      <c r="AP105" s="131" t="s">
        <v>122</v>
      </c>
      <c r="AQ105" s="130" t="s">
        <v>348</v>
      </c>
      <c r="AR105" s="132" t="s">
        <v>319</v>
      </c>
      <c r="AS105" s="130">
        <v>2</v>
      </c>
      <c r="AT105" s="216">
        <f t="shared" si="114"/>
        <v>8.501872078359085E-4</v>
      </c>
      <c r="AU105" s="215">
        <f t="shared" si="115"/>
        <v>0</v>
      </c>
      <c r="AV105" s="215">
        <f t="shared" si="116"/>
        <v>0</v>
      </c>
      <c r="AW105" s="215">
        <f t="shared" si="117"/>
        <v>0</v>
      </c>
      <c r="AX105" s="215">
        <f t="shared" si="118"/>
        <v>0</v>
      </c>
      <c r="AY105" s="214">
        <f t="shared" si="119"/>
        <v>4.6095821290994127E-3</v>
      </c>
      <c r="AZ105" s="215">
        <f t="shared" si="120"/>
        <v>0</v>
      </c>
      <c r="BA105" s="189">
        <f t="shared" si="121"/>
        <v>0</v>
      </c>
      <c r="BB105" s="170">
        <f t="shared" si="122"/>
        <v>2.1364222698314467E-2</v>
      </c>
      <c r="BC105" s="171">
        <f t="shared" si="123"/>
        <v>8.5090416599293608</v>
      </c>
      <c r="BD105" s="189">
        <f t="shared" si="124"/>
        <v>0</v>
      </c>
      <c r="BE105" s="189">
        <f t="shared" si="125"/>
        <v>0</v>
      </c>
      <c r="BF105" s="188">
        <f t="shared" si="126"/>
        <v>8.3841349232907439E-3</v>
      </c>
      <c r="BG105" s="189">
        <f t="shared" si="127"/>
        <v>0</v>
      </c>
      <c r="BH105" s="188">
        <f t="shared" si="128"/>
        <v>4.9081978223585516E-2</v>
      </c>
      <c r="BI105" s="202">
        <f t="shared" si="129"/>
        <v>7.4524738078892662E-3</v>
      </c>
      <c r="BJ105" s="202">
        <f t="shared" si="130"/>
        <v>4.6310053133261156E-3</v>
      </c>
      <c r="BK105" s="202">
        <f t="shared" si="131"/>
        <v>1.6621223205729979E-2</v>
      </c>
      <c r="BL105" s="202">
        <f t="shared" si="132"/>
        <v>0.10833862905356546</v>
      </c>
      <c r="BM105" s="205">
        <f t="shared" si="133"/>
        <v>0</v>
      </c>
      <c r="BN105" s="204">
        <f t="shared" si="134"/>
        <v>6.1746397726938074E-2</v>
      </c>
      <c r="BO105" s="205">
        <f t="shared" si="135"/>
        <v>0</v>
      </c>
      <c r="BP105" s="205">
        <f t="shared" si="136"/>
        <v>0</v>
      </c>
      <c r="BQ105" s="205">
        <f t="shared" si="137"/>
        <v>0</v>
      </c>
      <c r="BR105" s="205">
        <f t="shared" si="138"/>
        <v>0</v>
      </c>
      <c r="BS105" s="204">
        <f t="shared" si="139"/>
        <v>0</v>
      </c>
      <c r="BT105" s="205">
        <f t="shared" si="140"/>
        <v>0</v>
      </c>
      <c r="BU105" s="204">
        <f t="shared" si="141"/>
        <v>6.4390775261624941E-2</v>
      </c>
      <c r="BV105" s="205">
        <f t="shared" si="142"/>
        <v>0</v>
      </c>
    </row>
    <row r="106" spans="1:74" s="138" customFormat="1">
      <c r="A106" s="130">
        <v>121</v>
      </c>
      <c r="B106" s="131" t="s">
        <v>123</v>
      </c>
      <c r="C106" s="130" t="s">
        <v>301</v>
      </c>
      <c r="D106" s="130" t="s">
        <v>348</v>
      </c>
      <c r="E106" s="133">
        <v>42612</v>
      </c>
      <c r="F106" s="132" t="s">
        <v>319</v>
      </c>
      <c r="G106" s="130">
        <v>2</v>
      </c>
      <c r="H106" s="133">
        <v>42625</v>
      </c>
      <c r="I106" s="133">
        <v>42414</v>
      </c>
      <c r="J106" s="139">
        <v>0.16</v>
      </c>
      <c r="K106" s="165">
        <v>17.945712535842301</v>
      </c>
      <c r="L106" s="136">
        <v>9.5110755469744304E-2</v>
      </c>
      <c r="M106" s="136">
        <v>2.11220740235626</v>
      </c>
      <c r="N106" s="135">
        <v>0</v>
      </c>
      <c r="O106" s="135">
        <v>0</v>
      </c>
      <c r="P106" s="136">
        <v>0.18879676098835399</v>
      </c>
      <c r="Q106" s="136">
        <v>0.19844075594840299</v>
      </c>
      <c r="R106" s="136">
        <v>0.232996670691999</v>
      </c>
      <c r="S106" s="135">
        <v>0</v>
      </c>
      <c r="T106" s="136">
        <v>4.7431412796789897E-2</v>
      </c>
      <c r="U106" s="137">
        <v>78.793071815569803</v>
      </c>
      <c r="V106" s="135">
        <v>0</v>
      </c>
      <c r="W106" s="136">
        <v>6.4165730222946304E-2</v>
      </c>
      <c r="X106" s="135">
        <v>0</v>
      </c>
      <c r="Y106" s="135">
        <v>0</v>
      </c>
      <c r="Z106" s="136">
        <v>0.14852879157572099</v>
      </c>
      <c r="AA106" s="136">
        <v>0.47811164630120701</v>
      </c>
      <c r="AB106" s="135">
        <v>0</v>
      </c>
      <c r="AC106" s="136">
        <v>0.54256847661548202</v>
      </c>
      <c r="AD106" s="136">
        <v>1.9277801963290999</v>
      </c>
      <c r="AE106" s="136">
        <v>2.38061547643039</v>
      </c>
      <c r="AF106" s="135">
        <v>0</v>
      </c>
      <c r="AG106" s="136">
        <v>4.5461030264591702E-2</v>
      </c>
      <c r="AH106" s="135">
        <v>0</v>
      </c>
      <c r="AI106" s="135">
        <v>0</v>
      </c>
      <c r="AJ106" s="135">
        <v>0</v>
      </c>
      <c r="AK106" s="136">
        <v>6.2007042172336803E-2</v>
      </c>
      <c r="AL106" s="136">
        <v>0.23598380658618101</v>
      </c>
      <c r="AM106" s="136">
        <v>4.23638954827932E-2</v>
      </c>
      <c r="AN106" s="176">
        <v>0</v>
      </c>
      <c r="AO106" s="183"/>
      <c r="AP106" s="131" t="s">
        <v>123</v>
      </c>
      <c r="AQ106" s="130" t="s">
        <v>348</v>
      </c>
      <c r="AR106" s="132" t="s">
        <v>319</v>
      </c>
      <c r="AS106" s="130">
        <v>2</v>
      </c>
      <c r="AT106" s="216">
        <f t="shared" si="114"/>
        <v>5.2999152460390274E-3</v>
      </c>
      <c r="AU106" s="214">
        <f t="shared" si="115"/>
        <v>0.11769983488466268</v>
      </c>
      <c r="AV106" s="215">
        <f t="shared" si="116"/>
        <v>0</v>
      </c>
      <c r="AW106" s="215">
        <f t="shared" si="117"/>
        <v>0</v>
      </c>
      <c r="AX106" s="214">
        <f t="shared" si="118"/>
        <v>1.0520438272444033E-2</v>
      </c>
      <c r="AY106" s="214">
        <f t="shared" si="119"/>
        <v>1.1057836547424054E-2</v>
      </c>
      <c r="AZ106" s="214">
        <f t="shared" si="120"/>
        <v>1.2983417082305507E-2</v>
      </c>
      <c r="BA106" s="189">
        <f t="shared" si="121"/>
        <v>0</v>
      </c>
      <c r="BB106" s="170">
        <f t="shared" si="122"/>
        <v>2.6430498483722455E-3</v>
      </c>
      <c r="BC106" s="171">
        <f t="shared" si="123"/>
        <v>4.3906349028047424</v>
      </c>
      <c r="BD106" s="189">
        <f t="shared" si="124"/>
        <v>0</v>
      </c>
      <c r="BE106" s="188">
        <f t="shared" si="125"/>
        <v>3.575546532063884E-3</v>
      </c>
      <c r="BF106" s="189">
        <f t="shared" si="126"/>
        <v>0</v>
      </c>
      <c r="BG106" s="189">
        <f t="shared" si="127"/>
        <v>0</v>
      </c>
      <c r="BH106" s="188">
        <f t="shared" si="128"/>
        <v>8.2765613947660202E-3</v>
      </c>
      <c r="BI106" s="202">
        <f t="shared" si="129"/>
        <v>2.6642109938309358E-2</v>
      </c>
      <c r="BJ106" s="203">
        <f t="shared" si="130"/>
        <v>0</v>
      </c>
      <c r="BK106" s="202">
        <f t="shared" si="131"/>
        <v>3.0233877620174193E-2</v>
      </c>
      <c r="BL106" s="202">
        <f t="shared" si="132"/>
        <v>0.10742288401638088</v>
      </c>
      <c r="BM106" s="204">
        <f t="shared" si="133"/>
        <v>0.13265650342251251</v>
      </c>
      <c r="BN106" s="205">
        <f t="shared" si="134"/>
        <v>0</v>
      </c>
      <c r="BO106" s="204">
        <f t="shared" si="135"/>
        <v>2.5332530081374079E-3</v>
      </c>
      <c r="BP106" s="205">
        <f t="shared" si="136"/>
        <v>0</v>
      </c>
      <c r="BQ106" s="205">
        <f t="shared" si="137"/>
        <v>0</v>
      </c>
      <c r="BR106" s="205">
        <f t="shared" si="138"/>
        <v>0</v>
      </c>
      <c r="BS106" s="204">
        <f t="shared" si="139"/>
        <v>3.4552566273694878E-3</v>
      </c>
      <c r="BT106" s="204">
        <f t="shared" si="140"/>
        <v>1.314987109677921E-2</v>
      </c>
      <c r="BU106" s="204">
        <f t="shared" si="141"/>
        <v>2.3606694578541462E-3</v>
      </c>
      <c r="BV106" s="205">
        <f t="shared" si="142"/>
        <v>0</v>
      </c>
    </row>
    <row r="107" spans="1:74" s="138" customFormat="1">
      <c r="A107" s="130">
        <v>122</v>
      </c>
      <c r="B107" s="131" t="s">
        <v>124</v>
      </c>
      <c r="C107" s="130" t="s">
        <v>302</v>
      </c>
      <c r="D107" s="130" t="s">
        <v>348</v>
      </c>
      <c r="E107" s="133">
        <v>42612</v>
      </c>
      <c r="F107" s="132" t="s">
        <v>319</v>
      </c>
      <c r="G107" s="130">
        <v>2</v>
      </c>
      <c r="H107" s="133">
        <v>42625</v>
      </c>
      <c r="I107" s="133">
        <v>42414</v>
      </c>
      <c r="J107" s="139">
        <v>0.14199999999999999</v>
      </c>
      <c r="K107" s="165">
        <v>15.100158786603</v>
      </c>
      <c r="L107" s="136">
        <v>1.8524492211806302E-2</v>
      </c>
      <c r="M107" s="136">
        <v>1.9384613237350501</v>
      </c>
      <c r="N107" s="135">
        <v>0</v>
      </c>
      <c r="O107" s="135">
        <v>0</v>
      </c>
      <c r="P107" s="135">
        <v>0</v>
      </c>
      <c r="Q107" s="136">
        <v>0.60571468141787399</v>
      </c>
      <c r="R107" s="136">
        <v>5.6147919407748201E-2</v>
      </c>
      <c r="S107" s="135">
        <v>0</v>
      </c>
      <c r="T107" s="136">
        <v>0.51133807488697702</v>
      </c>
      <c r="U107" s="137">
        <v>221.11825180625499</v>
      </c>
      <c r="V107" s="136">
        <v>1.04221894087202E-3</v>
      </c>
      <c r="W107" s="135">
        <v>0</v>
      </c>
      <c r="X107" s="136">
        <v>5.3193635134718101E-2</v>
      </c>
      <c r="Y107" s="135">
        <v>0</v>
      </c>
      <c r="Z107" s="136">
        <v>0.188720934522289</v>
      </c>
      <c r="AA107" s="136">
        <v>0.16617803682450799</v>
      </c>
      <c r="AB107" s="136">
        <v>0.114678277128249</v>
      </c>
      <c r="AC107" s="136">
        <v>0.21899631754239901</v>
      </c>
      <c r="AD107" s="136">
        <v>2.4497649128093499</v>
      </c>
      <c r="AE107" s="136">
        <v>2.38061547643039</v>
      </c>
      <c r="AF107" s="135">
        <v>0</v>
      </c>
      <c r="AG107" s="136">
        <v>3.07329690512777E-2</v>
      </c>
      <c r="AH107" s="136">
        <v>4.07564794373073E-2</v>
      </c>
      <c r="AI107" s="135">
        <v>0</v>
      </c>
      <c r="AJ107" s="136">
        <v>3.6806126075942601E-2</v>
      </c>
      <c r="AK107" s="136">
        <v>3.0249647767840501E-2</v>
      </c>
      <c r="AL107" s="136">
        <v>0.29213825616028399</v>
      </c>
      <c r="AM107" s="136">
        <v>0.14725221965687599</v>
      </c>
      <c r="AN107" s="177">
        <v>3.8288566746361899E-2</v>
      </c>
      <c r="AO107" s="183"/>
      <c r="AP107" s="131" t="s">
        <v>124</v>
      </c>
      <c r="AQ107" s="130" t="s">
        <v>348</v>
      </c>
      <c r="AR107" s="132" t="s">
        <v>319</v>
      </c>
      <c r="AS107" s="130">
        <v>2</v>
      </c>
      <c r="AT107" s="216">
        <f t="shared" si="114"/>
        <v>1.2267746633393948E-3</v>
      </c>
      <c r="AU107" s="214">
        <f t="shared" si="115"/>
        <v>0.12837357216765632</v>
      </c>
      <c r="AV107" s="215">
        <f t="shared" si="116"/>
        <v>0</v>
      </c>
      <c r="AW107" s="215">
        <f t="shared" si="117"/>
        <v>0</v>
      </c>
      <c r="AX107" s="215">
        <f t="shared" si="118"/>
        <v>0</v>
      </c>
      <c r="AY107" s="214">
        <f t="shared" si="119"/>
        <v>4.0113133244351687E-2</v>
      </c>
      <c r="AZ107" s="214">
        <f t="shared" si="120"/>
        <v>3.7183661576832656E-3</v>
      </c>
      <c r="BA107" s="189">
        <f t="shared" si="121"/>
        <v>0</v>
      </c>
      <c r="BB107" s="170">
        <f t="shared" si="122"/>
        <v>3.3863092574936422E-2</v>
      </c>
      <c r="BC107" s="171">
        <f t="shared" si="123"/>
        <v>14.643438849294297</v>
      </c>
      <c r="BD107" s="188">
        <f t="shared" si="124"/>
        <v>6.9020396116409462E-5</v>
      </c>
      <c r="BE107" s="189">
        <f t="shared" si="125"/>
        <v>0</v>
      </c>
      <c r="BF107" s="188">
        <f t="shared" si="126"/>
        <v>3.5227202499295558E-3</v>
      </c>
      <c r="BG107" s="189">
        <f t="shared" si="127"/>
        <v>0</v>
      </c>
      <c r="BH107" s="188">
        <f t="shared" si="128"/>
        <v>1.2497943709686281E-2</v>
      </c>
      <c r="BI107" s="202">
        <f t="shared" si="129"/>
        <v>1.100505227613518E-2</v>
      </c>
      <c r="BJ107" s="202">
        <f t="shared" si="130"/>
        <v>7.5945080279548206E-3</v>
      </c>
      <c r="BK107" s="202">
        <f t="shared" si="131"/>
        <v>1.4502914879060382E-2</v>
      </c>
      <c r="BL107" s="202">
        <f t="shared" si="132"/>
        <v>0.16223438093795436</v>
      </c>
      <c r="BM107" s="204">
        <f t="shared" si="133"/>
        <v>0.1576549962204698</v>
      </c>
      <c r="BN107" s="205">
        <f t="shared" si="134"/>
        <v>0</v>
      </c>
      <c r="BO107" s="204">
        <f t="shared" si="135"/>
        <v>2.0352745613870147E-3</v>
      </c>
      <c r="BP107" s="204">
        <f t="shared" si="136"/>
        <v>2.6990762159048833E-3</v>
      </c>
      <c r="BQ107" s="205">
        <f t="shared" si="137"/>
        <v>0</v>
      </c>
      <c r="BR107" s="204">
        <f t="shared" si="138"/>
        <v>2.4374661615212505E-3</v>
      </c>
      <c r="BS107" s="204">
        <f t="shared" si="139"/>
        <v>2.0032668659536392E-3</v>
      </c>
      <c r="BT107" s="204">
        <f t="shared" si="140"/>
        <v>1.9346700937971046E-2</v>
      </c>
      <c r="BU107" s="204">
        <f t="shared" si="141"/>
        <v>9.7517000806322321E-3</v>
      </c>
      <c r="BV107" s="204">
        <f t="shared" si="142"/>
        <v>2.5356400079932849E-3</v>
      </c>
    </row>
    <row r="108" spans="1:74" s="138" customFormat="1">
      <c r="A108" s="130">
        <v>123</v>
      </c>
      <c r="B108" s="131" t="s">
        <v>125</v>
      </c>
      <c r="C108" s="130" t="s">
        <v>303</v>
      </c>
      <c r="D108" s="130" t="s">
        <v>348</v>
      </c>
      <c r="E108" s="133">
        <v>42612</v>
      </c>
      <c r="F108" s="132" t="s">
        <v>319</v>
      </c>
      <c r="G108" s="130">
        <v>2</v>
      </c>
      <c r="H108" s="133">
        <v>42625</v>
      </c>
      <c r="I108" s="133">
        <v>42414</v>
      </c>
      <c r="J108" s="139">
        <v>0.14299999999999999</v>
      </c>
      <c r="K108" s="165">
        <v>15.2582451060052</v>
      </c>
      <c r="L108" s="135">
        <v>0</v>
      </c>
      <c r="M108" s="135">
        <v>0</v>
      </c>
      <c r="N108" s="135">
        <v>0</v>
      </c>
      <c r="O108" s="135">
        <v>0</v>
      </c>
      <c r="P108" s="135">
        <v>0</v>
      </c>
      <c r="Q108" s="135">
        <v>0</v>
      </c>
      <c r="R108" s="136">
        <v>0.102954835886821</v>
      </c>
      <c r="S108" s="135">
        <v>0</v>
      </c>
      <c r="T108" s="136">
        <v>3.5589733305242198E-2</v>
      </c>
      <c r="U108" s="137">
        <v>333.33159657282198</v>
      </c>
      <c r="V108" s="135">
        <v>0</v>
      </c>
      <c r="W108" s="136">
        <v>7.2287410474135796E-2</v>
      </c>
      <c r="X108" s="136">
        <v>0.16865624024553899</v>
      </c>
      <c r="Y108" s="135">
        <v>0</v>
      </c>
      <c r="Z108" s="136">
        <v>1.7850048655481601</v>
      </c>
      <c r="AA108" s="136">
        <v>0</v>
      </c>
      <c r="AB108" s="135">
        <v>0</v>
      </c>
      <c r="AC108" s="136">
        <v>0.502207844407487</v>
      </c>
      <c r="AD108" s="136">
        <v>0.28462333439540299</v>
      </c>
      <c r="AE108" s="135">
        <v>0</v>
      </c>
      <c r="AF108" s="135">
        <v>0</v>
      </c>
      <c r="AG108" s="136">
        <v>1.54903222980943E-2</v>
      </c>
      <c r="AH108" s="135">
        <v>0</v>
      </c>
      <c r="AI108" s="135">
        <v>0</v>
      </c>
      <c r="AJ108" s="135">
        <v>0</v>
      </c>
      <c r="AK108" s="136">
        <v>4.6109606875814703E-2</v>
      </c>
      <c r="AL108" s="136">
        <v>0.13396071507001001</v>
      </c>
      <c r="AM108" s="136">
        <v>0.31267254259625998</v>
      </c>
      <c r="AN108" s="177">
        <v>6.4700295078645206E-2</v>
      </c>
      <c r="AO108" s="183"/>
      <c r="AP108" s="131" t="s">
        <v>125</v>
      </c>
      <c r="AQ108" s="130" t="s">
        <v>348</v>
      </c>
      <c r="AR108" s="132" t="s">
        <v>319</v>
      </c>
      <c r="AS108" s="130">
        <v>2</v>
      </c>
      <c r="AT108" s="213">
        <f t="shared" si="114"/>
        <v>0</v>
      </c>
      <c r="AU108" s="215">
        <f t="shared" si="115"/>
        <v>0</v>
      </c>
      <c r="AV108" s="215">
        <f t="shared" si="116"/>
        <v>0</v>
      </c>
      <c r="AW108" s="215">
        <f t="shared" si="117"/>
        <v>0</v>
      </c>
      <c r="AX108" s="215">
        <f t="shared" si="118"/>
        <v>0</v>
      </c>
      <c r="AY108" s="215">
        <f t="shared" si="119"/>
        <v>0</v>
      </c>
      <c r="AZ108" s="214">
        <f t="shared" si="120"/>
        <v>6.7474886640994502E-3</v>
      </c>
      <c r="BA108" s="189">
        <f t="shared" si="121"/>
        <v>0</v>
      </c>
      <c r="BB108" s="170">
        <f t="shared" si="122"/>
        <v>2.3324919122733921E-3</v>
      </c>
      <c r="BC108" s="171">
        <f t="shared" si="123"/>
        <v>21.845998295153379</v>
      </c>
      <c r="BD108" s="189">
        <f t="shared" si="124"/>
        <v>0</v>
      </c>
      <c r="BE108" s="188">
        <f t="shared" si="125"/>
        <v>4.7375966221492654E-3</v>
      </c>
      <c r="BF108" s="188">
        <f t="shared" si="126"/>
        <v>1.1053449402196379E-2</v>
      </c>
      <c r="BG108" s="189">
        <f t="shared" si="127"/>
        <v>0</v>
      </c>
      <c r="BH108" s="188">
        <f t="shared" si="128"/>
        <v>0.11698624928011113</v>
      </c>
      <c r="BI108" s="202">
        <f t="shared" si="129"/>
        <v>0</v>
      </c>
      <c r="BJ108" s="203">
        <f t="shared" si="130"/>
        <v>0</v>
      </c>
      <c r="BK108" s="202">
        <f t="shared" si="131"/>
        <v>3.2913866628727355E-2</v>
      </c>
      <c r="BL108" s="202">
        <f t="shared" si="132"/>
        <v>1.8653739825124683E-2</v>
      </c>
      <c r="BM108" s="205">
        <f t="shared" si="133"/>
        <v>0</v>
      </c>
      <c r="BN108" s="205">
        <f t="shared" si="134"/>
        <v>0</v>
      </c>
      <c r="BO108" s="204">
        <f t="shared" si="135"/>
        <v>1.0152099530763051E-3</v>
      </c>
      <c r="BP108" s="205">
        <f t="shared" si="136"/>
        <v>0</v>
      </c>
      <c r="BQ108" s="205">
        <f t="shared" si="137"/>
        <v>0</v>
      </c>
      <c r="BR108" s="205">
        <f t="shared" si="138"/>
        <v>0</v>
      </c>
      <c r="BS108" s="204">
        <f t="shared" si="139"/>
        <v>3.0219469247919806E-3</v>
      </c>
      <c r="BT108" s="204">
        <f t="shared" si="140"/>
        <v>8.7795624031027641E-3</v>
      </c>
      <c r="BU108" s="204">
        <f t="shared" si="141"/>
        <v>2.049203826678608E-2</v>
      </c>
      <c r="BV108" s="204">
        <f t="shared" si="142"/>
        <v>4.2403497013677582E-3</v>
      </c>
    </row>
    <row r="109" spans="1:74" s="138" customFormat="1">
      <c r="A109" s="130">
        <v>124</v>
      </c>
      <c r="B109" s="131" t="s">
        <v>78</v>
      </c>
      <c r="C109" s="130" t="s">
        <v>78</v>
      </c>
      <c r="D109" s="130" t="s">
        <v>348</v>
      </c>
      <c r="E109" s="133">
        <v>42035</v>
      </c>
      <c r="F109" s="132" t="s">
        <v>319</v>
      </c>
      <c r="G109" s="130">
        <v>2</v>
      </c>
      <c r="H109" s="133">
        <v>42604</v>
      </c>
      <c r="I109" s="133">
        <v>42414</v>
      </c>
      <c r="J109" s="139">
        <v>0.104</v>
      </c>
      <c r="K109" s="165">
        <v>9.0928786493202391</v>
      </c>
      <c r="L109" s="136">
        <v>6.1593357764691103E-2</v>
      </c>
      <c r="M109" s="136">
        <v>1.5023598426128799</v>
      </c>
      <c r="N109" s="135">
        <v>0</v>
      </c>
      <c r="O109" s="135">
        <v>0</v>
      </c>
      <c r="P109" s="136">
        <v>0.61010394694096304</v>
      </c>
      <c r="Q109" s="136">
        <v>0.33555893865458503</v>
      </c>
      <c r="R109" s="136">
        <v>4.7310334527803699E-2</v>
      </c>
      <c r="S109" s="135">
        <v>0</v>
      </c>
      <c r="T109" s="136">
        <v>0.52371098376983305</v>
      </c>
      <c r="U109" s="137">
        <v>40.8252110569046</v>
      </c>
      <c r="V109" s="135">
        <v>0</v>
      </c>
      <c r="W109" s="136">
        <v>0.100535543156415</v>
      </c>
      <c r="X109" s="135">
        <v>0</v>
      </c>
      <c r="Y109" s="135">
        <v>0</v>
      </c>
      <c r="Z109" s="136">
        <v>0.389224470738183</v>
      </c>
      <c r="AA109" s="136">
        <v>0.17523955199494201</v>
      </c>
      <c r="AB109" s="136">
        <v>1.3767111054660599E-2</v>
      </c>
      <c r="AC109" s="136">
        <v>9.4457709397196707E-2</v>
      </c>
      <c r="AD109" s="136">
        <v>1.54069415516802</v>
      </c>
      <c r="AE109" s="136">
        <v>3.55435382757635</v>
      </c>
      <c r="AF109" s="135">
        <v>0</v>
      </c>
      <c r="AG109" s="136">
        <v>2.71632951742582E-3</v>
      </c>
      <c r="AH109" s="135">
        <v>0</v>
      </c>
      <c r="AI109" s="135">
        <v>0</v>
      </c>
      <c r="AJ109" s="136">
        <v>2.97040339510924E-2</v>
      </c>
      <c r="AK109" s="136">
        <v>0.148223078285248</v>
      </c>
      <c r="AL109" s="136">
        <v>0.21343067959599299</v>
      </c>
      <c r="AM109" s="135">
        <v>0</v>
      </c>
      <c r="AN109" s="177">
        <v>1.44320411853002E-2</v>
      </c>
      <c r="AO109" s="183"/>
      <c r="AP109" s="131" t="s">
        <v>78</v>
      </c>
      <c r="AQ109" s="130" t="s">
        <v>348</v>
      </c>
      <c r="AR109" s="132" t="s">
        <v>319</v>
      </c>
      <c r="AS109" s="130">
        <v>2</v>
      </c>
      <c r="AT109" s="216">
        <f t="shared" si="114"/>
        <v>6.7738018003017852E-3</v>
      </c>
      <c r="AU109" s="214">
        <f t="shared" si="115"/>
        <v>0.16522378671854293</v>
      </c>
      <c r="AV109" s="215">
        <f t="shared" si="116"/>
        <v>0</v>
      </c>
      <c r="AW109" s="215">
        <f t="shared" si="117"/>
        <v>0</v>
      </c>
      <c r="AX109" s="214">
        <f t="shared" si="118"/>
        <v>6.709689752502887E-2</v>
      </c>
      <c r="AY109" s="214">
        <f t="shared" si="119"/>
        <v>3.690348805872061E-2</v>
      </c>
      <c r="AZ109" s="214">
        <f t="shared" si="120"/>
        <v>5.203009558622065E-3</v>
      </c>
      <c r="BA109" s="189">
        <f t="shared" si="121"/>
        <v>0</v>
      </c>
      <c r="BB109" s="170">
        <f t="shared" si="122"/>
        <v>5.7595730017686357E-2</v>
      </c>
      <c r="BC109" s="171">
        <f t="shared" si="123"/>
        <v>4.4898004945833723</v>
      </c>
      <c r="BD109" s="189">
        <f t="shared" si="124"/>
        <v>0</v>
      </c>
      <c r="BE109" s="188">
        <f t="shared" si="125"/>
        <v>1.1056514337616371E-2</v>
      </c>
      <c r="BF109" s="189">
        <f t="shared" si="126"/>
        <v>0</v>
      </c>
      <c r="BG109" s="189">
        <f t="shared" si="127"/>
        <v>0</v>
      </c>
      <c r="BH109" s="188">
        <f t="shared" si="128"/>
        <v>4.280541792639897E-2</v>
      </c>
      <c r="BI109" s="202">
        <f t="shared" si="129"/>
        <v>1.9272175375181378E-2</v>
      </c>
      <c r="BJ109" s="202">
        <f t="shared" si="130"/>
        <v>1.5140541940136629E-3</v>
      </c>
      <c r="BK109" s="202">
        <f t="shared" si="131"/>
        <v>1.0388097437576398E-2</v>
      </c>
      <c r="BL109" s="202">
        <f t="shared" si="132"/>
        <v>0.16943964772731224</v>
      </c>
      <c r="BM109" s="204">
        <f t="shared" si="133"/>
        <v>0.39089423324065414</v>
      </c>
      <c r="BN109" s="205">
        <f t="shared" si="134"/>
        <v>0</v>
      </c>
      <c r="BO109" s="204">
        <f t="shared" si="135"/>
        <v>2.9873152630590603E-4</v>
      </c>
      <c r="BP109" s="205">
        <f t="shared" si="136"/>
        <v>0</v>
      </c>
      <c r="BQ109" s="205">
        <f t="shared" si="137"/>
        <v>0</v>
      </c>
      <c r="BR109" s="204">
        <f t="shared" si="138"/>
        <v>3.2667359916117434E-3</v>
      </c>
      <c r="BS109" s="204">
        <f t="shared" si="139"/>
        <v>1.6301006974983524E-2</v>
      </c>
      <c r="BT109" s="204">
        <f t="shared" si="140"/>
        <v>2.3472289450596432E-2</v>
      </c>
      <c r="BU109" s="205">
        <f t="shared" si="141"/>
        <v>0</v>
      </c>
      <c r="BV109" s="204">
        <f t="shared" si="142"/>
        <v>1.587180665429765E-3</v>
      </c>
    </row>
    <row r="110" spans="1:74" s="138" customFormat="1">
      <c r="A110" s="130">
        <v>80</v>
      </c>
      <c r="B110" s="131" t="s">
        <v>83</v>
      </c>
      <c r="C110" s="130" t="s">
        <v>321</v>
      </c>
      <c r="D110" s="130" t="s">
        <v>348</v>
      </c>
      <c r="E110" s="133">
        <v>42520</v>
      </c>
      <c r="F110" s="132" t="s">
        <v>319</v>
      </c>
      <c r="G110" s="130">
        <v>3</v>
      </c>
      <c r="H110" s="133">
        <v>42598</v>
      </c>
      <c r="I110" s="133">
        <v>42414</v>
      </c>
      <c r="J110" s="139">
        <v>0.10299999999999999</v>
      </c>
      <c r="K110" s="165">
        <v>8.9347923299180607</v>
      </c>
      <c r="L110" s="136">
        <v>8.24925173918237E-2</v>
      </c>
      <c r="M110" s="135">
        <v>0</v>
      </c>
      <c r="N110" s="135">
        <v>0</v>
      </c>
      <c r="O110" s="135">
        <v>0</v>
      </c>
      <c r="P110" s="135">
        <v>0</v>
      </c>
      <c r="Q110" s="136">
        <v>0</v>
      </c>
      <c r="R110" s="136">
        <v>2.65687659841237E-2</v>
      </c>
      <c r="S110" s="135">
        <v>0</v>
      </c>
      <c r="T110" s="136">
        <v>0.240747672248082</v>
      </c>
      <c r="U110" s="137">
        <v>43.145796469454901</v>
      </c>
      <c r="V110" s="136">
        <v>3.09093780080224E-2</v>
      </c>
      <c r="W110" s="136">
        <v>0.192071166154756</v>
      </c>
      <c r="X110" s="135">
        <v>0</v>
      </c>
      <c r="Y110" s="135">
        <v>0</v>
      </c>
      <c r="Z110" s="135">
        <v>0</v>
      </c>
      <c r="AA110" s="136">
        <v>0.108531292717802</v>
      </c>
      <c r="AB110" s="136">
        <v>4.1111538101933701E-2</v>
      </c>
      <c r="AC110" s="136">
        <v>0.12501898344023399</v>
      </c>
      <c r="AD110" s="136">
        <v>0.59965367494794797</v>
      </c>
      <c r="AE110" s="136">
        <v>3.4281054887371201</v>
      </c>
      <c r="AF110" s="135">
        <v>0</v>
      </c>
      <c r="AG110" s="136">
        <v>5.0218807538696397E-3</v>
      </c>
      <c r="AH110" s="135">
        <v>0</v>
      </c>
      <c r="AI110" s="135">
        <v>0</v>
      </c>
      <c r="AJ110" s="136">
        <v>3.88396769356638E-2</v>
      </c>
      <c r="AK110" s="136">
        <v>1.1299051330050901E-2</v>
      </c>
      <c r="AL110" s="135">
        <v>0</v>
      </c>
      <c r="AM110" s="135">
        <v>0</v>
      </c>
      <c r="AN110" s="176">
        <v>0</v>
      </c>
      <c r="AO110" s="183"/>
      <c r="AP110" s="131" t="s">
        <v>83</v>
      </c>
      <c r="AQ110" s="130" t="s">
        <v>348</v>
      </c>
      <c r="AR110" s="132" t="s">
        <v>319</v>
      </c>
      <c r="AS110" s="130">
        <v>3</v>
      </c>
      <c r="AT110" s="216">
        <f t="shared" si="114"/>
        <v>9.2327291274133319E-3</v>
      </c>
      <c r="AU110" s="215">
        <f t="shared" si="115"/>
        <v>0</v>
      </c>
      <c r="AV110" s="215">
        <f t="shared" si="116"/>
        <v>0</v>
      </c>
      <c r="AW110" s="215">
        <f t="shared" si="117"/>
        <v>0</v>
      </c>
      <c r="AX110" s="215">
        <f t="shared" si="118"/>
        <v>0</v>
      </c>
      <c r="AY110" s="214">
        <f t="shared" si="119"/>
        <v>0</v>
      </c>
      <c r="AZ110" s="214">
        <f t="shared" si="120"/>
        <v>2.9736299404697366E-3</v>
      </c>
      <c r="BA110" s="189">
        <f t="shared" si="121"/>
        <v>0</v>
      </c>
      <c r="BB110" s="170">
        <f t="shared" si="122"/>
        <v>2.6944965630811685E-2</v>
      </c>
      <c r="BC110" s="171">
        <f t="shared" si="123"/>
        <v>4.8289646671452724</v>
      </c>
      <c r="BD110" s="188">
        <f t="shared" si="124"/>
        <v>3.4594400033812387E-3</v>
      </c>
      <c r="BE110" s="188">
        <f t="shared" si="125"/>
        <v>2.1496992774147381E-2</v>
      </c>
      <c r="BF110" s="189">
        <f t="shared" si="126"/>
        <v>0</v>
      </c>
      <c r="BG110" s="189">
        <f t="shared" si="127"/>
        <v>0</v>
      </c>
      <c r="BH110" s="189">
        <f t="shared" si="128"/>
        <v>0</v>
      </c>
      <c r="BI110" s="202">
        <f t="shared" si="129"/>
        <v>1.2147041443189012E-2</v>
      </c>
      <c r="BJ110" s="202">
        <f t="shared" si="130"/>
        <v>4.6012863627811623E-3</v>
      </c>
      <c r="BK110" s="202">
        <f t="shared" si="131"/>
        <v>1.3992377083192991E-2</v>
      </c>
      <c r="BL110" s="202">
        <f t="shared" si="132"/>
        <v>6.7114450208318077E-2</v>
      </c>
      <c r="BM110" s="204">
        <f t="shared" si="133"/>
        <v>0.38368048882995792</v>
      </c>
      <c r="BN110" s="205">
        <f t="shared" si="134"/>
        <v>0</v>
      </c>
      <c r="BO110" s="204">
        <f t="shared" si="135"/>
        <v>5.6205903488701391E-4</v>
      </c>
      <c r="BP110" s="205">
        <f t="shared" si="136"/>
        <v>0</v>
      </c>
      <c r="BQ110" s="205">
        <f t="shared" si="137"/>
        <v>0</v>
      </c>
      <c r="BR110" s="204">
        <f t="shared" si="138"/>
        <v>4.3470150733788786E-3</v>
      </c>
      <c r="BS110" s="204">
        <f t="shared" si="139"/>
        <v>1.2646126415514038E-3</v>
      </c>
      <c r="BT110" s="205">
        <f t="shared" si="140"/>
        <v>0</v>
      </c>
      <c r="BU110" s="205">
        <f t="shared" si="141"/>
        <v>0</v>
      </c>
      <c r="BV110" s="205">
        <f t="shared" si="142"/>
        <v>0</v>
      </c>
    </row>
    <row r="111" spans="1:74" s="138" customFormat="1">
      <c r="A111" s="130">
        <v>81</v>
      </c>
      <c r="B111" s="131" t="s">
        <v>84</v>
      </c>
      <c r="C111" s="130" t="s">
        <v>324</v>
      </c>
      <c r="D111" s="130" t="s">
        <v>348</v>
      </c>
      <c r="E111" s="133">
        <v>42520</v>
      </c>
      <c r="F111" s="132" t="s">
        <v>319</v>
      </c>
      <c r="G111" s="130">
        <v>3</v>
      </c>
      <c r="H111" s="133">
        <v>42598</v>
      </c>
      <c r="I111" s="133">
        <v>42414</v>
      </c>
      <c r="J111" s="139">
        <v>0.11899999999999999</v>
      </c>
      <c r="K111" s="165">
        <v>11.4641734403529</v>
      </c>
      <c r="L111" s="135">
        <v>0</v>
      </c>
      <c r="M111" s="135">
        <v>0</v>
      </c>
      <c r="N111" s="136">
        <v>5.3790412030784402</v>
      </c>
      <c r="O111" s="135">
        <v>0</v>
      </c>
      <c r="P111" s="135">
        <v>0</v>
      </c>
      <c r="Q111" s="136">
        <v>1.3957292909123999</v>
      </c>
      <c r="R111" s="136">
        <v>0.58048495488804897</v>
      </c>
      <c r="S111" s="136">
        <v>1.5911679338940901E-2</v>
      </c>
      <c r="T111" s="136">
        <v>1.7012735233154399</v>
      </c>
      <c r="U111" s="137">
        <v>227.950033753745</v>
      </c>
      <c r="V111" s="136">
        <v>0.133402533657907</v>
      </c>
      <c r="W111" s="136">
        <v>0.16040504421255999</v>
      </c>
      <c r="X111" s="135">
        <v>0</v>
      </c>
      <c r="Y111" s="135">
        <v>0</v>
      </c>
      <c r="Z111" s="136">
        <v>0.14852879157572099</v>
      </c>
      <c r="AA111" s="136">
        <v>0.36314244395749401</v>
      </c>
      <c r="AB111" s="135">
        <v>0</v>
      </c>
      <c r="AC111" s="136">
        <v>0.24181313108590999</v>
      </c>
      <c r="AD111" s="135">
        <v>0</v>
      </c>
      <c r="AE111" s="136">
        <v>4.2101175116346399</v>
      </c>
      <c r="AF111" s="135">
        <v>0</v>
      </c>
      <c r="AG111" s="136">
        <v>7.0895217850579298E-2</v>
      </c>
      <c r="AH111" s="136">
        <v>0.14208561365067199</v>
      </c>
      <c r="AI111" s="135">
        <v>0</v>
      </c>
      <c r="AJ111" s="135">
        <v>0</v>
      </c>
      <c r="AK111" s="135">
        <v>0</v>
      </c>
      <c r="AL111" s="135">
        <v>0</v>
      </c>
      <c r="AM111" s="135">
        <v>0</v>
      </c>
      <c r="AN111" s="177">
        <v>0.11684021639162299</v>
      </c>
      <c r="AO111" s="183"/>
      <c r="AP111" s="131" t="s">
        <v>84</v>
      </c>
      <c r="AQ111" s="130" t="s">
        <v>348</v>
      </c>
      <c r="AR111" s="132" t="s">
        <v>319</v>
      </c>
      <c r="AS111" s="130">
        <v>3</v>
      </c>
      <c r="AT111" s="213">
        <f t="shared" si="114"/>
        <v>0</v>
      </c>
      <c r="AU111" s="215">
        <f t="shared" si="115"/>
        <v>0</v>
      </c>
      <c r="AV111" s="214">
        <f t="shared" si="116"/>
        <v>0.46920445081061668</v>
      </c>
      <c r="AW111" s="215">
        <f t="shared" si="117"/>
        <v>0</v>
      </c>
      <c r="AX111" s="215">
        <f t="shared" si="118"/>
        <v>0</v>
      </c>
      <c r="AY111" s="214">
        <f t="shared" si="119"/>
        <v>0.12174704946451294</v>
      </c>
      <c r="AZ111" s="214">
        <f t="shared" si="120"/>
        <v>5.0634697556545344E-2</v>
      </c>
      <c r="BA111" s="188">
        <f t="shared" si="121"/>
        <v>1.387948239070875E-3</v>
      </c>
      <c r="BB111" s="170">
        <f t="shared" si="122"/>
        <v>0.1483991438342257</v>
      </c>
      <c r="BC111" s="171">
        <f t="shared" si="123"/>
        <v>19.883686769024322</v>
      </c>
      <c r="BD111" s="188">
        <f t="shared" si="124"/>
        <v>1.1636472036295404E-2</v>
      </c>
      <c r="BE111" s="188">
        <f t="shared" si="125"/>
        <v>1.3991854279519891E-2</v>
      </c>
      <c r="BF111" s="189">
        <f t="shared" si="126"/>
        <v>0</v>
      </c>
      <c r="BG111" s="189">
        <f t="shared" si="127"/>
        <v>0</v>
      </c>
      <c r="BH111" s="188">
        <f t="shared" si="128"/>
        <v>1.2955909324689078E-2</v>
      </c>
      <c r="BI111" s="202">
        <f t="shared" si="129"/>
        <v>3.1676286637400651E-2</v>
      </c>
      <c r="BJ111" s="203">
        <f t="shared" si="130"/>
        <v>0</v>
      </c>
      <c r="BK111" s="202">
        <f t="shared" si="131"/>
        <v>2.1092940746582623E-2</v>
      </c>
      <c r="BL111" s="203">
        <f t="shared" si="132"/>
        <v>0</v>
      </c>
      <c r="BM111" s="204">
        <f t="shared" si="133"/>
        <v>0.36724126109392152</v>
      </c>
      <c r="BN111" s="205">
        <f t="shared" si="134"/>
        <v>0</v>
      </c>
      <c r="BO111" s="204">
        <f t="shared" si="135"/>
        <v>6.1840671043089995E-3</v>
      </c>
      <c r="BP111" s="204">
        <f t="shared" si="136"/>
        <v>1.239388207007955E-2</v>
      </c>
      <c r="BQ111" s="205">
        <f t="shared" si="137"/>
        <v>0</v>
      </c>
      <c r="BR111" s="205">
        <f t="shared" si="138"/>
        <v>0</v>
      </c>
      <c r="BS111" s="205">
        <f t="shared" si="139"/>
        <v>0</v>
      </c>
      <c r="BT111" s="205">
        <f t="shared" si="140"/>
        <v>0</v>
      </c>
      <c r="BU111" s="205">
        <f t="shared" si="141"/>
        <v>0</v>
      </c>
      <c r="BV111" s="204">
        <f t="shared" si="142"/>
        <v>1.0191769777344395E-2</v>
      </c>
    </row>
    <row r="112" spans="1:74" s="138" customFormat="1">
      <c r="A112" s="130">
        <v>98</v>
      </c>
      <c r="B112" s="131" t="s">
        <v>101</v>
      </c>
      <c r="C112" s="130" t="s">
        <v>341</v>
      </c>
      <c r="D112" s="130" t="s">
        <v>348</v>
      </c>
      <c r="E112" s="133">
        <v>42556</v>
      </c>
      <c r="F112" s="132" t="s">
        <v>319</v>
      </c>
      <c r="G112" s="130">
        <v>3</v>
      </c>
      <c r="H112" s="133">
        <v>42598</v>
      </c>
      <c r="I112" s="133">
        <v>42414</v>
      </c>
      <c r="J112" s="139">
        <v>0.19600000000000001</v>
      </c>
      <c r="K112" s="165">
        <v>23.636820034320699</v>
      </c>
      <c r="L112" s="136">
        <v>0.12898824322879601</v>
      </c>
      <c r="M112" s="136">
        <v>3.3586891214013002</v>
      </c>
      <c r="N112" s="136">
        <v>4.5723243858580904</v>
      </c>
      <c r="O112" s="135">
        <v>0</v>
      </c>
      <c r="P112" s="135">
        <v>0</v>
      </c>
      <c r="Q112" s="136">
        <v>0.46439240627038803</v>
      </c>
      <c r="R112" s="136">
        <v>0.16963414831524101</v>
      </c>
      <c r="S112" s="136">
        <v>8.22477554172312E-2</v>
      </c>
      <c r="T112" s="136">
        <v>0.59805136689568605</v>
      </c>
      <c r="U112" s="137">
        <v>314.840294310481</v>
      </c>
      <c r="V112" s="135">
        <v>0</v>
      </c>
      <c r="W112" s="136">
        <v>0.12457454409473501</v>
      </c>
      <c r="X112" s="135">
        <v>0</v>
      </c>
      <c r="Y112" s="135">
        <v>0</v>
      </c>
      <c r="Z112" s="136">
        <v>0.36919975280223599</v>
      </c>
      <c r="AA112" s="136">
        <v>0.33932291536569198</v>
      </c>
      <c r="AB112" s="136">
        <v>0.109236356207334</v>
      </c>
      <c r="AC112" s="136">
        <v>1.2316193891255001</v>
      </c>
      <c r="AD112" s="136">
        <v>2.12055299829141</v>
      </c>
      <c r="AE112" s="136">
        <v>1.7048082285994699</v>
      </c>
      <c r="AF112" s="135">
        <v>0</v>
      </c>
      <c r="AG112" s="136">
        <v>4.1921475631185701E-2</v>
      </c>
      <c r="AH112" s="136">
        <v>4.0976586032819198E-3</v>
      </c>
      <c r="AI112" s="136">
        <v>354.98460114855101</v>
      </c>
      <c r="AJ112" s="136">
        <v>8.2889419887507199E-2</v>
      </c>
      <c r="AK112" s="136">
        <v>6.8374163377997593E-2</v>
      </c>
      <c r="AL112" s="136">
        <v>0.25848228805086898</v>
      </c>
      <c r="AM112" s="136">
        <v>0.55143708458463303</v>
      </c>
      <c r="AN112" s="177">
        <v>0.10242426362005599</v>
      </c>
      <c r="AO112" s="183"/>
      <c r="AP112" s="131" t="s">
        <v>101</v>
      </c>
      <c r="AQ112" s="130" t="s">
        <v>348</v>
      </c>
      <c r="AR112" s="132" t="s">
        <v>319</v>
      </c>
      <c r="AS112" s="130">
        <v>3</v>
      </c>
      <c r="AT112" s="216">
        <f t="shared" si="114"/>
        <v>5.4570895341042019E-3</v>
      </c>
      <c r="AU112" s="214">
        <f t="shared" si="115"/>
        <v>0.14209564216017545</v>
      </c>
      <c r="AV112" s="214">
        <f t="shared" si="116"/>
        <v>0.19344075807232394</v>
      </c>
      <c r="AW112" s="215">
        <f t="shared" si="117"/>
        <v>0</v>
      </c>
      <c r="AX112" s="215">
        <f t="shared" si="118"/>
        <v>0</v>
      </c>
      <c r="AY112" s="214">
        <f t="shared" si="119"/>
        <v>1.9646991667918508E-2</v>
      </c>
      <c r="AZ112" s="214">
        <f t="shared" si="120"/>
        <v>7.1766907760405993E-3</v>
      </c>
      <c r="BA112" s="188">
        <f t="shared" si="121"/>
        <v>3.4796455402125721E-3</v>
      </c>
      <c r="BB112" s="170">
        <f t="shared" si="122"/>
        <v>2.5301684660936394E-2</v>
      </c>
      <c r="BC112" s="171">
        <f t="shared" si="123"/>
        <v>13.319909101703715</v>
      </c>
      <c r="BD112" s="189">
        <f t="shared" si="124"/>
        <v>0</v>
      </c>
      <c r="BE112" s="188">
        <f t="shared" si="125"/>
        <v>5.2703597147946545E-3</v>
      </c>
      <c r="BF112" s="189">
        <f t="shared" si="126"/>
        <v>0</v>
      </c>
      <c r="BG112" s="189">
        <f t="shared" si="127"/>
        <v>0</v>
      </c>
      <c r="BH112" s="188">
        <f t="shared" si="128"/>
        <v>1.5619687938824147E-2</v>
      </c>
      <c r="BI112" s="202">
        <f t="shared" si="129"/>
        <v>1.4355692300106131E-2</v>
      </c>
      <c r="BJ112" s="202">
        <f t="shared" si="130"/>
        <v>4.6214489110092917E-3</v>
      </c>
      <c r="BK112" s="202">
        <f t="shared" si="131"/>
        <v>5.2105968033652021E-2</v>
      </c>
      <c r="BL112" s="202">
        <f t="shared" si="132"/>
        <v>8.9713971473843079E-2</v>
      </c>
      <c r="BM112" s="204">
        <f t="shared" si="133"/>
        <v>7.2125109305062426E-2</v>
      </c>
      <c r="BN112" s="205">
        <f t="shared" si="134"/>
        <v>0</v>
      </c>
      <c r="BO112" s="204">
        <f t="shared" si="135"/>
        <v>1.7735666460342657E-3</v>
      </c>
      <c r="BP112" s="204">
        <f t="shared" si="136"/>
        <v>1.7335913195311862E-4</v>
      </c>
      <c r="BQ112" s="204">
        <f t="shared" si="137"/>
        <v>15.018289289046193</v>
      </c>
      <c r="BR112" s="204">
        <f t="shared" si="138"/>
        <v>3.5067923590039454E-3</v>
      </c>
      <c r="BS112" s="204">
        <f t="shared" si="139"/>
        <v>2.8926972104842447E-3</v>
      </c>
      <c r="BT112" s="204">
        <f t="shared" si="140"/>
        <v>1.0935577953191347E-2</v>
      </c>
      <c r="BU112" s="204">
        <f t="shared" si="141"/>
        <v>2.3329580027429474E-2</v>
      </c>
      <c r="BV112" s="204">
        <f t="shared" si="142"/>
        <v>4.3332505587188042E-3</v>
      </c>
    </row>
    <row r="113" spans="1:74" s="138" customFormat="1">
      <c r="A113" s="130">
        <v>79</v>
      </c>
      <c r="B113" s="131" t="s">
        <v>82</v>
      </c>
      <c r="C113" s="130" t="s">
        <v>322</v>
      </c>
      <c r="D113" s="130" t="s">
        <v>348</v>
      </c>
      <c r="E113" s="133">
        <v>42520</v>
      </c>
      <c r="F113" s="132" t="s">
        <v>319</v>
      </c>
      <c r="G113" s="130">
        <v>4</v>
      </c>
      <c r="H113" s="133">
        <v>42598</v>
      </c>
      <c r="I113" s="133">
        <v>42414</v>
      </c>
      <c r="J113" s="139">
        <v>0.123</v>
      </c>
      <c r="K113" s="165">
        <v>12.096518717961599</v>
      </c>
      <c r="L113" s="135">
        <v>0</v>
      </c>
      <c r="M113" s="136">
        <v>2.3168354620527198</v>
      </c>
      <c r="N113" s="136">
        <v>1.6700117615462999</v>
      </c>
      <c r="O113" s="135">
        <v>0</v>
      </c>
      <c r="P113" s="135">
        <v>0</v>
      </c>
      <c r="Q113" s="136">
        <v>0.58493079225362699</v>
      </c>
      <c r="R113" s="136">
        <v>0.23874143511899701</v>
      </c>
      <c r="S113" s="136">
        <v>5.4271473579185499E-2</v>
      </c>
      <c r="T113" s="135">
        <v>0</v>
      </c>
      <c r="U113" s="137">
        <v>178.08936594140599</v>
      </c>
      <c r="V113" s="136">
        <v>5.5237112734266097E-2</v>
      </c>
      <c r="W113" s="136">
        <v>0.19601902729923901</v>
      </c>
      <c r="X113" s="135">
        <v>0</v>
      </c>
      <c r="Y113" s="135">
        <v>0</v>
      </c>
      <c r="Z113" s="136">
        <v>6.7980693538939804E-2</v>
      </c>
      <c r="AA113" s="136">
        <v>0.92756837221339605</v>
      </c>
      <c r="AB113" s="136">
        <v>0</v>
      </c>
      <c r="AC113" s="136">
        <v>0.119928955663037</v>
      </c>
      <c r="AD113" s="135">
        <v>0</v>
      </c>
      <c r="AE113" s="135">
        <v>0</v>
      </c>
      <c r="AF113" s="135">
        <v>0</v>
      </c>
      <c r="AG113" s="135">
        <v>0</v>
      </c>
      <c r="AH113" s="135">
        <v>0</v>
      </c>
      <c r="AI113" s="135">
        <v>0</v>
      </c>
      <c r="AJ113" s="136">
        <v>4.1893279976559797E-2</v>
      </c>
      <c r="AK113" s="136">
        <v>1.9004035237225299E-3</v>
      </c>
      <c r="AL113" s="136">
        <v>5.3185502361213902E-2</v>
      </c>
      <c r="AM113" s="135">
        <v>0</v>
      </c>
      <c r="AN113" s="177">
        <v>3.8288566746361899E-2</v>
      </c>
      <c r="AO113" s="183"/>
      <c r="AP113" s="131" t="s">
        <v>82</v>
      </c>
      <c r="AQ113" s="130" t="s">
        <v>348</v>
      </c>
      <c r="AR113" s="132" t="s">
        <v>319</v>
      </c>
      <c r="AS113" s="130">
        <v>4</v>
      </c>
      <c r="AT113" s="213">
        <f t="shared" si="114"/>
        <v>0</v>
      </c>
      <c r="AU113" s="214">
        <f t="shared" si="115"/>
        <v>0.19152910982666035</v>
      </c>
      <c r="AV113" s="214">
        <f t="shared" si="116"/>
        <v>0.13805722129512943</v>
      </c>
      <c r="AW113" s="215">
        <f t="shared" si="117"/>
        <v>0</v>
      </c>
      <c r="AX113" s="215">
        <f t="shared" si="118"/>
        <v>0</v>
      </c>
      <c r="AY113" s="214">
        <f t="shared" si="119"/>
        <v>4.8355300057122096E-2</v>
      </c>
      <c r="AZ113" s="214">
        <f t="shared" si="120"/>
        <v>1.9736375455237393E-2</v>
      </c>
      <c r="BA113" s="188">
        <f t="shared" si="121"/>
        <v>4.4865365684591653E-3</v>
      </c>
      <c r="BB113" s="169">
        <f t="shared" si="122"/>
        <v>0</v>
      </c>
      <c r="BC113" s="171">
        <f t="shared" si="123"/>
        <v>14.722365177426523</v>
      </c>
      <c r="BD113" s="188">
        <f t="shared" si="124"/>
        <v>4.5663644245221473E-3</v>
      </c>
      <c r="BE113" s="188">
        <f t="shared" si="125"/>
        <v>1.6204581819741146E-2</v>
      </c>
      <c r="BF113" s="189">
        <f t="shared" si="126"/>
        <v>0</v>
      </c>
      <c r="BG113" s="189">
        <f t="shared" si="127"/>
        <v>0</v>
      </c>
      <c r="BH113" s="188">
        <f t="shared" si="128"/>
        <v>5.6198560200628796E-3</v>
      </c>
      <c r="BI113" s="202">
        <f t="shared" si="129"/>
        <v>7.6680604878169592E-2</v>
      </c>
      <c r="BJ113" s="202">
        <f t="shared" si="130"/>
        <v>0</v>
      </c>
      <c r="BK113" s="202">
        <f t="shared" si="131"/>
        <v>9.9143363854725958E-3</v>
      </c>
      <c r="BL113" s="203">
        <f t="shared" si="132"/>
        <v>0</v>
      </c>
      <c r="BM113" s="205">
        <f t="shared" si="133"/>
        <v>0</v>
      </c>
      <c r="BN113" s="205">
        <f t="shared" si="134"/>
        <v>0</v>
      </c>
      <c r="BO113" s="205">
        <f t="shared" si="135"/>
        <v>0</v>
      </c>
      <c r="BP113" s="205">
        <f t="shared" si="136"/>
        <v>0</v>
      </c>
      <c r="BQ113" s="205">
        <f t="shared" si="137"/>
        <v>0</v>
      </c>
      <c r="BR113" s="204">
        <f t="shared" si="138"/>
        <v>3.4632509528840119E-3</v>
      </c>
      <c r="BS113" s="204">
        <f t="shared" si="139"/>
        <v>1.5710334254273527E-4</v>
      </c>
      <c r="BT113" s="204">
        <f t="shared" si="140"/>
        <v>4.3967610517760816E-3</v>
      </c>
      <c r="BU113" s="205">
        <f t="shared" si="141"/>
        <v>0</v>
      </c>
      <c r="BV113" s="204">
        <f t="shared" si="142"/>
        <v>3.1652550323845534E-3</v>
      </c>
    </row>
    <row r="114" spans="1:74" s="138" customFormat="1">
      <c r="A114" s="130">
        <v>85</v>
      </c>
      <c r="B114" s="131" t="s">
        <v>88</v>
      </c>
      <c r="C114" s="130" t="s">
        <v>328</v>
      </c>
      <c r="D114" s="130" t="s">
        <v>348</v>
      </c>
      <c r="E114" s="133">
        <v>42541</v>
      </c>
      <c r="F114" s="132" t="s">
        <v>319</v>
      </c>
      <c r="G114" s="130">
        <v>4</v>
      </c>
      <c r="H114" s="133">
        <v>42598</v>
      </c>
      <c r="I114" s="133">
        <v>42414</v>
      </c>
      <c r="J114" s="139">
        <v>0.13700000000000001</v>
      </c>
      <c r="K114" s="165">
        <v>14.309727189592101</v>
      </c>
      <c r="L114" s="136">
        <v>2.7754004346844702E-3</v>
      </c>
      <c r="M114" s="135">
        <v>0</v>
      </c>
      <c r="N114" s="135">
        <v>0</v>
      </c>
      <c r="O114" s="135">
        <v>0</v>
      </c>
      <c r="P114" s="135">
        <v>0</v>
      </c>
      <c r="Q114" s="136">
        <v>0.223368718622493</v>
      </c>
      <c r="R114" s="136">
        <v>2.0599026422233199E-2</v>
      </c>
      <c r="S114" s="136">
        <v>0.10675876208338</v>
      </c>
      <c r="T114" s="136">
        <v>0.35101604757258598</v>
      </c>
      <c r="U114" s="137">
        <v>162.873151745857</v>
      </c>
      <c r="V114" s="135">
        <v>0</v>
      </c>
      <c r="W114" s="136">
        <v>6.0579901355590996E-3</v>
      </c>
      <c r="X114" s="135">
        <v>0</v>
      </c>
      <c r="Y114" s="136">
        <v>1.38990970968744</v>
      </c>
      <c r="Z114" s="136">
        <v>0.20880237152301201</v>
      </c>
      <c r="AA114" s="136">
        <v>0.42255958992188303</v>
      </c>
      <c r="AB114" s="136">
        <v>2.4716960034943E-2</v>
      </c>
      <c r="AC114" s="136">
        <v>0.36583302512702198</v>
      </c>
      <c r="AD114" s="136">
        <v>0.98957975196789105</v>
      </c>
      <c r="AE114" s="135">
        <v>0</v>
      </c>
      <c r="AF114" s="135">
        <v>0</v>
      </c>
      <c r="AG114" s="136">
        <v>4.3242856030007701E-4</v>
      </c>
      <c r="AH114" s="135">
        <v>0</v>
      </c>
      <c r="AI114" s="136">
        <v>151.87572492254699</v>
      </c>
      <c r="AJ114" s="136">
        <v>4.6594143163356796E-3</v>
      </c>
      <c r="AK114" s="136">
        <v>0.103456858079853</v>
      </c>
      <c r="AL114" s="136">
        <v>0.17948477106552399</v>
      </c>
      <c r="AM114" s="136">
        <v>0.14725221965687599</v>
      </c>
      <c r="AN114" s="176">
        <v>0</v>
      </c>
      <c r="AO114" s="183"/>
      <c r="AP114" s="131" t="s">
        <v>88</v>
      </c>
      <c r="AQ114" s="130" t="s">
        <v>348</v>
      </c>
      <c r="AR114" s="132" t="s">
        <v>319</v>
      </c>
      <c r="AS114" s="130">
        <v>4</v>
      </c>
      <c r="AT114" s="216">
        <f t="shared" si="114"/>
        <v>1.9395201584996696E-4</v>
      </c>
      <c r="AU114" s="215">
        <f t="shared" si="115"/>
        <v>0</v>
      </c>
      <c r="AV114" s="215">
        <f t="shared" si="116"/>
        <v>0</v>
      </c>
      <c r="AW114" s="215">
        <f t="shared" si="117"/>
        <v>0</v>
      </c>
      <c r="AX114" s="215">
        <f t="shared" si="118"/>
        <v>0</v>
      </c>
      <c r="AY114" s="214">
        <f t="shared" si="119"/>
        <v>1.5609572122727528E-2</v>
      </c>
      <c r="AZ114" s="214">
        <f t="shared" si="120"/>
        <v>1.439512168842429E-3</v>
      </c>
      <c r="BA114" s="188">
        <f t="shared" si="121"/>
        <v>7.4605728445353518E-3</v>
      </c>
      <c r="BB114" s="170">
        <f t="shared" si="122"/>
        <v>2.4529890956124629E-2</v>
      </c>
      <c r="BC114" s="171">
        <f t="shared" si="123"/>
        <v>11.381988600336111</v>
      </c>
      <c r="BD114" s="189">
        <f t="shared" si="124"/>
        <v>0</v>
      </c>
      <c r="BE114" s="188">
        <f t="shared" si="125"/>
        <v>4.2334770295028823E-4</v>
      </c>
      <c r="BF114" s="189">
        <f t="shared" si="126"/>
        <v>0</v>
      </c>
      <c r="BG114" s="188">
        <f t="shared" si="127"/>
        <v>9.7130412849405226E-2</v>
      </c>
      <c r="BH114" s="188">
        <f t="shared" si="128"/>
        <v>1.4591638873093284E-2</v>
      </c>
      <c r="BI114" s="202">
        <f t="shared" si="129"/>
        <v>2.952953500254173E-2</v>
      </c>
      <c r="BJ114" s="202">
        <f t="shared" si="130"/>
        <v>1.7272838054467172E-3</v>
      </c>
      <c r="BK114" s="202">
        <f t="shared" si="131"/>
        <v>2.5565338897103745E-2</v>
      </c>
      <c r="BL114" s="202">
        <f t="shared" si="132"/>
        <v>6.9154340879932524E-2</v>
      </c>
      <c r="BM114" s="205">
        <f t="shared" si="133"/>
        <v>0</v>
      </c>
      <c r="BN114" s="205">
        <f t="shared" si="134"/>
        <v>0</v>
      </c>
      <c r="BO114" s="204">
        <f t="shared" si="135"/>
        <v>3.0219203662708219E-5</v>
      </c>
      <c r="BP114" s="205">
        <f t="shared" si="136"/>
        <v>0</v>
      </c>
      <c r="BQ114" s="204">
        <f t="shared" si="137"/>
        <v>10.613460544028458</v>
      </c>
      <c r="BR114" s="204">
        <f t="shared" si="138"/>
        <v>3.2561168040468399E-4</v>
      </c>
      <c r="BS114" s="204">
        <f t="shared" si="139"/>
        <v>7.2298274250189977E-3</v>
      </c>
      <c r="BT114" s="204">
        <f t="shared" si="140"/>
        <v>1.2542850655885928E-2</v>
      </c>
      <c r="BU114" s="204">
        <f t="shared" si="141"/>
        <v>1.0290358279085641E-2</v>
      </c>
      <c r="BV114" s="205">
        <f t="shared" si="142"/>
        <v>0</v>
      </c>
    </row>
    <row r="115" spans="1:74" s="138" customFormat="1">
      <c r="A115" s="130">
        <v>87</v>
      </c>
      <c r="B115" s="131" t="s">
        <v>90</v>
      </c>
      <c r="C115" s="130" t="s">
        <v>330</v>
      </c>
      <c r="D115" s="130" t="s">
        <v>348</v>
      </c>
      <c r="E115" s="133">
        <v>42542</v>
      </c>
      <c r="F115" s="132" t="s">
        <v>319</v>
      </c>
      <c r="G115" s="130">
        <v>4</v>
      </c>
      <c r="H115" s="133">
        <v>42598</v>
      </c>
      <c r="I115" s="133">
        <v>42414</v>
      </c>
      <c r="J115" s="139">
        <v>0.155</v>
      </c>
      <c r="K115" s="165">
        <v>17.1552809388314</v>
      </c>
      <c r="L115" s="136">
        <v>7.6204230328067502E-2</v>
      </c>
      <c r="M115" s="135">
        <v>0</v>
      </c>
      <c r="N115" s="135">
        <v>0</v>
      </c>
      <c r="O115" s="135">
        <v>0</v>
      </c>
      <c r="P115" s="135">
        <v>0</v>
      </c>
      <c r="Q115" s="135">
        <v>0</v>
      </c>
      <c r="R115" s="136">
        <v>0</v>
      </c>
      <c r="S115" s="136">
        <v>2.98394525112376E-2</v>
      </c>
      <c r="T115" s="136">
        <v>0.38791781030849398</v>
      </c>
      <c r="U115" s="137">
        <v>59.436534905202898</v>
      </c>
      <c r="V115" s="136">
        <v>0.17106641631664399</v>
      </c>
      <c r="W115" s="136">
        <v>0.156435517999683</v>
      </c>
      <c r="X115" s="136">
        <v>7.3719024179717901E-2</v>
      </c>
      <c r="Y115" s="136">
        <v>1.56605795325955</v>
      </c>
      <c r="Z115" s="136">
        <v>8.8144708598686394E-2</v>
      </c>
      <c r="AA115" s="136">
        <v>0.121469895914042</v>
      </c>
      <c r="AB115" s="136">
        <v>9.8349692649721002E-2</v>
      </c>
      <c r="AC115" s="136">
        <v>0.68621245249293805</v>
      </c>
      <c r="AD115" s="135">
        <v>0</v>
      </c>
      <c r="AE115" s="136">
        <v>1.79654315990855</v>
      </c>
      <c r="AF115" s="135">
        <v>0</v>
      </c>
      <c r="AG115" s="136">
        <v>1.14070443476296E-2</v>
      </c>
      <c r="AH115" s="135">
        <v>0</v>
      </c>
      <c r="AI115" s="135">
        <v>0</v>
      </c>
      <c r="AJ115" s="135">
        <v>0</v>
      </c>
      <c r="AK115" s="136">
        <v>1.1299051330050901E-2</v>
      </c>
      <c r="AL115" s="135">
        <v>0</v>
      </c>
      <c r="AM115" s="136">
        <v>0.345011932461249</v>
      </c>
      <c r="AN115" s="176">
        <v>0</v>
      </c>
      <c r="AO115" s="183"/>
      <c r="AP115" s="131" t="s">
        <v>90</v>
      </c>
      <c r="AQ115" s="130" t="s">
        <v>348</v>
      </c>
      <c r="AR115" s="132" t="s">
        <v>319</v>
      </c>
      <c r="AS115" s="130">
        <v>4</v>
      </c>
      <c r="AT115" s="216">
        <f t="shared" si="114"/>
        <v>4.4420275365807246E-3</v>
      </c>
      <c r="AU115" s="215">
        <f t="shared" si="115"/>
        <v>0</v>
      </c>
      <c r="AV115" s="215">
        <f t="shared" si="116"/>
        <v>0</v>
      </c>
      <c r="AW115" s="215">
        <f t="shared" si="117"/>
        <v>0</v>
      </c>
      <c r="AX115" s="215">
        <f t="shared" si="118"/>
        <v>0</v>
      </c>
      <c r="AY115" s="215">
        <f t="shared" si="119"/>
        <v>0</v>
      </c>
      <c r="AZ115" s="215">
        <f t="shared" si="120"/>
        <v>0</v>
      </c>
      <c r="BA115" s="188">
        <f t="shared" si="121"/>
        <v>1.739374168084608E-3</v>
      </c>
      <c r="BB115" s="170">
        <f t="shared" si="122"/>
        <v>2.2612151423905422E-2</v>
      </c>
      <c r="BC115" s="171">
        <f t="shared" si="123"/>
        <v>3.4646203182057391</v>
      </c>
      <c r="BD115" s="188">
        <f t="shared" si="124"/>
        <v>9.97164761839784E-3</v>
      </c>
      <c r="BE115" s="188">
        <f t="shared" si="125"/>
        <v>9.1187966292984087E-3</v>
      </c>
      <c r="BF115" s="188">
        <f t="shared" si="126"/>
        <v>4.2971621649665372E-3</v>
      </c>
      <c r="BG115" s="188">
        <f t="shared" si="127"/>
        <v>9.1287222799991533E-2</v>
      </c>
      <c r="BH115" s="188">
        <f t="shared" si="128"/>
        <v>5.1380510125700529E-3</v>
      </c>
      <c r="BI115" s="202">
        <f t="shared" si="129"/>
        <v>7.0806124567212372E-3</v>
      </c>
      <c r="BJ115" s="202">
        <f t="shared" si="130"/>
        <v>5.7329106413584905E-3</v>
      </c>
      <c r="BK115" s="202">
        <f t="shared" si="131"/>
        <v>4.0000070820156566E-2</v>
      </c>
      <c r="BL115" s="203">
        <f t="shared" si="132"/>
        <v>0</v>
      </c>
      <c r="BM115" s="204">
        <f t="shared" si="133"/>
        <v>0.10472245638612833</v>
      </c>
      <c r="BN115" s="205">
        <f t="shared" si="134"/>
        <v>0</v>
      </c>
      <c r="BO115" s="204">
        <f t="shared" si="135"/>
        <v>6.6492903195828615E-4</v>
      </c>
      <c r="BP115" s="205">
        <f t="shared" si="136"/>
        <v>0</v>
      </c>
      <c r="BQ115" s="205">
        <f t="shared" si="137"/>
        <v>0</v>
      </c>
      <c r="BR115" s="205">
        <f t="shared" si="138"/>
        <v>0</v>
      </c>
      <c r="BS115" s="204">
        <f t="shared" si="139"/>
        <v>6.5863400140974782E-4</v>
      </c>
      <c r="BT115" s="205">
        <f t="shared" si="140"/>
        <v>0</v>
      </c>
      <c r="BU115" s="204">
        <f t="shared" si="141"/>
        <v>2.0111121099760366E-2</v>
      </c>
      <c r="BV115" s="205">
        <f t="shared" si="142"/>
        <v>0</v>
      </c>
    </row>
    <row r="116" spans="1:74" s="138" customFormat="1">
      <c r="A116" s="130">
        <v>91</v>
      </c>
      <c r="B116" s="131" t="s">
        <v>94</v>
      </c>
      <c r="C116" s="130" t="s">
        <v>334</v>
      </c>
      <c r="D116" s="130" t="s">
        <v>348</v>
      </c>
      <c r="E116" s="133">
        <v>42548</v>
      </c>
      <c r="F116" s="132" t="s">
        <v>319</v>
      </c>
      <c r="G116" s="130">
        <v>4</v>
      </c>
      <c r="H116" s="133">
        <v>42598</v>
      </c>
      <c r="I116" s="133">
        <v>42414</v>
      </c>
      <c r="J116" s="139">
        <v>0.10299999999999999</v>
      </c>
      <c r="K116" s="165">
        <v>8.9347923299180607</v>
      </c>
      <c r="L116" s="136">
        <v>7.8298682944858894E-2</v>
      </c>
      <c r="M116" s="135">
        <v>0</v>
      </c>
      <c r="N116" s="136">
        <v>0.359510580762675</v>
      </c>
      <c r="O116" s="136">
        <v>2.2575391176044199</v>
      </c>
      <c r="P116" s="136">
        <v>1.22991203889838</v>
      </c>
      <c r="Q116" s="136">
        <v>0.43114312031936802</v>
      </c>
      <c r="R116" s="136">
        <v>5.5114522895077104E-3</v>
      </c>
      <c r="S116" s="135">
        <v>0</v>
      </c>
      <c r="T116" s="136">
        <v>0.41255331148834601</v>
      </c>
      <c r="U116" s="137">
        <v>20.614200514235499</v>
      </c>
      <c r="V116" s="136">
        <v>4.9835216608713699E-2</v>
      </c>
      <c r="W116" s="135">
        <v>0</v>
      </c>
      <c r="X116" s="135">
        <v>0</v>
      </c>
      <c r="Y116" s="136">
        <v>3.0764975208506198</v>
      </c>
      <c r="Z116" s="136">
        <v>0.589254752424895</v>
      </c>
      <c r="AA116" s="135">
        <v>0</v>
      </c>
      <c r="AB116" s="136">
        <v>3.5649718462754602E-2</v>
      </c>
      <c r="AC116" s="136">
        <v>0.33548866507809399</v>
      </c>
      <c r="AD116" s="136">
        <v>1.34477396445707</v>
      </c>
      <c r="AE116" s="135">
        <v>0</v>
      </c>
      <c r="AF116" s="135">
        <v>0</v>
      </c>
      <c r="AG116" s="136">
        <v>9.6610858435164995E-3</v>
      </c>
      <c r="AH116" s="136">
        <v>4.07564794373073E-2</v>
      </c>
      <c r="AI116" s="135">
        <v>0</v>
      </c>
      <c r="AJ116" s="136">
        <v>2.7679750123187099E-2</v>
      </c>
      <c r="AK116" s="135">
        <v>0</v>
      </c>
      <c r="AL116" s="136">
        <v>8.8032215201983899E-2</v>
      </c>
      <c r="AM116" s="136">
        <v>4.1189964590307299E-3</v>
      </c>
      <c r="AN116" s="177">
        <v>5.0066550079523098E-2</v>
      </c>
      <c r="AO116" s="183"/>
      <c r="AP116" s="131" t="s">
        <v>94</v>
      </c>
      <c r="AQ116" s="130" t="s">
        <v>348</v>
      </c>
      <c r="AR116" s="132" t="s">
        <v>319</v>
      </c>
      <c r="AS116" s="130">
        <v>4</v>
      </c>
      <c r="AT116" s="216">
        <f t="shared" si="114"/>
        <v>8.7633467073069578E-3</v>
      </c>
      <c r="AU116" s="215">
        <f t="shared" si="115"/>
        <v>0</v>
      </c>
      <c r="AV116" s="214">
        <f t="shared" si="116"/>
        <v>4.0237150175148166E-2</v>
      </c>
      <c r="AW116" s="214">
        <f t="shared" si="117"/>
        <v>0.25266833679447404</v>
      </c>
      <c r="AX116" s="214">
        <f t="shared" si="118"/>
        <v>0.13765423901124507</v>
      </c>
      <c r="AY116" s="214">
        <f t="shared" si="119"/>
        <v>4.8254408653202796E-2</v>
      </c>
      <c r="AZ116" s="214">
        <f t="shared" si="120"/>
        <v>6.1685286976986234E-4</v>
      </c>
      <c r="BA116" s="189">
        <f t="shared" si="121"/>
        <v>0</v>
      </c>
      <c r="BB116" s="170">
        <f t="shared" si="122"/>
        <v>4.6173799709581999E-2</v>
      </c>
      <c r="BC116" s="171">
        <f t="shared" si="123"/>
        <v>2.3071829487529394</v>
      </c>
      <c r="BD116" s="188">
        <f t="shared" si="124"/>
        <v>5.5776580773837332E-3</v>
      </c>
      <c r="BE116" s="189">
        <f t="shared" si="125"/>
        <v>0</v>
      </c>
      <c r="BF116" s="189">
        <f t="shared" si="126"/>
        <v>0</v>
      </c>
      <c r="BG116" s="188">
        <f t="shared" si="127"/>
        <v>0.3443278150460195</v>
      </c>
      <c r="BH116" s="188">
        <f t="shared" si="128"/>
        <v>6.595058180051723E-2</v>
      </c>
      <c r="BI116" s="203">
        <f t="shared" si="129"/>
        <v>0</v>
      </c>
      <c r="BJ116" s="202">
        <f t="shared" si="130"/>
        <v>3.9899884794615632E-3</v>
      </c>
      <c r="BK116" s="202">
        <f t="shared" si="131"/>
        <v>3.7548568863174765E-2</v>
      </c>
      <c r="BL116" s="202">
        <f t="shared" si="132"/>
        <v>0.15050981766572324</v>
      </c>
      <c r="BM116" s="205">
        <f t="shared" si="133"/>
        <v>0</v>
      </c>
      <c r="BN116" s="205">
        <f t="shared" si="134"/>
        <v>0</v>
      </c>
      <c r="BO116" s="204">
        <f t="shared" si="135"/>
        <v>1.0812882366797102E-3</v>
      </c>
      <c r="BP116" s="204">
        <f t="shared" si="136"/>
        <v>4.5615474800499442E-3</v>
      </c>
      <c r="BQ116" s="205">
        <f t="shared" si="137"/>
        <v>0</v>
      </c>
      <c r="BR116" s="204">
        <f t="shared" si="138"/>
        <v>3.0979735287748928E-3</v>
      </c>
      <c r="BS116" s="205">
        <f t="shared" si="139"/>
        <v>0</v>
      </c>
      <c r="BT116" s="204">
        <f t="shared" si="140"/>
        <v>9.8527432928920949E-3</v>
      </c>
      <c r="BU116" s="204">
        <f t="shared" si="141"/>
        <v>4.6100640137301373E-4</v>
      </c>
      <c r="BV116" s="204">
        <f t="shared" si="142"/>
        <v>5.6035493865789991E-3</v>
      </c>
    </row>
    <row r="117" spans="1:74" s="138" customFormat="1">
      <c r="A117" s="130">
        <v>92</v>
      </c>
      <c r="B117" s="131" t="s">
        <v>95</v>
      </c>
      <c r="C117" s="130" t="s">
        <v>335</v>
      </c>
      <c r="D117" s="130" t="s">
        <v>348</v>
      </c>
      <c r="E117" s="133">
        <v>42556</v>
      </c>
      <c r="F117" s="132" t="s">
        <v>319</v>
      </c>
      <c r="G117" s="130">
        <v>4</v>
      </c>
      <c r="H117" s="133">
        <v>42598</v>
      </c>
      <c r="I117" s="133">
        <v>42414</v>
      </c>
      <c r="J117" s="139">
        <v>9.7000000000000003E-2</v>
      </c>
      <c r="K117" s="165">
        <v>7.9862744135049901</v>
      </c>
      <c r="L117" s="136">
        <v>0.120491045100536</v>
      </c>
      <c r="M117" s="135">
        <v>0</v>
      </c>
      <c r="N117" s="135">
        <v>0</v>
      </c>
      <c r="O117" s="136">
        <v>2.8870066747708498</v>
      </c>
      <c r="P117" s="136">
        <v>0.82928155553587102</v>
      </c>
      <c r="Q117" s="136">
        <v>0.18182289806644</v>
      </c>
      <c r="R117" s="136">
        <v>5.3204835863883297E-2</v>
      </c>
      <c r="S117" s="135">
        <v>0</v>
      </c>
      <c r="T117" s="136">
        <v>0.31418168001798802</v>
      </c>
      <c r="U117" s="137">
        <v>42.113774641236397</v>
      </c>
      <c r="V117" s="135">
        <v>0</v>
      </c>
      <c r="W117" s="135">
        <v>0</v>
      </c>
      <c r="X117" s="135">
        <v>0</v>
      </c>
      <c r="Y117" s="135">
        <v>0</v>
      </c>
      <c r="Z117" s="136">
        <v>0.32913577764114299</v>
      </c>
      <c r="AA117" s="136">
        <v>0.33708816248051998</v>
      </c>
      <c r="AB117" s="135">
        <v>0</v>
      </c>
      <c r="AC117" s="136">
        <v>0.42900235508595702</v>
      </c>
      <c r="AD117" s="136">
        <v>1.17508769809614</v>
      </c>
      <c r="AE117" s="135">
        <v>0</v>
      </c>
      <c r="AF117" s="135">
        <v>0</v>
      </c>
      <c r="AG117" s="135">
        <v>0</v>
      </c>
      <c r="AH117" s="136">
        <v>2.1291743112988201E-2</v>
      </c>
      <c r="AI117" s="135">
        <v>0</v>
      </c>
      <c r="AJ117" s="136">
        <v>1.25923411764751E-2</v>
      </c>
      <c r="AK117" s="136">
        <v>3.0249647767840501E-2</v>
      </c>
      <c r="AL117" s="135">
        <v>0</v>
      </c>
      <c r="AM117" s="135">
        <v>0</v>
      </c>
      <c r="AN117" s="176">
        <v>0</v>
      </c>
      <c r="AO117" s="183"/>
      <c r="AP117" s="131" t="s">
        <v>95</v>
      </c>
      <c r="AQ117" s="130" t="s">
        <v>348</v>
      </c>
      <c r="AR117" s="132" t="s">
        <v>319</v>
      </c>
      <c r="AS117" s="130">
        <v>4</v>
      </c>
      <c r="AT117" s="216">
        <f t="shared" si="114"/>
        <v>1.5087265834089375E-2</v>
      </c>
      <c r="AU117" s="215">
        <f t="shared" si="115"/>
        <v>0</v>
      </c>
      <c r="AV117" s="215">
        <f t="shared" si="116"/>
        <v>0</v>
      </c>
      <c r="AW117" s="214">
        <f t="shared" si="117"/>
        <v>0.36149605251340339</v>
      </c>
      <c r="AX117" s="214">
        <f t="shared" si="118"/>
        <v>0.10383834972331218</v>
      </c>
      <c r="AY117" s="214">
        <f t="shared" si="119"/>
        <v>2.2766923430401154E-2</v>
      </c>
      <c r="AZ117" s="214">
        <f t="shared" si="120"/>
        <v>6.6620345243725392E-3</v>
      </c>
      <c r="BA117" s="189">
        <f t="shared" si="121"/>
        <v>0</v>
      </c>
      <c r="BB117" s="170">
        <f t="shared" si="122"/>
        <v>3.9340205927146571E-2</v>
      </c>
      <c r="BC117" s="171">
        <f t="shared" si="123"/>
        <v>5.2732691691661566</v>
      </c>
      <c r="BD117" s="189">
        <f t="shared" si="124"/>
        <v>0</v>
      </c>
      <c r="BE117" s="189">
        <f t="shared" si="125"/>
        <v>0</v>
      </c>
      <c r="BF117" s="189">
        <f t="shared" si="126"/>
        <v>0</v>
      </c>
      <c r="BG117" s="189">
        <f t="shared" si="127"/>
        <v>0</v>
      </c>
      <c r="BH117" s="188">
        <f t="shared" si="128"/>
        <v>4.1212680731902492E-2</v>
      </c>
      <c r="BI117" s="202">
        <f t="shared" si="129"/>
        <v>4.2208437254609668E-2</v>
      </c>
      <c r="BJ117" s="203">
        <f t="shared" si="130"/>
        <v>0</v>
      </c>
      <c r="BK117" s="202">
        <f t="shared" si="131"/>
        <v>5.3717457336615343E-2</v>
      </c>
      <c r="BL117" s="202">
        <f t="shared" si="132"/>
        <v>0.14713840737917011</v>
      </c>
      <c r="BM117" s="205">
        <f t="shared" si="133"/>
        <v>0</v>
      </c>
      <c r="BN117" s="205">
        <f t="shared" si="134"/>
        <v>0</v>
      </c>
      <c r="BO117" s="205">
        <f t="shared" si="135"/>
        <v>0</v>
      </c>
      <c r="BP117" s="204">
        <f t="shared" si="136"/>
        <v>2.6660420129044566E-3</v>
      </c>
      <c r="BQ117" s="205">
        <f t="shared" si="137"/>
        <v>0</v>
      </c>
      <c r="BR117" s="204">
        <f t="shared" si="138"/>
        <v>1.5767478707194352E-3</v>
      </c>
      <c r="BS117" s="204">
        <f t="shared" si="139"/>
        <v>3.7877045292467773E-3</v>
      </c>
      <c r="BT117" s="205">
        <f t="shared" si="140"/>
        <v>0</v>
      </c>
      <c r="BU117" s="205">
        <f t="shared" si="141"/>
        <v>0</v>
      </c>
      <c r="BV117" s="205">
        <f t="shared" si="142"/>
        <v>0</v>
      </c>
    </row>
    <row r="118" spans="1:74" s="138" customFormat="1">
      <c r="A118" s="130">
        <v>105</v>
      </c>
      <c r="B118" s="131" t="s">
        <v>284</v>
      </c>
      <c r="C118" s="130" t="s">
        <v>283</v>
      </c>
      <c r="D118" s="130" t="s">
        <v>348</v>
      </c>
      <c r="E118" s="133">
        <v>42563</v>
      </c>
      <c r="F118" s="132" t="s">
        <v>319</v>
      </c>
      <c r="G118" s="130">
        <v>4</v>
      </c>
      <c r="H118" s="133">
        <v>42598</v>
      </c>
      <c r="I118" s="133">
        <v>42414</v>
      </c>
      <c r="J118" s="139">
        <v>0.122</v>
      </c>
      <c r="K118" s="165">
        <v>11.938432398559501</v>
      </c>
      <c r="L118" s="136">
        <v>6.7843876811505902E-2</v>
      </c>
      <c r="M118" s="135">
        <v>0</v>
      </c>
      <c r="N118" s="135">
        <v>0</v>
      </c>
      <c r="O118" s="135">
        <v>0</v>
      </c>
      <c r="P118" s="136">
        <v>1.4821523699699499</v>
      </c>
      <c r="Q118" s="136">
        <v>0.24829796541954399</v>
      </c>
      <c r="R118" s="136">
        <v>4.7310334527803699E-2</v>
      </c>
      <c r="S118" s="135">
        <v>0</v>
      </c>
      <c r="T118" s="136">
        <v>0.54847193480016199</v>
      </c>
      <c r="U118" s="137">
        <v>177.927558220186</v>
      </c>
      <c r="V118" s="135">
        <v>0</v>
      </c>
      <c r="W118" s="136">
        <v>9.6514820609774704E-2</v>
      </c>
      <c r="X118" s="135">
        <v>0</v>
      </c>
      <c r="Y118" s="135">
        <v>0</v>
      </c>
      <c r="Z118" s="136">
        <v>6.7980693538939804E-2</v>
      </c>
      <c r="AA118" s="136">
        <v>0.51655144983016499</v>
      </c>
      <c r="AB118" s="136">
        <v>0.15274911240713901</v>
      </c>
      <c r="AC118" s="136">
        <v>0.42142521671667699</v>
      </c>
      <c r="AD118" s="136">
        <v>1.7927514898735499</v>
      </c>
      <c r="AE118" s="135">
        <v>0</v>
      </c>
      <c r="AF118" s="135">
        <v>0</v>
      </c>
      <c r="AG118" s="136">
        <v>3.4851165413686297E-2</v>
      </c>
      <c r="AH118" s="135">
        <v>0</v>
      </c>
      <c r="AI118" s="135">
        <v>0</v>
      </c>
      <c r="AJ118" s="136">
        <v>7.6189813779380796E-3</v>
      </c>
      <c r="AK118" s="136">
        <v>0.141821548140939</v>
      </c>
      <c r="AL118" s="136">
        <v>0.122522540512929</v>
      </c>
      <c r="AM118" s="136">
        <v>0.61392778601444298</v>
      </c>
      <c r="AN118" s="176">
        <v>0</v>
      </c>
      <c r="AO118" s="183"/>
      <c r="AP118" s="131" t="s">
        <v>284</v>
      </c>
      <c r="AQ118" s="130" t="s">
        <v>348</v>
      </c>
      <c r="AR118" s="132" t="s">
        <v>319</v>
      </c>
      <c r="AS118" s="130">
        <v>4</v>
      </c>
      <c r="AT118" s="216">
        <f t="shared" si="114"/>
        <v>5.6828128305766498E-3</v>
      </c>
      <c r="AU118" s="215">
        <f t="shared" si="115"/>
        <v>0</v>
      </c>
      <c r="AV118" s="215">
        <f t="shared" si="116"/>
        <v>0</v>
      </c>
      <c r="AW118" s="215">
        <f t="shared" si="117"/>
        <v>0</v>
      </c>
      <c r="AX118" s="214">
        <f t="shared" si="118"/>
        <v>0.12414966391641062</v>
      </c>
      <c r="AY118" s="214">
        <f t="shared" si="119"/>
        <v>2.0798205085074972E-2</v>
      </c>
      <c r="AZ118" s="214">
        <f t="shared" si="120"/>
        <v>3.96285985867895E-3</v>
      </c>
      <c r="BA118" s="189">
        <f t="shared" si="121"/>
        <v>0</v>
      </c>
      <c r="BB118" s="170">
        <f t="shared" si="122"/>
        <v>4.5941704613274098E-2</v>
      </c>
      <c r="BC118" s="171">
        <f t="shared" si="123"/>
        <v>14.903762259578976</v>
      </c>
      <c r="BD118" s="189">
        <f t="shared" si="124"/>
        <v>0</v>
      </c>
      <c r="BE118" s="188">
        <f t="shared" si="125"/>
        <v>8.0843797064529387E-3</v>
      </c>
      <c r="BF118" s="189">
        <f t="shared" si="126"/>
        <v>0</v>
      </c>
      <c r="BG118" s="189">
        <f t="shared" si="127"/>
        <v>0</v>
      </c>
      <c r="BH118" s="188">
        <f t="shared" si="128"/>
        <v>5.694273022573919E-3</v>
      </c>
      <c r="BI118" s="202">
        <f t="shared" si="129"/>
        <v>4.3267946124358206E-2</v>
      </c>
      <c r="BJ118" s="202">
        <f t="shared" si="130"/>
        <v>1.2794737810432283E-2</v>
      </c>
      <c r="BK118" s="202">
        <f t="shared" si="131"/>
        <v>3.5299878798788223E-2</v>
      </c>
      <c r="BL118" s="202">
        <f t="shared" si="132"/>
        <v>0.15016640627708078</v>
      </c>
      <c r="BM118" s="205">
        <f t="shared" si="133"/>
        <v>0</v>
      </c>
      <c r="BN118" s="205">
        <f t="shared" si="134"/>
        <v>0</v>
      </c>
      <c r="BO118" s="204">
        <f t="shared" si="135"/>
        <v>2.9192413417603691E-3</v>
      </c>
      <c r="BP118" s="205">
        <f t="shared" si="136"/>
        <v>0</v>
      </c>
      <c r="BQ118" s="205">
        <f t="shared" si="137"/>
        <v>0</v>
      </c>
      <c r="BR118" s="204">
        <f t="shared" si="138"/>
        <v>6.3818943087179446E-4</v>
      </c>
      <c r="BS118" s="204">
        <f t="shared" si="139"/>
        <v>1.1879411249843094E-2</v>
      </c>
      <c r="BT118" s="204">
        <f t="shared" si="140"/>
        <v>1.0262866716715056E-2</v>
      </c>
      <c r="BU118" s="204">
        <f t="shared" si="141"/>
        <v>5.1424489038319629E-2</v>
      </c>
      <c r="BV118" s="205">
        <f t="shared" si="142"/>
        <v>0</v>
      </c>
    </row>
    <row r="119" spans="1:74" s="138" customFormat="1">
      <c r="A119" s="130">
        <v>110</v>
      </c>
      <c r="B119" s="131" t="s">
        <v>112</v>
      </c>
      <c r="C119" s="130" t="s">
        <v>289</v>
      </c>
      <c r="D119" s="130" t="s">
        <v>348</v>
      </c>
      <c r="E119" s="133">
        <v>42608</v>
      </c>
      <c r="F119" s="132" t="s">
        <v>319</v>
      </c>
      <c r="G119" s="130">
        <v>4</v>
      </c>
      <c r="H119" s="133">
        <v>42625</v>
      </c>
      <c r="I119" s="133">
        <v>42414</v>
      </c>
      <c r="J119" s="139">
        <v>9.7000000000000003E-2</v>
      </c>
      <c r="K119" s="165">
        <v>7.9862744135049901</v>
      </c>
      <c r="L119" s="136">
        <v>0.14603140929178601</v>
      </c>
      <c r="M119" s="136">
        <v>0.88238431666962402</v>
      </c>
      <c r="N119" s="135">
        <v>0</v>
      </c>
      <c r="O119" s="136">
        <v>1.28600856798803</v>
      </c>
      <c r="P119" s="136">
        <v>0.33703378178646298</v>
      </c>
      <c r="Q119" s="136">
        <v>0.24414300701900399</v>
      </c>
      <c r="R119" s="136">
        <v>2.9544869122687899E-2</v>
      </c>
      <c r="S119" s="135">
        <v>0</v>
      </c>
      <c r="T119" s="136">
        <v>0.33873009307829299</v>
      </c>
      <c r="U119" s="137">
        <v>13.284115220745299</v>
      </c>
      <c r="V119" s="135">
        <v>0</v>
      </c>
      <c r="W119" s="136">
        <v>7.2287410474135796E-2</v>
      </c>
      <c r="X119" s="135">
        <v>0</v>
      </c>
      <c r="Y119" s="135">
        <v>0</v>
      </c>
      <c r="Z119" s="136">
        <v>0.62922127726200905</v>
      </c>
      <c r="AA119" s="136">
        <v>5.2553793884745501E-2</v>
      </c>
      <c r="AB119" s="136">
        <v>0.122839521667634</v>
      </c>
      <c r="AC119" s="136">
        <v>9.9555001223289294E-2</v>
      </c>
      <c r="AD119" s="136">
        <v>2.0891545332903698</v>
      </c>
      <c r="AE119" s="135">
        <v>0</v>
      </c>
      <c r="AF119" s="135">
        <v>0</v>
      </c>
      <c r="AG119" s="136">
        <v>4.3101022306458903E-2</v>
      </c>
      <c r="AH119" s="135">
        <v>0</v>
      </c>
      <c r="AI119" s="136">
        <v>24.053057613579199</v>
      </c>
      <c r="AJ119" s="136">
        <v>5.5165252784961399E-2</v>
      </c>
      <c r="AK119" s="136">
        <v>0.221958970693408</v>
      </c>
      <c r="AL119" s="135">
        <v>0</v>
      </c>
      <c r="AM119" s="135">
        <v>0</v>
      </c>
      <c r="AN119" s="176">
        <v>0</v>
      </c>
      <c r="AO119" s="183"/>
      <c r="AP119" s="131" t="s">
        <v>112</v>
      </c>
      <c r="AQ119" s="130" t="s">
        <v>348</v>
      </c>
      <c r="AR119" s="132" t="s">
        <v>319</v>
      </c>
      <c r="AS119" s="130">
        <v>4</v>
      </c>
      <c r="AT119" s="216">
        <f t="shared" ref="AT119:AT136" si="143">L119/K119</f>
        <v>1.8285298216755893E-2</v>
      </c>
      <c r="AU119" s="214">
        <f t="shared" ref="AU119:AU136" si="144">M119/K119</f>
        <v>0.11048760297761495</v>
      </c>
      <c r="AV119" s="215">
        <f t="shared" ref="AV119:AV136" si="145">N119/K119</f>
        <v>0</v>
      </c>
      <c r="AW119" s="214">
        <f t="shared" ref="AW119:AW136" si="146">O119/K119</f>
        <v>0.16102734534307478</v>
      </c>
      <c r="AX119" s="214">
        <f t="shared" ref="AX119:AX136" si="147">P119/K119</f>
        <v>4.220162798520051E-2</v>
      </c>
      <c r="AY119" s="214">
        <f t="shared" ref="AY119:AY136" si="148">Q119/K119</f>
        <v>3.0570325332942735E-2</v>
      </c>
      <c r="AZ119" s="214">
        <f t="shared" si="120"/>
        <v>3.699455790390421E-3</v>
      </c>
      <c r="BA119" s="189">
        <f t="shared" ref="BA119:BA136" si="149">S119/K119</f>
        <v>0</v>
      </c>
      <c r="BB119" s="170">
        <f t="shared" ref="BB119:BB136" si="150">T119/K119</f>
        <v>4.2414031316716581E-2</v>
      </c>
      <c r="BC119" s="171">
        <f t="shared" ref="BC119:BC136" si="151">U119/K119</f>
        <v>1.6633682406757182</v>
      </c>
      <c r="BD119" s="189">
        <f t="shared" ref="BD119:BD136" si="152">V119/K119</f>
        <v>0</v>
      </c>
      <c r="BE119" s="188">
        <f t="shared" ref="BE119:BE136" si="153">W119/K119</f>
        <v>9.0514558768348824E-3</v>
      </c>
      <c r="BF119" s="189">
        <f t="shared" ref="BF119:BF136" si="154">X119/K119</f>
        <v>0</v>
      </c>
      <c r="BG119" s="189">
        <f t="shared" ref="BG119:BG136" si="155">Y119/K119</f>
        <v>0</v>
      </c>
      <c r="BH119" s="188">
        <f t="shared" ref="BH119:BH136" si="156">Z119/K119</f>
        <v>7.8787835814654719E-2</v>
      </c>
      <c r="BI119" s="202">
        <f t="shared" ref="BI119:BI136" si="157">AA119/K119</f>
        <v>6.5805144130629571E-3</v>
      </c>
      <c r="BJ119" s="202">
        <f t="shared" ref="BJ119:BJ136" si="158">AB119/K119</f>
        <v>1.5381329930249991E-2</v>
      </c>
      <c r="BK119" s="202">
        <f t="shared" ref="BK119:BK136" si="159">AC119/K119</f>
        <v>1.2465762640830285E-2</v>
      </c>
      <c r="BL119" s="202">
        <f t="shared" ref="BL119:BL136" si="160">AD119/K119</f>
        <v>0.2615931315555044</v>
      </c>
      <c r="BM119" s="205">
        <f t="shared" ref="BM119:BM136" si="161">AE119/K119</f>
        <v>0</v>
      </c>
      <c r="BN119" s="205">
        <f t="shared" ref="BN119:BN136" si="162">AF119/K119</f>
        <v>0</v>
      </c>
      <c r="BO119" s="204">
        <f t="shared" ref="BO119:BO136" si="163">AG119/K119</f>
        <v>5.3968872185976976E-3</v>
      </c>
      <c r="BP119" s="205">
        <f t="shared" ref="BP119:BP136" si="164">AH119/K119</f>
        <v>0</v>
      </c>
      <c r="BQ119" s="204">
        <f t="shared" ref="BQ119:BQ136" si="165">AI119/K119</f>
        <v>3.0117995410857503</v>
      </c>
      <c r="BR119" s="204">
        <f t="shared" ref="BR119:BR136" si="166">AJ119/K119</f>
        <v>6.9075077975877678E-3</v>
      </c>
      <c r="BS119" s="204">
        <f t="shared" ref="BS119:BS136" si="167">AK119/K119</f>
        <v>2.779255497633162E-2</v>
      </c>
      <c r="BT119" s="205">
        <f t="shared" ref="BT119:BT136" si="168">AL119/K119</f>
        <v>0</v>
      </c>
      <c r="BU119" s="205">
        <f t="shared" ref="BU119:BU136" si="169">AM119/K119</f>
        <v>0</v>
      </c>
      <c r="BV119" s="205">
        <f t="shared" ref="BV119:BV136" si="170">AN119/K119</f>
        <v>0</v>
      </c>
    </row>
    <row r="120" spans="1:74" s="138" customFormat="1">
      <c r="A120" s="130">
        <v>111</v>
      </c>
      <c r="B120" s="131" t="s">
        <v>115</v>
      </c>
      <c r="C120" s="130" t="s">
        <v>290</v>
      </c>
      <c r="D120" s="130" t="s">
        <v>348</v>
      </c>
      <c r="E120" s="133">
        <v>42608</v>
      </c>
      <c r="F120" s="132" t="s">
        <v>319</v>
      </c>
      <c r="G120" s="130">
        <v>4</v>
      </c>
      <c r="H120" s="133">
        <v>42625</v>
      </c>
      <c r="I120" s="133">
        <v>42414</v>
      </c>
      <c r="J120" s="139">
        <v>0.10199999999999999</v>
      </c>
      <c r="K120" s="165">
        <v>8.7767060105158805</v>
      </c>
      <c r="L120" s="136">
        <v>0.212583057270847</v>
      </c>
      <c r="M120" s="136">
        <v>1.39370209248565</v>
      </c>
      <c r="N120" s="135">
        <v>0</v>
      </c>
      <c r="O120" s="135">
        <v>0</v>
      </c>
      <c r="P120" s="136">
        <v>0.45646715224849499</v>
      </c>
      <c r="Q120" s="136">
        <v>4.8913025980047702E-2</v>
      </c>
      <c r="R120" s="135">
        <v>0</v>
      </c>
      <c r="S120" s="135">
        <v>0</v>
      </c>
      <c r="T120" s="136">
        <v>0.48660798370776198</v>
      </c>
      <c r="U120" s="137">
        <v>19.1871419551345</v>
      </c>
      <c r="V120" s="136">
        <v>3.90245881732161E-2</v>
      </c>
      <c r="W120" s="136">
        <v>0.108564159459915</v>
      </c>
      <c r="X120" s="135">
        <v>0</v>
      </c>
      <c r="Y120" s="135">
        <v>0</v>
      </c>
      <c r="Z120" s="136">
        <v>0.42926060849937198</v>
      </c>
      <c r="AA120" s="135">
        <v>0</v>
      </c>
      <c r="AB120" s="136">
        <v>0.13099891789932</v>
      </c>
      <c r="AC120" s="136">
        <v>1.3420010915318801</v>
      </c>
      <c r="AD120" s="136">
        <v>1.7927514898735499</v>
      </c>
      <c r="AE120" s="135">
        <v>0</v>
      </c>
      <c r="AF120" s="135">
        <v>0</v>
      </c>
      <c r="AG120" s="136">
        <v>2.6620035559355801E-2</v>
      </c>
      <c r="AH120" s="135">
        <v>0</v>
      </c>
      <c r="AI120" s="135">
        <v>0</v>
      </c>
      <c r="AJ120" s="136">
        <v>5.6188548584863197E-2</v>
      </c>
      <c r="AK120" s="136">
        <v>8.7498210759768505E-2</v>
      </c>
      <c r="AL120" s="136">
        <v>0.15676482877425399</v>
      </c>
      <c r="AM120" s="136">
        <v>0.39318594751603803</v>
      </c>
      <c r="AN120" s="177">
        <v>7.9257326452478294E-2</v>
      </c>
      <c r="AO120" s="183"/>
      <c r="AP120" s="131" t="s">
        <v>115</v>
      </c>
      <c r="AQ120" s="130" t="s">
        <v>348</v>
      </c>
      <c r="AR120" s="132" t="s">
        <v>319</v>
      </c>
      <c r="AS120" s="130">
        <v>4</v>
      </c>
      <c r="AT120" s="216">
        <f t="shared" si="143"/>
        <v>2.4221280400202411E-2</v>
      </c>
      <c r="AU120" s="214">
        <f t="shared" si="144"/>
        <v>0.1587955767022132</v>
      </c>
      <c r="AV120" s="215">
        <f t="shared" si="145"/>
        <v>0</v>
      </c>
      <c r="AW120" s="215">
        <f t="shared" si="146"/>
        <v>0</v>
      </c>
      <c r="AX120" s="214">
        <f t="shared" si="147"/>
        <v>5.2008937259784616E-2</v>
      </c>
      <c r="AY120" s="214">
        <f t="shared" si="148"/>
        <v>5.5730505182060523E-3</v>
      </c>
      <c r="AZ120" s="215">
        <f t="shared" si="120"/>
        <v>0</v>
      </c>
      <c r="BA120" s="189">
        <f t="shared" si="149"/>
        <v>0</v>
      </c>
      <c r="BB120" s="170">
        <f t="shared" si="150"/>
        <v>5.5443122183280236E-2</v>
      </c>
      <c r="BC120" s="171">
        <f t="shared" si="151"/>
        <v>2.1861438599111414</v>
      </c>
      <c r="BD120" s="188">
        <f t="shared" si="152"/>
        <v>4.4463820625253343E-3</v>
      </c>
      <c r="BE120" s="188">
        <f t="shared" si="153"/>
        <v>1.2369579125680864E-2</v>
      </c>
      <c r="BF120" s="189">
        <f t="shared" si="154"/>
        <v>0</v>
      </c>
      <c r="BG120" s="189">
        <f t="shared" si="155"/>
        <v>0</v>
      </c>
      <c r="BH120" s="188">
        <f t="shared" si="156"/>
        <v>4.8909079099271405E-2</v>
      </c>
      <c r="BI120" s="203">
        <f t="shared" si="157"/>
        <v>0</v>
      </c>
      <c r="BJ120" s="202">
        <f t="shared" si="158"/>
        <v>1.4925749790680308E-2</v>
      </c>
      <c r="BK120" s="202">
        <f t="shared" si="159"/>
        <v>0.15290486999609543</v>
      </c>
      <c r="BL120" s="202">
        <f t="shared" si="160"/>
        <v>0.20426245196381768</v>
      </c>
      <c r="BM120" s="205">
        <f t="shared" si="161"/>
        <v>0</v>
      </c>
      <c r="BN120" s="205">
        <f t="shared" si="162"/>
        <v>0</v>
      </c>
      <c r="BO120" s="204">
        <f t="shared" si="163"/>
        <v>3.0330326124015997E-3</v>
      </c>
      <c r="BP120" s="205">
        <f t="shared" si="164"/>
        <v>0</v>
      </c>
      <c r="BQ120" s="205">
        <f t="shared" si="165"/>
        <v>0</v>
      </c>
      <c r="BR120" s="204">
        <f t="shared" si="166"/>
        <v>6.402008739672998E-3</v>
      </c>
      <c r="BS120" s="204">
        <f t="shared" si="167"/>
        <v>9.9693678533759496E-3</v>
      </c>
      <c r="BT120" s="204">
        <f t="shared" si="168"/>
        <v>1.7861465176847096E-2</v>
      </c>
      <c r="BU120" s="204">
        <f t="shared" si="169"/>
        <v>4.4798805730183869E-2</v>
      </c>
      <c r="BV120" s="204">
        <f t="shared" si="170"/>
        <v>9.0304182864864666E-3</v>
      </c>
    </row>
    <row r="121" spans="1:74" s="138" customFormat="1">
      <c r="A121" s="130">
        <v>113</v>
      </c>
      <c r="B121" s="131" t="s">
        <v>114</v>
      </c>
      <c r="C121" s="130" t="s">
        <v>292</v>
      </c>
      <c r="D121" s="130" t="s">
        <v>348</v>
      </c>
      <c r="E121" s="133">
        <v>42609</v>
      </c>
      <c r="F121" s="132" t="s">
        <v>319</v>
      </c>
      <c r="G121" s="130">
        <v>4</v>
      </c>
      <c r="H121" s="133">
        <v>42625</v>
      </c>
      <c r="I121" s="133">
        <v>42414</v>
      </c>
      <c r="J121" s="139">
        <v>8.5999999999999993E-2</v>
      </c>
      <c r="K121" s="165">
        <v>6.2473249000810203</v>
      </c>
      <c r="L121" s="136">
        <v>0.103550944224891</v>
      </c>
      <c r="M121" s="136">
        <v>2.5100515588630001</v>
      </c>
      <c r="N121" s="135">
        <v>0</v>
      </c>
      <c r="O121" s="135">
        <v>0</v>
      </c>
      <c r="P121" s="135">
        <v>0</v>
      </c>
      <c r="Q121" s="136">
        <v>0.185977300298038</v>
      </c>
      <c r="R121" s="135">
        <v>0</v>
      </c>
      <c r="S121" s="135">
        <v>0</v>
      </c>
      <c r="T121" s="136">
        <v>0.240747672248082</v>
      </c>
      <c r="U121" s="137">
        <v>45.554481845718698</v>
      </c>
      <c r="V121" s="135">
        <v>0</v>
      </c>
      <c r="W121" s="136">
        <v>9.6514820609774704E-2</v>
      </c>
      <c r="X121" s="135">
        <v>0</v>
      </c>
      <c r="Y121" s="136">
        <v>0.26193980720571802</v>
      </c>
      <c r="Z121" s="135">
        <v>0</v>
      </c>
      <c r="AA121" s="135">
        <v>0</v>
      </c>
      <c r="AB121" s="136">
        <v>0.109236356207334</v>
      </c>
      <c r="AC121" s="136">
        <v>0.107197970760704</v>
      </c>
      <c r="AD121" s="136">
        <v>3.1165897969515299</v>
      </c>
      <c r="AE121" s="136">
        <v>5.5781236540905397</v>
      </c>
      <c r="AF121" s="135">
        <v>0</v>
      </c>
      <c r="AG121" s="136">
        <v>5.0218807538696397E-3</v>
      </c>
      <c r="AH121" s="136">
        <v>1.7207532425926899E-2</v>
      </c>
      <c r="AI121" s="135">
        <v>0</v>
      </c>
      <c r="AJ121" s="136">
        <v>4.0874989723052597E-2</v>
      </c>
      <c r="AK121" s="136">
        <v>0.11304020449628301</v>
      </c>
      <c r="AL121" s="136">
        <v>4.1453616795282998E-2</v>
      </c>
      <c r="AM121" s="136">
        <v>2.3783954917323099E-2</v>
      </c>
      <c r="AN121" s="176">
        <v>0</v>
      </c>
      <c r="AO121" s="183"/>
      <c r="AP121" s="131" t="s">
        <v>114</v>
      </c>
      <c r="AQ121" s="130" t="s">
        <v>348</v>
      </c>
      <c r="AR121" s="132" t="s">
        <v>319</v>
      </c>
      <c r="AS121" s="130">
        <v>4</v>
      </c>
      <c r="AT121" s="216">
        <f t="shared" si="143"/>
        <v>1.6575245546065334E-2</v>
      </c>
      <c r="AU121" s="214">
        <f t="shared" si="144"/>
        <v>0.40178021777456263</v>
      </c>
      <c r="AV121" s="215">
        <f t="shared" si="145"/>
        <v>0</v>
      </c>
      <c r="AW121" s="215">
        <f t="shared" si="146"/>
        <v>0</v>
      </c>
      <c r="AX121" s="215">
        <f t="shared" si="147"/>
        <v>0</v>
      </c>
      <c r="AY121" s="214">
        <f t="shared" si="148"/>
        <v>2.9769109702558624E-2</v>
      </c>
      <c r="AZ121" s="215">
        <f t="shared" si="120"/>
        <v>0</v>
      </c>
      <c r="BA121" s="189">
        <f t="shared" si="149"/>
        <v>0</v>
      </c>
      <c r="BB121" s="170">
        <f t="shared" si="150"/>
        <v>3.8536121635831651E-2</v>
      </c>
      <c r="BC121" s="171">
        <f t="shared" si="151"/>
        <v>7.2918381186046384</v>
      </c>
      <c r="BD121" s="189">
        <f t="shared" si="152"/>
        <v>0</v>
      </c>
      <c r="BE121" s="188">
        <f t="shared" si="153"/>
        <v>1.5448983709575122E-2</v>
      </c>
      <c r="BF121" s="189">
        <f t="shared" si="154"/>
        <v>0</v>
      </c>
      <c r="BG121" s="188">
        <f t="shared" si="155"/>
        <v>4.1928315142105217E-2</v>
      </c>
      <c r="BH121" s="189">
        <f t="shared" si="156"/>
        <v>0</v>
      </c>
      <c r="BI121" s="203">
        <f t="shared" si="157"/>
        <v>0</v>
      </c>
      <c r="BJ121" s="202">
        <f t="shared" si="158"/>
        <v>1.7485300981531685E-2</v>
      </c>
      <c r="BK121" s="202">
        <f t="shared" si="159"/>
        <v>1.7159019656447477E-2</v>
      </c>
      <c r="BL121" s="202">
        <f t="shared" si="160"/>
        <v>0.49886789094498857</v>
      </c>
      <c r="BM121" s="204">
        <f t="shared" si="161"/>
        <v>0.89288195240465218</v>
      </c>
      <c r="BN121" s="205">
        <f t="shared" si="162"/>
        <v>0</v>
      </c>
      <c r="BO121" s="204">
        <f t="shared" si="163"/>
        <v>8.0384497912130547E-4</v>
      </c>
      <c r="BP121" s="204">
        <f t="shared" si="164"/>
        <v>2.7543841085812164E-3</v>
      </c>
      <c r="BQ121" s="205">
        <f t="shared" si="165"/>
        <v>0</v>
      </c>
      <c r="BR121" s="204">
        <f t="shared" si="166"/>
        <v>6.5427987781654347E-3</v>
      </c>
      <c r="BS121" s="204">
        <f t="shared" si="167"/>
        <v>1.8094177316569052E-2</v>
      </c>
      <c r="BT121" s="204">
        <f t="shared" si="168"/>
        <v>6.6354187525520551E-3</v>
      </c>
      <c r="BU121" s="204">
        <f t="shared" si="169"/>
        <v>3.8070622702870232E-3</v>
      </c>
      <c r="BV121" s="205">
        <f t="shared" si="170"/>
        <v>0</v>
      </c>
    </row>
    <row r="122" spans="1:74" s="138" customFormat="1">
      <c r="A122" s="130">
        <v>114</v>
      </c>
      <c r="B122" s="131" t="s">
        <v>116</v>
      </c>
      <c r="C122" s="130" t="s">
        <v>293</v>
      </c>
      <c r="D122" s="130" t="s">
        <v>348</v>
      </c>
      <c r="E122" s="133">
        <v>42609</v>
      </c>
      <c r="F122" s="132" t="s">
        <v>319</v>
      </c>
      <c r="G122" s="130">
        <v>4</v>
      </c>
      <c r="H122" s="133">
        <v>42625</v>
      </c>
      <c r="I122" s="133">
        <v>42414</v>
      </c>
      <c r="J122" s="139">
        <v>0.255</v>
      </c>
      <c r="K122" s="165">
        <v>32.963912879049303</v>
      </c>
      <c r="L122" s="136">
        <v>9.72188024419708E-2</v>
      </c>
      <c r="M122" s="136">
        <v>1.75363168783495</v>
      </c>
      <c r="N122" s="136">
        <v>1.91233900276331</v>
      </c>
      <c r="O122" s="136">
        <v>2.4061059458798701</v>
      </c>
      <c r="P122" s="136">
        <v>1.2628413869380399</v>
      </c>
      <c r="Q122" s="135">
        <v>0</v>
      </c>
      <c r="R122" s="136">
        <v>0.111685364982243</v>
      </c>
      <c r="S122" s="135">
        <v>0</v>
      </c>
      <c r="T122" s="136">
        <v>0.51133807488697702</v>
      </c>
      <c r="U122" s="137">
        <v>167.97708032392001</v>
      </c>
      <c r="V122" s="136">
        <v>4.1728186696677202E-2</v>
      </c>
      <c r="W122" s="136">
        <v>1.0358853831443899E-2</v>
      </c>
      <c r="X122" s="135">
        <v>0</v>
      </c>
      <c r="Y122" s="135">
        <v>0</v>
      </c>
      <c r="Z122" s="136">
        <v>6.7980693538939804E-2</v>
      </c>
      <c r="AA122" s="136">
        <v>0.66316577197479698</v>
      </c>
      <c r="AB122" s="136">
        <v>7.3838848185141304E-2</v>
      </c>
      <c r="AC122" s="136">
        <v>0.32790000821687398</v>
      </c>
      <c r="AD122" s="136">
        <v>2.3035514441801999</v>
      </c>
      <c r="AE122" s="136">
        <v>5.4796956146834104</v>
      </c>
      <c r="AF122" s="136">
        <v>2.4248265812505401</v>
      </c>
      <c r="AG122" s="136">
        <v>9.0797421208103201E-3</v>
      </c>
      <c r="AH122" s="135">
        <v>0</v>
      </c>
      <c r="AI122" s="136">
        <v>164.528020195148</v>
      </c>
      <c r="AJ122" s="136">
        <v>0</v>
      </c>
      <c r="AK122" s="136">
        <v>0.15142454927402699</v>
      </c>
      <c r="AL122" s="136">
        <v>0.41477702036019598</v>
      </c>
      <c r="AM122" s="135">
        <v>0</v>
      </c>
      <c r="AN122" s="177">
        <v>8.7961140105294905E-2</v>
      </c>
      <c r="AO122" s="183"/>
      <c r="AP122" s="131" t="s">
        <v>116</v>
      </c>
      <c r="AQ122" s="130" t="s">
        <v>348</v>
      </c>
      <c r="AR122" s="132" t="s">
        <v>319</v>
      </c>
      <c r="AS122" s="130">
        <v>4</v>
      </c>
      <c r="AT122" s="216">
        <f t="shared" si="143"/>
        <v>2.949249465580272E-3</v>
      </c>
      <c r="AU122" s="214">
        <f t="shared" si="144"/>
        <v>5.3198529381792425E-2</v>
      </c>
      <c r="AV122" s="214">
        <f t="shared" si="145"/>
        <v>5.8013106932421392E-2</v>
      </c>
      <c r="AW122" s="214">
        <f t="shared" si="146"/>
        <v>7.299212186090645E-2</v>
      </c>
      <c r="AX122" s="214">
        <f t="shared" si="147"/>
        <v>3.830981448020563E-2</v>
      </c>
      <c r="AY122" s="215">
        <f t="shared" si="148"/>
        <v>0</v>
      </c>
      <c r="AZ122" s="214">
        <f t="shared" si="120"/>
        <v>3.3881100642401672E-3</v>
      </c>
      <c r="BA122" s="189">
        <f t="shared" si="149"/>
        <v>0</v>
      </c>
      <c r="BB122" s="170">
        <f t="shared" si="150"/>
        <v>1.5512056373986033E-2</v>
      </c>
      <c r="BC122" s="171">
        <f t="shared" si="151"/>
        <v>5.095787048711693</v>
      </c>
      <c r="BD122" s="188">
        <f t="shared" si="152"/>
        <v>1.2658748022355733E-3</v>
      </c>
      <c r="BE122" s="188">
        <f t="shared" si="153"/>
        <v>3.1424830751896628E-4</v>
      </c>
      <c r="BF122" s="189">
        <f t="shared" si="154"/>
        <v>0</v>
      </c>
      <c r="BG122" s="189">
        <f t="shared" si="155"/>
        <v>0</v>
      </c>
      <c r="BH122" s="188">
        <f t="shared" si="156"/>
        <v>2.0622762166728672E-3</v>
      </c>
      <c r="BI122" s="202">
        <f t="shared" si="157"/>
        <v>2.0117932431385648E-2</v>
      </c>
      <c r="BJ122" s="202">
        <f t="shared" si="158"/>
        <v>2.2399903936183093E-3</v>
      </c>
      <c r="BK122" s="202">
        <f t="shared" si="159"/>
        <v>9.9472416827456073E-3</v>
      </c>
      <c r="BL122" s="202">
        <f t="shared" si="160"/>
        <v>6.9881007531853279E-2</v>
      </c>
      <c r="BM122" s="204">
        <f t="shared" si="161"/>
        <v>0.16623316639591385</v>
      </c>
      <c r="BN122" s="204">
        <f t="shared" si="162"/>
        <v>7.3560034882620806E-2</v>
      </c>
      <c r="BO122" s="204">
        <f t="shared" si="163"/>
        <v>2.7544491317294689E-4</v>
      </c>
      <c r="BP122" s="205">
        <f t="shared" si="164"/>
        <v>0</v>
      </c>
      <c r="BQ122" s="204">
        <f t="shared" si="165"/>
        <v>4.9911556555446488</v>
      </c>
      <c r="BR122" s="204">
        <f t="shared" si="166"/>
        <v>0</v>
      </c>
      <c r="BS122" s="204">
        <f t="shared" si="167"/>
        <v>4.5936460829038009E-3</v>
      </c>
      <c r="BT122" s="204">
        <f t="shared" si="168"/>
        <v>1.2582760483626129E-2</v>
      </c>
      <c r="BU122" s="205">
        <f t="shared" si="169"/>
        <v>0</v>
      </c>
      <c r="BV122" s="204">
        <f t="shared" si="170"/>
        <v>2.6684071283661196E-3</v>
      </c>
    </row>
    <row r="123" spans="1:74" s="138" customFormat="1">
      <c r="A123" s="130">
        <v>115</v>
      </c>
      <c r="B123" s="131" t="s">
        <v>117</v>
      </c>
      <c r="C123" s="130" t="s">
        <v>294</v>
      </c>
      <c r="D123" s="130" t="s">
        <v>348</v>
      </c>
      <c r="E123" s="133">
        <v>42609</v>
      </c>
      <c r="F123" s="132" t="s">
        <v>319</v>
      </c>
      <c r="G123" s="130">
        <v>4</v>
      </c>
      <c r="H123" s="133">
        <v>42625</v>
      </c>
      <c r="I123" s="133">
        <v>42414</v>
      </c>
      <c r="J123" s="139">
        <v>9.7000000000000003E-2</v>
      </c>
      <c r="K123" s="165">
        <v>7.9862744135049901</v>
      </c>
      <c r="L123" s="136">
        <v>8.8795009922609094E-2</v>
      </c>
      <c r="M123" s="136">
        <v>1.39370209248565</v>
      </c>
      <c r="N123" s="136">
        <v>4.5723243858580904</v>
      </c>
      <c r="O123" s="136">
        <v>1.6795792352004799</v>
      </c>
      <c r="P123" s="136">
        <v>1.2628413869380399</v>
      </c>
      <c r="Q123" s="135">
        <v>0</v>
      </c>
      <c r="R123" s="135">
        <v>0</v>
      </c>
      <c r="S123" s="135">
        <v>0</v>
      </c>
      <c r="T123" s="136">
        <v>0.49897036676970402</v>
      </c>
      <c r="U123" s="137">
        <v>51.518939415195298</v>
      </c>
      <c r="V123" s="135">
        <v>0</v>
      </c>
      <c r="W123" s="136">
        <v>5.1929581606255902E-2</v>
      </c>
      <c r="X123" s="135">
        <v>0</v>
      </c>
      <c r="Y123" s="136">
        <v>2.15078427587747</v>
      </c>
      <c r="Z123" s="136">
        <v>0.24894060209411001</v>
      </c>
      <c r="AA123" s="136">
        <v>0</v>
      </c>
      <c r="AB123" s="136">
        <v>0.17177180303353501</v>
      </c>
      <c r="AC123" s="136">
        <v>0.48202018157069598</v>
      </c>
      <c r="AD123" s="135">
        <v>0</v>
      </c>
      <c r="AE123" s="136">
        <v>5.4796956146834104</v>
      </c>
      <c r="AF123" s="135">
        <v>0</v>
      </c>
      <c r="AG123" s="136">
        <v>2.1341032810127999E-2</v>
      </c>
      <c r="AH123" s="135">
        <v>0</v>
      </c>
      <c r="AI123" s="135">
        <v>0</v>
      </c>
      <c r="AJ123" s="136">
        <v>1.25923411764751E-2</v>
      </c>
      <c r="AK123" s="136">
        <v>0.141821548140939</v>
      </c>
      <c r="AL123" s="136">
        <v>0.33686184359807297</v>
      </c>
      <c r="AM123" s="136">
        <v>0.86043725549160199</v>
      </c>
      <c r="AN123" s="177">
        <v>2.0449068367277001E-2</v>
      </c>
      <c r="AO123" s="183"/>
      <c r="AP123" s="131" t="s">
        <v>117</v>
      </c>
      <c r="AQ123" s="130" t="s">
        <v>348</v>
      </c>
      <c r="AR123" s="132" t="s">
        <v>319</v>
      </c>
      <c r="AS123" s="130">
        <v>4</v>
      </c>
      <c r="AT123" s="216">
        <f t="shared" si="143"/>
        <v>1.1118452149910415E-2</v>
      </c>
      <c r="AU123" s="214">
        <f t="shared" si="144"/>
        <v>0.17451217179926409</v>
      </c>
      <c r="AV123" s="214">
        <f t="shared" si="145"/>
        <v>0.57252282467606863</v>
      </c>
      <c r="AW123" s="214">
        <f t="shared" si="146"/>
        <v>0.21030822987503026</v>
      </c>
      <c r="AX123" s="214">
        <f t="shared" si="147"/>
        <v>0.15812647068607402</v>
      </c>
      <c r="AY123" s="215">
        <f t="shared" si="148"/>
        <v>0</v>
      </c>
      <c r="AZ123" s="215">
        <f t="shared" si="120"/>
        <v>0</v>
      </c>
      <c r="BA123" s="189">
        <f t="shared" si="149"/>
        <v>0</v>
      </c>
      <c r="BB123" s="170">
        <f t="shared" si="150"/>
        <v>6.2478490086182441E-2</v>
      </c>
      <c r="BC123" s="171">
        <f t="shared" si="151"/>
        <v>6.4509352856790745</v>
      </c>
      <c r="BD123" s="189">
        <f t="shared" si="152"/>
        <v>0</v>
      </c>
      <c r="BE123" s="188">
        <f t="shared" si="153"/>
        <v>6.5023537781824375E-3</v>
      </c>
      <c r="BF123" s="189">
        <f t="shared" si="154"/>
        <v>0</v>
      </c>
      <c r="BG123" s="188">
        <f t="shared" si="155"/>
        <v>0.26931008935035339</v>
      </c>
      <c r="BH123" s="188">
        <f t="shared" si="156"/>
        <v>3.1171055388873842E-2</v>
      </c>
      <c r="BI123" s="202">
        <f t="shared" si="157"/>
        <v>0</v>
      </c>
      <c r="BJ123" s="202">
        <f t="shared" si="158"/>
        <v>2.1508377265757935E-2</v>
      </c>
      <c r="BK123" s="202">
        <f t="shared" si="159"/>
        <v>6.0356075513206479E-2</v>
      </c>
      <c r="BL123" s="203">
        <f t="shared" si="160"/>
        <v>0</v>
      </c>
      <c r="BM123" s="204">
        <f t="shared" si="161"/>
        <v>0.68613915963332139</v>
      </c>
      <c r="BN123" s="205">
        <f t="shared" si="162"/>
        <v>0</v>
      </c>
      <c r="BO123" s="204">
        <f t="shared" si="163"/>
        <v>2.6722138139956444E-3</v>
      </c>
      <c r="BP123" s="205">
        <f t="shared" si="164"/>
        <v>0</v>
      </c>
      <c r="BQ123" s="205">
        <f t="shared" si="165"/>
        <v>0</v>
      </c>
      <c r="BR123" s="204">
        <f t="shared" si="166"/>
        <v>1.5767478707194352E-3</v>
      </c>
      <c r="BS123" s="204">
        <f t="shared" si="167"/>
        <v>1.7758161164749764E-2</v>
      </c>
      <c r="BT123" s="204">
        <f t="shared" si="168"/>
        <v>4.2180098774020479E-2</v>
      </c>
      <c r="BU123" s="204">
        <f t="shared" si="169"/>
        <v>0.10773950542402863</v>
      </c>
      <c r="BV123" s="204">
        <f t="shared" si="170"/>
        <v>2.5605266371384779E-3</v>
      </c>
    </row>
    <row r="124" spans="1:74" s="138" customFormat="1">
      <c r="A124" s="130">
        <v>116</v>
      </c>
      <c r="B124" s="131" t="s">
        <v>118</v>
      </c>
      <c r="C124" s="130" t="s">
        <v>295</v>
      </c>
      <c r="D124" s="130" t="s">
        <v>348</v>
      </c>
      <c r="E124" s="133">
        <v>42609</v>
      </c>
      <c r="F124" s="132" t="s">
        <v>319</v>
      </c>
      <c r="G124" s="130">
        <v>4</v>
      </c>
      <c r="H124" s="133">
        <v>42625</v>
      </c>
      <c r="I124" s="133">
        <v>42414</v>
      </c>
      <c r="J124" s="139">
        <v>0.1</v>
      </c>
      <c r="K124" s="165">
        <v>8.4605333717115307</v>
      </c>
      <c r="L124" s="136">
        <v>9.0898829175115298E-2</v>
      </c>
      <c r="M124" s="136">
        <v>1.8475889155165199</v>
      </c>
      <c r="N124" s="136">
        <v>3.9147213886208498</v>
      </c>
      <c r="O124" s="136">
        <v>0.93259342927135103</v>
      </c>
      <c r="P124" s="135">
        <v>0</v>
      </c>
      <c r="Q124" s="136">
        <v>0.277383555542843</v>
      </c>
      <c r="R124" s="136">
        <v>0.10586633267366199</v>
      </c>
      <c r="S124" s="135">
        <v>0</v>
      </c>
      <c r="T124" s="136">
        <v>0.13138148477241901</v>
      </c>
      <c r="U124" s="137">
        <v>44.383318366380998</v>
      </c>
      <c r="V124" s="135">
        <v>0</v>
      </c>
      <c r="W124" s="136">
        <v>2.7193127760190099E-2</v>
      </c>
      <c r="X124" s="135">
        <v>0</v>
      </c>
      <c r="Y124" s="136">
        <v>2.4681620324548201</v>
      </c>
      <c r="Z124" s="136">
        <v>0.168630119202303</v>
      </c>
      <c r="AA124" s="136">
        <v>0.25792054399248199</v>
      </c>
      <c r="AB124" s="136">
        <v>5.4755869430979702E-2</v>
      </c>
      <c r="AC124" s="136">
        <v>0.368361008802569</v>
      </c>
      <c r="AD124" s="135">
        <v>0</v>
      </c>
      <c r="AE124" s="135">
        <v>0</v>
      </c>
      <c r="AF124" s="135">
        <v>0</v>
      </c>
      <c r="AG124" s="136">
        <v>2.0755193545210202E-2</v>
      </c>
      <c r="AH124" s="135">
        <v>0</v>
      </c>
      <c r="AI124" s="135">
        <v>0</v>
      </c>
      <c r="AJ124" s="136">
        <v>1.4591765432533099E-2</v>
      </c>
      <c r="AK124" s="136">
        <v>0.109845123020565</v>
      </c>
      <c r="AL124" s="135">
        <v>0</v>
      </c>
      <c r="AM124" s="136">
        <v>0.24735828519071201</v>
      </c>
      <c r="AN124" s="177">
        <v>0.16557353537439001</v>
      </c>
      <c r="AO124" s="183"/>
      <c r="AP124" s="131" t="s">
        <v>118</v>
      </c>
      <c r="AQ124" s="130" t="s">
        <v>348</v>
      </c>
      <c r="AR124" s="132" t="s">
        <v>319</v>
      </c>
      <c r="AS124" s="130">
        <v>4</v>
      </c>
      <c r="AT124" s="216">
        <f t="shared" si="143"/>
        <v>1.0743865094728283E-2</v>
      </c>
      <c r="AU124" s="214">
        <f t="shared" si="144"/>
        <v>0.2183773568808417</v>
      </c>
      <c r="AV124" s="214">
        <f t="shared" si="145"/>
        <v>0.46270385289301424</v>
      </c>
      <c r="AW124" s="214">
        <f t="shared" si="146"/>
        <v>0.11022868042688085</v>
      </c>
      <c r="AX124" s="215">
        <f t="shared" si="147"/>
        <v>0</v>
      </c>
      <c r="AY124" s="214">
        <f t="shared" si="148"/>
        <v>3.2785587309459366E-2</v>
      </c>
      <c r="AZ124" s="214">
        <f t="shared" si="120"/>
        <v>1.2512962011075393E-2</v>
      </c>
      <c r="BA124" s="189">
        <f t="shared" si="149"/>
        <v>0</v>
      </c>
      <c r="BB124" s="170">
        <f t="shared" si="150"/>
        <v>1.5528747302351351E-2</v>
      </c>
      <c r="BC124" s="171">
        <f t="shared" si="151"/>
        <v>5.2459243899185086</v>
      </c>
      <c r="BD124" s="189">
        <f t="shared" si="152"/>
        <v>0</v>
      </c>
      <c r="BE124" s="188">
        <f t="shared" si="153"/>
        <v>3.2141150640824247E-3</v>
      </c>
      <c r="BF124" s="189">
        <f t="shared" si="154"/>
        <v>0</v>
      </c>
      <c r="BG124" s="188">
        <f t="shared" si="155"/>
        <v>0.29172652881523015</v>
      </c>
      <c r="BH124" s="188">
        <f t="shared" si="156"/>
        <v>1.9931381603686037E-2</v>
      </c>
      <c r="BI124" s="202">
        <f t="shared" si="157"/>
        <v>3.0485139962317262E-2</v>
      </c>
      <c r="BJ124" s="202">
        <f t="shared" si="158"/>
        <v>6.4719169614128966E-3</v>
      </c>
      <c r="BK124" s="202">
        <f t="shared" si="159"/>
        <v>4.3538745445318314E-2</v>
      </c>
      <c r="BL124" s="203">
        <f t="shared" si="160"/>
        <v>0</v>
      </c>
      <c r="BM124" s="205">
        <f t="shared" si="161"/>
        <v>0</v>
      </c>
      <c r="BN124" s="205">
        <f t="shared" si="162"/>
        <v>0</v>
      </c>
      <c r="BO124" s="204">
        <f t="shared" si="163"/>
        <v>2.4531779065616417E-3</v>
      </c>
      <c r="BP124" s="205">
        <f t="shared" si="164"/>
        <v>0</v>
      </c>
      <c r="BQ124" s="205">
        <f t="shared" si="165"/>
        <v>0</v>
      </c>
      <c r="BR124" s="204">
        <f t="shared" si="166"/>
        <v>1.7246862332960984E-3</v>
      </c>
      <c r="BS124" s="204">
        <f t="shared" si="167"/>
        <v>1.2983238549456107E-2</v>
      </c>
      <c r="BT124" s="205">
        <f t="shared" si="168"/>
        <v>0</v>
      </c>
      <c r="BU124" s="204">
        <f t="shared" si="169"/>
        <v>2.9236724722081258E-2</v>
      </c>
      <c r="BV124" s="204">
        <f t="shared" si="170"/>
        <v>1.9570106055960768E-2</v>
      </c>
    </row>
    <row r="125" spans="1:74" s="138" customFormat="1">
      <c r="A125" s="130">
        <v>119</v>
      </c>
      <c r="B125" s="131" t="s">
        <v>121</v>
      </c>
      <c r="C125" s="130" t="s">
        <v>299</v>
      </c>
      <c r="D125" s="130" t="s">
        <v>348</v>
      </c>
      <c r="E125" s="133">
        <v>42612</v>
      </c>
      <c r="F125" s="132" t="s">
        <v>319</v>
      </c>
      <c r="G125" s="130">
        <v>4</v>
      </c>
      <c r="H125" s="133">
        <v>42625</v>
      </c>
      <c r="I125" s="133">
        <v>42414</v>
      </c>
      <c r="J125" s="139">
        <v>0.13700000000000001</v>
      </c>
      <c r="K125" s="165">
        <v>14.309727189592101</v>
      </c>
      <c r="L125" s="135">
        <v>0</v>
      </c>
      <c r="M125" s="135">
        <v>0</v>
      </c>
      <c r="N125" s="135">
        <v>0</v>
      </c>
      <c r="O125" s="135">
        <v>0</v>
      </c>
      <c r="P125" s="135">
        <v>0</v>
      </c>
      <c r="Q125" s="136">
        <v>0.190131744575392</v>
      </c>
      <c r="R125" s="135">
        <v>0</v>
      </c>
      <c r="S125" s="136">
        <v>0.13129216067118499</v>
      </c>
      <c r="T125" s="136">
        <v>0.19200198807473301</v>
      </c>
      <c r="U125" s="137">
        <v>68.200260356009906</v>
      </c>
      <c r="V125" s="135">
        <v>0</v>
      </c>
      <c r="W125" s="136">
        <v>9.6514820609774704E-2</v>
      </c>
      <c r="X125" s="135">
        <v>0</v>
      </c>
      <c r="Y125" s="136">
        <v>1.90541310083106</v>
      </c>
      <c r="Z125" s="135">
        <v>0</v>
      </c>
      <c r="AA125" s="135">
        <v>0</v>
      </c>
      <c r="AB125" s="135">
        <v>0</v>
      </c>
      <c r="AC125" s="136">
        <v>0.32790000821687398</v>
      </c>
      <c r="AD125" s="135">
        <v>0</v>
      </c>
      <c r="AE125" s="135">
        <v>0</v>
      </c>
      <c r="AF125" s="135">
        <v>0</v>
      </c>
      <c r="AG125" s="135">
        <v>0</v>
      </c>
      <c r="AH125" s="135">
        <v>0</v>
      </c>
      <c r="AI125" s="135">
        <v>0</v>
      </c>
      <c r="AJ125" s="136">
        <v>0</v>
      </c>
      <c r="AK125" s="135">
        <v>0</v>
      </c>
      <c r="AL125" s="136">
        <v>9.9561618789160394E-2</v>
      </c>
      <c r="AM125" s="135">
        <v>0</v>
      </c>
      <c r="AN125" s="176">
        <v>0</v>
      </c>
      <c r="AO125" s="183"/>
      <c r="AP125" s="131" t="s">
        <v>121</v>
      </c>
      <c r="AQ125" s="130" t="s">
        <v>348</v>
      </c>
      <c r="AR125" s="132" t="s">
        <v>319</v>
      </c>
      <c r="AS125" s="130">
        <v>4</v>
      </c>
      <c r="AT125" s="213">
        <f t="shared" si="143"/>
        <v>0</v>
      </c>
      <c r="AU125" s="215">
        <f t="shared" si="144"/>
        <v>0</v>
      </c>
      <c r="AV125" s="215">
        <f t="shared" si="145"/>
        <v>0</v>
      </c>
      <c r="AW125" s="215">
        <f t="shared" si="146"/>
        <v>0</v>
      </c>
      <c r="AX125" s="215">
        <f t="shared" si="147"/>
        <v>0</v>
      </c>
      <c r="AY125" s="214">
        <f t="shared" si="148"/>
        <v>1.3286888146524596E-2</v>
      </c>
      <c r="AZ125" s="215">
        <f t="shared" si="120"/>
        <v>0</v>
      </c>
      <c r="BA125" s="188">
        <f t="shared" si="149"/>
        <v>9.1750289108710453E-3</v>
      </c>
      <c r="BB125" s="170">
        <f t="shared" si="150"/>
        <v>1.3417585501866303E-2</v>
      </c>
      <c r="BC125" s="171">
        <f t="shared" si="151"/>
        <v>4.7660070281153946</v>
      </c>
      <c r="BD125" s="189">
        <f t="shared" si="152"/>
        <v>0</v>
      </c>
      <c r="BE125" s="188">
        <f t="shared" si="153"/>
        <v>6.7447002539624138E-3</v>
      </c>
      <c r="BF125" s="189">
        <f t="shared" si="154"/>
        <v>0</v>
      </c>
      <c r="BG125" s="188">
        <f t="shared" si="155"/>
        <v>0.13315509622132593</v>
      </c>
      <c r="BH125" s="189">
        <f t="shared" si="156"/>
        <v>0</v>
      </c>
      <c r="BI125" s="203">
        <f t="shared" si="157"/>
        <v>0</v>
      </c>
      <c r="BJ125" s="203">
        <f t="shared" si="158"/>
        <v>0</v>
      </c>
      <c r="BK125" s="202">
        <f t="shared" si="159"/>
        <v>2.2914483544827158E-2</v>
      </c>
      <c r="BL125" s="203">
        <f t="shared" si="160"/>
        <v>0</v>
      </c>
      <c r="BM125" s="205">
        <f t="shared" si="161"/>
        <v>0</v>
      </c>
      <c r="BN125" s="205">
        <f t="shared" si="162"/>
        <v>0</v>
      </c>
      <c r="BO125" s="205">
        <f t="shared" si="163"/>
        <v>0</v>
      </c>
      <c r="BP125" s="205">
        <f t="shared" si="164"/>
        <v>0</v>
      </c>
      <c r="BQ125" s="205">
        <f t="shared" si="165"/>
        <v>0</v>
      </c>
      <c r="BR125" s="204">
        <f t="shared" si="166"/>
        <v>0</v>
      </c>
      <c r="BS125" s="205">
        <f t="shared" si="167"/>
        <v>0</v>
      </c>
      <c r="BT125" s="204">
        <f t="shared" si="168"/>
        <v>6.9576182319935898E-3</v>
      </c>
      <c r="BU125" s="205">
        <f t="shared" si="169"/>
        <v>0</v>
      </c>
      <c r="BV125" s="205">
        <f t="shared" si="170"/>
        <v>0</v>
      </c>
    </row>
    <row r="126" spans="1:74" s="138" customFormat="1">
      <c r="A126" s="130">
        <v>97</v>
      </c>
      <c r="B126" s="131" t="s">
        <v>100</v>
      </c>
      <c r="C126" s="130" t="s">
        <v>340</v>
      </c>
      <c r="D126" s="130" t="s">
        <v>348</v>
      </c>
      <c r="E126" s="133">
        <v>42556</v>
      </c>
      <c r="F126" s="132" t="s">
        <v>319</v>
      </c>
      <c r="G126" s="130">
        <v>5</v>
      </c>
      <c r="H126" s="133">
        <v>42598</v>
      </c>
      <c r="I126" s="133">
        <v>42414</v>
      </c>
      <c r="J126" s="139">
        <v>0.13500000000000001</v>
      </c>
      <c r="K126" s="165">
        <v>13.993554550787801</v>
      </c>
      <c r="L126" s="136">
        <v>0.118369461684948</v>
      </c>
      <c r="M126" s="135">
        <v>0</v>
      </c>
      <c r="N126" s="136">
        <v>2.5922374346733599</v>
      </c>
      <c r="O126" s="136">
        <v>2.68746782498491</v>
      </c>
      <c r="P126" s="136">
        <v>0.61010394694096304</v>
      </c>
      <c r="Q126" s="136">
        <v>0.22752350736927801</v>
      </c>
      <c r="R126" s="136">
        <v>0.140709695185045</v>
      </c>
      <c r="S126" s="136">
        <v>4.3793780758328203E-2</v>
      </c>
      <c r="T126" s="136">
        <v>4.0327717384039001</v>
      </c>
      <c r="U126" s="137">
        <v>260.41131858161998</v>
      </c>
      <c r="V126" s="135">
        <v>0</v>
      </c>
      <c r="W126" s="136">
        <v>0.22752825923243</v>
      </c>
      <c r="X126" s="135">
        <v>0</v>
      </c>
      <c r="Y126" s="136">
        <v>2.6232587514956802</v>
      </c>
      <c r="Z126" s="135">
        <v>0</v>
      </c>
      <c r="AA126" s="136">
        <v>0.32889152988986597</v>
      </c>
      <c r="AB126" s="136">
        <v>5.2028035866907699E-2</v>
      </c>
      <c r="AC126" s="136">
        <v>0.403741959920628</v>
      </c>
      <c r="AD126" s="136">
        <v>1.4250311699932201</v>
      </c>
      <c r="AE126" s="136">
        <v>3.2338486848642201</v>
      </c>
      <c r="AF126" s="135">
        <v>0</v>
      </c>
      <c r="AG126" s="136">
        <v>2.2513166753336401E-2</v>
      </c>
      <c r="AH126" s="135">
        <v>0</v>
      </c>
      <c r="AI126" s="135">
        <v>0</v>
      </c>
      <c r="AJ126" s="136">
        <v>2.4647966783133499E-2</v>
      </c>
      <c r="AK126" s="136">
        <v>0.167438588265026</v>
      </c>
      <c r="AL126" s="135">
        <v>0</v>
      </c>
      <c r="AM126" s="136">
        <v>0.52003401661550097</v>
      </c>
      <c r="AN126" s="177">
        <v>9.3752517130784696E-2</v>
      </c>
      <c r="AO126" s="183"/>
      <c r="AP126" s="131" t="s">
        <v>100</v>
      </c>
      <c r="AQ126" s="130" t="s">
        <v>348</v>
      </c>
      <c r="AR126" s="132" t="s">
        <v>319</v>
      </c>
      <c r="AS126" s="130">
        <v>5</v>
      </c>
      <c r="AT126" s="216">
        <f t="shared" si="143"/>
        <v>8.458855915081569E-3</v>
      </c>
      <c r="AU126" s="215">
        <f t="shared" si="144"/>
        <v>0</v>
      </c>
      <c r="AV126" s="214">
        <f t="shared" si="145"/>
        <v>0.18524510161197205</v>
      </c>
      <c r="AW126" s="214">
        <f t="shared" si="146"/>
        <v>0.19205040543709551</v>
      </c>
      <c r="AX126" s="214">
        <f t="shared" si="147"/>
        <v>4.3598925828792781E-2</v>
      </c>
      <c r="AY126" s="214">
        <f t="shared" si="148"/>
        <v>1.6259164642086526E-2</v>
      </c>
      <c r="AZ126" s="214">
        <f t="shared" si="120"/>
        <v>1.005532187510738E-2</v>
      </c>
      <c r="BA126" s="188">
        <f t="shared" si="149"/>
        <v>3.1295680164310168E-3</v>
      </c>
      <c r="BB126" s="170">
        <f t="shared" si="150"/>
        <v>0.28818780273214184</v>
      </c>
      <c r="BC126" s="171">
        <f t="shared" si="151"/>
        <v>18.60937602640492</v>
      </c>
      <c r="BD126" s="189">
        <f t="shared" si="152"/>
        <v>0</v>
      </c>
      <c r="BE126" s="188">
        <f t="shared" si="153"/>
        <v>1.625950421721983E-2</v>
      </c>
      <c r="BF126" s="189">
        <f t="shared" si="154"/>
        <v>0</v>
      </c>
      <c r="BG126" s="188">
        <f t="shared" si="155"/>
        <v>0.18746193056059496</v>
      </c>
      <c r="BH126" s="189">
        <f t="shared" si="156"/>
        <v>0</v>
      </c>
      <c r="BI126" s="202">
        <f t="shared" si="157"/>
        <v>2.3503072696518714E-2</v>
      </c>
      <c r="BJ126" s="202">
        <f t="shared" si="158"/>
        <v>3.7180000033643101E-3</v>
      </c>
      <c r="BK126" s="202">
        <f t="shared" si="159"/>
        <v>2.8851994570450179E-2</v>
      </c>
      <c r="BL126" s="202">
        <f t="shared" si="160"/>
        <v>0.10183482437012364</v>
      </c>
      <c r="BM126" s="204">
        <f t="shared" si="161"/>
        <v>0.23109558569464131</v>
      </c>
      <c r="BN126" s="205">
        <f t="shared" si="162"/>
        <v>0</v>
      </c>
      <c r="BO126" s="204">
        <f t="shared" si="163"/>
        <v>1.6088240247771049E-3</v>
      </c>
      <c r="BP126" s="205">
        <f t="shared" si="164"/>
        <v>0</v>
      </c>
      <c r="BQ126" s="205">
        <f t="shared" si="165"/>
        <v>0</v>
      </c>
      <c r="BR126" s="204">
        <f t="shared" si="166"/>
        <v>1.7613799763081556E-3</v>
      </c>
      <c r="BS126" s="204">
        <f t="shared" si="167"/>
        <v>1.1965407906713712E-2</v>
      </c>
      <c r="BT126" s="205">
        <f t="shared" si="168"/>
        <v>0</v>
      </c>
      <c r="BU126" s="204">
        <f t="shared" si="169"/>
        <v>3.7162396067997205E-2</v>
      </c>
      <c r="BV126" s="204">
        <f t="shared" si="170"/>
        <v>6.6996928329054661E-3</v>
      </c>
    </row>
    <row r="127" spans="1:74" s="138" customFormat="1">
      <c r="A127" s="130">
        <v>104</v>
      </c>
      <c r="B127" s="131" t="s">
        <v>107</v>
      </c>
      <c r="C127" s="130" t="s">
        <v>347</v>
      </c>
      <c r="D127" s="130" t="s">
        <v>348</v>
      </c>
      <c r="E127" s="133">
        <v>42563</v>
      </c>
      <c r="F127" s="132" t="s">
        <v>319</v>
      </c>
      <c r="G127" s="130">
        <v>5</v>
      </c>
      <c r="H127" s="133">
        <v>42598</v>
      </c>
      <c r="I127" s="133">
        <v>42414</v>
      </c>
      <c r="J127" s="139">
        <v>0.254</v>
      </c>
      <c r="K127" s="165">
        <v>32.805826559647102</v>
      </c>
      <c r="L127" s="136">
        <v>0.24069001771705401</v>
      </c>
      <c r="M127" s="136">
        <v>1.21911495880261</v>
      </c>
      <c r="N127" s="135">
        <v>0</v>
      </c>
      <c r="O127" s="135">
        <v>0</v>
      </c>
      <c r="P127" s="136">
        <v>0.94708960551590304</v>
      </c>
      <c r="Q127" s="136">
        <v>0.11951262878275901</v>
      </c>
      <c r="R127" s="136">
        <v>0.18118017958557101</v>
      </c>
      <c r="S127" s="136">
        <v>1.5911679338940901E-2</v>
      </c>
      <c r="T127" s="136">
        <v>0.143472590509932</v>
      </c>
      <c r="U127" s="137">
        <v>161.850170351858</v>
      </c>
      <c r="V127" s="135">
        <v>0</v>
      </c>
      <c r="W127" s="135">
        <v>0</v>
      </c>
      <c r="X127" s="136">
        <v>2.7016678852776001E-2</v>
      </c>
      <c r="Y127" s="135">
        <v>0</v>
      </c>
      <c r="Z127" s="136">
        <v>0.14852879157572099</v>
      </c>
      <c r="AA127" s="136">
        <v>0.31099369883932698</v>
      </c>
      <c r="AB127" s="135">
        <v>0</v>
      </c>
      <c r="AC127" s="136">
        <v>0.50977692774765504</v>
      </c>
      <c r="AD127" s="136">
        <v>0.72343158340865699</v>
      </c>
      <c r="AE127" s="135">
        <v>0</v>
      </c>
      <c r="AF127" s="135">
        <v>0</v>
      </c>
      <c r="AG127" s="135">
        <v>0</v>
      </c>
      <c r="AH127" s="135">
        <v>0</v>
      </c>
      <c r="AI127" s="136">
        <v>279.07735811894503</v>
      </c>
      <c r="AJ127" s="135">
        <v>0</v>
      </c>
      <c r="AK127" s="136">
        <v>8.4308727805331704E-2</v>
      </c>
      <c r="AL127" s="135">
        <v>0</v>
      </c>
      <c r="AM127" s="136">
        <v>0.52003401661550097</v>
      </c>
      <c r="AN127" s="177">
        <v>5.0066550079523098E-2</v>
      </c>
      <c r="AO127" s="183"/>
      <c r="AP127" s="131" t="s">
        <v>107</v>
      </c>
      <c r="AQ127" s="130" t="s">
        <v>348</v>
      </c>
      <c r="AR127" s="132" t="s">
        <v>319</v>
      </c>
      <c r="AS127" s="130">
        <v>5</v>
      </c>
      <c r="AT127" s="216">
        <f t="shared" si="143"/>
        <v>7.3368069930941915E-3</v>
      </c>
      <c r="AU127" s="214">
        <f t="shared" si="144"/>
        <v>3.7161537648991466E-2</v>
      </c>
      <c r="AV127" s="215">
        <f t="shared" si="145"/>
        <v>0</v>
      </c>
      <c r="AW127" s="215">
        <f t="shared" si="146"/>
        <v>0</v>
      </c>
      <c r="AX127" s="214">
        <f t="shared" si="147"/>
        <v>2.8869554735769812E-2</v>
      </c>
      <c r="AY127" s="214">
        <f t="shared" si="148"/>
        <v>3.6430305624356937E-3</v>
      </c>
      <c r="AZ127" s="214">
        <f t="shared" si="120"/>
        <v>5.5228048973602816E-3</v>
      </c>
      <c r="BA127" s="188">
        <f t="shared" si="149"/>
        <v>4.8502601542474492E-4</v>
      </c>
      <c r="BB127" s="170">
        <f t="shared" si="150"/>
        <v>4.3733874605802756E-3</v>
      </c>
      <c r="BC127" s="171">
        <f t="shared" si="151"/>
        <v>4.9335800168785333</v>
      </c>
      <c r="BD127" s="189">
        <f t="shared" si="152"/>
        <v>0</v>
      </c>
      <c r="BE127" s="189">
        <f t="shared" si="153"/>
        <v>0</v>
      </c>
      <c r="BF127" s="188">
        <f t="shared" si="154"/>
        <v>8.2353294173687856E-4</v>
      </c>
      <c r="BG127" s="189">
        <f t="shared" si="155"/>
        <v>0</v>
      </c>
      <c r="BH127" s="188">
        <f t="shared" si="156"/>
        <v>4.5275125534687561E-3</v>
      </c>
      <c r="BI127" s="202">
        <f t="shared" si="157"/>
        <v>9.479831220648641E-3</v>
      </c>
      <c r="BJ127" s="203">
        <f t="shared" si="158"/>
        <v>0</v>
      </c>
      <c r="BK127" s="202">
        <f t="shared" si="159"/>
        <v>1.5539219132942305E-2</v>
      </c>
      <c r="BL127" s="202">
        <f t="shared" si="160"/>
        <v>2.20519236756106E-2</v>
      </c>
      <c r="BM127" s="205">
        <f t="shared" si="161"/>
        <v>0</v>
      </c>
      <c r="BN127" s="205">
        <f t="shared" si="162"/>
        <v>0</v>
      </c>
      <c r="BO127" s="205">
        <f t="shared" si="163"/>
        <v>0</v>
      </c>
      <c r="BP127" s="205">
        <f t="shared" si="164"/>
        <v>0</v>
      </c>
      <c r="BQ127" s="204">
        <f t="shared" si="165"/>
        <v>8.5069448749151437</v>
      </c>
      <c r="BR127" s="205">
        <f t="shared" si="166"/>
        <v>0</v>
      </c>
      <c r="BS127" s="204">
        <f t="shared" si="167"/>
        <v>2.5699315227446788E-3</v>
      </c>
      <c r="BT127" s="205">
        <f t="shared" si="168"/>
        <v>0</v>
      </c>
      <c r="BU127" s="204">
        <f t="shared" si="169"/>
        <v>1.5851879716244379E-2</v>
      </c>
      <c r="BV127" s="204">
        <f t="shared" si="170"/>
        <v>1.5261481062973001E-3</v>
      </c>
    </row>
    <row r="128" spans="1:74" s="138" customFormat="1">
      <c r="A128" s="130">
        <v>78</v>
      </c>
      <c r="B128" s="131" t="s">
        <v>81</v>
      </c>
      <c r="C128" s="130" t="s">
        <v>323</v>
      </c>
      <c r="D128" s="130" t="s">
        <v>348</v>
      </c>
      <c r="E128" s="133">
        <v>42520</v>
      </c>
      <c r="F128" s="132" t="s">
        <v>319</v>
      </c>
      <c r="G128" s="130">
        <v>6</v>
      </c>
      <c r="H128" s="133">
        <v>42598</v>
      </c>
      <c r="I128" s="133">
        <v>42414</v>
      </c>
      <c r="J128" s="139">
        <v>0.108</v>
      </c>
      <c r="K128" s="165">
        <v>9.72522392692896</v>
      </c>
      <c r="L128" s="136">
        <v>0.17599556631015201</v>
      </c>
      <c r="M128" s="136">
        <v>1.44871062131225</v>
      </c>
      <c r="N128" s="136">
        <v>4.38745464028288</v>
      </c>
      <c r="O128" s="136">
        <v>1.49087497233234</v>
      </c>
      <c r="P128" s="136">
        <v>0.82928155553587102</v>
      </c>
      <c r="Q128" s="136">
        <v>0.25660797890862602</v>
      </c>
      <c r="R128" s="136">
        <v>1.10673104335026</v>
      </c>
      <c r="S128" s="135">
        <v>0</v>
      </c>
      <c r="T128" s="136">
        <v>0.155581440222305</v>
      </c>
      <c r="U128" s="137">
        <v>37.343871834090102</v>
      </c>
      <c r="V128" s="136">
        <v>6.3336315290442799E-2</v>
      </c>
      <c r="W128" s="136">
        <v>4.7834317559004601E-2</v>
      </c>
      <c r="X128" s="136">
        <v>2.7016678852776001E-2</v>
      </c>
      <c r="Y128" s="135">
        <v>0</v>
      </c>
      <c r="Z128" s="136">
        <v>0.389224470738183</v>
      </c>
      <c r="AA128" s="136">
        <v>1.66753389497363</v>
      </c>
      <c r="AB128" s="136">
        <v>0.101071726625521</v>
      </c>
      <c r="AC128" s="136">
        <v>0.55265571111271095</v>
      </c>
      <c r="AD128" s="136">
        <v>1.68744027235968</v>
      </c>
      <c r="AE128" s="136">
        <v>2.2224051160403899</v>
      </c>
      <c r="AF128" s="136">
        <v>1.10262921202151</v>
      </c>
      <c r="AG128" s="135">
        <v>0</v>
      </c>
      <c r="AH128" s="135">
        <v>0</v>
      </c>
      <c r="AI128" s="136">
        <v>138.57450787196601</v>
      </c>
      <c r="AJ128" s="135">
        <v>0</v>
      </c>
      <c r="AK128" s="136">
        <v>9.0688476865450202E-2</v>
      </c>
      <c r="AL128" s="135">
        <v>0</v>
      </c>
      <c r="AM128" s="135">
        <v>0</v>
      </c>
      <c r="AN128" s="176">
        <v>0</v>
      </c>
      <c r="AO128" s="183"/>
      <c r="AP128" s="131" t="s">
        <v>81</v>
      </c>
      <c r="AQ128" s="130" t="s">
        <v>348</v>
      </c>
      <c r="AR128" s="132" t="s">
        <v>319</v>
      </c>
      <c r="AS128" s="130">
        <v>6</v>
      </c>
      <c r="AT128" s="216">
        <f t="shared" si="143"/>
        <v>1.8096813773390209E-2</v>
      </c>
      <c r="AU128" s="214">
        <f t="shared" si="144"/>
        <v>0.14896424310609424</v>
      </c>
      <c r="AV128" s="214">
        <f t="shared" si="145"/>
        <v>0.451141760153625</v>
      </c>
      <c r="AW128" s="214">
        <f t="shared" si="146"/>
        <v>0.15329980919042241</v>
      </c>
      <c r="AX128" s="214">
        <f t="shared" si="147"/>
        <v>8.5271204217684513E-2</v>
      </c>
      <c r="AY128" s="214">
        <f t="shared" si="148"/>
        <v>2.6385817009116203E-2</v>
      </c>
      <c r="AZ128" s="214">
        <f t="shared" si="120"/>
        <v>0.11380005763011201</v>
      </c>
      <c r="BA128" s="189">
        <f t="shared" si="149"/>
        <v>0</v>
      </c>
      <c r="BB128" s="170">
        <f t="shared" si="150"/>
        <v>1.5997723177509873E-2</v>
      </c>
      <c r="BC128" s="171">
        <f t="shared" si="151"/>
        <v>3.8398984038491526</v>
      </c>
      <c r="BD128" s="188">
        <f t="shared" si="152"/>
        <v>6.5125816913136313E-3</v>
      </c>
      <c r="BE128" s="188">
        <f t="shared" si="153"/>
        <v>4.9185826381387774E-3</v>
      </c>
      <c r="BF128" s="188">
        <f t="shared" si="154"/>
        <v>2.7780006975435634E-3</v>
      </c>
      <c r="BG128" s="189">
        <f t="shared" si="155"/>
        <v>0</v>
      </c>
      <c r="BH128" s="188">
        <f t="shared" si="156"/>
        <v>4.0022160277505575E-2</v>
      </c>
      <c r="BI128" s="202">
        <f t="shared" si="157"/>
        <v>0.17146483284115036</v>
      </c>
      <c r="BJ128" s="202">
        <f t="shared" si="158"/>
        <v>1.0392740299342137E-2</v>
      </c>
      <c r="BK128" s="202">
        <f t="shared" si="159"/>
        <v>5.6827042262997958E-2</v>
      </c>
      <c r="BL128" s="202">
        <f t="shared" si="160"/>
        <v>0.17351171397577694</v>
      </c>
      <c r="BM128" s="204">
        <f t="shared" si="161"/>
        <v>0.22851968579217929</v>
      </c>
      <c r="BN128" s="204">
        <f t="shared" si="162"/>
        <v>0.11337828520003027</v>
      </c>
      <c r="BO128" s="205">
        <f t="shared" si="163"/>
        <v>0</v>
      </c>
      <c r="BP128" s="205">
        <f t="shared" si="164"/>
        <v>0</v>
      </c>
      <c r="BQ128" s="204">
        <f t="shared" si="165"/>
        <v>14.248978626420707</v>
      </c>
      <c r="BR128" s="205">
        <f t="shared" si="166"/>
        <v>0</v>
      </c>
      <c r="BS128" s="204">
        <f t="shared" si="167"/>
        <v>9.3250785325709098E-3</v>
      </c>
      <c r="BT128" s="205">
        <f t="shared" si="168"/>
        <v>0</v>
      </c>
      <c r="BU128" s="205">
        <f t="shared" si="169"/>
        <v>0</v>
      </c>
      <c r="BV128" s="205">
        <f t="shared" si="170"/>
        <v>0</v>
      </c>
    </row>
    <row r="129" spans="1:74" s="138" customFormat="1">
      <c r="A129" s="130">
        <v>95</v>
      </c>
      <c r="B129" s="131" t="s">
        <v>98</v>
      </c>
      <c r="C129" s="130" t="s">
        <v>338</v>
      </c>
      <c r="D129" s="130" t="s">
        <v>348</v>
      </c>
      <c r="E129" s="133">
        <v>42556</v>
      </c>
      <c r="F129" s="132" t="s">
        <v>319</v>
      </c>
      <c r="G129" s="130">
        <v>6</v>
      </c>
      <c r="H129" s="133">
        <v>42598</v>
      </c>
      <c r="I129" s="133">
        <v>42414</v>
      </c>
      <c r="J129" s="139">
        <v>0.17599999999999999</v>
      </c>
      <c r="K129" s="165">
        <v>20.475093646277099</v>
      </c>
      <c r="L129" s="136">
        <v>1.25331178617589E-2</v>
      </c>
      <c r="M129" s="135">
        <v>0</v>
      </c>
      <c r="N129" s="136">
        <v>0.86183571617027799</v>
      </c>
      <c r="O129" s="135">
        <v>0</v>
      </c>
      <c r="P129" s="135">
        <v>0</v>
      </c>
      <c r="Q129" s="136">
        <v>4.06093336969185E-2</v>
      </c>
      <c r="R129" s="136">
        <v>1.45997616116296E-2</v>
      </c>
      <c r="S129" s="136">
        <v>7.5249566685206104E-2</v>
      </c>
      <c r="T129" s="136">
        <v>0.32645187697323103</v>
      </c>
      <c r="U129" s="137">
        <v>388.28165272129098</v>
      </c>
      <c r="V129" s="135">
        <v>0</v>
      </c>
      <c r="W129" s="136">
        <v>0</v>
      </c>
      <c r="X129" s="136">
        <v>0.12906911774183799</v>
      </c>
      <c r="Y129" s="136">
        <v>3.7995596489074801</v>
      </c>
      <c r="Z129" s="136">
        <v>0.168630119202303</v>
      </c>
      <c r="AA129" s="136">
        <v>0.44109221181570002</v>
      </c>
      <c r="AB129" s="136">
        <v>0.17992213842459301</v>
      </c>
      <c r="AC129" s="136">
        <v>0.35824843020147401</v>
      </c>
      <c r="AD129" s="135">
        <v>0</v>
      </c>
      <c r="AE129" s="135">
        <v>0</v>
      </c>
      <c r="AF129" s="135">
        <v>0</v>
      </c>
      <c r="AG129" s="136">
        <v>1.4906296132277499E-2</v>
      </c>
      <c r="AH129" s="135">
        <v>0</v>
      </c>
      <c r="AI129" s="135">
        <v>0</v>
      </c>
      <c r="AJ129" s="136">
        <v>3.88396769356638E-2</v>
      </c>
      <c r="AK129" s="136">
        <v>7.7932229923640906E-2</v>
      </c>
      <c r="AL129" s="135">
        <v>0</v>
      </c>
      <c r="AM129" s="136">
        <v>0.75319745308588903</v>
      </c>
      <c r="AN129" s="176">
        <v>0</v>
      </c>
      <c r="AO129" s="183"/>
      <c r="AP129" s="131" t="s">
        <v>98</v>
      </c>
      <c r="AQ129" s="130" t="s">
        <v>348</v>
      </c>
      <c r="AR129" s="132" t="s">
        <v>319</v>
      </c>
      <c r="AS129" s="130">
        <v>6</v>
      </c>
      <c r="AT129" s="216">
        <f t="shared" si="143"/>
        <v>6.1211528886158449E-4</v>
      </c>
      <c r="AU129" s="215">
        <f t="shared" si="144"/>
        <v>0</v>
      </c>
      <c r="AV129" s="214">
        <f t="shared" si="145"/>
        <v>4.2091905954578235E-2</v>
      </c>
      <c r="AW129" s="215">
        <f t="shared" si="146"/>
        <v>0</v>
      </c>
      <c r="AX129" s="215">
        <f t="shared" si="147"/>
        <v>0</v>
      </c>
      <c r="AY129" s="214">
        <f t="shared" si="148"/>
        <v>1.9833527698810954E-3</v>
      </c>
      <c r="AZ129" s="214">
        <f t="shared" si="120"/>
        <v>7.1304980889717276E-4</v>
      </c>
      <c r="BA129" s="188">
        <f t="shared" si="149"/>
        <v>3.6751757029882216E-3</v>
      </c>
      <c r="BB129" s="170">
        <f t="shared" si="150"/>
        <v>1.5943852693078568E-2</v>
      </c>
      <c r="BC129" s="171">
        <f t="shared" si="151"/>
        <v>18.963608148961537</v>
      </c>
      <c r="BD129" s="189">
        <f t="shared" si="152"/>
        <v>0</v>
      </c>
      <c r="BE129" s="188">
        <f t="shared" si="153"/>
        <v>0</v>
      </c>
      <c r="BF129" s="188">
        <f t="shared" si="154"/>
        <v>6.3037131830313313E-3</v>
      </c>
      <c r="BG129" s="188">
        <f t="shared" si="155"/>
        <v>0.18556983008467648</v>
      </c>
      <c r="BH129" s="188">
        <f t="shared" si="156"/>
        <v>8.235865589457967E-3</v>
      </c>
      <c r="BI129" s="202">
        <f t="shared" si="157"/>
        <v>2.1542866637677235E-2</v>
      </c>
      <c r="BJ129" s="202">
        <f t="shared" si="158"/>
        <v>8.787365837386903E-3</v>
      </c>
      <c r="BK129" s="202">
        <f t="shared" si="159"/>
        <v>1.7496790803035612E-2</v>
      </c>
      <c r="BL129" s="203">
        <f t="shared" si="160"/>
        <v>0</v>
      </c>
      <c r="BM129" s="205">
        <f t="shared" si="161"/>
        <v>0</v>
      </c>
      <c r="BN129" s="205">
        <f t="shared" si="162"/>
        <v>0</v>
      </c>
      <c r="BO129" s="204">
        <f t="shared" si="163"/>
        <v>7.2802090138365978E-4</v>
      </c>
      <c r="BP129" s="205">
        <f t="shared" si="164"/>
        <v>0</v>
      </c>
      <c r="BQ129" s="205">
        <f t="shared" si="165"/>
        <v>0</v>
      </c>
      <c r="BR129" s="204">
        <f t="shared" si="166"/>
        <v>1.8969230425339646E-3</v>
      </c>
      <c r="BS129" s="204">
        <f t="shared" si="167"/>
        <v>3.8061965073264022E-3</v>
      </c>
      <c r="BT129" s="205">
        <f t="shared" si="168"/>
        <v>0</v>
      </c>
      <c r="BU129" s="204">
        <f t="shared" si="169"/>
        <v>3.6786032147053928E-2</v>
      </c>
      <c r="BV129" s="205">
        <f t="shared" si="170"/>
        <v>0</v>
      </c>
    </row>
    <row r="130" spans="1:74" s="138" customFormat="1">
      <c r="A130" s="130">
        <v>96</v>
      </c>
      <c r="B130" s="131" t="s">
        <v>99</v>
      </c>
      <c r="C130" s="130" t="s">
        <v>339</v>
      </c>
      <c r="D130" s="130" t="s">
        <v>348</v>
      </c>
      <c r="E130" s="133">
        <v>42556</v>
      </c>
      <c r="F130" s="132" t="s">
        <v>319</v>
      </c>
      <c r="G130" s="130">
        <v>6</v>
      </c>
      <c r="H130" s="133">
        <v>42598</v>
      </c>
      <c r="I130" s="133">
        <v>42414</v>
      </c>
      <c r="J130" s="139">
        <v>0.124</v>
      </c>
      <c r="K130" s="165">
        <v>12.254605037363801</v>
      </c>
      <c r="L130" s="136">
        <v>7.8298682944858894E-2</v>
      </c>
      <c r="M130" s="136">
        <v>1.7053744613222701</v>
      </c>
      <c r="N130" s="135">
        <v>0</v>
      </c>
      <c r="O130" s="135">
        <v>0</v>
      </c>
      <c r="P130" s="135">
        <v>0</v>
      </c>
      <c r="Q130" s="136">
        <v>0.115359056259903</v>
      </c>
      <c r="R130" s="135">
        <v>0</v>
      </c>
      <c r="S130" s="136">
        <v>0.14181223774114199</v>
      </c>
      <c r="T130" s="136">
        <v>3.5589733305242198E-2</v>
      </c>
      <c r="U130" s="137">
        <v>136.23615546683399</v>
      </c>
      <c r="V130" s="135">
        <v>0</v>
      </c>
      <c r="W130" s="136">
        <v>3.5487581370485098E-2</v>
      </c>
      <c r="X130" s="136">
        <v>0.21272409389129199</v>
      </c>
      <c r="Y130" s="136">
        <v>0.92300286168867596</v>
      </c>
      <c r="Z130" s="136">
        <v>0</v>
      </c>
      <c r="AA130" s="136">
        <v>0.11690662232561801</v>
      </c>
      <c r="AB130" s="136">
        <v>1.92447261982495E-2</v>
      </c>
      <c r="AC130" s="136">
        <v>0.274747792023327</v>
      </c>
      <c r="AD130" s="136">
        <v>2.0255112013640102</v>
      </c>
      <c r="AE130" s="135">
        <v>0</v>
      </c>
      <c r="AF130" s="136">
        <v>1.6373345070860501</v>
      </c>
      <c r="AG130" s="136">
        <v>9.995710533903569E-4</v>
      </c>
      <c r="AH130" s="136">
        <v>0.105010163794867</v>
      </c>
      <c r="AI130" s="136">
        <v>241.223744279936</v>
      </c>
      <c r="AJ130" s="136">
        <v>1.9609097736480601E-2</v>
      </c>
      <c r="AK130" s="135">
        <v>0</v>
      </c>
      <c r="AL130" s="135">
        <v>0</v>
      </c>
      <c r="AM130" s="136">
        <v>0.37716966669093299</v>
      </c>
      <c r="AN130" s="176">
        <v>0</v>
      </c>
      <c r="AO130" s="183"/>
      <c r="AP130" s="131" t="s">
        <v>99</v>
      </c>
      <c r="AQ130" s="130" t="s">
        <v>348</v>
      </c>
      <c r="AR130" s="132" t="s">
        <v>319</v>
      </c>
      <c r="AS130" s="130">
        <v>6</v>
      </c>
      <c r="AT130" s="216">
        <f t="shared" si="143"/>
        <v>6.3893273350001363E-3</v>
      </c>
      <c r="AU130" s="214">
        <f t="shared" si="144"/>
        <v>0.13916192779144262</v>
      </c>
      <c r="AV130" s="215">
        <f t="shared" si="145"/>
        <v>0</v>
      </c>
      <c r="AW130" s="215">
        <f t="shared" si="146"/>
        <v>0</v>
      </c>
      <c r="AX130" s="215">
        <f t="shared" si="147"/>
        <v>0</v>
      </c>
      <c r="AY130" s="214">
        <f t="shared" si="148"/>
        <v>9.4135270706952896E-3</v>
      </c>
      <c r="AZ130" s="215">
        <f t="shared" si="120"/>
        <v>0</v>
      </c>
      <c r="BA130" s="188">
        <f t="shared" si="149"/>
        <v>1.1572158980951418E-2</v>
      </c>
      <c r="BB130" s="170">
        <f t="shared" si="150"/>
        <v>2.9041926032483726E-3</v>
      </c>
      <c r="BC130" s="171">
        <f t="shared" si="151"/>
        <v>11.117139642726583</v>
      </c>
      <c r="BD130" s="189">
        <f t="shared" si="152"/>
        <v>0</v>
      </c>
      <c r="BE130" s="188">
        <f t="shared" si="153"/>
        <v>2.8958568034045066E-3</v>
      </c>
      <c r="BF130" s="188">
        <f t="shared" si="154"/>
        <v>1.7358706644784123E-2</v>
      </c>
      <c r="BG130" s="188">
        <f t="shared" si="155"/>
        <v>7.5318858410734338E-2</v>
      </c>
      <c r="BH130" s="188">
        <f t="shared" si="156"/>
        <v>0</v>
      </c>
      <c r="BI130" s="202">
        <f t="shared" si="157"/>
        <v>9.539811521397417E-3</v>
      </c>
      <c r="BJ130" s="202">
        <f t="shared" si="158"/>
        <v>1.5704077071087236E-3</v>
      </c>
      <c r="BK130" s="202">
        <f t="shared" si="159"/>
        <v>2.2419963041291985E-2</v>
      </c>
      <c r="BL130" s="202">
        <f t="shared" si="160"/>
        <v>0.16528571873090217</v>
      </c>
      <c r="BM130" s="205">
        <f t="shared" si="161"/>
        <v>0</v>
      </c>
      <c r="BN130" s="204">
        <f t="shared" si="162"/>
        <v>0.13360973300191092</v>
      </c>
      <c r="BO130" s="204">
        <f t="shared" si="163"/>
        <v>8.1566974238884469E-5</v>
      </c>
      <c r="BP130" s="204">
        <f t="shared" si="164"/>
        <v>8.569036984439336E-3</v>
      </c>
      <c r="BQ130" s="204">
        <f t="shared" si="165"/>
        <v>19.684334464020214</v>
      </c>
      <c r="BR130" s="204">
        <f t="shared" si="166"/>
        <v>1.6001411450383954E-3</v>
      </c>
      <c r="BS130" s="205">
        <f t="shared" si="167"/>
        <v>0</v>
      </c>
      <c r="BT130" s="205">
        <f t="shared" si="168"/>
        <v>0</v>
      </c>
      <c r="BU130" s="204">
        <f t="shared" si="169"/>
        <v>3.0777790515561926E-2</v>
      </c>
      <c r="BV130" s="205">
        <f t="shared" si="170"/>
        <v>0</v>
      </c>
    </row>
    <row r="131" spans="1:74" s="138" customFormat="1">
      <c r="A131" s="130">
        <v>99</v>
      </c>
      <c r="B131" s="131" t="s">
        <v>102</v>
      </c>
      <c r="C131" s="130" t="s">
        <v>342</v>
      </c>
      <c r="D131" s="130" t="s">
        <v>348</v>
      </c>
      <c r="E131" s="133">
        <v>42563</v>
      </c>
      <c r="F131" s="132" t="s">
        <v>319</v>
      </c>
      <c r="G131" s="130">
        <v>6</v>
      </c>
      <c r="H131" s="133">
        <v>42598</v>
      </c>
      <c r="I131" s="133">
        <v>42414</v>
      </c>
      <c r="J131" s="139">
        <v>0.13900000000000001</v>
      </c>
      <c r="K131" s="165">
        <v>14.6258998283965</v>
      </c>
      <c r="L131" s="135">
        <v>0</v>
      </c>
      <c r="M131" s="135">
        <v>0</v>
      </c>
      <c r="N131" s="136">
        <v>5.0252445155094003</v>
      </c>
      <c r="O131" s="136">
        <v>1.3907816416385901</v>
      </c>
      <c r="P131" s="135">
        <v>0</v>
      </c>
      <c r="Q131" s="136">
        <v>0.56830396472313205</v>
      </c>
      <c r="R131" s="136">
        <v>3.2515958589073503E-2</v>
      </c>
      <c r="S131" s="136">
        <v>9.6250989811944104E-2</v>
      </c>
      <c r="T131" s="136">
        <v>0.41255331148834601</v>
      </c>
      <c r="U131" s="137">
        <v>234.17591233407501</v>
      </c>
      <c r="V131" s="135">
        <v>0</v>
      </c>
      <c r="W131" s="136">
        <v>1.0358853831443899E-2</v>
      </c>
      <c r="X131" s="135">
        <v>0</v>
      </c>
      <c r="Y131" s="135">
        <v>0</v>
      </c>
      <c r="Z131" s="136">
        <v>0.30909593447608702</v>
      </c>
      <c r="AA131" s="136">
        <v>0.16919960922299801</v>
      </c>
      <c r="AB131" s="136">
        <v>6.2936677454896395E-2</v>
      </c>
      <c r="AC131" s="136">
        <v>0.28234455820888898</v>
      </c>
      <c r="AD131" s="136">
        <v>1.7927514898735499</v>
      </c>
      <c r="AE131" s="135">
        <v>0</v>
      </c>
      <c r="AF131" s="136">
        <v>6.7634710992295496E-2</v>
      </c>
      <c r="AG131" s="136">
        <v>1.2572459815431199E-2</v>
      </c>
      <c r="AH131" s="135">
        <v>0</v>
      </c>
      <c r="AI131" s="135">
        <v>0</v>
      </c>
      <c r="AJ131" s="136">
        <v>3.27446972489722E-2</v>
      </c>
      <c r="AK131" s="135">
        <v>0</v>
      </c>
      <c r="AL131" s="136">
        <v>0.40367078923663802</v>
      </c>
      <c r="AM131" s="136">
        <v>0.28013023449339203</v>
      </c>
      <c r="AN131" s="177">
        <v>3.8288566746361899E-2</v>
      </c>
      <c r="AO131" s="183"/>
      <c r="AP131" s="131" t="s">
        <v>102</v>
      </c>
      <c r="AQ131" s="130" t="s">
        <v>348</v>
      </c>
      <c r="AR131" s="132" t="s">
        <v>319</v>
      </c>
      <c r="AS131" s="130">
        <v>6</v>
      </c>
      <c r="AT131" s="213">
        <f t="shared" si="143"/>
        <v>0</v>
      </c>
      <c r="AU131" s="215">
        <f t="shared" si="144"/>
        <v>0</v>
      </c>
      <c r="AV131" s="214">
        <f t="shared" si="145"/>
        <v>0.34358532291823712</v>
      </c>
      <c r="AW131" s="214">
        <f t="shared" si="146"/>
        <v>9.5090330027993053E-2</v>
      </c>
      <c r="AX131" s="215">
        <f t="shared" si="147"/>
        <v>0</v>
      </c>
      <c r="AY131" s="214">
        <f t="shared" si="148"/>
        <v>3.8856000067753617E-2</v>
      </c>
      <c r="AZ131" s="214">
        <f t="shared" si="120"/>
        <v>2.2231766230165935E-3</v>
      </c>
      <c r="BA131" s="188">
        <f t="shared" si="149"/>
        <v>6.5808593619020098E-3</v>
      </c>
      <c r="BB131" s="170">
        <f t="shared" si="150"/>
        <v>2.820703794835001E-2</v>
      </c>
      <c r="BC131" s="171">
        <f t="shared" si="151"/>
        <v>16.011043086690464</v>
      </c>
      <c r="BD131" s="189">
        <f t="shared" si="152"/>
        <v>0</v>
      </c>
      <c r="BE131" s="188">
        <f t="shared" si="153"/>
        <v>7.0825412131785297E-4</v>
      </c>
      <c r="BF131" s="189">
        <f t="shared" si="154"/>
        <v>0</v>
      </c>
      <c r="BG131" s="189">
        <f t="shared" si="155"/>
        <v>0</v>
      </c>
      <c r="BH131" s="188">
        <f t="shared" si="156"/>
        <v>2.1133464477581788E-2</v>
      </c>
      <c r="BI131" s="202">
        <f t="shared" si="157"/>
        <v>1.1568492277958401E-2</v>
      </c>
      <c r="BJ131" s="202">
        <f t="shared" si="158"/>
        <v>4.3030978054904682E-3</v>
      </c>
      <c r="BK131" s="202">
        <f t="shared" si="159"/>
        <v>1.9304423079714448E-2</v>
      </c>
      <c r="BL131" s="202">
        <f t="shared" si="160"/>
        <v>0.12257375689069634</v>
      </c>
      <c r="BM131" s="205">
        <f t="shared" si="161"/>
        <v>0</v>
      </c>
      <c r="BN131" s="204">
        <f t="shared" si="162"/>
        <v>4.6243111046734538E-3</v>
      </c>
      <c r="BO131" s="204">
        <f t="shared" si="163"/>
        <v>8.5960248346713666E-4</v>
      </c>
      <c r="BP131" s="205">
        <f t="shared" si="164"/>
        <v>0</v>
      </c>
      <c r="BQ131" s="205">
        <f t="shared" si="165"/>
        <v>0</v>
      </c>
      <c r="BR131" s="204">
        <f t="shared" si="166"/>
        <v>2.2388159110318575E-3</v>
      </c>
      <c r="BS131" s="205">
        <f t="shared" si="167"/>
        <v>0</v>
      </c>
      <c r="BT131" s="204">
        <f t="shared" si="168"/>
        <v>2.7599723365594402E-2</v>
      </c>
      <c r="BU131" s="204">
        <f t="shared" si="169"/>
        <v>1.9153025644925662E-2</v>
      </c>
      <c r="BV131" s="204">
        <f t="shared" si="170"/>
        <v>2.6178605894745582E-3</v>
      </c>
    </row>
    <row r="132" spans="1:74" s="138" customFormat="1">
      <c r="A132" s="130">
        <v>100</v>
      </c>
      <c r="B132" s="131" t="s">
        <v>103</v>
      </c>
      <c r="C132" s="130" t="s">
        <v>343</v>
      </c>
      <c r="D132" s="130" t="s">
        <v>348</v>
      </c>
      <c r="E132" s="133">
        <v>42563</v>
      </c>
      <c r="F132" s="132" t="s">
        <v>319</v>
      </c>
      <c r="G132" s="130">
        <v>6</v>
      </c>
      <c r="H132" s="133">
        <v>42598</v>
      </c>
      <c r="I132" s="133">
        <v>42414</v>
      </c>
      <c r="J132" s="139">
        <v>7.8E-2</v>
      </c>
      <c r="K132" s="165">
        <v>4.9826343448635901</v>
      </c>
      <c r="L132" s="136">
        <v>6.1593357764691103E-2</v>
      </c>
      <c r="M132" s="136">
        <v>2.3168354620527198</v>
      </c>
      <c r="N132" s="136">
        <v>2.8069157110488998</v>
      </c>
      <c r="O132" s="136">
        <v>4.15469527021276</v>
      </c>
      <c r="P132" s="135">
        <v>0</v>
      </c>
      <c r="Q132" s="136">
        <v>0.10705211034502</v>
      </c>
      <c r="R132" s="135">
        <v>0</v>
      </c>
      <c r="S132" s="136">
        <v>5.7765889237244898E-2</v>
      </c>
      <c r="T132" s="135">
        <v>0</v>
      </c>
      <c r="U132" s="137">
        <v>14.293618345005401</v>
      </c>
      <c r="V132" s="135">
        <v>0</v>
      </c>
      <c r="W132" s="135">
        <v>0</v>
      </c>
      <c r="X132" s="135">
        <v>0</v>
      </c>
      <c r="Y132" s="135">
        <v>0</v>
      </c>
      <c r="Z132" s="135">
        <v>0</v>
      </c>
      <c r="AA132" s="136">
        <v>0.31472406651671903</v>
      </c>
      <c r="AB132" s="135">
        <v>0</v>
      </c>
      <c r="AC132" s="136">
        <v>0.23167402859861599</v>
      </c>
      <c r="AD132" s="136">
        <v>2.3035514441801999</v>
      </c>
      <c r="AE132" s="136">
        <v>3.3640302438577998</v>
      </c>
      <c r="AF132" s="136">
        <v>0.76643897737660005</v>
      </c>
      <c r="AG132" s="135">
        <v>0</v>
      </c>
      <c r="AH132" s="135">
        <v>0</v>
      </c>
      <c r="AI132" s="136">
        <v>516.23809400910204</v>
      </c>
      <c r="AJ132" s="136">
        <v>3.27446972489722E-2</v>
      </c>
      <c r="AK132" s="135">
        <v>0</v>
      </c>
      <c r="AL132" s="136">
        <v>0.53648845561126801</v>
      </c>
      <c r="AM132" s="135">
        <v>0</v>
      </c>
      <c r="AN132" s="176">
        <v>0</v>
      </c>
      <c r="AO132" s="183"/>
      <c r="AP132" s="131" t="s">
        <v>103</v>
      </c>
      <c r="AQ132" s="130" t="s">
        <v>348</v>
      </c>
      <c r="AR132" s="132" t="s">
        <v>319</v>
      </c>
      <c r="AS132" s="130">
        <v>6</v>
      </c>
      <c r="AT132" s="216">
        <f t="shared" si="143"/>
        <v>1.2361605026904166E-2</v>
      </c>
      <c r="AU132" s="214">
        <f t="shared" si="144"/>
        <v>0.46498203594671927</v>
      </c>
      <c r="AV132" s="214">
        <f t="shared" si="145"/>
        <v>0.56333969478262902</v>
      </c>
      <c r="AW132" s="214">
        <f t="shared" si="146"/>
        <v>0.83383507250450328</v>
      </c>
      <c r="AX132" s="215">
        <f t="shared" si="147"/>
        <v>0</v>
      </c>
      <c r="AY132" s="214">
        <f t="shared" si="148"/>
        <v>2.1485042436512725E-2</v>
      </c>
      <c r="AZ132" s="215">
        <f t="shared" si="120"/>
        <v>0</v>
      </c>
      <c r="BA132" s="188">
        <f t="shared" si="149"/>
        <v>1.1593443395418646E-2</v>
      </c>
      <c r="BB132" s="169">
        <f t="shared" si="150"/>
        <v>0</v>
      </c>
      <c r="BC132" s="171">
        <f t="shared" si="151"/>
        <v>2.8686869948103162</v>
      </c>
      <c r="BD132" s="189">
        <f t="shared" si="152"/>
        <v>0</v>
      </c>
      <c r="BE132" s="189">
        <f t="shared" si="153"/>
        <v>0</v>
      </c>
      <c r="BF132" s="189">
        <f t="shared" si="154"/>
        <v>0</v>
      </c>
      <c r="BG132" s="189">
        <f t="shared" si="155"/>
        <v>0</v>
      </c>
      <c r="BH132" s="189">
        <f t="shared" si="156"/>
        <v>0</v>
      </c>
      <c r="BI132" s="202">
        <f t="shared" si="157"/>
        <v>6.3164190814274018E-2</v>
      </c>
      <c r="BJ132" s="203">
        <f t="shared" si="158"/>
        <v>0</v>
      </c>
      <c r="BK132" s="202">
        <f t="shared" si="159"/>
        <v>4.6496293439120213E-2</v>
      </c>
      <c r="BL132" s="202">
        <f t="shared" si="160"/>
        <v>0.46231597278552944</v>
      </c>
      <c r="BM132" s="204">
        <f t="shared" si="161"/>
        <v>0.67515093643699775</v>
      </c>
      <c r="BN132" s="204">
        <f t="shared" si="162"/>
        <v>0.15382203957364302</v>
      </c>
      <c r="BO132" s="205">
        <f t="shared" si="163"/>
        <v>0</v>
      </c>
      <c r="BP132" s="205">
        <f t="shared" si="164"/>
        <v>0</v>
      </c>
      <c r="BQ132" s="204">
        <f t="shared" si="165"/>
        <v>103.60746108958857</v>
      </c>
      <c r="BR132" s="204">
        <f t="shared" si="166"/>
        <v>6.5717640474114809E-3</v>
      </c>
      <c r="BS132" s="205">
        <f t="shared" si="167"/>
        <v>0</v>
      </c>
      <c r="BT132" s="204">
        <f t="shared" si="168"/>
        <v>0.10767164886669112</v>
      </c>
      <c r="BU132" s="205">
        <f t="shared" si="169"/>
        <v>0</v>
      </c>
      <c r="BV132" s="205">
        <f t="shared" si="170"/>
        <v>0</v>
      </c>
    </row>
    <row r="133" spans="1:74" s="138" customFormat="1">
      <c r="A133" s="130">
        <v>101</v>
      </c>
      <c r="B133" s="131" t="s">
        <v>104</v>
      </c>
      <c r="C133" s="130" t="s">
        <v>344</v>
      </c>
      <c r="D133" s="130" t="s">
        <v>348</v>
      </c>
      <c r="E133" s="133">
        <v>42563</v>
      </c>
      <c r="F133" s="132" t="s">
        <v>319</v>
      </c>
      <c r="G133" s="130">
        <v>6</v>
      </c>
      <c r="H133" s="133">
        <v>42598</v>
      </c>
      <c r="I133" s="133">
        <v>42414</v>
      </c>
      <c r="J133" s="139">
        <v>0.107</v>
      </c>
      <c r="K133" s="165">
        <v>9.5671376075267798</v>
      </c>
      <c r="L133" s="136">
        <v>4.6898818914656304E-3</v>
      </c>
      <c r="M133" s="136">
        <v>2.0696874415183601</v>
      </c>
      <c r="N133" s="135">
        <v>0</v>
      </c>
      <c r="O133" s="136">
        <v>1.28600856798803</v>
      </c>
      <c r="P133" s="136">
        <v>0.94708960551590304</v>
      </c>
      <c r="Q133" s="136">
        <v>0.43529921212234701</v>
      </c>
      <c r="R133" s="136">
        <v>8.8375901473586496E-2</v>
      </c>
      <c r="S133" s="136">
        <v>7.8748355160832395E-2</v>
      </c>
      <c r="T133" s="136">
        <v>0.17984721144709301</v>
      </c>
      <c r="U133" s="137">
        <v>65.157177263421005</v>
      </c>
      <c r="V133" s="136">
        <v>7.6826607784070203E-2</v>
      </c>
      <c r="W133" s="135">
        <v>0</v>
      </c>
      <c r="X133" s="136">
        <v>7.8809550605249204E-2</v>
      </c>
      <c r="Y133" s="135">
        <v>0</v>
      </c>
      <c r="Z133" s="136">
        <v>0.168630119202303</v>
      </c>
      <c r="AA133" s="136">
        <v>0.30427678462179197</v>
      </c>
      <c r="AB133" s="136">
        <v>0.101071726625521</v>
      </c>
      <c r="AC133" s="136">
        <v>0.254483365169414</v>
      </c>
      <c r="AD133" s="136">
        <v>1.8609837094828701</v>
      </c>
      <c r="AE133" s="136">
        <v>1.3063616649840399</v>
      </c>
      <c r="AF133" s="136">
        <v>2.37533785115872</v>
      </c>
      <c r="AG133" s="135">
        <v>0</v>
      </c>
      <c r="AH133" s="135">
        <v>0</v>
      </c>
      <c r="AI133" s="135">
        <v>0</v>
      </c>
      <c r="AJ133" s="135">
        <v>0</v>
      </c>
      <c r="AK133" s="135">
        <v>0</v>
      </c>
      <c r="AL133" s="135">
        <v>0</v>
      </c>
      <c r="AM133" s="135">
        <v>0</v>
      </c>
      <c r="AN133" s="176">
        <v>0</v>
      </c>
      <c r="AO133" s="183"/>
      <c r="AP133" s="131" t="s">
        <v>104</v>
      </c>
      <c r="AQ133" s="130" t="s">
        <v>348</v>
      </c>
      <c r="AR133" s="132" t="s">
        <v>319</v>
      </c>
      <c r="AS133" s="130">
        <v>6</v>
      </c>
      <c r="AT133" s="216">
        <f t="shared" si="143"/>
        <v>4.9020742502709977E-4</v>
      </c>
      <c r="AU133" s="214">
        <f t="shared" si="144"/>
        <v>0.21633298552014862</v>
      </c>
      <c r="AV133" s="215">
        <f t="shared" si="145"/>
        <v>0</v>
      </c>
      <c r="AW133" s="214">
        <f t="shared" si="146"/>
        <v>0.13441936561843587</v>
      </c>
      <c r="AX133" s="214">
        <f t="shared" si="147"/>
        <v>9.8994040262449734E-2</v>
      </c>
      <c r="AY133" s="214">
        <f t="shared" si="148"/>
        <v>4.5499419991605734E-2</v>
      </c>
      <c r="AZ133" s="214">
        <f t="shared" si="120"/>
        <v>9.2374443745910258E-3</v>
      </c>
      <c r="BA133" s="188">
        <f t="shared" si="149"/>
        <v>8.2311301866169976E-3</v>
      </c>
      <c r="BB133" s="170">
        <f t="shared" si="150"/>
        <v>1.8798434686002775E-2</v>
      </c>
      <c r="BC133" s="171">
        <f t="shared" si="151"/>
        <v>6.8105195029451364</v>
      </c>
      <c r="BD133" s="188">
        <f t="shared" si="152"/>
        <v>8.0302605581452288E-3</v>
      </c>
      <c r="BE133" s="189">
        <f t="shared" si="153"/>
        <v>0</v>
      </c>
      <c r="BF133" s="188">
        <f t="shared" si="154"/>
        <v>8.2375266080888347E-3</v>
      </c>
      <c r="BG133" s="189">
        <f t="shared" si="155"/>
        <v>0</v>
      </c>
      <c r="BH133" s="188">
        <f t="shared" si="156"/>
        <v>1.7625974049922329E-2</v>
      </c>
      <c r="BI133" s="202">
        <f t="shared" si="157"/>
        <v>3.1804370032517092E-2</v>
      </c>
      <c r="BJ133" s="202">
        <f t="shared" si="158"/>
        <v>1.0564468785941217E-2</v>
      </c>
      <c r="BK133" s="202">
        <f t="shared" si="159"/>
        <v>2.6599739191501083E-2</v>
      </c>
      <c r="BL133" s="202">
        <f t="shared" si="160"/>
        <v>0.19451833827693388</v>
      </c>
      <c r="BM133" s="204">
        <f t="shared" si="161"/>
        <v>0.13654676232066346</v>
      </c>
      <c r="BN133" s="204">
        <f t="shared" si="162"/>
        <v>0.24828093298145562</v>
      </c>
      <c r="BO133" s="205">
        <f t="shared" si="163"/>
        <v>0</v>
      </c>
      <c r="BP133" s="205">
        <f t="shared" si="164"/>
        <v>0</v>
      </c>
      <c r="BQ133" s="205">
        <f t="shared" si="165"/>
        <v>0</v>
      </c>
      <c r="BR133" s="205">
        <f t="shared" si="166"/>
        <v>0</v>
      </c>
      <c r="BS133" s="205">
        <f t="shared" si="167"/>
        <v>0</v>
      </c>
      <c r="BT133" s="205">
        <f t="shared" si="168"/>
        <v>0</v>
      </c>
      <c r="BU133" s="205">
        <f t="shared" si="169"/>
        <v>0</v>
      </c>
      <c r="BV133" s="205">
        <f t="shared" si="170"/>
        <v>0</v>
      </c>
    </row>
    <row r="134" spans="1:74" s="138" customFormat="1">
      <c r="A134" s="130">
        <v>102</v>
      </c>
      <c r="B134" s="131" t="s">
        <v>105</v>
      </c>
      <c r="C134" s="130" t="s">
        <v>345</v>
      </c>
      <c r="D134" s="130" t="s">
        <v>348</v>
      </c>
      <c r="E134" s="133">
        <v>42563</v>
      </c>
      <c r="F134" s="132" t="s">
        <v>319</v>
      </c>
      <c r="G134" s="130">
        <v>6</v>
      </c>
      <c r="H134" s="133">
        <v>42598</v>
      </c>
      <c r="I134" s="133">
        <v>42414</v>
      </c>
      <c r="J134" s="139">
        <v>0.16900000000000001</v>
      </c>
      <c r="K134" s="165">
        <v>19.368489410461901</v>
      </c>
      <c r="L134" s="136">
        <v>5.9513920070132897E-2</v>
      </c>
      <c r="M134" s="136">
        <v>1.44871062131225</v>
      </c>
      <c r="N134" s="135">
        <v>0</v>
      </c>
      <c r="O134" s="135">
        <v>0</v>
      </c>
      <c r="P134" s="136">
        <v>1.4213065601294499</v>
      </c>
      <c r="Q134" s="136">
        <v>0.235833189362009</v>
      </c>
      <c r="R134" s="136">
        <v>1.40031159164938</v>
      </c>
      <c r="S134" s="136">
        <v>4.7285354691365598E-2</v>
      </c>
      <c r="T134" s="136">
        <v>0.40023226711904097</v>
      </c>
      <c r="U134" s="137">
        <v>84.887267192927098</v>
      </c>
      <c r="V134" s="136">
        <v>6.8733603622030903E-2</v>
      </c>
      <c r="W134" s="136">
        <v>6.0094665881389897E-2</v>
      </c>
      <c r="X134" s="135">
        <v>0</v>
      </c>
      <c r="Y134" s="136">
        <v>0.119104717918618</v>
      </c>
      <c r="Z134" s="136">
        <v>0.72909050150448595</v>
      </c>
      <c r="AA134" s="135">
        <v>0</v>
      </c>
      <c r="AB134" s="136">
        <v>9.8349692649721002E-2</v>
      </c>
      <c r="AC134" s="136">
        <v>0.42900235508595702</v>
      </c>
      <c r="AD134" s="136">
        <v>2.7008702830587898</v>
      </c>
      <c r="AE134" s="135">
        <v>0</v>
      </c>
      <c r="AF134" s="136">
        <v>2.4248265812505401</v>
      </c>
      <c r="AG134" s="136">
        <v>6.1788691574678097E-3</v>
      </c>
      <c r="AH134" s="135">
        <v>0</v>
      </c>
      <c r="AI134" s="135">
        <v>0</v>
      </c>
      <c r="AJ134" s="135">
        <v>0</v>
      </c>
      <c r="AK134" s="136">
        <v>0.167438588265026</v>
      </c>
      <c r="AL134" s="136">
        <v>0.14537413013234399</v>
      </c>
      <c r="AM134" s="135">
        <v>0</v>
      </c>
      <c r="AN134" s="176">
        <v>0</v>
      </c>
      <c r="AO134" s="183"/>
      <c r="AP134" s="131" t="s">
        <v>105</v>
      </c>
      <c r="AQ134" s="130" t="s">
        <v>348</v>
      </c>
      <c r="AR134" s="132" t="s">
        <v>319</v>
      </c>
      <c r="AS134" s="130">
        <v>6</v>
      </c>
      <c r="AT134" s="216">
        <f t="shared" si="143"/>
        <v>3.0727187241554529E-3</v>
      </c>
      <c r="AU134" s="214">
        <f t="shared" si="144"/>
        <v>7.4797295267111957E-2</v>
      </c>
      <c r="AV134" s="215">
        <f t="shared" si="145"/>
        <v>0</v>
      </c>
      <c r="AW134" s="215">
        <f t="shared" si="146"/>
        <v>0</v>
      </c>
      <c r="AX134" s="214">
        <f t="shared" si="147"/>
        <v>7.3382416667028785E-2</v>
      </c>
      <c r="AY134" s="214">
        <f t="shared" si="148"/>
        <v>1.2176127129182495E-2</v>
      </c>
      <c r="AZ134" s="214">
        <f t="shared" si="120"/>
        <v>7.2298441141878667E-2</v>
      </c>
      <c r="BA134" s="188">
        <f t="shared" si="149"/>
        <v>2.4413548051829166E-3</v>
      </c>
      <c r="BB134" s="170">
        <f t="shared" si="150"/>
        <v>2.0664093034682161E-2</v>
      </c>
      <c r="BC134" s="171">
        <f t="shared" si="151"/>
        <v>4.3827510444400062</v>
      </c>
      <c r="BD134" s="188">
        <f t="shared" si="152"/>
        <v>3.5487333144785366E-3</v>
      </c>
      <c r="BE134" s="188">
        <f t="shared" si="153"/>
        <v>3.1027027770647786E-3</v>
      </c>
      <c r="BF134" s="189">
        <f t="shared" si="154"/>
        <v>0</v>
      </c>
      <c r="BG134" s="188">
        <f t="shared" si="155"/>
        <v>6.1494066674236099E-3</v>
      </c>
      <c r="BH134" s="188">
        <f t="shared" si="156"/>
        <v>3.7643126732984519E-2</v>
      </c>
      <c r="BI134" s="203">
        <f t="shared" si="157"/>
        <v>0</v>
      </c>
      <c r="BJ134" s="202">
        <f t="shared" si="158"/>
        <v>5.0778194708668064E-3</v>
      </c>
      <c r="BK134" s="202">
        <f t="shared" si="159"/>
        <v>2.2149499942635233E-2</v>
      </c>
      <c r="BL134" s="202">
        <f t="shared" si="160"/>
        <v>0.13944661485060952</v>
      </c>
      <c r="BM134" s="205">
        <f t="shared" si="161"/>
        <v>0</v>
      </c>
      <c r="BN134" s="204">
        <f t="shared" si="162"/>
        <v>0.12519440880819382</v>
      </c>
      <c r="BO134" s="204">
        <f t="shared" si="163"/>
        <v>3.1901657514551908E-4</v>
      </c>
      <c r="BP134" s="205">
        <f t="shared" si="164"/>
        <v>0</v>
      </c>
      <c r="BQ134" s="205">
        <f t="shared" si="165"/>
        <v>0</v>
      </c>
      <c r="BR134" s="205">
        <f t="shared" si="166"/>
        <v>0</v>
      </c>
      <c r="BS134" s="204">
        <f t="shared" si="167"/>
        <v>8.6448966006912216E-3</v>
      </c>
      <c r="BT134" s="204">
        <f t="shared" si="168"/>
        <v>7.5057030546646589E-3</v>
      </c>
      <c r="BU134" s="205">
        <f t="shared" si="169"/>
        <v>0</v>
      </c>
      <c r="BV134" s="205">
        <f t="shared" si="170"/>
        <v>0</v>
      </c>
    </row>
    <row r="135" spans="1:74" s="138" customFormat="1">
      <c r="A135" s="130">
        <v>103</v>
      </c>
      <c r="B135" s="131" t="s">
        <v>106</v>
      </c>
      <c r="C135" s="130" t="s">
        <v>346</v>
      </c>
      <c r="D135" s="130" t="s">
        <v>348</v>
      </c>
      <c r="E135" s="133">
        <v>42563</v>
      </c>
      <c r="F135" s="132" t="s">
        <v>319</v>
      </c>
      <c r="G135" s="130">
        <v>6</v>
      </c>
      <c r="H135" s="133">
        <v>42598</v>
      </c>
      <c r="I135" s="133">
        <v>42414</v>
      </c>
      <c r="J135" s="139">
        <v>0.106</v>
      </c>
      <c r="K135" s="165">
        <v>9.4090512881245996</v>
      </c>
      <c r="L135" s="136">
        <v>2.0535544774242499E-2</v>
      </c>
      <c r="M135" s="136">
        <v>1.44871062131225</v>
      </c>
      <c r="N135" s="135">
        <v>0</v>
      </c>
      <c r="O135" s="136">
        <v>0.64101331818384499</v>
      </c>
      <c r="P135" s="135">
        <v>0</v>
      </c>
      <c r="Q135" s="136">
        <v>0.41036296699792901</v>
      </c>
      <c r="R135" s="136">
        <v>0.184064750775363</v>
      </c>
      <c r="S135" s="136">
        <v>0.204990997388767</v>
      </c>
      <c r="T135" s="136">
        <v>0.11930970060384601</v>
      </c>
      <c r="U135" s="137">
        <v>91.343877572709104</v>
      </c>
      <c r="V135" s="135">
        <v>0</v>
      </c>
      <c r="W135" s="136">
        <v>0.13255847580637101</v>
      </c>
      <c r="X135" s="136">
        <v>9.40009790733905E-2</v>
      </c>
      <c r="Y135" s="135">
        <v>0</v>
      </c>
      <c r="Z135" s="136">
        <v>2.7560718784653899E-2</v>
      </c>
      <c r="AA135" s="136">
        <v>0.52762909144412395</v>
      </c>
      <c r="AB135" s="136">
        <v>5.4755869430979702E-2</v>
      </c>
      <c r="AC135" s="136">
        <v>0.20123991257629101</v>
      </c>
      <c r="AD135" s="136">
        <v>1.17508769809614</v>
      </c>
      <c r="AE135" s="136">
        <v>2.38061547643039</v>
      </c>
      <c r="AF135" s="135">
        <v>0</v>
      </c>
      <c r="AG135" s="136">
        <v>4.3101022306458903E-2</v>
      </c>
      <c r="AH135" s="136">
        <v>5.9264443704281203E-2</v>
      </c>
      <c r="AI135" s="135">
        <v>0</v>
      </c>
      <c r="AJ135" s="136">
        <v>7.7224455368093796E-4</v>
      </c>
      <c r="AK135" s="136">
        <v>0.109845123020565</v>
      </c>
      <c r="AL135" s="135">
        <v>0</v>
      </c>
      <c r="AM135" s="135">
        <v>0</v>
      </c>
      <c r="AN135" s="177">
        <v>5.0066550079523098E-2</v>
      </c>
      <c r="AO135" s="183"/>
      <c r="AP135" s="131" t="s">
        <v>106</v>
      </c>
      <c r="AQ135" s="130" t="s">
        <v>348</v>
      </c>
      <c r="AR135" s="132" t="s">
        <v>319</v>
      </c>
      <c r="AS135" s="130">
        <v>6</v>
      </c>
      <c r="AT135" s="216">
        <f t="shared" si="143"/>
        <v>2.1825308572991759E-3</v>
      </c>
      <c r="AU135" s="214">
        <f t="shared" si="144"/>
        <v>0.15396989313265877</v>
      </c>
      <c r="AV135" s="215">
        <f t="shared" si="145"/>
        <v>0</v>
      </c>
      <c r="AW135" s="214">
        <f t="shared" si="146"/>
        <v>6.8127306202792628E-2</v>
      </c>
      <c r="AX135" s="215">
        <f t="shared" si="147"/>
        <v>0</v>
      </c>
      <c r="AY135" s="214">
        <f t="shared" si="148"/>
        <v>4.3613639083449195E-2</v>
      </c>
      <c r="AZ135" s="214">
        <f t="shared" si="120"/>
        <v>1.9562519656756018E-2</v>
      </c>
      <c r="BA135" s="188">
        <f t="shared" si="149"/>
        <v>2.1786574555873798E-2</v>
      </c>
      <c r="BB135" s="170">
        <f t="shared" si="150"/>
        <v>1.2680311431018533E-2</v>
      </c>
      <c r="BC135" s="171">
        <f t="shared" si="151"/>
        <v>9.7080858394295824</v>
      </c>
      <c r="BD135" s="189">
        <f t="shared" si="152"/>
        <v>0</v>
      </c>
      <c r="BE135" s="188">
        <f t="shared" si="153"/>
        <v>1.4088399749045516E-2</v>
      </c>
      <c r="BF135" s="188">
        <f t="shared" si="154"/>
        <v>9.9904842895299651E-3</v>
      </c>
      <c r="BG135" s="189">
        <f t="shared" si="155"/>
        <v>0</v>
      </c>
      <c r="BH135" s="188">
        <f t="shared" si="156"/>
        <v>2.9291708526914904E-3</v>
      </c>
      <c r="BI135" s="202">
        <f t="shared" si="157"/>
        <v>5.6076757930957177E-2</v>
      </c>
      <c r="BJ135" s="202">
        <f t="shared" si="158"/>
        <v>5.8194888893940309E-3</v>
      </c>
      <c r="BK135" s="202">
        <f t="shared" si="159"/>
        <v>2.1387906858397188E-2</v>
      </c>
      <c r="BL135" s="202">
        <f t="shared" si="160"/>
        <v>0.12488907352213584</v>
      </c>
      <c r="BM135" s="204">
        <f t="shared" si="161"/>
        <v>0.25301333827726336</v>
      </c>
      <c r="BN135" s="205">
        <f t="shared" si="162"/>
        <v>0</v>
      </c>
      <c r="BO135" s="204">
        <f t="shared" si="163"/>
        <v>4.5808042688488468E-3</v>
      </c>
      <c r="BP135" s="204">
        <f t="shared" si="164"/>
        <v>6.2986630521485567E-3</v>
      </c>
      <c r="BQ135" s="205">
        <f t="shared" si="165"/>
        <v>0</v>
      </c>
      <c r="BR135" s="204">
        <f t="shared" si="166"/>
        <v>8.2074646001303788E-5</v>
      </c>
      <c r="BS135" s="204">
        <f t="shared" si="167"/>
        <v>1.167441006078937E-2</v>
      </c>
      <c r="BT135" s="205">
        <f t="shared" si="168"/>
        <v>0</v>
      </c>
      <c r="BU135" s="205">
        <f t="shared" si="169"/>
        <v>0</v>
      </c>
      <c r="BV135" s="204">
        <f t="shared" si="170"/>
        <v>5.3211050239159981E-3</v>
      </c>
    </row>
    <row r="136" spans="1:74" s="138" customFormat="1">
      <c r="A136" s="130">
        <v>118</v>
      </c>
      <c r="B136" s="131" t="s">
        <v>120</v>
      </c>
      <c r="C136" s="130" t="s">
        <v>298</v>
      </c>
      <c r="D136" s="130" t="s">
        <v>348</v>
      </c>
      <c r="E136" s="133">
        <v>42612</v>
      </c>
      <c r="F136" s="132" t="s">
        <v>319</v>
      </c>
      <c r="G136" s="130">
        <v>6</v>
      </c>
      <c r="H136" s="133">
        <v>42625</v>
      </c>
      <c r="I136" s="133">
        <v>42414</v>
      </c>
      <c r="J136" s="139">
        <v>7.0999999999999994E-2</v>
      </c>
      <c r="K136" s="165">
        <v>3.8760301090483402</v>
      </c>
      <c r="L136" s="135">
        <v>0</v>
      </c>
      <c r="M136" s="136">
        <v>2.3563196405424298</v>
      </c>
      <c r="N136" s="135">
        <v>0</v>
      </c>
      <c r="O136" s="135">
        <v>0</v>
      </c>
      <c r="P136" s="136">
        <v>0.74568490078515404</v>
      </c>
      <c r="Q136" s="136">
        <v>0.31478141443886098</v>
      </c>
      <c r="R136" s="136">
        <v>9.4211944911337595E-2</v>
      </c>
      <c r="S136" s="136">
        <v>9.6250989811944104E-2</v>
      </c>
      <c r="T136" s="136">
        <v>0.75965278162365601</v>
      </c>
      <c r="U136" s="137">
        <v>33.487166105020997</v>
      </c>
      <c r="V136" s="135">
        <v>0</v>
      </c>
      <c r="W136" s="136">
        <v>0.14451031759566799</v>
      </c>
      <c r="X136" s="135">
        <v>0</v>
      </c>
      <c r="Y136" s="135">
        <v>0</v>
      </c>
      <c r="Z136" s="136">
        <v>6.7980693538939804E-2</v>
      </c>
      <c r="AA136" s="135">
        <v>0</v>
      </c>
      <c r="AB136" s="136">
        <v>3.29177635398792E-2</v>
      </c>
      <c r="AC136" s="136">
        <v>0.28740837240842199</v>
      </c>
      <c r="AD136" s="136">
        <v>0.83583525858436403</v>
      </c>
      <c r="AE136" s="135">
        <v>0</v>
      </c>
      <c r="AF136" s="135">
        <v>0</v>
      </c>
      <c r="AG136" s="135">
        <v>0</v>
      </c>
      <c r="AH136" s="135">
        <v>0</v>
      </c>
      <c r="AI136" s="136">
        <v>164.528020195148</v>
      </c>
      <c r="AJ136" s="136">
        <v>2.1622348244287399E-2</v>
      </c>
      <c r="AK136" s="136">
        <v>0.18987548432623799</v>
      </c>
      <c r="AL136" s="136">
        <v>0</v>
      </c>
      <c r="AM136" s="136">
        <v>0.37716966669093299</v>
      </c>
      <c r="AN136" s="176">
        <v>0</v>
      </c>
      <c r="AO136" s="183"/>
      <c r="AP136" s="131" t="s">
        <v>120</v>
      </c>
      <c r="AQ136" s="130" t="s">
        <v>348</v>
      </c>
      <c r="AR136" s="132" t="s">
        <v>319</v>
      </c>
      <c r="AS136" s="130">
        <v>6</v>
      </c>
      <c r="AT136" s="213">
        <f t="shared" si="143"/>
        <v>0</v>
      </c>
      <c r="AU136" s="214">
        <f t="shared" si="144"/>
        <v>0.60792088148173951</v>
      </c>
      <c r="AV136" s="215">
        <f t="shared" si="145"/>
        <v>0</v>
      </c>
      <c r="AW136" s="215">
        <f t="shared" si="146"/>
        <v>0</v>
      </c>
      <c r="AX136" s="214">
        <f t="shared" si="147"/>
        <v>0.19238367087097727</v>
      </c>
      <c r="AY136" s="214">
        <f t="shared" si="148"/>
        <v>8.1212324358374888E-2</v>
      </c>
      <c r="AZ136" s="214">
        <f t="shared" si="120"/>
        <v>2.430629852214149E-2</v>
      </c>
      <c r="BA136" s="188">
        <f t="shared" si="149"/>
        <v>2.4832363811429749E-2</v>
      </c>
      <c r="BB136" s="170">
        <f t="shared" si="150"/>
        <v>0.19598732730437154</v>
      </c>
      <c r="BC136" s="171">
        <f t="shared" si="151"/>
        <v>8.639552625467843</v>
      </c>
      <c r="BD136" s="189">
        <f t="shared" si="152"/>
        <v>0</v>
      </c>
      <c r="BE136" s="188">
        <f t="shared" si="153"/>
        <v>3.7283074055157114E-2</v>
      </c>
      <c r="BF136" s="189">
        <f t="shared" si="154"/>
        <v>0</v>
      </c>
      <c r="BG136" s="189">
        <f t="shared" si="155"/>
        <v>0</v>
      </c>
      <c r="BH136" s="188">
        <f t="shared" si="156"/>
        <v>1.7538742379798158E-2</v>
      </c>
      <c r="BI136" s="203">
        <f t="shared" si="157"/>
        <v>0</v>
      </c>
      <c r="BJ136" s="202">
        <f t="shared" si="158"/>
        <v>8.4926490800561177E-3</v>
      </c>
      <c r="BK136" s="202">
        <f t="shared" si="159"/>
        <v>7.4150190871192109E-2</v>
      </c>
      <c r="BL136" s="202">
        <f t="shared" si="160"/>
        <v>0.21564209644119145</v>
      </c>
      <c r="BM136" s="205">
        <f t="shared" si="161"/>
        <v>0</v>
      </c>
      <c r="BN136" s="205">
        <f t="shared" si="162"/>
        <v>0</v>
      </c>
      <c r="BO136" s="205">
        <f t="shared" si="163"/>
        <v>0</v>
      </c>
      <c r="BP136" s="205">
        <f t="shared" si="164"/>
        <v>0</v>
      </c>
      <c r="BQ136" s="204">
        <f t="shared" si="165"/>
        <v>42.447559891515816</v>
      </c>
      <c r="BR136" s="204">
        <f t="shared" si="166"/>
        <v>5.5784778848367127E-3</v>
      </c>
      <c r="BS136" s="204">
        <f t="shared" si="167"/>
        <v>4.8987102520949469E-2</v>
      </c>
      <c r="BT136" s="204">
        <f t="shared" si="168"/>
        <v>0</v>
      </c>
      <c r="BU136" s="204">
        <f t="shared" si="169"/>
        <v>9.7308239636852908E-2</v>
      </c>
      <c r="BV136" s="205">
        <f t="shared" si="170"/>
        <v>0</v>
      </c>
    </row>
    <row r="137" spans="1:74">
      <c r="L137" s="68"/>
      <c r="M137" s="68"/>
      <c r="N137" s="68"/>
      <c r="O137" s="68"/>
      <c r="P137" s="68"/>
      <c r="Q137" s="68"/>
      <c r="R137" s="68"/>
      <c r="S137" s="68"/>
      <c r="T137" s="68"/>
      <c r="U137" s="25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</row>
    <row r="138" spans="1:74">
      <c r="L138" s="68"/>
      <c r="M138" s="68"/>
      <c r="N138" s="68"/>
      <c r="O138" s="68"/>
      <c r="P138" s="68"/>
      <c r="Q138" s="68"/>
      <c r="R138" s="68"/>
      <c r="S138" s="68"/>
      <c r="T138" s="68"/>
      <c r="U138" s="25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</row>
    <row r="139" spans="1:74">
      <c r="L139" s="68"/>
      <c r="M139" s="68"/>
      <c r="N139" s="68"/>
      <c r="O139" s="68"/>
      <c r="P139" s="68"/>
      <c r="Q139" s="68"/>
      <c r="R139" s="68"/>
      <c r="S139" s="68"/>
      <c r="T139" s="68"/>
      <c r="U139" s="25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</row>
    <row r="140" spans="1:74">
      <c r="L140" s="68"/>
      <c r="M140" s="68"/>
      <c r="N140" s="68"/>
      <c r="O140" s="68"/>
      <c r="P140" s="68"/>
      <c r="Q140" s="68"/>
      <c r="R140" s="68"/>
      <c r="S140" s="68"/>
      <c r="T140" s="68"/>
      <c r="U140" s="25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</row>
    <row r="141" spans="1:74">
      <c r="L141" s="68"/>
      <c r="M141" s="68"/>
      <c r="N141" s="68"/>
      <c r="O141" s="68"/>
      <c r="P141" s="68"/>
      <c r="Q141" s="68"/>
      <c r="R141" s="68"/>
      <c r="S141" s="68"/>
      <c r="T141" s="68"/>
      <c r="U141" s="25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</row>
    <row r="142" spans="1:74">
      <c r="L142" s="68"/>
      <c r="M142" s="68"/>
      <c r="N142" s="68"/>
      <c r="O142" s="68"/>
      <c r="P142" s="68"/>
      <c r="Q142" s="68"/>
      <c r="R142" s="68"/>
      <c r="S142" s="68"/>
      <c r="T142" s="68"/>
      <c r="U142" s="25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</row>
    <row r="143" spans="1:74">
      <c r="L143" s="68"/>
      <c r="M143" s="68"/>
      <c r="N143" s="68"/>
      <c r="O143" s="68"/>
      <c r="P143" s="68"/>
      <c r="Q143" s="68"/>
      <c r="R143" s="68"/>
      <c r="S143" s="68"/>
      <c r="T143" s="68"/>
      <c r="U143" s="25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</row>
    <row r="144" spans="1:74">
      <c r="L144" s="68"/>
      <c r="M144" s="68"/>
      <c r="N144" s="68"/>
      <c r="O144" s="68"/>
      <c r="P144" s="68"/>
      <c r="Q144" s="68"/>
      <c r="R144" s="68"/>
      <c r="S144" s="68"/>
      <c r="T144" s="68"/>
      <c r="U144" s="25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</row>
    <row r="145" spans="12:40">
      <c r="L145" s="68"/>
      <c r="M145" s="68"/>
      <c r="N145" s="68"/>
      <c r="O145" s="68"/>
      <c r="P145" s="68"/>
      <c r="Q145" s="68"/>
      <c r="R145" s="68"/>
      <c r="S145" s="68"/>
      <c r="T145" s="68"/>
      <c r="U145" s="25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</row>
    <row r="146" spans="12:40">
      <c r="L146" s="68"/>
      <c r="M146" s="68"/>
      <c r="N146" s="68"/>
      <c r="O146" s="68"/>
      <c r="P146" s="68"/>
      <c r="Q146" s="68"/>
      <c r="R146" s="68"/>
      <c r="S146" s="68"/>
      <c r="T146" s="68"/>
      <c r="U146" s="25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</row>
  </sheetData>
  <sortState ref="A3:AN57">
    <sortCondition ref="G3:G57"/>
  </sortState>
  <mergeCells count="10">
    <mergeCell ref="AT2:AZ2"/>
    <mergeCell ref="BA2:BH2"/>
    <mergeCell ref="BI2:BL2"/>
    <mergeCell ref="L1:AN1"/>
    <mergeCell ref="L2:R2"/>
    <mergeCell ref="S2:Z2"/>
    <mergeCell ref="AA2:AD2"/>
    <mergeCell ref="AE2:AN2"/>
    <mergeCell ref="AT1:BV1"/>
    <mergeCell ref="BM2:BV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136"/>
  <sheetViews>
    <sheetView zoomScale="80" zoomScaleNormal="80" workbookViewId="0">
      <pane ySplit="3" topLeftCell="A4" activePane="bottomLeft" state="frozen"/>
      <selection pane="bottomLeft" activeCell="O29" sqref="O29"/>
    </sheetView>
  </sheetViews>
  <sheetFormatPr defaultRowHeight="15"/>
  <cols>
    <col min="1" max="1" width="16.5703125" customWidth="1"/>
    <col min="2" max="2" width="5.7109375" customWidth="1"/>
    <col min="3" max="3" width="13.28515625" style="1" customWidth="1"/>
    <col min="4" max="4" width="11.42578125" style="1" customWidth="1"/>
    <col min="5" max="5" width="7.28515625" style="1" customWidth="1"/>
    <col min="6" max="6" width="9.85546875" style="1" customWidth="1"/>
    <col min="7" max="7" width="11.28515625" style="2" customWidth="1"/>
    <col min="8" max="8" width="6" style="1" customWidth="1"/>
    <col min="9" max="10" width="10.85546875" customWidth="1"/>
    <col min="11" max="11" width="13.28515625" style="1" customWidth="1"/>
    <col min="12" max="12" width="7.28515625" style="1" customWidth="1"/>
    <col min="13" max="13" width="11.28515625" style="2" customWidth="1"/>
    <col min="14" max="14" width="6" style="1" customWidth="1"/>
    <col min="15" max="21" width="8.85546875" style="193"/>
    <col min="22" max="22" width="10.42578125" customWidth="1"/>
    <col min="23" max="23" width="11.7109375" customWidth="1"/>
    <col min="24" max="24" width="8.85546875" style="193"/>
    <col min="25" max="27" width="9" style="193" bestFit="1" customWidth="1"/>
    <col min="28" max="28" width="9.42578125" style="193" bestFit="1" customWidth="1"/>
    <col min="29" max="37" width="9" style="193" bestFit="1" customWidth="1"/>
    <col min="38" max="38" width="10.42578125" style="193" bestFit="1" customWidth="1"/>
    <col min="39" max="43" width="9" style="193" bestFit="1" customWidth="1"/>
  </cols>
  <sheetData>
    <row r="1" spans="1:43" ht="18.75">
      <c r="O1" s="479" t="s">
        <v>381</v>
      </c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</row>
    <row r="2" spans="1:43" ht="18.75">
      <c r="O2" s="472" t="s">
        <v>375</v>
      </c>
      <c r="P2" s="472"/>
      <c r="Q2" s="472"/>
      <c r="R2" s="472"/>
      <c r="S2" s="472"/>
      <c r="T2" s="472"/>
      <c r="U2" s="472"/>
      <c r="V2" s="473" t="s">
        <v>376</v>
      </c>
      <c r="W2" s="473"/>
      <c r="X2" s="473"/>
      <c r="Y2" s="473"/>
      <c r="Z2" s="473"/>
      <c r="AA2" s="473"/>
      <c r="AB2" s="473"/>
      <c r="AC2" s="473"/>
      <c r="AD2" s="474" t="s">
        <v>377</v>
      </c>
      <c r="AE2" s="474"/>
      <c r="AF2" s="474"/>
      <c r="AG2" s="474"/>
      <c r="AH2" s="478" t="s">
        <v>382</v>
      </c>
      <c r="AI2" s="478"/>
      <c r="AJ2" s="478"/>
      <c r="AK2" s="478"/>
      <c r="AL2" s="478"/>
      <c r="AM2" s="478"/>
      <c r="AN2" s="478"/>
      <c r="AO2" s="478"/>
      <c r="AP2" s="478"/>
      <c r="AQ2" s="478"/>
    </row>
    <row r="3" spans="1:43" s="233" customFormat="1" ht="45.75" thickBot="1">
      <c r="B3" s="222" t="s">
        <v>161</v>
      </c>
      <c r="C3" s="223" t="s">
        <v>315</v>
      </c>
      <c r="D3" s="223" t="s">
        <v>379</v>
      </c>
      <c r="E3" s="223" t="s">
        <v>172</v>
      </c>
      <c r="F3" s="223" t="s">
        <v>174</v>
      </c>
      <c r="G3" s="223" t="s">
        <v>320</v>
      </c>
      <c r="H3" s="223" t="s">
        <v>349</v>
      </c>
      <c r="I3" s="223" t="s">
        <v>316</v>
      </c>
      <c r="J3" s="223" t="s">
        <v>317</v>
      </c>
      <c r="K3" s="223" t="s">
        <v>315</v>
      </c>
      <c r="L3" s="223" t="s">
        <v>172</v>
      </c>
      <c r="M3" s="223" t="s">
        <v>320</v>
      </c>
      <c r="N3" s="223" t="s">
        <v>349</v>
      </c>
      <c r="O3" s="224" t="s">
        <v>138</v>
      </c>
      <c r="P3" s="225" t="s">
        <v>139</v>
      </c>
      <c r="Q3" s="225" t="s">
        <v>140</v>
      </c>
      <c r="R3" s="225" t="s">
        <v>141</v>
      </c>
      <c r="S3" s="225" t="s">
        <v>142</v>
      </c>
      <c r="T3" s="225" t="s">
        <v>143</v>
      </c>
      <c r="U3" s="226" t="s">
        <v>137</v>
      </c>
      <c r="V3" s="227" t="s">
        <v>146</v>
      </c>
      <c r="W3" s="228" t="s">
        <v>147</v>
      </c>
      <c r="X3" s="228" t="s">
        <v>149</v>
      </c>
      <c r="Y3" s="227" t="s">
        <v>150</v>
      </c>
      <c r="Z3" s="227" t="s">
        <v>151</v>
      </c>
      <c r="AA3" s="227" t="s">
        <v>144</v>
      </c>
      <c r="AB3" s="227" t="s">
        <v>145</v>
      </c>
      <c r="AC3" s="227" t="s">
        <v>133</v>
      </c>
      <c r="AD3" s="229" t="s">
        <v>156</v>
      </c>
      <c r="AE3" s="229" t="s">
        <v>157</v>
      </c>
      <c r="AF3" s="230" t="s">
        <v>136</v>
      </c>
      <c r="AG3" s="230" t="s">
        <v>155</v>
      </c>
      <c r="AH3" s="231" t="s">
        <v>134</v>
      </c>
      <c r="AI3" s="231" t="s">
        <v>135</v>
      </c>
      <c r="AJ3" s="231" t="s">
        <v>158</v>
      </c>
      <c r="AK3" s="231" t="s">
        <v>159</v>
      </c>
      <c r="AL3" s="232" t="s">
        <v>373</v>
      </c>
      <c r="AM3" s="231" t="s">
        <v>153</v>
      </c>
      <c r="AN3" s="231" t="s">
        <v>154</v>
      </c>
      <c r="AO3" s="231" t="s">
        <v>148</v>
      </c>
      <c r="AP3" s="231" t="s">
        <v>152</v>
      </c>
      <c r="AQ3" s="231" t="s">
        <v>160</v>
      </c>
    </row>
    <row r="4" spans="1:43">
      <c r="A4" s="234" t="s">
        <v>383</v>
      </c>
      <c r="B4" s="121">
        <v>5</v>
      </c>
      <c r="C4" s="122" t="s">
        <v>4</v>
      </c>
      <c r="D4" s="123" t="s">
        <v>192</v>
      </c>
      <c r="E4" s="121" t="s">
        <v>182</v>
      </c>
      <c r="F4" s="124">
        <v>42045</v>
      </c>
      <c r="G4" s="123" t="s">
        <v>319</v>
      </c>
      <c r="H4" s="121">
        <v>1</v>
      </c>
      <c r="I4" s="124">
        <v>42599</v>
      </c>
      <c r="J4" s="124">
        <v>42414</v>
      </c>
      <c r="K4" s="122" t="s">
        <v>4</v>
      </c>
      <c r="L4" s="121" t="s">
        <v>182</v>
      </c>
      <c r="M4" s="123" t="s">
        <v>319</v>
      </c>
      <c r="N4" s="121">
        <v>1</v>
      </c>
      <c r="O4" s="210">
        <v>0</v>
      </c>
      <c r="P4" s="211">
        <v>0.36022837534564106</v>
      </c>
      <c r="Q4" s="212">
        <v>0</v>
      </c>
      <c r="R4" s="212">
        <v>0</v>
      </c>
      <c r="S4" s="212">
        <v>0</v>
      </c>
      <c r="T4" s="211">
        <v>4.8333439963037121E-2</v>
      </c>
      <c r="U4" s="211">
        <v>4.2437110957470818E-2</v>
      </c>
      <c r="V4" s="187">
        <v>1.0226666295794436E-2</v>
      </c>
      <c r="W4" s="167" t="s">
        <v>167</v>
      </c>
      <c r="X4" s="168">
        <v>12.082016773283796</v>
      </c>
      <c r="Y4" s="187">
        <v>1.2296578007344246E-2</v>
      </c>
      <c r="Z4" s="197">
        <v>0</v>
      </c>
      <c r="AA4" s="187">
        <v>1.6247726518225182E-4</v>
      </c>
      <c r="AB4" s="187">
        <v>0.66831758998782087</v>
      </c>
      <c r="AC4" s="187">
        <v>2.1821680132436943E-2</v>
      </c>
      <c r="AD4" s="198">
        <v>6.3457489644785222E-3</v>
      </c>
      <c r="AE4" s="199">
        <v>0</v>
      </c>
      <c r="AF4" s="198">
        <v>1.8750042483215799E-3</v>
      </c>
      <c r="AG4" s="199">
        <v>0</v>
      </c>
      <c r="AH4" s="200">
        <v>0.30586327147903353</v>
      </c>
      <c r="AI4" s="201">
        <v>0</v>
      </c>
      <c r="AJ4" s="200">
        <v>1.9961048245880392E-3</v>
      </c>
      <c r="AK4" s="200">
        <v>5.6052391091740818E-4</v>
      </c>
      <c r="AL4" s="201">
        <v>0</v>
      </c>
      <c r="AM4" s="201">
        <v>0</v>
      </c>
      <c r="AN4" s="201">
        <v>0</v>
      </c>
      <c r="AO4" s="201">
        <v>0</v>
      </c>
      <c r="AP4" s="200">
        <v>6.9980511964148978E-2</v>
      </c>
      <c r="AQ4" s="201">
        <v>0</v>
      </c>
    </row>
    <row r="5" spans="1:43">
      <c r="B5" s="130">
        <v>18</v>
      </c>
      <c r="C5" s="131" t="s">
        <v>17</v>
      </c>
      <c r="D5" s="132" t="s">
        <v>204</v>
      </c>
      <c r="E5" s="130" t="s">
        <v>182</v>
      </c>
      <c r="F5" s="133">
        <v>42146</v>
      </c>
      <c r="G5" s="132" t="s">
        <v>319</v>
      </c>
      <c r="H5" s="130">
        <v>1</v>
      </c>
      <c r="I5" s="133">
        <v>42599</v>
      </c>
      <c r="J5" s="133">
        <v>42414</v>
      </c>
      <c r="K5" s="131" t="s">
        <v>17</v>
      </c>
      <c r="L5" s="130" t="s">
        <v>182</v>
      </c>
      <c r="M5" s="132" t="s">
        <v>319</v>
      </c>
      <c r="N5" s="130">
        <v>1</v>
      </c>
      <c r="O5" s="213">
        <v>0</v>
      </c>
      <c r="P5" s="214">
        <v>0.11779210705773518</v>
      </c>
      <c r="Q5" s="215">
        <v>0</v>
      </c>
      <c r="R5" s="214">
        <v>0.19397758345816971</v>
      </c>
      <c r="S5" s="215">
        <v>0</v>
      </c>
      <c r="T5" s="214">
        <v>2.678326178372184E-2</v>
      </c>
      <c r="U5" s="214">
        <v>5.3862287386969854E-3</v>
      </c>
      <c r="V5" s="189">
        <v>0</v>
      </c>
      <c r="W5" s="170" t="s">
        <v>167</v>
      </c>
      <c r="X5" s="171">
        <v>1.8453754983762782</v>
      </c>
      <c r="Y5" s="188">
        <v>6.5436006701675231E-3</v>
      </c>
      <c r="Z5" s="189">
        <v>0</v>
      </c>
      <c r="AA5" s="189">
        <v>0</v>
      </c>
      <c r="AB5" s="188">
        <v>0.33540373930394979</v>
      </c>
      <c r="AC5" s="188">
        <v>1.4359592007514434E-2</v>
      </c>
      <c r="AD5" s="202">
        <v>7.415518858172058E-3</v>
      </c>
      <c r="AE5" s="203">
        <v>0</v>
      </c>
      <c r="AF5" s="202">
        <v>9.8147871245539454E-3</v>
      </c>
      <c r="AG5" s="202">
        <v>0.16422325080904199</v>
      </c>
      <c r="AH5" s="204">
        <v>0.42194012093210848</v>
      </c>
      <c r="AI5" s="205">
        <v>0</v>
      </c>
      <c r="AJ5" s="205">
        <v>0</v>
      </c>
      <c r="AK5" s="205">
        <v>0</v>
      </c>
      <c r="AL5" s="204">
        <v>24.913657764733045</v>
      </c>
      <c r="AM5" s="205">
        <v>0</v>
      </c>
      <c r="AN5" s="205">
        <v>0</v>
      </c>
      <c r="AO5" s="205">
        <v>0</v>
      </c>
      <c r="AP5" s="205">
        <v>0</v>
      </c>
      <c r="AQ5" s="205">
        <v>0</v>
      </c>
    </row>
    <row r="6" spans="1:43">
      <c r="B6" s="130">
        <v>12</v>
      </c>
      <c r="C6" s="131" t="s">
        <v>11</v>
      </c>
      <c r="D6" s="132" t="s">
        <v>198</v>
      </c>
      <c r="E6" s="130" t="s">
        <v>182</v>
      </c>
      <c r="F6" s="133">
        <v>42059</v>
      </c>
      <c r="G6" s="132" t="s">
        <v>319</v>
      </c>
      <c r="H6" s="130">
        <v>2</v>
      </c>
      <c r="I6" s="133">
        <v>42599</v>
      </c>
      <c r="J6" s="133">
        <v>42414</v>
      </c>
      <c r="K6" s="131" t="s">
        <v>11</v>
      </c>
      <c r="L6" s="130" t="s">
        <v>182</v>
      </c>
      <c r="M6" s="132" t="s">
        <v>319</v>
      </c>
      <c r="N6" s="130">
        <v>2</v>
      </c>
      <c r="O6" s="213">
        <v>0</v>
      </c>
      <c r="P6" s="215">
        <v>0</v>
      </c>
      <c r="Q6" s="215">
        <v>0</v>
      </c>
      <c r="R6" s="215">
        <v>0</v>
      </c>
      <c r="S6" s="215">
        <v>0</v>
      </c>
      <c r="T6" s="214">
        <v>4.5177365702376966E-2</v>
      </c>
      <c r="U6" s="214">
        <v>4.642867986742326E-3</v>
      </c>
      <c r="V6" s="189">
        <v>0</v>
      </c>
      <c r="W6" s="170" t="s">
        <v>167</v>
      </c>
      <c r="X6" s="171">
        <v>2.9526318325822798</v>
      </c>
      <c r="Y6" s="188">
        <v>2.1621564031575086E-2</v>
      </c>
      <c r="Z6" s="189">
        <v>0</v>
      </c>
      <c r="AA6" s="189">
        <v>0</v>
      </c>
      <c r="AB6" s="188">
        <v>1.0555287157865196</v>
      </c>
      <c r="AC6" s="188">
        <v>6.9735389708064172E-2</v>
      </c>
      <c r="AD6" s="202">
        <v>0.20504326465239306</v>
      </c>
      <c r="AE6" s="202">
        <v>5.9022050790003026E-3</v>
      </c>
      <c r="AF6" s="202">
        <v>9.4347052015412089E-2</v>
      </c>
      <c r="AG6" s="202">
        <v>0.34661332729108146</v>
      </c>
      <c r="AH6" s="205">
        <v>0</v>
      </c>
      <c r="AI6" s="205">
        <v>0</v>
      </c>
      <c r="AJ6" s="205">
        <v>0</v>
      </c>
      <c r="AK6" s="204">
        <v>3.5940992221133402E-3</v>
      </c>
      <c r="AL6" s="205">
        <v>0</v>
      </c>
      <c r="AM6" s="204">
        <v>1.2320903881556887E-3</v>
      </c>
      <c r="AN6" s="205">
        <v>0</v>
      </c>
      <c r="AO6" s="205">
        <v>0</v>
      </c>
      <c r="AP6" s="205">
        <v>0</v>
      </c>
      <c r="AQ6" s="205">
        <v>0</v>
      </c>
    </row>
    <row r="7" spans="1:43">
      <c r="B7" s="130">
        <v>13</v>
      </c>
      <c r="C7" s="131" t="s">
        <v>12</v>
      </c>
      <c r="D7" s="132" t="s">
        <v>199</v>
      </c>
      <c r="E7" s="130" t="s">
        <v>182</v>
      </c>
      <c r="F7" s="133">
        <v>42060</v>
      </c>
      <c r="G7" s="132" t="s">
        <v>319</v>
      </c>
      <c r="H7" s="130">
        <v>2</v>
      </c>
      <c r="I7" s="133">
        <v>42599</v>
      </c>
      <c r="J7" s="133">
        <v>42414</v>
      </c>
      <c r="K7" s="131" t="s">
        <v>12</v>
      </c>
      <c r="L7" s="130" t="s">
        <v>182</v>
      </c>
      <c r="M7" s="132" t="s">
        <v>319</v>
      </c>
      <c r="N7" s="130">
        <v>2</v>
      </c>
      <c r="O7" s="213">
        <v>0</v>
      </c>
      <c r="P7" s="214">
        <v>0.13535946875910559</v>
      </c>
      <c r="Q7" s="215">
        <v>0</v>
      </c>
      <c r="R7" s="215">
        <v>0</v>
      </c>
      <c r="S7" s="214">
        <v>1.887788311138032E-2</v>
      </c>
      <c r="T7" s="214">
        <v>6.6003328520380308E-3</v>
      </c>
      <c r="U7" s="214">
        <v>5.8442683266130774E-3</v>
      </c>
      <c r="V7" s="188">
        <v>3.3473162310640367E-3</v>
      </c>
      <c r="W7" s="170" t="s">
        <v>167</v>
      </c>
      <c r="X7" s="171">
        <v>6.392422132786451</v>
      </c>
      <c r="Y7" s="188">
        <v>1.0970339907883193E-2</v>
      </c>
      <c r="Z7" s="188">
        <v>3.7218972915486108E-3</v>
      </c>
      <c r="AA7" s="189">
        <v>0</v>
      </c>
      <c r="AB7" s="189">
        <v>0</v>
      </c>
      <c r="AC7" s="188">
        <v>7.8385682081242025E-3</v>
      </c>
      <c r="AD7" s="202">
        <v>9.0267638985962531E-3</v>
      </c>
      <c r="AE7" s="203">
        <v>0</v>
      </c>
      <c r="AF7" s="203">
        <v>0</v>
      </c>
      <c r="AG7" s="202">
        <v>2.3335299850977789E-2</v>
      </c>
      <c r="AH7" s="204">
        <v>0.35419169510686488</v>
      </c>
      <c r="AI7" s="205">
        <v>0</v>
      </c>
      <c r="AJ7" s="205">
        <v>0</v>
      </c>
      <c r="AK7" s="205">
        <v>0</v>
      </c>
      <c r="AL7" s="205">
        <v>0</v>
      </c>
      <c r="AM7" s="205">
        <v>0</v>
      </c>
      <c r="AN7" s="205">
        <v>0</v>
      </c>
      <c r="AO7" s="204">
        <v>1.7308454646652292E-2</v>
      </c>
      <c r="AP7" s="204">
        <v>8.585821207084959E-3</v>
      </c>
      <c r="AQ7" s="205">
        <v>0</v>
      </c>
    </row>
    <row r="8" spans="1:43">
      <c r="B8" s="130">
        <v>14</v>
      </c>
      <c r="C8" s="131" t="s">
        <v>13</v>
      </c>
      <c r="D8" s="132" t="s">
        <v>200</v>
      </c>
      <c r="E8" s="130" t="s">
        <v>182</v>
      </c>
      <c r="F8" s="133">
        <v>42079</v>
      </c>
      <c r="G8" s="132" t="s">
        <v>319</v>
      </c>
      <c r="H8" s="130">
        <v>2</v>
      </c>
      <c r="I8" s="133">
        <v>42599</v>
      </c>
      <c r="J8" s="133">
        <v>42414</v>
      </c>
      <c r="K8" s="131" t="s">
        <v>13</v>
      </c>
      <c r="L8" s="130" t="s">
        <v>182</v>
      </c>
      <c r="M8" s="132" t="s">
        <v>319</v>
      </c>
      <c r="N8" s="130">
        <v>2</v>
      </c>
      <c r="O8" s="216">
        <v>2.2633115076125512E-4</v>
      </c>
      <c r="P8" s="215">
        <v>0</v>
      </c>
      <c r="Q8" s="215">
        <v>0</v>
      </c>
      <c r="R8" s="214">
        <v>0.16770844645601876</v>
      </c>
      <c r="S8" s="214">
        <v>8.1962950668128476E-2</v>
      </c>
      <c r="T8" s="214">
        <v>1.7711201606527976E-2</v>
      </c>
      <c r="U8" s="214">
        <v>8.2927718351262156E-3</v>
      </c>
      <c r="V8" s="188">
        <v>7.5512409360365797E-3</v>
      </c>
      <c r="W8" s="170" t="s">
        <v>167</v>
      </c>
      <c r="X8" s="171">
        <v>8.1951573834678317</v>
      </c>
      <c r="Y8" s="188">
        <v>1.0857268850180103E-2</v>
      </c>
      <c r="Z8" s="188">
        <v>1.347716672971532E-2</v>
      </c>
      <c r="AA8" s="188">
        <v>9.901256157113781E-3</v>
      </c>
      <c r="AB8" s="188">
        <v>0.33309348443164521</v>
      </c>
      <c r="AC8" s="189">
        <v>0</v>
      </c>
      <c r="AD8" s="202">
        <v>2.8790951563714171E-2</v>
      </c>
      <c r="AE8" s="203">
        <v>0</v>
      </c>
      <c r="AF8" s="202">
        <v>7.0205248193172254E-3</v>
      </c>
      <c r="AG8" s="202">
        <v>0.27135727861301784</v>
      </c>
      <c r="AH8" s="205">
        <v>0</v>
      </c>
      <c r="AI8" s="205">
        <v>0</v>
      </c>
      <c r="AJ8" s="205">
        <v>0</v>
      </c>
      <c r="AK8" s="205">
        <v>0</v>
      </c>
      <c r="AL8" s="205">
        <v>0</v>
      </c>
      <c r="AM8" s="205">
        <v>0</v>
      </c>
      <c r="AN8" s="205">
        <v>0</v>
      </c>
      <c r="AO8" s="204">
        <v>4.3751349477748926E-2</v>
      </c>
      <c r="AP8" s="205">
        <v>0</v>
      </c>
      <c r="AQ8" s="205">
        <v>0</v>
      </c>
    </row>
    <row r="9" spans="1:43">
      <c r="B9" s="130">
        <v>16</v>
      </c>
      <c r="C9" s="131" t="s">
        <v>15</v>
      </c>
      <c r="D9" s="132" t="s">
        <v>202</v>
      </c>
      <c r="E9" s="130" t="s">
        <v>182</v>
      </c>
      <c r="F9" s="133">
        <v>42108</v>
      </c>
      <c r="G9" s="132" t="s">
        <v>319</v>
      </c>
      <c r="H9" s="130">
        <v>2</v>
      </c>
      <c r="I9" s="133">
        <v>42599</v>
      </c>
      <c r="J9" s="133">
        <v>42414</v>
      </c>
      <c r="K9" s="131" t="s">
        <v>15</v>
      </c>
      <c r="L9" s="130" t="s">
        <v>182</v>
      </c>
      <c r="M9" s="132" t="s">
        <v>319</v>
      </c>
      <c r="N9" s="130">
        <v>2</v>
      </c>
      <c r="O9" s="216">
        <v>1.974925718462377E-2</v>
      </c>
      <c r="P9" s="214">
        <v>3.7237784134447512E-3</v>
      </c>
      <c r="Q9" s="214">
        <v>1.4180577847428404</v>
      </c>
      <c r="R9" s="214">
        <v>0.1114710132466185</v>
      </c>
      <c r="S9" s="214">
        <v>4.5211172113716475E-2</v>
      </c>
      <c r="T9" s="214">
        <v>0.11897303759800311</v>
      </c>
      <c r="U9" s="214">
        <v>2.8350206696741816E-2</v>
      </c>
      <c r="V9" s="189">
        <v>0</v>
      </c>
      <c r="W9" s="170" t="s">
        <v>167</v>
      </c>
      <c r="X9" s="171">
        <v>0.28840010467457999</v>
      </c>
      <c r="Y9" s="188">
        <v>4.6499808235927129E-3</v>
      </c>
      <c r="Z9" s="189">
        <v>0</v>
      </c>
      <c r="AA9" s="188">
        <v>2.7255585273728887E-3</v>
      </c>
      <c r="AB9" s="188">
        <v>0.34473317802587378</v>
      </c>
      <c r="AC9" s="188">
        <v>20.120992207356682</v>
      </c>
      <c r="AD9" s="202">
        <v>6.9191992122343976E-3</v>
      </c>
      <c r="AE9" s="202">
        <v>1.2762988752770348E-3</v>
      </c>
      <c r="AF9" s="202">
        <v>0.73885961345323514</v>
      </c>
      <c r="AG9" s="202">
        <v>2.4348881835840577E-2</v>
      </c>
      <c r="AH9" s="204">
        <v>9.1396434223089504E-2</v>
      </c>
      <c r="AI9" s="204">
        <v>4.6234667331701305E-2</v>
      </c>
      <c r="AJ9" s="204">
        <v>1.1969889248242969E-4</v>
      </c>
      <c r="AK9" s="205">
        <v>0</v>
      </c>
      <c r="AL9" s="205">
        <v>0</v>
      </c>
      <c r="AM9" s="205">
        <v>0</v>
      </c>
      <c r="AN9" s="205">
        <v>0</v>
      </c>
      <c r="AO9" s="205">
        <v>0</v>
      </c>
      <c r="AP9" s="204">
        <v>2.9531764777786206E-2</v>
      </c>
      <c r="AQ9" s="205">
        <v>0</v>
      </c>
    </row>
    <row r="10" spans="1:43">
      <c r="B10" s="130">
        <v>19</v>
      </c>
      <c r="C10" s="131" t="s">
        <v>18</v>
      </c>
      <c r="D10" s="132" t="s">
        <v>205</v>
      </c>
      <c r="E10" s="130" t="s">
        <v>182</v>
      </c>
      <c r="F10" s="133">
        <v>42153</v>
      </c>
      <c r="G10" s="132" t="s">
        <v>319</v>
      </c>
      <c r="H10" s="130">
        <v>2</v>
      </c>
      <c r="I10" s="133">
        <v>42599</v>
      </c>
      <c r="J10" s="133">
        <v>42414</v>
      </c>
      <c r="K10" s="131" t="s">
        <v>18</v>
      </c>
      <c r="L10" s="130" t="s">
        <v>182</v>
      </c>
      <c r="M10" s="132" t="s">
        <v>319</v>
      </c>
      <c r="N10" s="130">
        <v>2</v>
      </c>
      <c r="O10" s="213">
        <v>0</v>
      </c>
      <c r="P10" s="214">
        <v>8.130544083862605E-2</v>
      </c>
      <c r="Q10" s="215">
        <v>0</v>
      </c>
      <c r="R10" s="214">
        <v>5.7916204280922187E-2</v>
      </c>
      <c r="S10" s="215">
        <v>0</v>
      </c>
      <c r="T10" s="215">
        <v>0</v>
      </c>
      <c r="U10" s="214">
        <v>4.6838251204309525E-3</v>
      </c>
      <c r="V10" s="188">
        <v>1.6624536899138339E-2</v>
      </c>
      <c r="W10" s="170" t="s">
        <v>167</v>
      </c>
      <c r="X10" s="171">
        <v>14.229093839168259</v>
      </c>
      <c r="Y10" s="188">
        <v>7.719493952342036E-3</v>
      </c>
      <c r="Z10" s="189">
        <v>0</v>
      </c>
      <c r="AA10" s="189">
        <v>0</v>
      </c>
      <c r="AB10" s="188">
        <v>0.44400037684413507</v>
      </c>
      <c r="AC10" s="188">
        <v>1.0627692979513126E-2</v>
      </c>
      <c r="AD10" s="202">
        <v>2.874688022777707E-3</v>
      </c>
      <c r="AE10" s="202">
        <v>4.0512593052604677E-3</v>
      </c>
      <c r="AF10" s="203">
        <v>0</v>
      </c>
      <c r="AG10" s="203">
        <v>0</v>
      </c>
      <c r="AH10" s="205">
        <v>0</v>
      </c>
      <c r="AI10" s="205">
        <v>0</v>
      </c>
      <c r="AJ10" s="205">
        <v>0</v>
      </c>
      <c r="AK10" s="204">
        <v>2.2141261697030661E-3</v>
      </c>
      <c r="AL10" s="205">
        <v>0</v>
      </c>
      <c r="AM10" s="205">
        <v>0</v>
      </c>
      <c r="AN10" s="205">
        <v>0</v>
      </c>
      <c r="AO10" s="205">
        <v>0</v>
      </c>
      <c r="AP10" s="204">
        <v>3.1455043609666922E-3</v>
      </c>
      <c r="AQ10" s="205">
        <v>0</v>
      </c>
    </row>
    <row r="11" spans="1:43">
      <c r="B11" s="130">
        <v>20</v>
      </c>
      <c r="C11" s="131" t="s">
        <v>19</v>
      </c>
      <c r="D11" s="132" t="s">
        <v>206</v>
      </c>
      <c r="E11" s="130" t="s">
        <v>182</v>
      </c>
      <c r="F11" s="133">
        <v>42172</v>
      </c>
      <c r="G11" s="132" t="s">
        <v>319</v>
      </c>
      <c r="H11" s="130">
        <v>2</v>
      </c>
      <c r="I11" s="133">
        <v>42599</v>
      </c>
      <c r="J11" s="133">
        <v>42414</v>
      </c>
      <c r="K11" s="131" t="s">
        <v>19</v>
      </c>
      <c r="L11" s="130" t="s">
        <v>182</v>
      </c>
      <c r="M11" s="132" t="s">
        <v>319</v>
      </c>
      <c r="N11" s="130">
        <v>2</v>
      </c>
      <c r="O11" s="216">
        <v>1.4177269576064841E-2</v>
      </c>
      <c r="P11" s="214">
        <v>7.1938327093805862E-2</v>
      </c>
      <c r="Q11" s="215">
        <v>0</v>
      </c>
      <c r="R11" s="214">
        <v>0.13883242180288355</v>
      </c>
      <c r="S11" s="214">
        <v>8.5271157369109438E-2</v>
      </c>
      <c r="T11" s="215">
        <v>0</v>
      </c>
      <c r="U11" s="214">
        <v>1.4761776470927634E-2</v>
      </c>
      <c r="V11" s="189">
        <v>0</v>
      </c>
      <c r="W11" s="170" t="s">
        <v>167</v>
      </c>
      <c r="X11" s="171">
        <v>4.728689871968454</v>
      </c>
      <c r="Y11" s="188">
        <v>1.5070076817334419E-2</v>
      </c>
      <c r="Z11" s="189">
        <v>0</v>
      </c>
      <c r="AA11" s="189">
        <v>0</v>
      </c>
      <c r="AB11" s="188">
        <v>0.46497996775335654</v>
      </c>
      <c r="AC11" s="188">
        <v>1.3638527092811556E-2</v>
      </c>
      <c r="AD11" s="202">
        <v>7.8316228489343064E-3</v>
      </c>
      <c r="AE11" s="202">
        <v>3.2084762713265147E-3</v>
      </c>
      <c r="AF11" s="202">
        <v>4.2398853153175056E-2</v>
      </c>
      <c r="AG11" s="203">
        <v>0</v>
      </c>
      <c r="AH11" s="205">
        <v>0</v>
      </c>
      <c r="AI11" s="205">
        <v>0</v>
      </c>
      <c r="AJ11" s="204">
        <v>6.8147702455899817E-4</v>
      </c>
      <c r="AK11" s="205">
        <v>0</v>
      </c>
      <c r="AL11" s="205">
        <v>0</v>
      </c>
      <c r="AM11" s="205">
        <v>0</v>
      </c>
      <c r="AN11" s="205">
        <v>0</v>
      </c>
      <c r="AO11" s="204">
        <v>7.8966635293865179E-4</v>
      </c>
      <c r="AP11" s="204">
        <v>6.4977070162945433E-2</v>
      </c>
      <c r="AQ11" s="205">
        <v>0</v>
      </c>
    </row>
    <row r="12" spans="1:43">
      <c r="B12" s="130">
        <v>21</v>
      </c>
      <c r="C12" s="131" t="s">
        <v>20</v>
      </c>
      <c r="D12" s="132" t="s">
        <v>207</v>
      </c>
      <c r="E12" s="130" t="s">
        <v>182</v>
      </c>
      <c r="F12" s="133">
        <v>42258</v>
      </c>
      <c r="G12" s="132" t="s">
        <v>319</v>
      </c>
      <c r="H12" s="130">
        <v>2</v>
      </c>
      <c r="I12" s="133">
        <v>42599</v>
      </c>
      <c r="J12" s="133">
        <v>42414</v>
      </c>
      <c r="K12" s="131" t="s">
        <v>20</v>
      </c>
      <c r="L12" s="130" t="s">
        <v>182</v>
      </c>
      <c r="M12" s="132" t="s">
        <v>319</v>
      </c>
      <c r="N12" s="130">
        <v>2</v>
      </c>
      <c r="O12" s="213">
        <v>0</v>
      </c>
      <c r="P12" s="214">
        <v>0.17197391861540878</v>
      </c>
      <c r="Q12" s="214">
        <v>0.24738371427544018</v>
      </c>
      <c r="R12" s="214">
        <v>4.295997763446361E-2</v>
      </c>
      <c r="S12" s="214">
        <v>6.2449307039453707E-2</v>
      </c>
      <c r="T12" s="214">
        <v>2.0688444846038649E-2</v>
      </c>
      <c r="U12" s="214">
        <v>1.1180576901293799E-2</v>
      </c>
      <c r="V12" s="188">
        <v>1.7546308319992418E-2</v>
      </c>
      <c r="W12" s="170" t="s">
        <v>167</v>
      </c>
      <c r="X12" s="171">
        <v>6.6034459066770959</v>
      </c>
      <c r="Y12" s="188">
        <v>9.6840541739486655E-3</v>
      </c>
      <c r="Z12" s="189">
        <v>0</v>
      </c>
      <c r="AA12" s="189">
        <v>0</v>
      </c>
      <c r="AB12" s="188">
        <v>0.62658453021529426</v>
      </c>
      <c r="AC12" s="188">
        <v>0.11435941237432504</v>
      </c>
      <c r="AD12" s="202">
        <v>2.3116326009893128E-2</v>
      </c>
      <c r="AE12" s="203">
        <v>0</v>
      </c>
      <c r="AF12" s="202">
        <v>2.0317566207513262E-2</v>
      </c>
      <c r="AG12" s="203">
        <v>0</v>
      </c>
      <c r="AH12" s="204">
        <v>0.27241137460595277</v>
      </c>
      <c r="AI12" s="205">
        <v>0</v>
      </c>
      <c r="AJ12" s="205">
        <v>0</v>
      </c>
      <c r="AK12" s="205">
        <v>0</v>
      </c>
      <c r="AL12" s="205">
        <v>0</v>
      </c>
      <c r="AM12" s="204">
        <v>2.671585237684651E-4</v>
      </c>
      <c r="AN12" s="205">
        <v>0</v>
      </c>
      <c r="AO12" s="204">
        <v>5.0902075336711268E-2</v>
      </c>
      <c r="AP12" s="204">
        <v>5.3383178867446285E-2</v>
      </c>
      <c r="AQ12" s="204">
        <v>4.5666191690936098E-3</v>
      </c>
    </row>
    <row r="13" spans="1:43">
      <c r="B13" s="130">
        <v>27</v>
      </c>
      <c r="C13" s="131" t="s">
        <v>26</v>
      </c>
      <c r="D13" s="132" t="s">
        <v>210</v>
      </c>
      <c r="E13" s="130" t="s">
        <v>182</v>
      </c>
      <c r="F13" s="133">
        <v>42508</v>
      </c>
      <c r="G13" s="132" t="s">
        <v>319</v>
      </c>
      <c r="H13" s="130">
        <v>2</v>
      </c>
      <c r="I13" s="133">
        <v>42599</v>
      </c>
      <c r="J13" s="133">
        <v>42414</v>
      </c>
      <c r="K13" s="131" t="s">
        <v>26</v>
      </c>
      <c r="L13" s="130" t="s">
        <v>182</v>
      </c>
      <c r="M13" s="132" t="s">
        <v>319</v>
      </c>
      <c r="N13" s="130">
        <v>2</v>
      </c>
      <c r="O13" s="216">
        <v>2.0561206722403921E-3</v>
      </c>
      <c r="P13" s="215">
        <v>0</v>
      </c>
      <c r="Q13" s="215">
        <v>0</v>
      </c>
      <c r="R13" s="214">
        <v>0.12304180445862054</v>
      </c>
      <c r="S13" s="215">
        <v>0</v>
      </c>
      <c r="T13" s="214">
        <v>5.3414068403681168E-4</v>
      </c>
      <c r="U13" s="215">
        <v>0</v>
      </c>
      <c r="V13" s="188">
        <v>6.1404818186617371E-3</v>
      </c>
      <c r="W13" s="170" t="s">
        <v>167</v>
      </c>
      <c r="X13" s="171">
        <v>3.0030922836588267</v>
      </c>
      <c r="Y13" s="188">
        <v>3.4934985768809834E-3</v>
      </c>
      <c r="Z13" s="189">
        <v>0</v>
      </c>
      <c r="AA13" s="189">
        <v>0</v>
      </c>
      <c r="AB13" s="189">
        <v>0</v>
      </c>
      <c r="AC13" s="188">
        <v>3.6331704963606534E-2</v>
      </c>
      <c r="AD13" s="202">
        <v>3.1265637654887282E-2</v>
      </c>
      <c r="AE13" s="203">
        <v>0</v>
      </c>
      <c r="AF13" s="202">
        <v>1.4285447432985298E-2</v>
      </c>
      <c r="AG13" s="202">
        <v>0.31307940960085973</v>
      </c>
      <c r="AH13" s="204">
        <v>0.40663217070005048</v>
      </c>
      <c r="AI13" s="205">
        <v>0</v>
      </c>
      <c r="AJ13" s="205">
        <v>0</v>
      </c>
      <c r="AK13" s="204">
        <v>4.0052912439306511E-3</v>
      </c>
      <c r="AL13" s="205">
        <v>0</v>
      </c>
      <c r="AM13" s="205">
        <v>0</v>
      </c>
      <c r="AN13" s="205">
        <v>0</v>
      </c>
      <c r="AO13" s="204">
        <v>5.476928644020748E-3</v>
      </c>
      <c r="AP13" s="204">
        <v>2.4921406522708425E-2</v>
      </c>
      <c r="AQ13" s="204">
        <v>5.4157315729959077E-3</v>
      </c>
    </row>
    <row r="14" spans="1:43">
      <c r="B14" s="130">
        <v>32</v>
      </c>
      <c r="C14" s="131" t="s">
        <v>31</v>
      </c>
      <c r="D14" s="132" t="s">
        <v>214</v>
      </c>
      <c r="E14" s="130" t="s">
        <v>182</v>
      </c>
      <c r="F14" s="133">
        <v>42515</v>
      </c>
      <c r="G14" s="132" t="s">
        <v>319</v>
      </c>
      <c r="H14" s="130">
        <v>2</v>
      </c>
      <c r="I14" s="133">
        <v>42604</v>
      </c>
      <c r="J14" s="133">
        <v>42414</v>
      </c>
      <c r="K14" s="131" t="s">
        <v>31</v>
      </c>
      <c r="L14" s="130" t="s">
        <v>182</v>
      </c>
      <c r="M14" s="132" t="s">
        <v>319</v>
      </c>
      <c r="N14" s="130">
        <v>2</v>
      </c>
      <c r="O14" s="216">
        <v>1.5369273606331195E-3</v>
      </c>
      <c r="P14" s="214">
        <v>4.8220706418402787E-2</v>
      </c>
      <c r="Q14" s="215">
        <v>0</v>
      </c>
      <c r="R14" s="214">
        <v>2.913985473679585E-2</v>
      </c>
      <c r="S14" s="215">
        <v>0</v>
      </c>
      <c r="T14" s="215">
        <v>0</v>
      </c>
      <c r="U14" s="214">
        <v>8.9270646027625952E-3</v>
      </c>
      <c r="V14" s="188">
        <v>5.7992438167314719E-4</v>
      </c>
      <c r="W14" s="170" t="s">
        <v>167</v>
      </c>
      <c r="X14" s="171">
        <v>9.4630924507777383</v>
      </c>
      <c r="Y14" s="188">
        <v>6.9807762974639104E-3</v>
      </c>
      <c r="Z14" s="189">
        <v>0</v>
      </c>
      <c r="AA14" s="188">
        <v>9.1424289407414112E-3</v>
      </c>
      <c r="AB14" s="189">
        <v>0</v>
      </c>
      <c r="AC14" s="188">
        <v>0.31984029707275935</v>
      </c>
      <c r="AD14" s="202">
        <v>3.2721055869703981E-2</v>
      </c>
      <c r="AE14" s="203">
        <v>0</v>
      </c>
      <c r="AF14" s="202">
        <v>4.4755067984263736E-2</v>
      </c>
      <c r="AG14" s="203">
        <v>0</v>
      </c>
      <c r="AH14" s="204">
        <v>0.25098670337177265</v>
      </c>
      <c r="AI14" s="205">
        <v>0</v>
      </c>
      <c r="AJ14" s="205">
        <v>0</v>
      </c>
      <c r="AK14" s="205">
        <v>0</v>
      </c>
      <c r="AL14" s="205">
        <v>0</v>
      </c>
      <c r="AM14" s="205">
        <v>0</v>
      </c>
      <c r="AN14" s="204">
        <v>1.6255446893977986E-3</v>
      </c>
      <c r="AO14" s="205">
        <v>0</v>
      </c>
      <c r="AP14" s="204">
        <v>1.893909894953447E-2</v>
      </c>
      <c r="AQ14" s="205">
        <v>0</v>
      </c>
    </row>
    <row r="15" spans="1:43">
      <c r="B15" s="130">
        <v>33</v>
      </c>
      <c r="C15" s="131" t="s">
        <v>32</v>
      </c>
      <c r="D15" s="132" t="s">
        <v>215</v>
      </c>
      <c r="E15" s="130" t="s">
        <v>182</v>
      </c>
      <c r="F15" s="133">
        <v>42515</v>
      </c>
      <c r="G15" s="132" t="s">
        <v>319</v>
      </c>
      <c r="H15" s="130">
        <v>2</v>
      </c>
      <c r="I15" s="133">
        <v>42599</v>
      </c>
      <c r="J15" s="133">
        <v>42414</v>
      </c>
      <c r="K15" s="131" t="s">
        <v>32</v>
      </c>
      <c r="L15" s="130" t="s">
        <v>182</v>
      </c>
      <c r="M15" s="132" t="s">
        <v>319</v>
      </c>
      <c r="N15" s="130">
        <v>2</v>
      </c>
      <c r="O15" s="216">
        <v>9.6406148924176038E-3</v>
      </c>
      <c r="P15" s="214">
        <v>9.3851369085024158E-2</v>
      </c>
      <c r="Q15" s="215">
        <v>0</v>
      </c>
      <c r="R15" s="214">
        <v>0.13170328398984185</v>
      </c>
      <c r="S15" s="215">
        <v>0</v>
      </c>
      <c r="T15" s="214">
        <v>7.2102597392367763E-4</v>
      </c>
      <c r="U15" s="214">
        <v>1.108367856362341E-2</v>
      </c>
      <c r="V15" s="189">
        <v>0</v>
      </c>
      <c r="W15" s="170" t="s">
        <v>167</v>
      </c>
      <c r="X15" s="171">
        <v>2.111744251120351</v>
      </c>
      <c r="Y15" s="188">
        <v>6.749376925772905E-3</v>
      </c>
      <c r="Z15" s="189">
        <v>0</v>
      </c>
      <c r="AA15" s="189">
        <v>0</v>
      </c>
      <c r="AB15" s="188">
        <v>9.7488583556970376E-2</v>
      </c>
      <c r="AC15" s="188">
        <v>1.2548553027611003E-2</v>
      </c>
      <c r="AD15" s="202">
        <v>3.2943760312896128E-2</v>
      </c>
      <c r="AE15" s="202">
        <v>1.8056490731871463E-3</v>
      </c>
      <c r="AF15" s="202">
        <v>3.3091990947455345E-2</v>
      </c>
      <c r="AG15" s="203">
        <v>0</v>
      </c>
      <c r="AH15" s="205">
        <v>0</v>
      </c>
      <c r="AI15" s="205">
        <v>0</v>
      </c>
      <c r="AJ15" s="205">
        <v>0</v>
      </c>
      <c r="AK15" s="204">
        <v>1.9612569712248494E-3</v>
      </c>
      <c r="AL15" s="205">
        <v>0</v>
      </c>
      <c r="AM15" s="204">
        <v>6.508190399212375E-4</v>
      </c>
      <c r="AN15" s="205">
        <v>0</v>
      </c>
      <c r="AO15" s="204">
        <v>1.5274611252260721E-2</v>
      </c>
      <c r="AP15" s="204">
        <v>5.3629929124062727E-4</v>
      </c>
      <c r="AQ15" s="205">
        <v>0</v>
      </c>
    </row>
    <row r="16" spans="1:43">
      <c r="B16" s="130">
        <v>35</v>
      </c>
      <c r="C16" s="131" t="s">
        <v>34</v>
      </c>
      <c r="D16" s="132" t="s">
        <v>216</v>
      </c>
      <c r="E16" s="130" t="s">
        <v>182</v>
      </c>
      <c r="F16" s="133">
        <v>42515</v>
      </c>
      <c r="G16" s="132" t="s">
        <v>319</v>
      </c>
      <c r="H16" s="130">
        <v>2</v>
      </c>
      <c r="I16" s="133">
        <v>42599</v>
      </c>
      <c r="J16" s="133">
        <v>42414</v>
      </c>
      <c r="K16" s="131" t="s">
        <v>34</v>
      </c>
      <c r="L16" s="130" t="s">
        <v>182</v>
      </c>
      <c r="M16" s="132" t="s">
        <v>319</v>
      </c>
      <c r="N16" s="130">
        <v>2</v>
      </c>
      <c r="O16" s="216">
        <v>5.5870176794974857E-3</v>
      </c>
      <c r="P16" s="214">
        <v>0.14981195032956432</v>
      </c>
      <c r="Q16" s="215">
        <v>0</v>
      </c>
      <c r="R16" s="214">
        <v>9.7275072364631412E-2</v>
      </c>
      <c r="S16" s="215">
        <v>0</v>
      </c>
      <c r="T16" s="215">
        <v>0</v>
      </c>
      <c r="U16" s="215">
        <v>0</v>
      </c>
      <c r="V16" s="188">
        <v>1.9464524691239888E-3</v>
      </c>
      <c r="W16" s="170" t="s">
        <v>167</v>
      </c>
      <c r="X16" s="171">
        <v>23.65436980629973</v>
      </c>
      <c r="Y16" s="188">
        <v>1.0792589523812351E-2</v>
      </c>
      <c r="Z16" s="189">
        <v>0</v>
      </c>
      <c r="AA16" s="188">
        <v>3.5055484266049886E-3</v>
      </c>
      <c r="AB16" s="189">
        <v>0</v>
      </c>
      <c r="AC16" s="188">
        <v>5.9977650744879353E-3</v>
      </c>
      <c r="AD16" s="202">
        <v>1.7576105749030679E-2</v>
      </c>
      <c r="AE16" s="203">
        <v>0</v>
      </c>
      <c r="AF16" s="202">
        <v>2.5172389272551006E-2</v>
      </c>
      <c r="AG16" s="202">
        <v>0.23570882017938777</v>
      </c>
      <c r="AH16" s="204">
        <v>0.13821756296677359</v>
      </c>
      <c r="AI16" s="205">
        <v>0</v>
      </c>
      <c r="AJ16" s="204">
        <v>8.7610750766109707E-4</v>
      </c>
      <c r="AK16" s="205">
        <v>0</v>
      </c>
      <c r="AL16" s="205">
        <v>0</v>
      </c>
      <c r="AM16" s="204">
        <v>1.9769844809851554E-4</v>
      </c>
      <c r="AN16" s="205">
        <v>0</v>
      </c>
      <c r="AO16" s="204">
        <v>2.0770204790221933E-2</v>
      </c>
      <c r="AP16" s="205">
        <v>0</v>
      </c>
      <c r="AQ16" s="204">
        <v>6.4291451833209401E-4</v>
      </c>
    </row>
    <row r="17" spans="2:43">
      <c r="B17" s="130">
        <v>47</v>
      </c>
      <c r="C17" s="131" t="s">
        <v>46</v>
      </c>
      <c r="D17" s="132" t="s">
        <v>225</v>
      </c>
      <c r="E17" s="130" t="s">
        <v>182</v>
      </c>
      <c r="F17" s="133">
        <v>42542</v>
      </c>
      <c r="G17" s="132" t="s">
        <v>319</v>
      </c>
      <c r="H17" s="130">
        <v>2</v>
      </c>
      <c r="I17" s="133">
        <v>42599</v>
      </c>
      <c r="J17" s="133">
        <v>42414</v>
      </c>
      <c r="K17" s="131" t="s">
        <v>46</v>
      </c>
      <c r="L17" s="130" t="s">
        <v>182</v>
      </c>
      <c r="M17" s="132" t="s">
        <v>319</v>
      </c>
      <c r="N17" s="130">
        <v>2</v>
      </c>
      <c r="O17" s="216">
        <v>5.8776971982507286E-3</v>
      </c>
      <c r="P17" s="214">
        <v>2.391923665126057E-2</v>
      </c>
      <c r="Q17" s="214">
        <v>0.15100837120159277</v>
      </c>
      <c r="R17" s="214">
        <v>0.12910692686094211</v>
      </c>
      <c r="S17" s="215">
        <v>0</v>
      </c>
      <c r="T17" s="214">
        <v>4.8389273638498442E-3</v>
      </c>
      <c r="U17" s="214">
        <v>1.1468460257337299E-2</v>
      </c>
      <c r="V17" s="188">
        <v>1.806511578962295E-3</v>
      </c>
      <c r="W17" s="170" t="s">
        <v>167</v>
      </c>
      <c r="X17" s="171">
        <v>3.8822211209997302</v>
      </c>
      <c r="Y17" s="188">
        <v>2.6885401460672938E-3</v>
      </c>
      <c r="Z17" s="189">
        <v>0</v>
      </c>
      <c r="AA17" s="188">
        <v>3.6044105165382317E-4</v>
      </c>
      <c r="AB17" s="189">
        <v>0</v>
      </c>
      <c r="AC17" s="188">
        <v>0.55462342555577004</v>
      </c>
      <c r="AD17" s="202">
        <v>0.11488407533113874</v>
      </c>
      <c r="AE17" s="203">
        <v>0</v>
      </c>
      <c r="AF17" s="202">
        <v>4.801892909893074E-2</v>
      </c>
      <c r="AG17" s="203">
        <v>0</v>
      </c>
      <c r="AH17" s="204">
        <v>8.7537803598815134E-2</v>
      </c>
      <c r="AI17" s="204">
        <v>7.1053860374423544E-2</v>
      </c>
      <c r="AJ17" s="204">
        <v>3.8060947846375875E-5</v>
      </c>
      <c r="AK17" s="205">
        <v>0</v>
      </c>
      <c r="AL17" s="205">
        <v>0</v>
      </c>
      <c r="AM17" s="204">
        <v>9.1768827563377183E-4</v>
      </c>
      <c r="AN17" s="205">
        <v>0</v>
      </c>
      <c r="AO17" s="205">
        <v>0</v>
      </c>
      <c r="AP17" s="204">
        <v>3.41846630906875E-3</v>
      </c>
      <c r="AQ17" s="205">
        <v>0</v>
      </c>
    </row>
    <row r="18" spans="2:43">
      <c r="B18" s="130">
        <v>49</v>
      </c>
      <c r="C18" s="131" t="s">
        <v>48</v>
      </c>
      <c r="D18" s="132" t="s">
        <v>226</v>
      </c>
      <c r="E18" s="130" t="s">
        <v>182</v>
      </c>
      <c r="F18" s="133">
        <v>42563</v>
      </c>
      <c r="G18" s="132" t="s">
        <v>319</v>
      </c>
      <c r="H18" s="130">
        <v>2</v>
      </c>
      <c r="I18" s="133">
        <v>42604</v>
      </c>
      <c r="J18" s="133">
        <v>42414</v>
      </c>
      <c r="K18" s="131" t="s">
        <v>48</v>
      </c>
      <c r="L18" s="130" t="s">
        <v>182</v>
      </c>
      <c r="M18" s="132" t="s">
        <v>319</v>
      </c>
      <c r="N18" s="130">
        <v>2</v>
      </c>
      <c r="O18" s="216">
        <v>2.0213719693368687E-3</v>
      </c>
      <c r="P18" s="214">
        <v>5.8400503556730286E-2</v>
      </c>
      <c r="Q18" s="215">
        <v>0</v>
      </c>
      <c r="R18" s="214">
        <v>7.4115191277410494E-2</v>
      </c>
      <c r="S18" s="215">
        <v>0</v>
      </c>
      <c r="T18" s="214">
        <v>1.2499879210077063E-4</v>
      </c>
      <c r="U18" s="214">
        <v>7.5115202252620545E-3</v>
      </c>
      <c r="V18" s="189">
        <v>0</v>
      </c>
      <c r="W18" s="170" t="s">
        <v>167</v>
      </c>
      <c r="X18" s="171">
        <v>2.9846831366718516</v>
      </c>
      <c r="Y18" s="188">
        <v>6.3094694982711969E-4</v>
      </c>
      <c r="Z18" s="189">
        <v>0</v>
      </c>
      <c r="AA18" s="188">
        <v>3.1870267590899987E-3</v>
      </c>
      <c r="AB18" s="188">
        <v>5.4539038463983593E-2</v>
      </c>
      <c r="AC18" s="188">
        <v>1.3614673727585086E-3</v>
      </c>
      <c r="AD18" s="202">
        <v>6.9678665587081523E-3</v>
      </c>
      <c r="AE18" s="203">
        <v>0</v>
      </c>
      <c r="AF18" s="202">
        <v>1.7835173240628152E-2</v>
      </c>
      <c r="AG18" s="202">
        <v>6.4104484792455715E-2</v>
      </c>
      <c r="AH18" s="204">
        <v>9.1843291680245215E-2</v>
      </c>
      <c r="AI18" s="205">
        <v>0</v>
      </c>
      <c r="AJ18" s="204">
        <v>1.0456083563529101E-4</v>
      </c>
      <c r="AK18" s="205">
        <v>0</v>
      </c>
      <c r="AL18" s="205">
        <v>0</v>
      </c>
      <c r="AM18" s="205">
        <v>0</v>
      </c>
      <c r="AN18" s="204">
        <v>3.2464814193305881E-4</v>
      </c>
      <c r="AO18" s="204">
        <v>9.3730404715333063E-3</v>
      </c>
      <c r="AP18" s="205">
        <v>0</v>
      </c>
      <c r="AQ18" s="204">
        <v>6.2225482857021858E-5</v>
      </c>
    </row>
    <row r="19" spans="2:43">
      <c r="B19" s="130">
        <v>56</v>
      </c>
      <c r="C19" s="131" t="s">
        <v>55</v>
      </c>
      <c r="D19" s="132" t="s">
        <v>231</v>
      </c>
      <c r="E19" s="130" t="s">
        <v>182</v>
      </c>
      <c r="F19" s="133">
        <v>42571</v>
      </c>
      <c r="G19" s="132" t="s">
        <v>319</v>
      </c>
      <c r="H19" s="130">
        <v>2</v>
      </c>
      <c r="I19" s="133">
        <v>42604</v>
      </c>
      <c r="J19" s="133">
        <v>42414</v>
      </c>
      <c r="K19" s="131" t="s">
        <v>55</v>
      </c>
      <c r="L19" s="130" t="s">
        <v>182</v>
      </c>
      <c r="M19" s="132" t="s">
        <v>319</v>
      </c>
      <c r="N19" s="130">
        <v>2</v>
      </c>
      <c r="O19" s="216">
        <v>4.3159577886435811E-2</v>
      </c>
      <c r="P19" s="215">
        <v>0</v>
      </c>
      <c r="Q19" s="214">
        <v>0.27567211058085578</v>
      </c>
      <c r="R19" s="214">
        <v>0.22985008863122314</v>
      </c>
      <c r="S19" s="215">
        <v>0</v>
      </c>
      <c r="T19" s="214">
        <v>4.960273894381486E-2</v>
      </c>
      <c r="U19" s="214">
        <v>2.2911450225256379E-2</v>
      </c>
      <c r="V19" s="188">
        <v>4.0549681287935452E-3</v>
      </c>
      <c r="W19" s="170" t="s">
        <v>167</v>
      </c>
      <c r="X19" s="171">
        <v>1.0917000711677449</v>
      </c>
      <c r="Y19" s="188">
        <v>7.3439243404271855E-3</v>
      </c>
      <c r="Z19" s="188">
        <v>1.4978502201450751E-3</v>
      </c>
      <c r="AA19" s="189">
        <v>0</v>
      </c>
      <c r="AB19" s="189">
        <v>0</v>
      </c>
      <c r="AC19" s="188">
        <v>0.10400013204284135</v>
      </c>
      <c r="AD19" s="202">
        <v>3.1490110633578164E-2</v>
      </c>
      <c r="AE19" s="203">
        <v>0</v>
      </c>
      <c r="AF19" s="202">
        <v>8.2840737010176455E-2</v>
      </c>
      <c r="AG19" s="202">
        <v>0.16609006978466545</v>
      </c>
      <c r="AH19" s="205">
        <v>0</v>
      </c>
      <c r="AI19" s="205">
        <v>0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4">
        <v>5.9871225336370314E-3</v>
      </c>
      <c r="AQ19" s="205">
        <v>0</v>
      </c>
    </row>
    <row r="20" spans="2:43">
      <c r="B20" s="130">
        <v>59</v>
      </c>
      <c r="C20" s="131" t="s">
        <v>58</v>
      </c>
      <c r="D20" s="132" t="s">
        <v>233</v>
      </c>
      <c r="E20" s="130" t="s">
        <v>182</v>
      </c>
      <c r="F20" s="133">
        <v>42578</v>
      </c>
      <c r="G20" s="132" t="s">
        <v>319</v>
      </c>
      <c r="H20" s="130">
        <v>2</v>
      </c>
      <c r="I20" s="133">
        <v>42604</v>
      </c>
      <c r="J20" s="133">
        <v>42414</v>
      </c>
      <c r="K20" s="131" t="s">
        <v>58</v>
      </c>
      <c r="L20" s="130" t="s">
        <v>182</v>
      </c>
      <c r="M20" s="132" t="s">
        <v>319</v>
      </c>
      <c r="N20" s="130">
        <v>2</v>
      </c>
      <c r="O20" s="216">
        <v>8.4424331300394818E-3</v>
      </c>
      <c r="P20" s="215">
        <v>0</v>
      </c>
      <c r="Q20" s="215">
        <v>0</v>
      </c>
      <c r="R20" s="214">
        <v>4.8936560655269579E-2</v>
      </c>
      <c r="S20" s="215">
        <v>0</v>
      </c>
      <c r="T20" s="215">
        <v>0</v>
      </c>
      <c r="U20" s="214">
        <v>7.5438246819222324E-3</v>
      </c>
      <c r="V20" s="188">
        <v>2.6866815479389115E-3</v>
      </c>
      <c r="W20" s="170" t="s">
        <v>167</v>
      </c>
      <c r="X20" s="171">
        <v>16.660280696092073</v>
      </c>
      <c r="Y20" s="188">
        <v>5.557864147059356E-3</v>
      </c>
      <c r="Z20" s="189">
        <v>0</v>
      </c>
      <c r="AA20" s="188">
        <v>6.1700541455235751E-4</v>
      </c>
      <c r="AB20" s="189">
        <v>0</v>
      </c>
      <c r="AC20" s="188">
        <v>1.5861077851299255E-2</v>
      </c>
      <c r="AD20" s="202">
        <v>2.9865041114477957E-2</v>
      </c>
      <c r="AE20" s="203">
        <v>0</v>
      </c>
      <c r="AF20" s="202">
        <v>6.1204756893429114E-2</v>
      </c>
      <c r="AG20" s="203">
        <v>0</v>
      </c>
      <c r="AH20" s="204">
        <v>0.11648357038182253</v>
      </c>
      <c r="AI20" s="205">
        <v>0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4">
        <v>1.4036158116533961E-2</v>
      </c>
      <c r="AP20" s="205">
        <v>0</v>
      </c>
      <c r="AQ20" s="205">
        <v>0</v>
      </c>
    </row>
    <row r="21" spans="2:43">
      <c r="B21" s="130">
        <v>66</v>
      </c>
      <c r="C21" s="131" t="s">
        <v>65</v>
      </c>
      <c r="D21" s="132" t="s">
        <v>238</v>
      </c>
      <c r="E21" s="130" t="s">
        <v>182</v>
      </c>
      <c r="F21" s="133">
        <v>42585</v>
      </c>
      <c r="G21" s="132" t="s">
        <v>319</v>
      </c>
      <c r="H21" s="130">
        <v>2</v>
      </c>
      <c r="I21" s="133">
        <v>42604</v>
      </c>
      <c r="J21" s="133">
        <v>42414</v>
      </c>
      <c r="K21" s="131" t="s">
        <v>65</v>
      </c>
      <c r="L21" s="130" t="s">
        <v>182</v>
      </c>
      <c r="M21" s="132" t="s">
        <v>319</v>
      </c>
      <c r="N21" s="130">
        <v>2</v>
      </c>
      <c r="O21" s="216">
        <v>1.705459220404993E-2</v>
      </c>
      <c r="P21" s="214">
        <v>3.8012630028431554E-2</v>
      </c>
      <c r="Q21" s="214">
        <v>0.92014806831946905</v>
      </c>
      <c r="R21" s="214">
        <v>0.17340086956422257</v>
      </c>
      <c r="S21" s="215">
        <v>0</v>
      </c>
      <c r="T21" s="214">
        <v>0.15528021201053038</v>
      </c>
      <c r="U21" s="214">
        <v>3.3111509731619894E-2</v>
      </c>
      <c r="V21" s="188">
        <v>4.8378508545550043E-3</v>
      </c>
      <c r="W21" s="170" t="s">
        <v>167</v>
      </c>
      <c r="X21" s="171">
        <v>4.7768966664234203</v>
      </c>
      <c r="Y21" s="188">
        <v>4.7499657585065467E-3</v>
      </c>
      <c r="Z21" s="189">
        <v>0</v>
      </c>
      <c r="AA21" s="189">
        <v>0</v>
      </c>
      <c r="AB21" s="188">
        <v>0.15612439356567839</v>
      </c>
      <c r="AC21" s="188">
        <v>0.28894146615868344</v>
      </c>
      <c r="AD21" s="202">
        <v>6.677372678673299E-2</v>
      </c>
      <c r="AE21" s="203">
        <v>0</v>
      </c>
      <c r="AF21" s="202">
        <v>1.0907607945870428</v>
      </c>
      <c r="AG21" s="203">
        <v>0</v>
      </c>
      <c r="AH21" s="205">
        <v>0</v>
      </c>
      <c r="AI21" s="205">
        <v>0</v>
      </c>
      <c r="AJ21" s="204">
        <v>7.4098437967174606E-4</v>
      </c>
      <c r="AK21" s="204">
        <v>4.8709803900451789E-3</v>
      </c>
      <c r="AL21" s="205">
        <v>0</v>
      </c>
      <c r="AM21" s="205">
        <v>0</v>
      </c>
      <c r="AN21" s="205">
        <v>0</v>
      </c>
      <c r="AO21" s="205">
        <v>0</v>
      </c>
      <c r="AP21" s="204">
        <v>4.7039075347229523E-2</v>
      </c>
      <c r="AQ21" s="204">
        <v>1.0537156376264924E-2</v>
      </c>
    </row>
    <row r="22" spans="2:43">
      <c r="B22" s="130">
        <v>73</v>
      </c>
      <c r="C22" s="131" t="s">
        <v>71</v>
      </c>
      <c r="D22" s="132" t="s">
        <v>244</v>
      </c>
      <c r="E22" s="130" t="s">
        <v>182</v>
      </c>
      <c r="F22" s="133">
        <v>42599</v>
      </c>
      <c r="G22" s="132" t="s">
        <v>319</v>
      </c>
      <c r="H22" s="130">
        <v>2</v>
      </c>
      <c r="I22" s="133">
        <v>42625</v>
      </c>
      <c r="J22" s="133">
        <v>42414</v>
      </c>
      <c r="K22" s="131" t="s">
        <v>71</v>
      </c>
      <c r="L22" s="130" t="s">
        <v>182</v>
      </c>
      <c r="M22" s="132" t="s">
        <v>319</v>
      </c>
      <c r="N22" s="130">
        <v>2</v>
      </c>
      <c r="O22" s="216">
        <v>1.2074230114046302E-2</v>
      </c>
      <c r="P22" s="214">
        <v>0.10413275934967596</v>
      </c>
      <c r="Q22" s="215">
        <v>0</v>
      </c>
      <c r="R22" s="215">
        <v>0</v>
      </c>
      <c r="S22" s="215">
        <v>0</v>
      </c>
      <c r="T22" s="214">
        <v>1.0038088925523226E-2</v>
      </c>
      <c r="U22" s="215">
        <v>0</v>
      </c>
      <c r="V22" s="188">
        <v>3.5525493073507108E-3</v>
      </c>
      <c r="W22" s="170" t="s">
        <v>167</v>
      </c>
      <c r="X22" s="171">
        <v>9.840417525574729</v>
      </c>
      <c r="Y22" s="188">
        <v>4.4444494938553295E-3</v>
      </c>
      <c r="Z22" s="189">
        <v>0</v>
      </c>
      <c r="AA22" s="189">
        <v>0</v>
      </c>
      <c r="AB22" s="188">
        <v>0.28697154801468189</v>
      </c>
      <c r="AC22" s="188">
        <v>1.804496426643391E-2</v>
      </c>
      <c r="AD22" s="203">
        <v>0</v>
      </c>
      <c r="AE22" s="203">
        <v>0</v>
      </c>
      <c r="AF22" s="202">
        <v>4.2647020857956956E-3</v>
      </c>
      <c r="AG22" s="202">
        <v>0.19304402476649882</v>
      </c>
      <c r="AH22" s="205">
        <v>0</v>
      </c>
      <c r="AI22" s="205">
        <v>0</v>
      </c>
      <c r="AJ22" s="204">
        <v>9.3180737971540849E-5</v>
      </c>
      <c r="AK22" s="204">
        <v>9.031790054569248E-3</v>
      </c>
      <c r="AL22" s="205">
        <v>0</v>
      </c>
      <c r="AM22" s="204">
        <v>6.5157829986572173E-5</v>
      </c>
      <c r="AN22" s="204">
        <v>5.0701210825879637E-3</v>
      </c>
      <c r="AO22" s="205">
        <v>0</v>
      </c>
      <c r="AP22" s="204">
        <v>2.9843093179776167E-2</v>
      </c>
      <c r="AQ22" s="205">
        <v>0</v>
      </c>
    </row>
    <row r="23" spans="2:43">
      <c r="B23" s="130">
        <v>77</v>
      </c>
      <c r="C23" s="131" t="s">
        <v>75</v>
      </c>
      <c r="D23" s="132" t="s">
        <v>246</v>
      </c>
      <c r="E23" s="130" t="s">
        <v>182</v>
      </c>
      <c r="F23" s="133">
        <v>42611</v>
      </c>
      <c r="G23" s="132" t="s">
        <v>319</v>
      </c>
      <c r="H23" s="130">
        <v>2</v>
      </c>
      <c r="I23" s="133">
        <v>42625</v>
      </c>
      <c r="J23" s="133">
        <v>42414</v>
      </c>
      <c r="K23" s="131" t="s">
        <v>75</v>
      </c>
      <c r="L23" s="130" t="s">
        <v>182</v>
      </c>
      <c r="M23" s="132" t="s">
        <v>319</v>
      </c>
      <c r="N23" s="130">
        <v>2</v>
      </c>
      <c r="O23" s="216">
        <v>3.9439915766177822E-3</v>
      </c>
      <c r="P23" s="214">
        <v>0.15085891823734598</v>
      </c>
      <c r="Q23" s="214">
        <v>3.0113717510018633E-2</v>
      </c>
      <c r="R23" s="214">
        <v>0.29305752477227826</v>
      </c>
      <c r="S23" s="214">
        <v>9.4503884213485406E-2</v>
      </c>
      <c r="T23" s="214">
        <v>3.0892184749856205E-2</v>
      </c>
      <c r="U23" s="214">
        <v>4.9494293792364443E-3</v>
      </c>
      <c r="V23" s="188">
        <v>7.5087991544371788E-4</v>
      </c>
      <c r="W23" s="170">
        <v>2.1188917432689622E-2</v>
      </c>
      <c r="X23" s="171">
        <v>5.5421326859086069</v>
      </c>
      <c r="Y23" s="188">
        <v>1.1174208573145954E-2</v>
      </c>
      <c r="Z23" s="189">
        <v>0</v>
      </c>
      <c r="AA23" s="188">
        <v>9.1375709863549311E-3</v>
      </c>
      <c r="AB23" s="189">
        <v>0</v>
      </c>
      <c r="AC23" s="188">
        <v>1.7489932057428766E-2</v>
      </c>
      <c r="AD23" s="202">
        <v>9.3018782742854372E-4</v>
      </c>
      <c r="AE23" s="203">
        <v>0</v>
      </c>
      <c r="AF23" s="202">
        <v>4.3334443476123564E-2</v>
      </c>
      <c r="AG23" s="203">
        <v>0</v>
      </c>
      <c r="AH23" s="205">
        <v>0</v>
      </c>
      <c r="AI23" s="205">
        <v>0</v>
      </c>
      <c r="AJ23" s="205">
        <v>0</v>
      </c>
      <c r="AK23" s="205">
        <v>0</v>
      </c>
      <c r="AL23" s="205">
        <v>0</v>
      </c>
      <c r="AM23" s="205">
        <v>0</v>
      </c>
      <c r="AN23" s="205">
        <v>0</v>
      </c>
      <c r="AO23" s="204">
        <v>4.678482474799233E-2</v>
      </c>
      <c r="AP23" s="204">
        <v>3.4501987543420951E-4</v>
      </c>
      <c r="AQ23" s="205">
        <v>0</v>
      </c>
    </row>
    <row r="24" spans="2:43">
      <c r="B24" s="130">
        <v>23</v>
      </c>
      <c r="C24" s="131" t="s">
        <v>22</v>
      </c>
      <c r="D24" s="132" t="s">
        <v>208</v>
      </c>
      <c r="E24" s="130" t="s">
        <v>182</v>
      </c>
      <c r="F24" s="133">
        <v>42452</v>
      </c>
      <c r="G24" s="132" t="s">
        <v>319</v>
      </c>
      <c r="H24" s="130">
        <v>3</v>
      </c>
      <c r="I24" s="133">
        <v>42599</v>
      </c>
      <c r="J24" s="133">
        <v>42414</v>
      </c>
      <c r="K24" s="131" t="s">
        <v>22</v>
      </c>
      <c r="L24" s="130" t="s">
        <v>182</v>
      </c>
      <c r="M24" s="132" t="s">
        <v>319</v>
      </c>
      <c r="N24" s="130">
        <v>3</v>
      </c>
      <c r="O24" s="216">
        <v>4.1679854496407875E-2</v>
      </c>
      <c r="P24" s="214">
        <v>0.2297546895592501</v>
      </c>
      <c r="Q24" s="215">
        <v>0</v>
      </c>
      <c r="R24" s="214">
        <v>0</v>
      </c>
      <c r="S24" s="215">
        <v>0</v>
      </c>
      <c r="T24" s="214">
        <v>1.2775538009247174E-2</v>
      </c>
      <c r="U24" s="214">
        <v>6.7492059982716722E-3</v>
      </c>
      <c r="V24" s="188">
        <v>7.9328056061092611E-3</v>
      </c>
      <c r="W24" s="170" t="s">
        <v>167</v>
      </c>
      <c r="X24" s="171">
        <v>7.2862993014053856</v>
      </c>
      <c r="Y24" s="188">
        <v>1.3619541093360533E-2</v>
      </c>
      <c r="Z24" s="189">
        <v>0</v>
      </c>
      <c r="AA24" s="188">
        <v>1.0756892725249188E-2</v>
      </c>
      <c r="AB24" s="189">
        <v>0</v>
      </c>
      <c r="AC24" s="188">
        <v>5.1476427422627001E-3</v>
      </c>
      <c r="AD24" s="202">
        <v>2.3846334102030822E-2</v>
      </c>
      <c r="AE24" s="203">
        <v>0</v>
      </c>
      <c r="AF24" s="202">
        <v>5.3265302336483134E-2</v>
      </c>
      <c r="AG24" s="203">
        <v>0</v>
      </c>
      <c r="AH24" s="204">
        <v>0.19949648395797803</v>
      </c>
      <c r="AI24" s="204">
        <v>5.7008899845605317E-2</v>
      </c>
      <c r="AJ24" s="204">
        <v>2.5394363711561354E-4</v>
      </c>
      <c r="AK24" s="204">
        <v>4.8012936940904334E-3</v>
      </c>
      <c r="AL24" s="205">
        <v>0</v>
      </c>
      <c r="AM24" s="205">
        <v>0</v>
      </c>
      <c r="AN24" s="204">
        <v>5.7269346381022359E-5</v>
      </c>
      <c r="AO24" s="204">
        <v>2.4660764925129891E-2</v>
      </c>
      <c r="AP24" s="204">
        <v>3.9857350482221748E-2</v>
      </c>
      <c r="AQ24" s="204">
        <v>6.8884978772005357E-3</v>
      </c>
    </row>
    <row r="25" spans="2:43">
      <c r="B25" s="130">
        <v>45</v>
      </c>
      <c r="C25" s="131" t="s">
        <v>44</v>
      </c>
      <c r="D25" s="132" t="s">
        <v>223</v>
      </c>
      <c r="E25" s="130" t="s">
        <v>182</v>
      </c>
      <c r="F25" s="133">
        <v>42536</v>
      </c>
      <c r="G25" s="132" t="s">
        <v>319</v>
      </c>
      <c r="H25" s="130">
        <v>3</v>
      </c>
      <c r="I25" s="133">
        <v>42604</v>
      </c>
      <c r="J25" s="133">
        <v>42414</v>
      </c>
      <c r="K25" s="131" t="s">
        <v>44</v>
      </c>
      <c r="L25" s="130" t="s">
        <v>182</v>
      </c>
      <c r="M25" s="132" t="s">
        <v>319</v>
      </c>
      <c r="N25" s="130">
        <v>3</v>
      </c>
      <c r="O25" s="216">
        <v>7.1361060450763304E-3</v>
      </c>
      <c r="P25" s="214">
        <v>0</v>
      </c>
      <c r="Q25" s="215">
        <v>0</v>
      </c>
      <c r="R25" s="215">
        <v>0</v>
      </c>
      <c r="S25" s="215">
        <v>0</v>
      </c>
      <c r="T25" s="215">
        <v>0</v>
      </c>
      <c r="U25" s="214">
        <v>2.4754871353330189E-2</v>
      </c>
      <c r="V25" s="188">
        <v>5.9332164149123274E-3</v>
      </c>
      <c r="W25" s="170" t="s">
        <v>167</v>
      </c>
      <c r="X25" s="171">
        <v>2.1371804838234878</v>
      </c>
      <c r="Y25" s="189">
        <v>0</v>
      </c>
      <c r="Z25" s="189">
        <v>0</v>
      </c>
      <c r="AA25" s="189">
        <v>0</v>
      </c>
      <c r="AB25" s="188">
        <v>0.10411055675808943</v>
      </c>
      <c r="AC25" s="188">
        <v>5.2713418174461617E-2</v>
      </c>
      <c r="AD25" s="202">
        <v>2.1695443794383238E-2</v>
      </c>
      <c r="AE25" s="203">
        <v>0</v>
      </c>
      <c r="AF25" s="202">
        <v>2.2745744635119754E-2</v>
      </c>
      <c r="AG25" s="203">
        <v>0</v>
      </c>
      <c r="AH25" s="205">
        <v>0</v>
      </c>
      <c r="AI25" s="205">
        <v>0</v>
      </c>
      <c r="AJ25" s="205">
        <v>0</v>
      </c>
      <c r="AK25" s="205">
        <v>0</v>
      </c>
      <c r="AL25" s="205">
        <v>0</v>
      </c>
      <c r="AM25" s="204">
        <v>1.4872174755100785E-3</v>
      </c>
      <c r="AN25" s="205">
        <v>0</v>
      </c>
      <c r="AO25" s="204">
        <v>3.3750210795705095E-2</v>
      </c>
      <c r="AP25" s="205">
        <v>0</v>
      </c>
      <c r="AQ25" s="205">
        <v>0</v>
      </c>
    </row>
    <row r="26" spans="2:43">
      <c r="B26" s="130">
        <v>46</v>
      </c>
      <c r="C26" s="131" t="s">
        <v>45</v>
      </c>
      <c r="D26" s="132" t="s">
        <v>224</v>
      </c>
      <c r="E26" s="130" t="s">
        <v>182</v>
      </c>
      <c r="F26" s="133">
        <v>42536</v>
      </c>
      <c r="G26" s="132" t="s">
        <v>319</v>
      </c>
      <c r="H26" s="130">
        <v>3</v>
      </c>
      <c r="I26" s="133">
        <v>42599</v>
      </c>
      <c r="J26" s="133">
        <v>42414</v>
      </c>
      <c r="K26" s="131" t="s">
        <v>45</v>
      </c>
      <c r="L26" s="130" t="s">
        <v>182</v>
      </c>
      <c r="M26" s="132" t="s">
        <v>319</v>
      </c>
      <c r="N26" s="130">
        <v>3</v>
      </c>
      <c r="O26" s="216">
        <v>9.8875977425768868E-3</v>
      </c>
      <c r="P26" s="214">
        <v>5.8065813731106634E-2</v>
      </c>
      <c r="Q26" s="215">
        <v>0</v>
      </c>
      <c r="R26" s="215">
        <v>0</v>
      </c>
      <c r="S26" s="214">
        <v>3.8351038910551805E-2</v>
      </c>
      <c r="T26" s="214">
        <v>8.6673830326916435E-3</v>
      </c>
      <c r="U26" s="214">
        <v>1.0344321696785652E-2</v>
      </c>
      <c r="V26" s="188">
        <v>6.8762828308007572E-3</v>
      </c>
      <c r="W26" s="170" t="s">
        <v>167</v>
      </c>
      <c r="X26" s="171">
        <v>2.4708549901333337</v>
      </c>
      <c r="Y26" s="188">
        <v>8.5581160675544492E-3</v>
      </c>
      <c r="Z26" s="188">
        <v>2.0492947217300374E-3</v>
      </c>
      <c r="AA26" s="188">
        <v>1.6765134921346795E-3</v>
      </c>
      <c r="AB26" s="189">
        <v>0</v>
      </c>
      <c r="AC26" s="188">
        <v>1.8815693862606674E-3</v>
      </c>
      <c r="AD26" s="202">
        <v>5.6831074371375039E-3</v>
      </c>
      <c r="AE26" s="203">
        <v>0</v>
      </c>
      <c r="AF26" s="202">
        <v>1.2885611832543492E-2</v>
      </c>
      <c r="AG26" s="202">
        <v>9.3527435595009686E-2</v>
      </c>
      <c r="AH26" s="204">
        <v>7.2779112964074105E-2</v>
      </c>
      <c r="AI26" s="205">
        <v>0</v>
      </c>
      <c r="AJ26" s="205">
        <v>0</v>
      </c>
      <c r="AK26" s="204">
        <v>2.4159637852979019E-3</v>
      </c>
      <c r="AL26" s="205">
        <v>0</v>
      </c>
      <c r="AM26" s="204">
        <v>8.0170791196733794E-4</v>
      </c>
      <c r="AN26" s="204">
        <v>4.0242323621811652E-3</v>
      </c>
      <c r="AO26" s="204">
        <v>1.423600084666682E-3</v>
      </c>
      <c r="AP26" s="205">
        <v>0</v>
      </c>
      <c r="AQ26" s="204">
        <v>8.3938561120884287E-3</v>
      </c>
    </row>
    <row r="27" spans="2:43">
      <c r="B27" s="130">
        <v>50</v>
      </c>
      <c r="C27" s="131" t="s">
        <v>49</v>
      </c>
      <c r="D27" s="132" t="s">
        <v>227</v>
      </c>
      <c r="E27" s="130" t="s">
        <v>182</v>
      </c>
      <c r="F27" s="133">
        <v>42564</v>
      </c>
      <c r="G27" s="132" t="s">
        <v>319</v>
      </c>
      <c r="H27" s="130">
        <v>3</v>
      </c>
      <c r="I27" s="133">
        <v>42604</v>
      </c>
      <c r="J27" s="133">
        <v>42414</v>
      </c>
      <c r="K27" s="131" t="s">
        <v>49</v>
      </c>
      <c r="L27" s="130" t="s">
        <v>182</v>
      </c>
      <c r="M27" s="132" t="s">
        <v>319</v>
      </c>
      <c r="N27" s="130">
        <v>3</v>
      </c>
      <c r="O27" s="216">
        <v>4.0472488384215807E-4</v>
      </c>
      <c r="P27" s="214">
        <v>0.16185324565270051</v>
      </c>
      <c r="Q27" s="215">
        <v>0</v>
      </c>
      <c r="R27" s="214">
        <v>0.27680294862530619</v>
      </c>
      <c r="S27" s="214">
        <v>9.2672304790131929E-2</v>
      </c>
      <c r="T27" s="215">
        <v>0</v>
      </c>
      <c r="U27" s="214">
        <v>4.2688704072449589E-2</v>
      </c>
      <c r="V27" s="188">
        <v>6.427128490590699E-3</v>
      </c>
      <c r="W27" s="170" t="s">
        <v>167</v>
      </c>
      <c r="X27" s="171">
        <v>10.370337782542332</v>
      </c>
      <c r="Y27" s="188">
        <v>0</v>
      </c>
      <c r="Z27" s="188">
        <v>2.166557079569551E-3</v>
      </c>
      <c r="AA27" s="188">
        <v>1.8130641258488414E-3</v>
      </c>
      <c r="AB27" s="188">
        <v>6.6515895515399839E-2</v>
      </c>
      <c r="AC27" s="188">
        <v>4.3024959587729353E-2</v>
      </c>
      <c r="AD27" s="202">
        <v>3.8375667410104737E-2</v>
      </c>
      <c r="AE27" s="203">
        <v>0</v>
      </c>
      <c r="AF27" s="202">
        <v>3.7517359746634997E-2</v>
      </c>
      <c r="AG27" s="203">
        <v>0</v>
      </c>
      <c r="AH27" s="204">
        <v>0.22931331607350189</v>
      </c>
      <c r="AI27" s="205">
        <v>0</v>
      </c>
      <c r="AJ27" s="204">
        <v>1.4102397214939535E-3</v>
      </c>
      <c r="AK27" s="205">
        <v>0</v>
      </c>
      <c r="AL27" s="205">
        <v>0</v>
      </c>
      <c r="AM27" s="205">
        <v>0</v>
      </c>
      <c r="AN27" s="204">
        <v>1.7850749588674566E-3</v>
      </c>
      <c r="AO27" s="205">
        <v>0</v>
      </c>
      <c r="AP27" s="204">
        <v>2.6054259370771524E-2</v>
      </c>
      <c r="AQ27" s="205">
        <v>0</v>
      </c>
    </row>
    <row r="28" spans="2:43">
      <c r="B28" s="130">
        <v>57</v>
      </c>
      <c r="C28" s="131" t="s">
        <v>56</v>
      </c>
      <c r="D28" s="132" t="s">
        <v>232</v>
      </c>
      <c r="E28" s="130" t="s">
        <v>182</v>
      </c>
      <c r="F28" s="133">
        <v>42578</v>
      </c>
      <c r="G28" s="132" t="s">
        <v>319</v>
      </c>
      <c r="H28" s="130">
        <v>3</v>
      </c>
      <c r="I28" s="133">
        <v>42604</v>
      </c>
      <c r="J28" s="133">
        <v>42414</v>
      </c>
      <c r="K28" s="131" t="s">
        <v>56</v>
      </c>
      <c r="L28" s="130" t="s">
        <v>182</v>
      </c>
      <c r="M28" s="132" t="s">
        <v>319</v>
      </c>
      <c r="N28" s="130">
        <v>3</v>
      </c>
      <c r="O28" s="216">
        <v>2.6133373889823622E-3</v>
      </c>
      <c r="P28" s="214">
        <v>4.1171570155048375E-2</v>
      </c>
      <c r="Q28" s="215">
        <v>0</v>
      </c>
      <c r="R28" s="214">
        <v>3.6198534742890212E-2</v>
      </c>
      <c r="S28" s="214">
        <v>1.676019646118913E-2</v>
      </c>
      <c r="T28" s="214">
        <v>1.5427328511077582E-2</v>
      </c>
      <c r="U28" s="214">
        <v>6.6674205117343921E-3</v>
      </c>
      <c r="V28" s="189">
        <v>0</v>
      </c>
      <c r="W28" s="170" t="s">
        <v>167</v>
      </c>
      <c r="X28" s="171">
        <v>3.4555171992519429</v>
      </c>
      <c r="Y28" s="188">
        <v>0</v>
      </c>
      <c r="Z28" s="188">
        <v>5.3331204209784107E-5</v>
      </c>
      <c r="AA28" s="189">
        <v>0</v>
      </c>
      <c r="AB28" s="188">
        <v>0.12680074700354252</v>
      </c>
      <c r="AC28" s="188">
        <v>5.4790329828648477E-3</v>
      </c>
      <c r="AD28" s="202">
        <v>2.304355494674401E-2</v>
      </c>
      <c r="AE28" s="203">
        <v>0</v>
      </c>
      <c r="AF28" s="202">
        <v>1.4932184596487855E-2</v>
      </c>
      <c r="AG28" s="202">
        <v>6.3846450196616333E-2</v>
      </c>
      <c r="AH28" s="204">
        <v>7.143002028388977E-2</v>
      </c>
      <c r="AI28" s="205">
        <v>0</v>
      </c>
      <c r="AJ28" s="204">
        <v>1.4721705675480132E-4</v>
      </c>
      <c r="AK28" s="205">
        <v>0</v>
      </c>
      <c r="AL28" s="204">
        <v>12.327144876611476</v>
      </c>
      <c r="AM28" s="204">
        <v>1.0806363621956104E-3</v>
      </c>
      <c r="AN28" s="204">
        <v>1.1897248811819198E-3</v>
      </c>
      <c r="AO28" s="204">
        <v>5.9079940616663506E-3</v>
      </c>
      <c r="AP28" s="204">
        <v>1.79788815272835E-2</v>
      </c>
      <c r="AQ28" s="204">
        <v>2.1910158926067556E-3</v>
      </c>
    </row>
    <row r="29" spans="2:43">
      <c r="B29" s="140"/>
      <c r="C29" s="141"/>
      <c r="D29" s="142" t="s">
        <v>185</v>
      </c>
      <c r="E29" s="140" t="s">
        <v>182</v>
      </c>
      <c r="F29" s="143">
        <v>42035</v>
      </c>
      <c r="G29" s="144" t="s">
        <v>319</v>
      </c>
      <c r="H29" s="140">
        <v>4</v>
      </c>
      <c r="I29" s="143">
        <v>42599</v>
      </c>
      <c r="J29" s="143">
        <v>42414</v>
      </c>
      <c r="K29" s="141"/>
      <c r="L29" s="140" t="s">
        <v>182</v>
      </c>
      <c r="M29" s="144" t="s">
        <v>319</v>
      </c>
      <c r="N29" s="140">
        <v>4</v>
      </c>
      <c r="O29" s="221"/>
      <c r="P29" s="218"/>
      <c r="Q29" s="218"/>
      <c r="R29" s="218"/>
      <c r="S29" s="218"/>
      <c r="T29" s="218"/>
      <c r="U29" s="218"/>
      <c r="V29" s="190"/>
      <c r="W29" s="172"/>
      <c r="X29" s="173"/>
      <c r="Y29" s="190"/>
      <c r="Z29" s="190"/>
      <c r="AA29" s="190"/>
      <c r="AB29" s="190"/>
      <c r="AC29" s="190"/>
      <c r="AD29" s="206"/>
      <c r="AE29" s="206"/>
      <c r="AF29" s="206"/>
      <c r="AG29" s="206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</row>
    <row r="30" spans="2:43">
      <c r="B30" s="140"/>
      <c r="C30" s="141"/>
      <c r="D30" s="142" t="s">
        <v>189</v>
      </c>
      <c r="E30" s="140" t="s">
        <v>182</v>
      </c>
      <c r="F30" s="143">
        <v>42039</v>
      </c>
      <c r="G30" s="144" t="s">
        <v>319</v>
      </c>
      <c r="H30" s="140">
        <v>4</v>
      </c>
      <c r="I30" s="143">
        <v>42599</v>
      </c>
      <c r="J30" s="143">
        <v>42414</v>
      </c>
      <c r="K30" s="141"/>
      <c r="L30" s="140" t="s">
        <v>182</v>
      </c>
      <c r="M30" s="144" t="s">
        <v>319</v>
      </c>
      <c r="N30" s="140">
        <v>4</v>
      </c>
      <c r="O30" s="221"/>
      <c r="P30" s="218"/>
      <c r="Q30" s="218"/>
      <c r="R30" s="218"/>
      <c r="S30" s="218"/>
      <c r="T30" s="218"/>
      <c r="U30" s="218"/>
      <c r="V30" s="190"/>
      <c r="W30" s="172"/>
      <c r="X30" s="173"/>
      <c r="Y30" s="190"/>
      <c r="Z30" s="190"/>
      <c r="AA30" s="190"/>
      <c r="AB30" s="190"/>
      <c r="AC30" s="190"/>
      <c r="AD30" s="206"/>
      <c r="AE30" s="206"/>
      <c r="AF30" s="206"/>
      <c r="AG30" s="206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</row>
    <row r="31" spans="2:43">
      <c r="B31" s="130">
        <v>9</v>
      </c>
      <c r="C31" s="131" t="s">
        <v>8</v>
      </c>
      <c r="D31" s="132" t="s">
        <v>196</v>
      </c>
      <c r="E31" s="130" t="s">
        <v>182</v>
      </c>
      <c r="F31" s="133">
        <v>42053</v>
      </c>
      <c r="G31" s="132" t="s">
        <v>319</v>
      </c>
      <c r="H31" s="130">
        <v>4</v>
      </c>
      <c r="I31" s="133">
        <v>42599</v>
      </c>
      <c r="J31" s="133">
        <v>42414</v>
      </c>
      <c r="K31" s="131" t="s">
        <v>8</v>
      </c>
      <c r="L31" s="130" t="s">
        <v>182</v>
      </c>
      <c r="M31" s="132" t="s">
        <v>319</v>
      </c>
      <c r="N31" s="130">
        <v>4</v>
      </c>
      <c r="O31" s="213">
        <v>0</v>
      </c>
      <c r="P31" s="214">
        <v>0.10495660611439521</v>
      </c>
      <c r="Q31" s="215">
        <v>0</v>
      </c>
      <c r="R31" s="215">
        <v>0</v>
      </c>
      <c r="S31" s="215">
        <v>0</v>
      </c>
      <c r="T31" s="214">
        <v>9.3427393698635036E-3</v>
      </c>
      <c r="U31" s="214">
        <v>7.0659189219097129E-4</v>
      </c>
      <c r="V31" s="188">
        <v>1.2142334958230696E-2</v>
      </c>
      <c r="W31" s="170" t="s">
        <v>167</v>
      </c>
      <c r="X31" s="171">
        <v>14.58909236467869</v>
      </c>
      <c r="Y31" s="188">
        <v>1.6094115059337891E-2</v>
      </c>
      <c r="Z31" s="189">
        <v>0</v>
      </c>
      <c r="AA31" s="188">
        <v>1.5043391092227585E-2</v>
      </c>
      <c r="AB31" s="188">
        <v>0.41231262753870052</v>
      </c>
      <c r="AC31" s="188">
        <v>2.5070213576052266E-2</v>
      </c>
      <c r="AD31" s="202">
        <v>3.2996863240422232E-2</v>
      </c>
      <c r="AE31" s="203">
        <v>0</v>
      </c>
      <c r="AF31" s="202">
        <v>1.0991999493919784E-2</v>
      </c>
      <c r="AG31" s="202">
        <v>0.14632826834094975</v>
      </c>
      <c r="AH31" s="205">
        <v>0</v>
      </c>
      <c r="AI31" s="205">
        <v>0</v>
      </c>
      <c r="AJ31" s="204">
        <v>6.7474439156264897E-4</v>
      </c>
      <c r="AK31" s="204">
        <v>1.922243563514743E-3</v>
      </c>
      <c r="AL31" s="205">
        <v>0</v>
      </c>
      <c r="AM31" s="204">
        <v>6.7344101649626897E-4</v>
      </c>
      <c r="AN31" s="205">
        <v>0</v>
      </c>
      <c r="AO31" s="204">
        <v>3.3796855490729326E-2</v>
      </c>
      <c r="AP31" s="204">
        <v>7.9444401567819473E-3</v>
      </c>
      <c r="AQ31" s="204">
        <v>5.6585211471329023E-4</v>
      </c>
    </row>
    <row r="32" spans="2:43">
      <c r="B32" s="130">
        <v>15</v>
      </c>
      <c r="C32" s="131" t="s">
        <v>14</v>
      </c>
      <c r="D32" s="132" t="s">
        <v>201</v>
      </c>
      <c r="E32" s="130" t="s">
        <v>182</v>
      </c>
      <c r="F32" s="133">
        <v>42108</v>
      </c>
      <c r="G32" s="132" t="s">
        <v>319</v>
      </c>
      <c r="H32" s="130">
        <v>4</v>
      </c>
      <c r="I32" s="133">
        <v>42599</v>
      </c>
      <c r="J32" s="133">
        <v>42414</v>
      </c>
      <c r="K32" s="131" t="s">
        <v>14</v>
      </c>
      <c r="L32" s="130" t="s">
        <v>182</v>
      </c>
      <c r="M32" s="132" t="s">
        <v>319</v>
      </c>
      <c r="N32" s="130">
        <v>4</v>
      </c>
      <c r="O32" s="213">
        <v>0</v>
      </c>
      <c r="P32" s="214">
        <v>0.23429985950507443</v>
      </c>
      <c r="Q32" s="215">
        <v>0</v>
      </c>
      <c r="R32" s="214">
        <v>0.49828005462624042</v>
      </c>
      <c r="S32" s="215">
        <v>0</v>
      </c>
      <c r="T32" s="214">
        <v>2.4590989509473343E-2</v>
      </c>
      <c r="U32" s="214">
        <v>1.6628043000482026E-2</v>
      </c>
      <c r="V32" s="189">
        <v>0</v>
      </c>
      <c r="W32" s="170" t="s">
        <v>167</v>
      </c>
      <c r="X32" s="171">
        <v>6.8787948395478491</v>
      </c>
      <c r="Y32" s="188">
        <v>1.5540144741974566E-2</v>
      </c>
      <c r="Z32" s="189">
        <v>0</v>
      </c>
      <c r="AA32" s="189">
        <v>0</v>
      </c>
      <c r="AB32" s="189">
        <v>0</v>
      </c>
      <c r="AC32" s="188">
        <v>8.9025360243178541E-3</v>
      </c>
      <c r="AD32" s="203">
        <v>0</v>
      </c>
      <c r="AE32" s="203">
        <v>0</v>
      </c>
      <c r="AF32" s="202">
        <v>1.2533876802629365E-2</v>
      </c>
      <c r="AG32" s="202">
        <v>0.20725745786948266</v>
      </c>
      <c r="AH32" s="204">
        <v>0.33815029928872969</v>
      </c>
      <c r="AI32" s="205">
        <v>0</v>
      </c>
      <c r="AJ32" s="204">
        <v>4.7266199359666207E-3</v>
      </c>
      <c r="AK32" s="205">
        <v>0</v>
      </c>
      <c r="AL32" s="205">
        <v>0</v>
      </c>
      <c r="AM32" s="205">
        <v>0</v>
      </c>
      <c r="AN32" s="205">
        <v>0</v>
      </c>
      <c r="AO32" s="204">
        <v>7.940268022347147E-3</v>
      </c>
      <c r="AP32" s="204">
        <v>9.6590934295839884E-2</v>
      </c>
      <c r="AQ32" s="204">
        <v>1.1598820127221639E-3</v>
      </c>
    </row>
    <row r="33" spans="2:43">
      <c r="B33" s="130">
        <v>17</v>
      </c>
      <c r="C33" s="131" t="s">
        <v>16</v>
      </c>
      <c r="D33" s="132" t="s">
        <v>203</v>
      </c>
      <c r="E33" s="130" t="s">
        <v>182</v>
      </c>
      <c r="F33" s="133">
        <v>42117</v>
      </c>
      <c r="G33" s="132" t="s">
        <v>319</v>
      </c>
      <c r="H33" s="130">
        <v>4</v>
      </c>
      <c r="I33" s="133">
        <v>42599</v>
      </c>
      <c r="J33" s="133">
        <v>42414</v>
      </c>
      <c r="K33" s="131" t="s">
        <v>16</v>
      </c>
      <c r="L33" s="130" t="s">
        <v>182</v>
      </c>
      <c r="M33" s="132" t="s">
        <v>319</v>
      </c>
      <c r="N33" s="130">
        <v>4</v>
      </c>
      <c r="O33" s="216">
        <v>4.6476456313397432E-3</v>
      </c>
      <c r="P33" s="214">
        <v>0.12697738186544119</v>
      </c>
      <c r="Q33" s="215">
        <v>0</v>
      </c>
      <c r="R33" s="214">
        <v>0.11228470865821531</v>
      </c>
      <c r="S33" s="214">
        <v>0.11313429073672125</v>
      </c>
      <c r="T33" s="214">
        <v>2.2640524963633852E-2</v>
      </c>
      <c r="U33" s="214">
        <v>6.0582849681317507E-3</v>
      </c>
      <c r="V33" s="188">
        <v>7.4441290024639456E-3</v>
      </c>
      <c r="W33" s="170" t="s">
        <v>167</v>
      </c>
      <c r="X33" s="171">
        <v>2.0229733516932451</v>
      </c>
      <c r="Y33" s="189">
        <v>0</v>
      </c>
      <c r="Z33" s="189">
        <v>0</v>
      </c>
      <c r="AA33" s="189">
        <v>0</v>
      </c>
      <c r="AB33" s="188">
        <v>0.13638839350783416</v>
      </c>
      <c r="AC33" s="188">
        <v>0.41654331332071132</v>
      </c>
      <c r="AD33" s="203">
        <v>0</v>
      </c>
      <c r="AE33" s="203">
        <v>0</v>
      </c>
      <c r="AF33" s="202">
        <v>1.2255261332569524E-3</v>
      </c>
      <c r="AG33" s="202">
        <v>0</v>
      </c>
      <c r="AH33" s="204">
        <v>0.22490016187258266</v>
      </c>
      <c r="AI33" s="205">
        <v>0</v>
      </c>
      <c r="AJ33" s="204">
        <v>2.61815681958915E-4</v>
      </c>
      <c r="AK33" s="204">
        <v>1.1348342154073906E-3</v>
      </c>
      <c r="AL33" s="205">
        <v>0</v>
      </c>
      <c r="AM33" s="204">
        <v>1.0564452642763654E-3</v>
      </c>
      <c r="AN33" s="205">
        <v>0</v>
      </c>
      <c r="AO33" s="205">
        <v>0</v>
      </c>
      <c r="AP33" s="205">
        <v>0</v>
      </c>
      <c r="AQ33" s="205">
        <v>0</v>
      </c>
    </row>
    <row r="34" spans="2:43">
      <c r="B34" s="130">
        <v>25</v>
      </c>
      <c r="C34" s="131" t="s">
        <v>24</v>
      </c>
      <c r="D34" s="132" t="s">
        <v>209</v>
      </c>
      <c r="E34" s="130" t="s">
        <v>182</v>
      </c>
      <c r="F34" s="133">
        <v>42459</v>
      </c>
      <c r="G34" s="132" t="s">
        <v>319</v>
      </c>
      <c r="H34" s="130">
        <v>4</v>
      </c>
      <c r="I34" s="133">
        <v>42599</v>
      </c>
      <c r="J34" s="133">
        <v>42414</v>
      </c>
      <c r="K34" s="131" t="s">
        <v>24</v>
      </c>
      <c r="L34" s="130" t="s">
        <v>182</v>
      </c>
      <c r="M34" s="132" t="s">
        <v>319</v>
      </c>
      <c r="N34" s="130">
        <v>4</v>
      </c>
      <c r="O34" s="216">
        <v>8.9610762945135213E-3</v>
      </c>
      <c r="P34" s="214">
        <v>0.15129135597000215</v>
      </c>
      <c r="Q34" s="214">
        <v>0.18863913263321447</v>
      </c>
      <c r="R34" s="215">
        <v>0</v>
      </c>
      <c r="S34" s="214">
        <v>3.2959942911422971E-2</v>
      </c>
      <c r="T34" s="214">
        <v>3.2454167305367397E-2</v>
      </c>
      <c r="U34" s="214">
        <v>1.8018217762062888E-2</v>
      </c>
      <c r="V34" s="188">
        <v>5.971274194603117E-3</v>
      </c>
      <c r="W34" s="170" t="s">
        <v>167</v>
      </c>
      <c r="X34" s="171">
        <v>3.1590139873396441</v>
      </c>
      <c r="Y34" s="189">
        <v>0</v>
      </c>
      <c r="Z34" s="188">
        <v>2.2323246438311632E-3</v>
      </c>
      <c r="AA34" s="189">
        <v>0</v>
      </c>
      <c r="AB34" s="188">
        <v>0.19538498874280177</v>
      </c>
      <c r="AC34" s="188">
        <v>4.0597519186470907E-2</v>
      </c>
      <c r="AD34" s="202">
        <v>1.1093587695145095E-2</v>
      </c>
      <c r="AE34" s="203">
        <v>0</v>
      </c>
      <c r="AF34" s="202">
        <v>3.8637475975870889E-2</v>
      </c>
      <c r="AG34" s="202">
        <v>0</v>
      </c>
      <c r="AH34" s="204">
        <v>0.18652413452953126</v>
      </c>
      <c r="AI34" s="205">
        <v>0</v>
      </c>
      <c r="AJ34" s="204">
        <v>8.5247542607780108E-4</v>
      </c>
      <c r="AK34" s="205">
        <v>0</v>
      </c>
      <c r="AL34" s="205">
        <v>0</v>
      </c>
      <c r="AM34" s="205">
        <v>0</v>
      </c>
      <c r="AN34" s="205">
        <v>0</v>
      </c>
      <c r="AO34" s="204">
        <v>9.1042758831320885E-3</v>
      </c>
      <c r="AP34" s="204">
        <v>1.168468312592771E-2</v>
      </c>
      <c r="AQ34" s="204">
        <v>5.920134826220896E-3</v>
      </c>
    </row>
    <row r="35" spans="2:43">
      <c r="B35" s="130">
        <v>29</v>
      </c>
      <c r="C35" s="131" t="s">
        <v>28</v>
      </c>
      <c r="D35" s="132" t="s">
        <v>211</v>
      </c>
      <c r="E35" s="130" t="s">
        <v>182</v>
      </c>
      <c r="F35" s="133">
        <v>42508</v>
      </c>
      <c r="G35" s="132" t="s">
        <v>319</v>
      </c>
      <c r="H35" s="130">
        <v>4</v>
      </c>
      <c r="I35" s="133">
        <v>42599</v>
      </c>
      <c r="J35" s="133">
        <v>42414</v>
      </c>
      <c r="K35" s="131" t="s">
        <v>28</v>
      </c>
      <c r="L35" s="130" t="s">
        <v>182</v>
      </c>
      <c r="M35" s="132" t="s">
        <v>319</v>
      </c>
      <c r="N35" s="130">
        <v>4</v>
      </c>
      <c r="O35" s="213">
        <v>0</v>
      </c>
      <c r="P35" s="214">
        <v>0</v>
      </c>
      <c r="Q35" s="215">
        <v>0</v>
      </c>
      <c r="R35" s="214">
        <v>5.4331905191666155E-2</v>
      </c>
      <c r="S35" s="215">
        <v>0</v>
      </c>
      <c r="T35" s="214">
        <v>4.3853489130523957E-3</v>
      </c>
      <c r="U35" s="214">
        <v>4.1149015767370963E-3</v>
      </c>
      <c r="V35" s="188">
        <v>1.468194361703317E-3</v>
      </c>
      <c r="W35" s="170" t="s">
        <v>167</v>
      </c>
      <c r="X35" s="171">
        <v>12.796757532130249</v>
      </c>
      <c r="Y35" s="188">
        <v>8.4020213718844113E-4</v>
      </c>
      <c r="Z35" s="189">
        <v>0</v>
      </c>
      <c r="AA35" s="189">
        <v>0</v>
      </c>
      <c r="AB35" s="188">
        <v>0.20794787736226594</v>
      </c>
      <c r="AC35" s="188">
        <v>4.6843587526457396E-3</v>
      </c>
      <c r="AD35" s="202">
        <v>2.5735072993393629E-2</v>
      </c>
      <c r="AE35" s="203">
        <v>0</v>
      </c>
      <c r="AF35" s="202">
        <v>3.3282700147215689E-3</v>
      </c>
      <c r="AG35" s="202">
        <v>8.6398566750203187E-2</v>
      </c>
      <c r="AH35" s="204">
        <v>0.11466387695623773</v>
      </c>
      <c r="AI35" s="205">
        <v>0</v>
      </c>
      <c r="AJ35" s="205">
        <v>0</v>
      </c>
      <c r="AK35" s="205">
        <v>0</v>
      </c>
      <c r="AL35" s="205">
        <v>0</v>
      </c>
      <c r="AM35" s="205">
        <v>0</v>
      </c>
      <c r="AN35" s="204">
        <v>6.1258309271926053E-4</v>
      </c>
      <c r="AO35" s="204">
        <v>5.4087444722161959E-3</v>
      </c>
      <c r="AP35" s="205">
        <v>0</v>
      </c>
      <c r="AQ35" s="205">
        <v>0</v>
      </c>
    </row>
    <row r="36" spans="2:43">
      <c r="B36" s="130">
        <v>41</v>
      </c>
      <c r="C36" s="131" t="s">
        <v>40</v>
      </c>
      <c r="D36" s="132" t="s">
        <v>221</v>
      </c>
      <c r="E36" s="130" t="s">
        <v>182</v>
      </c>
      <c r="F36" s="133">
        <v>42529</v>
      </c>
      <c r="G36" s="132" t="s">
        <v>319</v>
      </c>
      <c r="H36" s="130">
        <v>4</v>
      </c>
      <c r="I36" s="133">
        <v>42599</v>
      </c>
      <c r="J36" s="133">
        <v>42414</v>
      </c>
      <c r="K36" s="131" t="s">
        <v>40</v>
      </c>
      <c r="L36" s="130" t="s">
        <v>182</v>
      </c>
      <c r="M36" s="132" t="s">
        <v>319</v>
      </c>
      <c r="N36" s="130">
        <v>4</v>
      </c>
      <c r="O36" s="216">
        <v>3.5470983405297012E-4</v>
      </c>
      <c r="P36" s="214">
        <v>5.8103962349646522E-2</v>
      </c>
      <c r="Q36" s="215">
        <v>0</v>
      </c>
      <c r="R36" s="215">
        <v>0</v>
      </c>
      <c r="S36" s="215">
        <v>0</v>
      </c>
      <c r="T36" s="214">
        <v>1.4201138785253973E-2</v>
      </c>
      <c r="U36" s="214">
        <v>1.0969280707296424E-2</v>
      </c>
      <c r="V36" s="188">
        <v>5.6678196980338236E-3</v>
      </c>
      <c r="W36" s="170" t="s">
        <v>167</v>
      </c>
      <c r="X36" s="171">
        <v>4.8767738882015701</v>
      </c>
      <c r="Y36" s="188">
        <v>6.1718971138915969E-4</v>
      </c>
      <c r="Z36" s="188">
        <v>1.0687095606326759E-3</v>
      </c>
      <c r="AA36" s="188">
        <v>3.7850936529434209E-3</v>
      </c>
      <c r="AB36" s="188">
        <v>9.0403967972646382E-2</v>
      </c>
      <c r="AC36" s="188">
        <v>3.2270855648879562E-2</v>
      </c>
      <c r="AD36" s="202">
        <v>6.1647238591124587E-2</v>
      </c>
      <c r="AE36" s="203">
        <v>0</v>
      </c>
      <c r="AF36" s="202">
        <v>3.3449808046127558E-2</v>
      </c>
      <c r="AG36" s="202">
        <v>0.1344567105797318</v>
      </c>
      <c r="AH36" s="205">
        <v>0</v>
      </c>
      <c r="AI36" s="205">
        <v>0</v>
      </c>
      <c r="AJ36" s="205">
        <v>0</v>
      </c>
      <c r="AK36" s="205">
        <v>0</v>
      </c>
      <c r="AL36" s="205">
        <v>0</v>
      </c>
      <c r="AM36" s="205">
        <v>0</v>
      </c>
      <c r="AN36" s="204">
        <v>2.1753106300531006E-3</v>
      </c>
      <c r="AO36" s="204">
        <v>1.4781859871664693E-2</v>
      </c>
      <c r="AP36" s="204">
        <v>4.3980409509008266E-3</v>
      </c>
      <c r="AQ36" s="204">
        <v>3.5088449856035824E-3</v>
      </c>
    </row>
    <row r="37" spans="2:43">
      <c r="B37" s="130">
        <v>43</v>
      </c>
      <c r="C37" s="131" t="s">
        <v>42</v>
      </c>
      <c r="D37" s="132" t="s">
        <v>222</v>
      </c>
      <c r="E37" s="130" t="s">
        <v>182</v>
      </c>
      <c r="F37" s="133">
        <v>42536</v>
      </c>
      <c r="G37" s="132" t="s">
        <v>319</v>
      </c>
      <c r="H37" s="130">
        <v>4</v>
      </c>
      <c r="I37" s="133">
        <v>42599</v>
      </c>
      <c r="J37" s="133">
        <v>42414</v>
      </c>
      <c r="K37" s="131" t="s">
        <v>42</v>
      </c>
      <c r="L37" s="130" t="s">
        <v>182</v>
      </c>
      <c r="M37" s="132" t="s">
        <v>319</v>
      </c>
      <c r="N37" s="130">
        <v>4</v>
      </c>
      <c r="O37" s="216">
        <v>0</v>
      </c>
      <c r="P37" s="214">
        <v>0.10101604350245838</v>
      </c>
      <c r="Q37" s="215">
        <v>0</v>
      </c>
      <c r="R37" s="214">
        <v>0.26953664540132505</v>
      </c>
      <c r="S37" s="214">
        <v>0.19657830182369385</v>
      </c>
      <c r="T37" s="215">
        <v>0</v>
      </c>
      <c r="U37" s="214">
        <v>1.1748712128116876E-4</v>
      </c>
      <c r="V37" s="189">
        <v>0</v>
      </c>
      <c r="W37" s="170" t="s">
        <v>167</v>
      </c>
      <c r="X37" s="171">
        <v>4.4621396363945349</v>
      </c>
      <c r="Y37" s="189">
        <v>0</v>
      </c>
      <c r="Z37" s="189">
        <v>0</v>
      </c>
      <c r="AA37" s="189">
        <v>0</v>
      </c>
      <c r="AB37" s="189">
        <v>0</v>
      </c>
      <c r="AC37" s="188">
        <v>0.18263413142882334</v>
      </c>
      <c r="AD37" s="202">
        <v>2.4904119791692159E-2</v>
      </c>
      <c r="AE37" s="203">
        <v>0</v>
      </c>
      <c r="AF37" s="202">
        <v>0.16821183568019288</v>
      </c>
      <c r="AG37" s="203">
        <v>0</v>
      </c>
      <c r="AH37" s="205">
        <v>0</v>
      </c>
      <c r="AI37" s="204">
        <v>2.6115227734949557E-2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4">
        <v>5.7654221757110991E-2</v>
      </c>
      <c r="AP37" s="205">
        <v>0</v>
      </c>
      <c r="AQ37" s="205">
        <v>0</v>
      </c>
    </row>
    <row r="38" spans="2:43">
      <c r="B38" s="130">
        <v>52</v>
      </c>
      <c r="C38" s="131" t="s">
        <v>51</v>
      </c>
      <c r="D38" s="132" t="s">
        <v>229</v>
      </c>
      <c r="E38" s="130" t="s">
        <v>182</v>
      </c>
      <c r="F38" s="133">
        <v>42564</v>
      </c>
      <c r="G38" s="132" t="s">
        <v>319</v>
      </c>
      <c r="H38" s="130">
        <v>4</v>
      </c>
      <c r="I38" s="133">
        <v>42604</v>
      </c>
      <c r="J38" s="133">
        <v>42414</v>
      </c>
      <c r="K38" s="131" t="s">
        <v>51</v>
      </c>
      <c r="L38" s="130" t="s">
        <v>182</v>
      </c>
      <c r="M38" s="132" t="s">
        <v>319</v>
      </c>
      <c r="N38" s="130">
        <v>4</v>
      </c>
      <c r="O38" s="216">
        <v>7.7480345129121676E-3</v>
      </c>
      <c r="P38" s="214">
        <v>9.3400546137420229E-2</v>
      </c>
      <c r="Q38" s="214">
        <v>0.50518532716769371</v>
      </c>
      <c r="R38" s="215">
        <v>0</v>
      </c>
      <c r="S38" s="215">
        <v>0</v>
      </c>
      <c r="T38" s="214">
        <v>3.7636939799742399E-2</v>
      </c>
      <c r="U38" s="214">
        <v>1.8160609172791723E-2</v>
      </c>
      <c r="V38" s="189">
        <v>0</v>
      </c>
      <c r="W38" s="170" t="s">
        <v>167</v>
      </c>
      <c r="X38" s="171">
        <v>1.9057614821007636</v>
      </c>
      <c r="Y38" s="189">
        <v>0</v>
      </c>
      <c r="Z38" s="189">
        <v>0</v>
      </c>
      <c r="AA38" s="189">
        <v>0</v>
      </c>
      <c r="AB38" s="188">
        <v>0.22704444251868092</v>
      </c>
      <c r="AC38" s="188">
        <v>1.5361041165531966</v>
      </c>
      <c r="AD38" s="202">
        <v>2.3120094208481993E-2</v>
      </c>
      <c r="AE38" s="203">
        <v>0</v>
      </c>
      <c r="AF38" s="202">
        <v>0.22692040572175157</v>
      </c>
      <c r="AG38" s="202">
        <v>0.14526460540204911</v>
      </c>
      <c r="AH38" s="205">
        <v>0</v>
      </c>
      <c r="AI38" s="205">
        <v>0</v>
      </c>
      <c r="AJ38" s="205">
        <v>0</v>
      </c>
      <c r="AK38" s="205">
        <v>0</v>
      </c>
      <c r="AL38" s="204">
        <v>18.201830627299938</v>
      </c>
      <c r="AM38" s="205">
        <v>0</v>
      </c>
      <c r="AN38" s="204">
        <v>4.5096619839491529E-3</v>
      </c>
      <c r="AO38" s="204">
        <v>4.4266158972177507E-3</v>
      </c>
      <c r="AP38" s="204">
        <v>1.5207832513129094E-2</v>
      </c>
      <c r="AQ38" s="204">
        <v>3.9667864275388084E-2</v>
      </c>
    </row>
    <row r="39" spans="2:43">
      <c r="B39" s="130">
        <v>67</v>
      </c>
      <c r="C39" s="131" t="s">
        <v>66</v>
      </c>
      <c r="D39" s="132" t="s">
        <v>239</v>
      </c>
      <c r="E39" s="130" t="s">
        <v>182</v>
      </c>
      <c r="F39" s="133">
        <v>42585</v>
      </c>
      <c r="G39" s="132" t="s">
        <v>319</v>
      </c>
      <c r="H39" s="130">
        <v>4</v>
      </c>
      <c r="I39" s="133">
        <v>42604</v>
      </c>
      <c r="J39" s="133">
        <v>42414</v>
      </c>
      <c r="K39" s="131" t="s">
        <v>66</v>
      </c>
      <c r="L39" s="130" t="s">
        <v>182</v>
      </c>
      <c r="M39" s="132" t="s">
        <v>319</v>
      </c>
      <c r="N39" s="130">
        <v>4</v>
      </c>
      <c r="O39" s="216">
        <v>8.8063194376324389E-3</v>
      </c>
      <c r="P39" s="214">
        <v>4.8639740080974804E-2</v>
      </c>
      <c r="Q39" s="215">
        <v>0</v>
      </c>
      <c r="R39" s="214">
        <v>7.1809158406841364E-2</v>
      </c>
      <c r="S39" s="215">
        <v>0</v>
      </c>
      <c r="T39" s="214">
        <v>9.0538824214826969E-3</v>
      </c>
      <c r="U39" s="214">
        <v>1.1418333324328511E-3</v>
      </c>
      <c r="V39" s="188">
        <v>8.9795315771775807E-3</v>
      </c>
      <c r="W39" s="170" t="s">
        <v>167</v>
      </c>
      <c r="X39" s="171">
        <v>8.2612712398270833</v>
      </c>
      <c r="Y39" s="188">
        <v>2.9631826062875839E-3</v>
      </c>
      <c r="Z39" s="189">
        <v>0</v>
      </c>
      <c r="AA39" s="189">
        <v>0</v>
      </c>
      <c r="AB39" s="189">
        <v>0</v>
      </c>
      <c r="AC39" s="188">
        <v>8.9719834463682299E-3</v>
      </c>
      <c r="AD39" s="202">
        <v>2.3115268765221287E-2</v>
      </c>
      <c r="AE39" s="203">
        <v>0</v>
      </c>
      <c r="AF39" s="202">
        <v>5.337848965275447E-2</v>
      </c>
      <c r="AG39" s="202">
        <v>0</v>
      </c>
      <c r="AH39" s="205">
        <v>0</v>
      </c>
      <c r="AI39" s="205">
        <v>0</v>
      </c>
      <c r="AJ39" s="204">
        <v>5.7089124838320422E-4</v>
      </c>
      <c r="AK39" s="205">
        <v>0</v>
      </c>
      <c r="AL39" s="205">
        <v>0</v>
      </c>
      <c r="AM39" s="205">
        <v>0</v>
      </c>
      <c r="AN39" s="204">
        <v>4.5730099110512972E-3</v>
      </c>
      <c r="AO39" s="204">
        <v>6.8036176381938679E-2</v>
      </c>
      <c r="AP39" s="205">
        <v>0</v>
      </c>
      <c r="AQ39" s="205">
        <v>0</v>
      </c>
    </row>
    <row r="40" spans="2:43">
      <c r="B40" s="130">
        <v>75</v>
      </c>
      <c r="C40" s="131" t="s">
        <v>73</v>
      </c>
      <c r="D40" s="132" t="s">
        <v>245</v>
      </c>
      <c r="E40" s="130" t="s">
        <v>182</v>
      </c>
      <c r="F40" s="133">
        <v>42606</v>
      </c>
      <c r="G40" s="132" t="s">
        <v>319</v>
      </c>
      <c r="H40" s="130">
        <v>4</v>
      </c>
      <c r="I40" s="133">
        <v>42625</v>
      </c>
      <c r="J40" s="133">
        <v>42414</v>
      </c>
      <c r="K40" s="131" t="s">
        <v>73</v>
      </c>
      <c r="L40" s="130" t="s">
        <v>182</v>
      </c>
      <c r="M40" s="132" t="s">
        <v>319</v>
      </c>
      <c r="N40" s="130">
        <v>4</v>
      </c>
      <c r="O40" s="216">
        <v>1.6200452398691906E-2</v>
      </c>
      <c r="P40" s="215">
        <v>0</v>
      </c>
      <c r="Q40" s="214">
        <v>0.81063742439576225</v>
      </c>
      <c r="R40" s="215">
        <v>0</v>
      </c>
      <c r="S40" s="214">
        <v>7.8417826114744044E-2</v>
      </c>
      <c r="T40" s="214">
        <v>4.5691246164376594E-2</v>
      </c>
      <c r="U40" s="214">
        <v>4.8338835967723422E-3</v>
      </c>
      <c r="V40" s="189">
        <v>0</v>
      </c>
      <c r="W40" s="170">
        <v>3.5945938146209187E-2</v>
      </c>
      <c r="X40" s="171">
        <v>7.3907189866804703</v>
      </c>
      <c r="Y40" s="191">
        <v>6.8305295506219975E-5</v>
      </c>
      <c r="Z40" s="188">
        <v>7.3778071709652117E-3</v>
      </c>
      <c r="AA40" s="189">
        <v>0</v>
      </c>
      <c r="AB40" s="189">
        <v>0</v>
      </c>
      <c r="AC40" s="188">
        <v>0.25879721024937336</v>
      </c>
      <c r="AD40" s="202">
        <v>4.7024599811619085E-2</v>
      </c>
      <c r="AE40" s="202">
        <v>1.392764534739311E-2</v>
      </c>
      <c r="AF40" s="202">
        <v>5.2396793101832713E-2</v>
      </c>
      <c r="AG40" s="202">
        <v>9.0786536925434411E-2</v>
      </c>
      <c r="AH40" s="204">
        <v>0.23702421267075871</v>
      </c>
      <c r="AI40" s="205">
        <v>0</v>
      </c>
      <c r="AJ40" s="205">
        <v>0</v>
      </c>
      <c r="AK40" s="204">
        <v>4.8260402746008032E-3</v>
      </c>
      <c r="AL40" s="204">
        <v>17.689313387360919</v>
      </c>
      <c r="AM40" s="205">
        <v>0</v>
      </c>
      <c r="AN40" s="204">
        <v>9.9241130432772186E-3</v>
      </c>
      <c r="AO40" s="205">
        <v>0</v>
      </c>
      <c r="AP40" s="204">
        <v>1.83592695324537E-2</v>
      </c>
      <c r="AQ40" s="205">
        <v>0</v>
      </c>
    </row>
    <row r="41" spans="2:43">
      <c r="B41" s="130">
        <v>31</v>
      </c>
      <c r="C41" s="131" t="s">
        <v>30</v>
      </c>
      <c r="D41" s="132" t="s">
        <v>213</v>
      </c>
      <c r="E41" s="130" t="s">
        <v>182</v>
      </c>
      <c r="F41" s="133">
        <v>42515</v>
      </c>
      <c r="G41" s="132" t="s">
        <v>319</v>
      </c>
      <c r="H41" s="130">
        <v>5</v>
      </c>
      <c r="I41" s="133">
        <v>42599</v>
      </c>
      <c r="J41" s="133">
        <v>42414</v>
      </c>
      <c r="K41" s="131" t="s">
        <v>30</v>
      </c>
      <c r="L41" s="130" t="s">
        <v>182</v>
      </c>
      <c r="M41" s="132" t="s">
        <v>319</v>
      </c>
      <c r="N41" s="130">
        <v>5</v>
      </c>
      <c r="O41" s="213">
        <v>0</v>
      </c>
      <c r="P41" s="215">
        <v>0</v>
      </c>
      <c r="Q41" s="215">
        <v>0</v>
      </c>
      <c r="R41" s="214">
        <v>0.37161454508068203</v>
      </c>
      <c r="S41" s="215">
        <v>0</v>
      </c>
      <c r="T41" s="214">
        <v>3.6344074994211904E-2</v>
      </c>
      <c r="U41" s="214">
        <v>2.2287395835189197E-2</v>
      </c>
      <c r="V41" s="188">
        <v>2.1375580224283736E-2</v>
      </c>
      <c r="W41" s="170" t="s">
        <v>167</v>
      </c>
      <c r="X41" s="171">
        <v>1.1740290835321132</v>
      </c>
      <c r="Y41" s="188">
        <v>1.8326896687297114E-2</v>
      </c>
      <c r="Z41" s="189">
        <v>0</v>
      </c>
      <c r="AA41" s="188">
        <v>1.197522071985627E-2</v>
      </c>
      <c r="AB41" s="188">
        <v>0.4855519296782751</v>
      </c>
      <c r="AC41" s="188">
        <v>8.9968393889800699E-3</v>
      </c>
      <c r="AD41" s="202">
        <v>4.0222098989539899E-2</v>
      </c>
      <c r="AE41" s="203">
        <v>0</v>
      </c>
      <c r="AF41" s="202">
        <v>6.9712047077413158E-2</v>
      </c>
      <c r="AG41" s="203">
        <v>0</v>
      </c>
      <c r="AH41" s="204">
        <v>0.22135416096161398</v>
      </c>
      <c r="AI41" s="204">
        <v>0.23472107501922285</v>
      </c>
      <c r="AJ41" s="205">
        <v>0</v>
      </c>
      <c r="AK41" s="205">
        <v>0</v>
      </c>
      <c r="AL41" s="205">
        <v>0</v>
      </c>
      <c r="AM41" s="205">
        <v>0</v>
      </c>
      <c r="AN41" s="204">
        <v>3.6844730007885621E-3</v>
      </c>
      <c r="AO41" s="205">
        <v>0</v>
      </c>
      <c r="AP41" s="205">
        <v>0</v>
      </c>
      <c r="AQ41" s="204">
        <v>4.111980105935738E-4</v>
      </c>
    </row>
    <row r="42" spans="2:43">
      <c r="B42" s="130">
        <v>38</v>
      </c>
      <c r="C42" s="131" t="s">
        <v>37</v>
      </c>
      <c r="D42" s="132" t="s">
        <v>218</v>
      </c>
      <c r="E42" s="130" t="s">
        <v>182</v>
      </c>
      <c r="F42" s="133">
        <v>42521</v>
      </c>
      <c r="G42" s="132" t="s">
        <v>319</v>
      </c>
      <c r="H42" s="130">
        <v>5</v>
      </c>
      <c r="I42" s="133">
        <v>42599</v>
      </c>
      <c r="J42" s="133">
        <v>42414</v>
      </c>
      <c r="K42" s="131" t="s">
        <v>37</v>
      </c>
      <c r="L42" s="130" t="s">
        <v>182</v>
      </c>
      <c r="M42" s="132" t="s">
        <v>319</v>
      </c>
      <c r="N42" s="130">
        <v>5</v>
      </c>
      <c r="O42" s="213">
        <v>0</v>
      </c>
      <c r="P42" s="214">
        <v>0.22030094970570988</v>
      </c>
      <c r="Q42" s="215">
        <v>0</v>
      </c>
      <c r="R42" s="215">
        <v>0</v>
      </c>
      <c r="S42" s="215">
        <v>0</v>
      </c>
      <c r="T42" s="214">
        <v>2.9290186580402224E-3</v>
      </c>
      <c r="U42" s="214">
        <v>6.4688581103868898E-3</v>
      </c>
      <c r="V42" s="189">
        <v>0</v>
      </c>
      <c r="W42" s="170" t="s">
        <v>167</v>
      </c>
      <c r="X42" s="171">
        <v>3.2643259436772887</v>
      </c>
      <c r="Y42" s="188">
        <v>4.360953200961643E-3</v>
      </c>
      <c r="Z42" s="189">
        <v>0</v>
      </c>
      <c r="AA42" s="188">
        <v>5.2120060736892359E-4</v>
      </c>
      <c r="AB42" s="188">
        <v>0.16527586806848543</v>
      </c>
      <c r="AC42" s="188">
        <v>1.6135534551398149E-2</v>
      </c>
      <c r="AD42" s="202">
        <v>6.2060304595535319E-2</v>
      </c>
      <c r="AE42" s="203">
        <v>0</v>
      </c>
      <c r="AF42" s="202">
        <v>1.0318969944447498E-2</v>
      </c>
      <c r="AG42" s="203">
        <v>0</v>
      </c>
      <c r="AH42" s="205">
        <v>0</v>
      </c>
      <c r="AI42" s="205">
        <v>0</v>
      </c>
      <c r="AJ42" s="204">
        <v>7.2981769840396672E-4</v>
      </c>
      <c r="AK42" s="205">
        <v>0</v>
      </c>
      <c r="AL42" s="204">
        <v>32.831568957850735</v>
      </c>
      <c r="AM42" s="205">
        <v>0</v>
      </c>
      <c r="AN42" s="205">
        <v>0</v>
      </c>
      <c r="AO42" s="205">
        <v>0</v>
      </c>
      <c r="AP42" s="204">
        <v>5.296706469386351E-2</v>
      </c>
      <c r="AQ42" s="204">
        <v>2.9966962244114652E-3</v>
      </c>
    </row>
    <row r="43" spans="2:43">
      <c r="B43" s="130">
        <v>54</v>
      </c>
      <c r="C43" s="131" t="s">
        <v>53</v>
      </c>
      <c r="D43" s="132" t="s">
        <v>230</v>
      </c>
      <c r="E43" s="130" t="s">
        <v>182</v>
      </c>
      <c r="F43" s="133">
        <v>42564</v>
      </c>
      <c r="G43" s="132" t="s">
        <v>319</v>
      </c>
      <c r="H43" s="130">
        <v>5</v>
      </c>
      <c r="I43" s="133">
        <v>42604</v>
      </c>
      <c r="J43" s="133">
        <v>42414</v>
      </c>
      <c r="K43" s="131" t="s">
        <v>53</v>
      </c>
      <c r="L43" s="130" t="s">
        <v>182</v>
      </c>
      <c r="M43" s="132" t="s">
        <v>319</v>
      </c>
      <c r="N43" s="130">
        <v>5</v>
      </c>
      <c r="O43" s="213">
        <v>0</v>
      </c>
      <c r="P43" s="215">
        <v>0</v>
      </c>
      <c r="Q43" s="215">
        <v>0</v>
      </c>
      <c r="R43" s="215">
        <v>0</v>
      </c>
      <c r="S43" s="215">
        <v>0</v>
      </c>
      <c r="T43" s="214">
        <v>4.0585718671430687E-3</v>
      </c>
      <c r="U43" s="214">
        <v>9.838005422673695E-3</v>
      </c>
      <c r="V43" s="188">
        <v>1.4978850415972789E-2</v>
      </c>
      <c r="W43" s="170" t="s">
        <v>167</v>
      </c>
      <c r="X43" s="171">
        <v>7.9856230518964502</v>
      </c>
      <c r="Y43" s="189">
        <v>0</v>
      </c>
      <c r="Z43" s="189">
        <v>0</v>
      </c>
      <c r="AA43" s="189">
        <v>0</v>
      </c>
      <c r="AB43" s="188">
        <v>2.6433615703496564E-2</v>
      </c>
      <c r="AC43" s="188">
        <v>1.8010835601095006E-3</v>
      </c>
      <c r="AD43" s="202">
        <v>5.6148327238451992E-3</v>
      </c>
      <c r="AE43" s="203">
        <v>0</v>
      </c>
      <c r="AF43" s="202">
        <v>1.2588231089712484E-2</v>
      </c>
      <c r="AG43" s="202">
        <v>0.22799857596479745</v>
      </c>
      <c r="AH43" s="205">
        <v>0</v>
      </c>
      <c r="AI43" s="204">
        <v>4.838490377693642E-3</v>
      </c>
      <c r="AJ43" s="204">
        <v>1.6917774122566316E-3</v>
      </c>
      <c r="AK43" s="205">
        <v>0</v>
      </c>
      <c r="AL43" s="205">
        <v>0</v>
      </c>
      <c r="AM43" s="204">
        <v>2.0271805074447121E-4</v>
      </c>
      <c r="AN43" s="205">
        <v>0</v>
      </c>
      <c r="AO43" s="205">
        <v>0</v>
      </c>
      <c r="AP43" s="204">
        <v>3.4426810395531908E-2</v>
      </c>
      <c r="AQ43" s="204">
        <v>4.2135834891538073E-4</v>
      </c>
    </row>
    <row r="44" spans="2:43">
      <c r="B44" s="130">
        <v>2</v>
      </c>
      <c r="C44" s="131" t="s">
        <v>1</v>
      </c>
      <c r="D44" s="132" t="s">
        <v>181</v>
      </c>
      <c r="E44" s="130" t="s">
        <v>182</v>
      </c>
      <c r="F44" s="133">
        <v>42025</v>
      </c>
      <c r="G44" s="150" t="s">
        <v>319</v>
      </c>
      <c r="H44" s="130">
        <v>6</v>
      </c>
      <c r="I44" s="133">
        <v>42599</v>
      </c>
      <c r="J44" s="133">
        <v>42414</v>
      </c>
      <c r="K44" s="131" t="s">
        <v>1</v>
      </c>
      <c r="L44" s="130" t="s">
        <v>182</v>
      </c>
      <c r="M44" s="150" t="s">
        <v>319</v>
      </c>
      <c r="N44" s="130">
        <v>6</v>
      </c>
      <c r="O44" s="216">
        <v>9.0460695257132203E-4</v>
      </c>
      <c r="P44" s="214">
        <v>7.9296714820641226E-2</v>
      </c>
      <c r="Q44" s="215">
        <v>0</v>
      </c>
      <c r="R44" s="215">
        <v>0</v>
      </c>
      <c r="S44" s="215">
        <v>0</v>
      </c>
      <c r="T44" s="214">
        <v>1.2637058321082717E-2</v>
      </c>
      <c r="U44" s="214">
        <v>2.7933469653230635E-2</v>
      </c>
      <c r="V44" s="188">
        <v>3.0965988838384784E-3</v>
      </c>
      <c r="W44" s="170" t="s">
        <v>167</v>
      </c>
      <c r="X44" s="171">
        <v>18.513223550314343</v>
      </c>
      <c r="Y44" s="188">
        <v>2.2390650561324565E-2</v>
      </c>
      <c r="Z44" s="189">
        <v>0</v>
      </c>
      <c r="AA44" s="189">
        <v>0</v>
      </c>
      <c r="AB44" s="189">
        <v>0</v>
      </c>
      <c r="AC44" s="188">
        <v>2.1425327618077375E-2</v>
      </c>
      <c r="AD44" s="202">
        <v>8.4037979761004133E-2</v>
      </c>
      <c r="AE44" s="203">
        <v>0</v>
      </c>
      <c r="AF44" s="202">
        <v>1.2413423465427729E-2</v>
      </c>
      <c r="AG44" s="203">
        <v>0</v>
      </c>
      <c r="AH44" s="204">
        <v>0.1044576069274608</v>
      </c>
      <c r="AI44" s="205">
        <v>0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</row>
    <row r="45" spans="2:43">
      <c r="B45" s="130">
        <v>4</v>
      </c>
      <c r="C45" s="131" t="s">
        <v>188</v>
      </c>
      <c r="D45" s="132" t="s">
        <v>187</v>
      </c>
      <c r="E45" s="130" t="s">
        <v>182</v>
      </c>
      <c r="F45" s="133">
        <v>42039</v>
      </c>
      <c r="G45" s="132" t="s">
        <v>319</v>
      </c>
      <c r="H45" s="130">
        <v>6</v>
      </c>
      <c r="I45" s="133">
        <v>42599</v>
      </c>
      <c r="J45" s="133">
        <v>42414</v>
      </c>
      <c r="K45" s="131" t="s">
        <v>188</v>
      </c>
      <c r="L45" s="130" t="s">
        <v>182</v>
      </c>
      <c r="M45" s="132" t="s">
        <v>319</v>
      </c>
      <c r="N45" s="130">
        <v>6</v>
      </c>
      <c r="O45" s="213">
        <v>0</v>
      </c>
      <c r="P45" s="214">
        <v>0.13818901038933276</v>
      </c>
      <c r="Q45" s="214">
        <v>0.12429311210120331</v>
      </c>
      <c r="R45" s="215">
        <v>0</v>
      </c>
      <c r="S45" s="214">
        <v>0.13750134421931198</v>
      </c>
      <c r="T45" s="214">
        <v>1.2989281006746085E-2</v>
      </c>
      <c r="U45" s="214">
        <v>5.0927570939350948E-3</v>
      </c>
      <c r="V45" s="189">
        <v>0</v>
      </c>
      <c r="W45" s="170" t="s">
        <v>167</v>
      </c>
      <c r="X45" s="171">
        <v>10.345186004845374</v>
      </c>
      <c r="Y45" s="189">
        <v>0</v>
      </c>
      <c r="Z45" s="189">
        <v>0</v>
      </c>
      <c r="AA45" s="189">
        <v>0</v>
      </c>
      <c r="AB45" s="189">
        <v>0</v>
      </c>
      <c r="AC45" s="188">
        <v>6.6683584102686455E-3</v>
      </c>
      <c r="AD45" s="202">
        <v>3.6029207169067331E-3</v>
      </c>
      <c r="AE45" s="203">
        <v>0</v>
      </c>
      <c r="AF45" s="202">
        <v>9.0991372743334208E-3</v>
      </c>
      <c r="AG45" s="203">
        <v>0</v>
      </c>
      <c r="AH45" s="205">
        <v>0</v>
      </c>
      <c r="AI45" s="205">
        <v>0</v>
      </c>
      <c r="AJ45" s="204">
        <v>1.3322906605924211E-3</v>
      </c>
      <c r="AK45" s="205">
        <v>0</v>
      </c>
      <c r="AL45" s="205">
        <v>0</v>
      </c>
      <c r="AM45" s="205">
        <v>0</v>
      </c>
      <c r="AN45" s="204">
        <v>3.6380233043567826E-3</v>
      </c>
      <c r="AO45" s="204">
        <v>1.2029034738108199E-2</v>
      </c>
      <c r="AP45" s="204">
        <v>3.4009128495867368E-2</v>
      </c>
      <c r="AQ45" s="205">
        <v>0</v>
      </c>
    </row>
    <row r="46" spans="2:43">
      <c r="B46" s="130">
        <v>6</v>
      </c>
      <c r="C46" s="131" t="s">
        <v>5</v>
      </c>
      <c r="D46" s="132" t="s">
        <v>193</v>
      </c>
      <c r="E46" s="130" t="s">
        <v>182</v>
      </c>
      <c r="F46" s="133"/>
      <c r="G46" s="150" t="s">
        <v>319</v>
      </c>
      <c r="H46" s="130">
        <v>6</v>
      </c>
      <c r="I46" s="133">
        <v>42599</v>
      </c>
      <c r="J46" s="133">
        <v>42414</v>
      </c>
      <c r="K46" s="131" t="s">
        <v>5</v>
      </c>
      <c r="L46" s="130" t="s">
        <v>182</v>
      </c>
      <c r="M46" s="150" t="s">
        <v>319</v>
      </c>
      <c r="N46" s="130">
        <v>6</v>
      </c>
      <c r="O46" s="213">
        <v>0</v>
      </c>
      <c r="P46" s="215">
        <v>0</v>
      </c>
      <c r="Q46" s="215">
        <v>0</v>
      </c>
      <c r="R46" s="215">
        <v>0</v>
      </c>
      <c r="S46" s="215">
        <v>0</v>
      </c>
      <c r="T46" s="214">
        <v>0</v>
      </c>
      <c r="U46" s="215">
        <v>0</v>
      </c>
      <c r="V46" s="189">
        <v>0</v>
      </c>
      <c r="W46" s="170" t="s">
        <v>167</v>
      </c>
      <c r="X46" s="171">
        <v>3.1005552047433556</v>
      </c>
      <c r="Y46" s="188">
        <v>1.7979339293951211E-2</v>
      </c>
      <c r="Z46" s="189">
        <v>0</v>
      </c>
      <c r="AA46" s="188">
        <v>1.8343347563624601E-2</v>
      </c>
      <c r="AB46" s="188">
        <v>0.79318898111141412</v>
      </c>
      <c r="AC46" s="188">
        <v>5.3129582322476504E-3</v>
      </c>
      <c r="AD46" s="202">
        <v>1.8902504841260222E-2</v>
      </c>
      <c r="AE46" s="203">
        <v>0</v>
      </c>
      <c r="AF46" s="202">
        <v>1.3524025732024356E-2</v>
      </c>
      <c r="AG46" s="202">
        <v>0.16134653977091989</v>
      </c>
      <c r="AH46" s="204">
        <v>0.3674161079904098</v>
      </c>
      <c r="AI46" s="205">
        <v>0</v>
      </c>
      <c r="AJ46" s="204">
        <v>2.2828344615362993E-4</v>
      </c>
      <c r="AK46" s="204">
        <v>4.5816629652066067E-3</v>
      </c>
      <c r="AL46" s="205">
        <v>0</v>
      </c>
      <c r="AM46" s="205">
        <v>0</v>
      </c>
      <c r="AN46" s="205">
        <v>0</v>
      </c>
      <c r="AO46" s="204">
        <v>7.389783139536335E-2</v>
      </c>
      <c r="AP46" s="204">
        <v>6.3403874572360991E-2</v>
      </c>
      <c r="AQ46" s="205">
        <v>0</v>
      </c>
    </row>
    <row r="47" spans="2:43">
      <c r="B47" s="130">
        <v>7</v>
      </c>
      <c r="C47" s="131" t="s">
        <v>6</v>
      </c>
      <c r="D47" s="132" t="s">
        <v>195</v>
      </c>
      <c r="E47" s="130" t="s">
        <v>182</v>
      </c>
      <c r="F47" s="133">
        <v>42053</v>
      </c>
      <c r="G47" s="132" t="s">
        <v>319</v>
      </c>
      <c r="H47" s="130">
        <v>6</v>
      </c>
      <c r="I47" s="133">
        <v>42599</v>
      </c>
      <c r="J47" s="133">
        <v>42414</v>
      </c>
      <c r="K47" s="131" t="s">
        <v>6</v>
      </c>
      <c r="L47" s="130" t="s">
        <v>182</v>
      </c>
      <c r="M47" s="132" t="s">
        <v>319</v>
      </c>
      <c r="N47" s="130">
        <v>6</v>
      </c>
      <c r="O47" s="213">
        <v>0</v>
      </c>
      <c r="P47" s="214">
        <v>0.12686627180443141</v>
      </c>
      <c r="Q47" s="215">
        <v>0</v>
      </c>
      <c r="R47" s="215">
        <v>0</v>
      </c>
      <c r="S47" s="215">
        <v>0</v>
      </c>
      <c r="T47" s="214">
        <v>5.8448750768699986E-2</v>
      </c>
      <c r="U47" s="214">
        <v>1.1521241783965543E-2</v>
      </c>
      <c r="V47" s="189">
        <v>0</v>
      </c>
      <c r="W47" s="170" t="s">
        <v>167</v>
      </c>
      <c r="X47" s="171">
        <v>11.923385979177317</v>
      </c>
      <c r="Y47" s="188">
        <v>9.7717973101333466E-3</v>
      </c>
      <c r="Z47" s="189">
        <v>0</v>
      </c>
      <c r="AA47" s="189">
        <v>0</v>
      </c>
      <c r="AB47" s="189">
        <v>0</v>
      </c>
      <c r="AC47" s="188">
        <v>2.1484067898071032E-3</v>
      </c>
      <c r="AD47" s="202">
        <v>5.6930990554209257E-3</v>
      </c>
      <c r="AE47" s="203">
        <v>0</v>
      </c>
      <c r="AF47" s="203">
        <v>0</v>
      </c>
      <c r="AG47" s="202">
        <v>0.11717342992312826</v>
      </c>
      <c r="AH47" s="204">
        <v>4.173329446137395E-2</v>
      </c>
      <c r="AI47" s="205">
        <v>0</v>
      </c>
      <c r="AJ47" s="204">
        <v>3.123689057829053E-3</v>
      </c>
      <c r="AK47" s="204">
        <v>1.5243045808463638E-2</v>
      </c>
      <c r="AL47" s="205">
        <v>0</v>
      </c>
      <c r="AM47" s="205">
        <v>0</v>
      </c>
      <c r="AN47" s="205">
        <v>0</v>
      </c>
      <c r="AO47" s="205">
        <v>0</v>
      </c>
      <c r="AP47" s="204">
        <v>2.8816090252496815E-3</v>
      </c>
      <c r="AQ47" s="204">
        <v>1.3644739782820344E-2</v>
      </c>
    </row>
    <row r="48" spans="2:43">
      <c r="B48" s="130">
        <v>11</v>
      </c>
      <c r="C48" s="131" t="s">
        <v>10</v>
      </c>
      <c r="D48" s="132" t="s">
        <v>197</v>
      </c>
      <c r="E48" s="130" t="s">
        <v>182</v>
      </c>
      <c r="F48" s="133">
        <v>42059</v>
      </c>
      <c r="G48" s="132" t="s">
        <v>319</v>
      </c>
      <c r="H48" s="130">
        <v>6</v>
      </c>
      <c r="I48" s="133">
        <v>42599</v>
      </c>
      <c r="J48" s="133">
        <v>42414</v>
      </c>
      <c r="K48" s="131" t="s">
        <v>10</v>
      </c>
      <c r="L48" s="130" t="s">
        <v>182</v>
      </c>
      <c r="M48" s="132" t="s">
        <v>319</v>
      </c>
      <c r="N48" s="130">
        <v>6</v>
      </c>
      <c r="O48" s="213">
        <v>0</v>
      </c>
      <c r="P48" s="214">
        <v>0.14021339094096144</v>
      </c>
      <c r="Q48" s="215">
        <v>0</v>
      </c>
      <c r="R48" s="215">
        <v>0</v>
      </c>
      <c r="S48" s="214">
        <v>6.3146416942668177E-2</v>
      </c>
      <c r="T48" s="215">
        <v>0</v>
      </c>
      <c r="U48" s="214">
        <v>2.3672726064182508E-3</v>
      </c>
      <c r="V48" s="188">
        <v>3.6885229635645711E-3</v>
      </c>
      <c r="W48" s="170" t="s">
        <v>167</v>
      </c>
      <c r="X48" s="171">
        <v>10.462883263163111</v>
      </c>
      <c r="Y48" s="188">
        <v>7.709051552638659E-4</v>
      </c>
      <c r="Z48" s="189">
        <v>0</v>
      </c>
      <c r="AA48" s="189">
        <v>0</v>
      </c>
      <c r="AB48" s="189">
        <v>0</v>
      </c>
      <c r="AC48" s="188">
        <v>9.5488073624980015E-3</v>
      </c>
      <c r="AD48" s="202">
        <v>4.5127302570473351E-4</v>
      </c>
      <c r="AE48" s="203">
        <v>0</v>
      </c>
      <c r="AF48" s="203">
        <v>0</v>
      </c>
      <c r="AG48" s="203">
        <v>0</v>
      </c>
      <c r="AH48" s="205">
        <v>0</v>
      </c>
      <c r="AI48" s="205">
        <v>0</v>
      </c>
      <c r="AJ48" s="204">
        <v>9.0990336338513307E-4</v>
      </c>
      <c r="AK48" s="205">
        <v>0</v>
      </c>
      <c r="AL48" s="205">
        <v>0</v>
      </c>
      <c r="AM48" s="205">
        <v>0</v>
      </c>
      <c r="AN48" s="205">
        <v>0</v>
      </c>
      <c r="AO48" s="204">
        <v>8.4688325832607911E-3</v>
      </c>
      <c r="AP48" s="205">
        <v>0</v>
      </c>
      <c r="AQ48" s="205">
        <v>0</v>
      </c>
    </row>
    <row r="49" spans="1:43">
      <c r="B49" s="130">
        <v>30</v>
      </c>
      <c r="C49" s="131" t="s">
        <v>29</v>
      </c>
      <c r="D49" s="132" t="s">
        <v>212</v>
      </c>
      <c r="E49" s="130" t="s">
        <v>182</v>
      </c>
      <c r="F49" s="133">
        <v>42514</v>
      </c>
      <c r="G49" s="132" t="s">
        <v>319</v>
      </c>
      <c r="H49" s="130">
        <v>6</v>
      </c>
      <c r="I49" s="133">
        <v>42599</v>
      </c>
      <c r="J49" s="133">
        <v>42414</v>
      </c>
      <c r="K49" s="131" t="s">
        <v>29</v>
      </c>
      <c r="L49" s="130" t="s">
        <v>182</v>
      </c>
      <c r="M49" s="132" t="s">
        <v>319</v>
      </c>
      <c r="N49" s="130">
        <v>6</v>
      </c>
      <c r="O49" s="216">
        <v>1.4911594694322286E-2</v>
      </c>
      <c r="P49" s="214">
        <v>0.14609567992598504</v>
      </c>
      <c r="Q49" s="215">
        <v>0</v>
      </c>
      <c r="R49" s="214">
        <v>0.29420590490224058</v>
      </c>
      <c r="S49" s="215">
        <v>0</v>
      </c>
      <c r="T49" s="214">
        <v>2.3209953510778519E-2</v>
      </c>
      <c r="U49" s="214">
        <v>1.220407579413452E-2</v>
      </c>
      <c r="V49" s="188">
        <v>3.074262602524858E-2</v>
      </c>
      <c r="W49" s="170" t="s">
        <v>167</v>
      </c>
      <c r="X49" s="171">
        <v>1.2289173864152136</v>
      </c>
      <c r="Y49" s="188">
        <v>1.2216402803266134E-2</v>
      </c>
      <c r="Z49" s="189">
        <v>0</v>
      </c>
      <c r="AA49" s="188">
        <v>5.6890080428433588E-3</v>
      </c>
      <c r="AB49" s="188">
        <v>0.39456575908704883</v>
      </c>
      <c r="AC49" s="188">
        <v>1.6652835293282764E-2</v>
      </c>
      <c r="AD49" s="202">
        <v>8.0714030508519233E-2</v>
      </c>
      <c r="AE49" s="202">
        <v>4.6583567740375587E-3</v>
      </c>
      <c r="AF49" s="202">
        <v>4.4949443106288442E-2</v>
      </c>
      <c r="AG49" s="202">
        <v>7.4738810775804951E-2</v>
      </c>
      <c r="AH49" s="204">
        <v>0.34397660236403782</v>
      </c>
      <c r="AI49" s="205">
        <v>0</v>
      </c>
      <c r="AJ49" s="204">
        <v>3.0392550404073704E-3</v>
      </c>
      <c r="AK49" s="204">
        <v>6.5062118047208757E-4</v>
      </c>
      <c r="AL49" s="205">
        <v>0</v>
      </c>
      <c r="AM49" s="205">
        <v>0</v>
      </c>
      <c r="AN49" s="204">
        <v>1.8569966272324878E-3</v>
      </c>
      <c r="AO49" s="204">
        <v>4.6850219942453857E-2</v>
      </c>
      <c r="AP49" s="204">
        <v>8.2973228464129807E-3</v>
      </c>
      <c r="AQ49" s="205">
        <v>0</v>
      </c>
    </row>
    <row r="50" spans="1:43">
      <c r="B50" s="130">
        <v>36</v>
      </c>
      <c r="C50" s="131" t="s">
        <v>35</v>
      </c>
      <c r="D50" s="132" t="s">
        <v>217</v>
      </c>
      <c r="E50" s="130" t="s">
        <v>182</v>
      </c>
      <c r="F50" s="133">
        <v>42520</v>
      </c>
      <c r="G50" s="132" t="s">
        <v>319</v>
      </c>
      <c r="H50" s="130">
        <v>6</v>
      </c>
      <c r="I50" s="133">
        <v>42599</v>
      </c>
      <c r="J50" s="133">
        <v>42414</v>
      </c>
      <c r="K50" s="131" t="s">
        <v>35</v>
      </c>
      <c r="L50" s="130" t="s">
        <v>182</v>
      </c>
      <c r="M50" s="132" t="s">
        <v>319</v>
      </c>
      <c r="N50" s="130">
        <v>6</v>
      </c>
      <c r="O50" s="216">
        <v>1.1122383237801235E-2</v>
      </c>
      <c r="P50" s="214">
        <v>0.21778358968930439</v>
      </c>
      <c r="Q50" s="215">
        <v>0</v>
      </c>
      <c r="R50" s="215">
        <v>0</v>
      </c>
      <c r="S50" s="214">
        <v>0.1210760621456836</v>
      </c>
      <c r="T50" s="214">
        <v>1.3664078716734645E-2</v>
      </c>
      <c r="U50" s="215">
        <v>0</v>
      </c>
      <c r="V50" s="188">
        <v>2.2295411886582985E-2</v>
      </c>
      <c r="W50" s="170" t="s">
        <v>167</v>
      </c>
      <c r="X50" s="171">
        <v>6.3656576970999375</v>
      </c>
      <c r="Y50" s="188">
        <v>2.0893703380790555E-2</v>
      </c>
      <c r="Z50" s="188">
        <v>2.5275573729900964E-3</v>
      </c>
      <c r="AA50" s="188">
        <v>1.5389997745543214E-3</v>
      </c>
      <c r="AB50" s="188">
        <v>0.18953118096182295</v>
      </c>
      <c r="AC50" s="189">
        <v>0</v>
      </c>
      <c r="AD50" s="202">
        <v>3.870804822399803E-2</v>
      </c>
      <c r="AE50" s="202">
        <v>4.7224693518895262E-3</v>
      </c>
      <c r="AF50" s="202">
        <v>1.0370752790010259E-2</v>
      </c>
      <c r="AG50" s="202">
        <v>8.4834218811537229E-2</v>
      </c>
      <c r="AH50" s="204">
        <v>9.4242175250256299E-2</v>
      </c>
      <c r="AI50" s="204">
        <v>3.9676462627861106E-2</v>
      </c>
      <c r="AJ50" s="205">
        <v>0</v>
      </c>
      <c r="AK50" s="205">
        <v>0</v>
      </c>
      <c r="AL50" s="205">
        <v>0</v>
      </c>
      <c r="AM50" s="204">
        <v>2.5645321070170437E-3</v>
      </c>
      <c r="AN50" s="205">
        <v>0</v>
      </c>
      <c r="AO50" s="205">
        <v>0</v>
      </c>
      <c r="AP50" s="204">
        <v>3.3449496822393142E-2</v>
      </c>
      <c r="AQ50" s="205">
        <v>0</v>
      </c>
    </row>
    <row r="51" spans="1:43">
      <c r="B51" s="130">
        <v>39</v>
      </c>
      <c r="C51" s="131" t="s">
        <v>38</v>
      </c>
      <c r="D51" s="132" t="s">
        <v>220</v>
      </c>
      <c r="E51" s="130" t="s">
        <v>182</v>
      </c>
      <c r="F51" s="133">
        <v>42529</v>
      </c>
      <c r="G51" s="132" t="s">
        <v>319</v>
      </c>
      <c r="H51" s="130">
        <v>6</v>
      </c>
      <c r="I51" s="133">
        <v>42599</v>
      </c>
      <c r="J51" s="133">
        <v>42414</v>
      </c>
      <c r="K51" s="131" t="s">
        <v>38</v>
      </c>
      <c r="L51" s="130" t="s">
        <v>182</v>
      </c>
      <c r="M51" s="132" t="s">
        <v>319</v>
      </c>
      <c r="N51" s="130">
        <v>6</v>
      </c>
      <c r="O51" s="216">
        <v>1.516587695232771E-2</v>
      </c>
      <c r="P51" s="214">
        <v>7.8683102121650111E-2</v>
      </c>
      <c r="Q51" s="215">
        <v>0</v>
      </c>
      <c r="R51" s="214">
        <v>0.31424138318563333</v>
      </c>
      <c r="S51" s="215">
        <v>0</v>
      </c>
      <c r="T51" s="214">
        <v>1.9172103946393432E-2</v>
      </c>
      <c r="U51" s="214">
        <v>6.6696436720522057E-2</v>
      </c>
      <c r="V51" s="188">
        <v>4.6079798990296388E-3</v>
      </c>
      <c r="W51" s="170" t="s">
        <v>167</v>
      </c>
      <c r="X51" s="171">
        <v>5.6095880370206412</v>
      </c>
      <c r="Y51" s="188">
        <v>9.9921677600641953E-3</v>
      </c>
      <c r="Z51" s="188">
        <v>0</v>
      </c>
      <c r="AA51" s="189">
        <v>0</v>
      </c>
      <c r="AB51" s="188">
        <v>2.4276286703217784E-2</v>
      </c>
      <c r="AC51" s="188">
        <v>9.6632331299431572E-3</v>
      </c>
      <c r="AD51" s="202">
        <v>6.3257779649155424E-2</v>
      </c>
      <c r="AE51" s="203">
        <v>0</v>
      </c>
      <c r="AF51" s="202">
        <v>5.0136611600169405E-2</v>
      </c>
      <c r="AG51" s="202">
        <v>0.15261454655133805</v>
      </c>
      <c r="AH51" s="204">
        <v>0.23400207810210502</v>
      </c>
      <c r="AI51" s="204">
        <v>4.4525081391847167E-2</v>
      </c>
      <c r="AJ51" s="204">
        <v>7.2194551153118936E-4</v>
      </c>
      <c r="AK51" s="204">
        <v>6.1939640585337375E-3</v>
      </c>
      <c r="AL51" s="205">
        <v>0</v>
      </c>
      <c r="AM51" s="204">
        <v>4.8328490187383635E-3</v>
      </c>
      <c r="AN51" s="204">
        <v>3.3694304149230838E-3</v>
      </c>
      <c r="AO51" s="205">
        <v>0</v>
      </c>
      <c r="AP51" s="205">
        <v>0</v>
      </c>
      <c r="AQ51" s="204">
        <v>1.0393801638570129E-3</v>
      </c>
    </row>
    <row r="52" spans="1:43">
      <c r="B52" s="130">
        <v>60</v>
      </c>
      <c r="C52" s="131" t="s">
        <v>59</v>
      </c>
      <c r="D52" s="132" t="s">
        <v>234</v>
      </c>
      <c r="E52" s="130" t="s">
        <v>182</v>
      </c>
      <c r="F52" s="133">
        <v>42578</v>
      </c>
      <c r="G52" s="132" t="s">
        <v>319</v>
      </c>
      <c r="H52" s="130">
        <v>6</v>
      </c>
      <c r="I52" s="133">
        <v>42604</v>
      </c>
      <c r="J52" s="133">
        <v>42414</v>
      </c>
      <c r="K52" s="131" t="s">
        <v>59</v>
      </c>
      <c r="L52" s="130" t="s">
        <v>182</v>
      </c>
      <c r="M52" s="132" t="s">
        <v>319</v>
      </c>
      <c r="N52" s="130">
        <v>6</v>
      </c>
      <c r="O52" s="216">
        <v>4.9661607755271658E-3</v>
      </c>
      <c r="P52" s="214">
        <v>5.0534067300375844E-2</v>
      </c>
      <c r="Q52" s="215">
        <v>0</v>
      </c>
      <c r="R52" s="215">
        <v>0</v>
      </c>
      <c r="S52" s="215">
        <v>0</v>
      </c>
      <c r="T52" s="215">
        <v>0</v>
      </c>
      <c r="U52" s="214">
        <v>1.0884418163703599E-2</v>
      </c>
      <c r="V52" s="189">
        <v>0</v>
      </c>
      <c r="W52" s="170" t="s">
        <v>167</v>
      </c>
      <c r="X52" s="171">
        <v>14.181146654784152</v>
      </c>
      <c r="Y52" s="188">
        <v>3.6458864619726993E-3</v>
      </c>
      <c r="Z52" s="188">
        <v>2.956000705212188E-3</v>
      </c>
      <c r="AA52" s="189">
        <v>0</v>
      </c>
      <c r="AB52" s="188">
        <v>6.0054540955735973E-2</v>
      </c>
      <c r="AC52" s="188">
        <v>1.0331335848279641E-2</v>
      </c>
      <c r="AD52" s="202">
        <v>9.3791819026875067E-3</v>
      </c>
      <c r="AE52" s="203">
        <v>0</v>
      </c>
      <c r="AF52" s="202">
        <v>3.1716553027309004E-2</v>
      </c>
      <c r="AG52" s="203">
        <v>0</v>
      </c>
      <c r="AH52" s="205">
        <v>0</v>
      </c>
      <c r="AI52" s="205">
        <v>0</v>
      </c>
      <c r="AJ52" s="205">
        <v>0</v>
      </c>
      <c r="AK52" s="205">
        <v>0</v>
      </c>
      <c r="AL52" s="205">
        <v>0</v>
      </c>
      <c r="AM52" s="204">
        <v>2.7895560799347322E-4</v>
      </c>
      <c r="AN52" s="205">
        <v>0</v>
      </c>
      <c r="AO52" s="204">
        <v>8.6450291050489195E-3</v>
      </c>
      <c r="AP52" s="205">
        <v>0</v>
      </c>
      <c r="AQ52" s="205">
        <v>0</v>
      </c>
    </row>
    <row r="53" spans="1:43">
      <c r="B53" s="130">
        <v>61</v>
      </c>
      <c r="C53" s="131" t="s">
        <v>60</v>
      </c>
      <c r="D53" s="132" t="s">
        <v>235</v>
      </c>
      <c r="E53" s="130" t="s">
        <v>182</v>
      </c>
      <c r="F53" s="133">
        <v>42578</v>
      </c>
      <c r="G53" s="132" t="s">
        <v>319</v>
      </c>
      <c r="H53" s="130">
        <v>6</v>
      </c>
      <c r="I53" s="133">
        <v>42604</v>
      </c>
      <c r="J53" s="133">
        <v>42414</v>
      </c>
      <c r="K53" s="131" t="s">
        <v>60</v>
      </c>
      <c r="L53" s="130" t="s">
        <v>182</v>
      </c>
      <c r="M53" s="132" t="s">
        <v>319</v>
      </c>
      <c r="N53" s="130">
        <v>6</v>
      </c>
      <c r="O53" s="216">
        <v>6.7501459426380431E-3</v>
      </c>
      <c r="P53" s="214">
        <v>9.4436895601919965E-2</v>
      </c>
      <c r="Q53" s="215">
        <v>0</v>
      </c>
      <c r="R53" s="214">
        <v>0.12225702310758037</v>
      </c>
      <c r="S53" s="215">
        <v>0</v>
      </c>
      <c r="T53" s="214">
        <v>9.8713242326332867E-3</v>
      </c>
      <c r="U53" s="214">
        <v>5.2989513240580009E-2</v>
      </c>
      <c r="V53" s="188">
        <v>2.3746429248293371E-4</v>
      </c>
      <c r="W53" s="170" t="s">
        <v>167</v>
      </c>
      <c r="X53" s="171">
        <v>6.2017285783933112</v>
      </c>
      <c r="Y53" s="189">
        <v>0</v>
      </c>
      <c r="Z53" s="189">
        <v>0</v>
      </c>
      <c r="AA53" s="189">
        <v>0</v>
      </c>
      <c r="AB53" s="188">
        <v>4.0235805221667795E-2</v>
      </c>
      <c r="AC53" s="188">
        <v>0.13694086614759149</v>
      </c>
      <c r="AD53" s="202">
        <v>1.763080767001899E-2</v>
      </c>
      <c r="AE53" s="203">
        <v>0</v>
      </c>
      <c r="AF53" s="202">
        <v>8.6369097488614696E-2</v>
      </c>
      <c r="AG53" s="202">
        <v>4.3044157577408905E-2</v>
      </c>
      <c r="AH53" s="205">
        <v>0</v>
      </c>
      <c r="AI53" s="205">
        <v>0</v>
      </c>
      <c r="AJ53" s="204">
        <v>4.9244740928731641E-4</v>
      </c>
      <c r="AK53" s="205">
        <v>0</v>
      </c>
      <c r="AL53" s="205">
        <v>0</v>
      </c>
      <c r="AM53" s="205">
        <v>0</v>
      </c>
      <c r="AN53" s="204">
        <v>4.9559654338052735E-3</v>
      </c>
      <c r="AO53" s="204">
        <v>1.5995930883219243E-2</v>
      </c>
      <c r="AP53" s="204">
        <v>4.3375097355835739E-3</v>
      </c>
      <c r="AQ53" s="205">
        <v>0</v>
      </c>
    </row>
    <row r="54" spans="1:43">
      <c r="B54" s="130">
        <v>62</v>
      </c>
      <c r="C54" s="131" t="s">
        <v>61</v>
      </c>
      <c r="D54" s="132" t="s">
        <v>236</v>
      </c>
      <c r="E54" s="130" t="s">
        <v>182</v>
      </c>
      <c r="F54" s="133">
        <v>42578</v>
      </c>
      <c r="G54" s="132" t="s">
        <v>319</v>
      </c>
      <c r="H54" s="130">
        <v>6</v>
      </c>
      <c r="I54" s="133">
        <v>42604</v>
      </c>
      <c r="J54" s="133">
        <v>42414</v>
      </c>
      <c r="K54" s="131" t="s">
        <v>61</v>
      </c>
      <c r="L54" s="130" t="s">
        <v>182</v>
      </c>
      <c r="M54" s="132" t="s">
        <v>319</v>
      </c>
      <c r="N54" s="130">
        <v>6</v>
      </c>
      <c r="O54" s="213">
        <v>0</v>
      </c>
      <c r="P54" s="215">
        <v>0</v>
      </c>
      <c r="Q54" s="215">
        <v>0</v>
      </c>
      <c r="R54" s="214">
        <v>0</v>
      </c>
      <c r="S54" s="215">
        <v>0</v>
      </c>
      <c r="T54" s="214">
        <v>1.8854610572249113E-2</v>
      </c>
      <c r="U54" s="214">
        <v>9.3908491611171367E-3</v>
      </c>
      <c r="V54" s="188">
        <v>1.5031440840974904E-2</v>
      </c>
      <c r="W54" s="170" t="s">
        <v>167</v>
      </c>
      <c r="X54" s="171">
        <v>10.760288370053258</v>
      </c>
      <c r="Y54" s="189">
        <v>0</v>
      </c>
      <c r="Z54" s="189">
        <v>0</v>
      </c>
      <c r="AA54" s="189">
        <v>0</v>
      </c>
      <c r="AB54" s="188">
        <v>9.0668146102951708E-2</v>
      </c>
      <c r="AC54" s="188">
        <v>0</v>
      </c>
      <c r="AD54" s="202">
        <v>2.4521336265345656E-2</v>
      </c>
      <c r="AE54" s="203">
        <v>0</v>
      </c>
      <c r="AF54" s="202">
        <v>3.4781149504212364E-2</v>
      </c>
      <c r="AG54" s="202">
        <v>6.010713827042001E-2</v>
      </c>
      <c r="AH54" s="205">
        <v>0</v>
      </c>
      <c r="AI54" s="205">
        <v>0</v>
      </c>
      <c r="AJ54" s="205">
        <v>0</v>
      </c>
      <c r="AK54" s="205">
        <v>0</v>
      </c>
      <c r="AL54" s="205">
        <v>0</v>
      </c>
      <c r="AM54" s="205">
        <v>0</v>
      </c>
      <c r="AN54" s="204">
        <v>3.7867808312393981E-3</v>
      </c>
      <c r="AO54" s="204">
        <v>7.6789267804026591E-3</v>
      </c>
      <c r="AP54" s="205">
        <v>0</v>
      </c>
      <c r="AQ54" s="205">
        <v>0</v>
      </c>
    </row>
    <row r="55" spans="1:43">
      <c r="B55" s="130">
        <v>64</v>
      </c>
      <c r="C55" s="131" t="s">
        <v>63</v>
      </c>
      <c r="D55" s="132" t="s">
        <v>237</v>
      </c>
      <c r="E55" s="130" t="s">
        <v>182</v>
      </c>
      <c r="F55" s="133">
        <v>42583</v>
      </c>
      <c r="G55" s="132" t="s">
        <v>319</v>
      </c>
      <c r="H55" s="130">
        <v>6</v>
      </c>
      <c r="I55" s="133">
        <v>42604</v>
      </c>
      <c r="J55" s="133">
        <v>42414</v>
      </c>
      <c r="K55" s="131" t="s">
        <v>63</v>
      </c>
      <c r="L55" s="130" t="s">
        <v>182</v>
      </c>
      <c r="M55" s="132" t="s">
        <v>319</v>
      </c>
      <c r="N55" s="130">
        <v>6</v>
      </c>
      <c r="O55" s="216">
        <v>8.700376302722827E-3</v>
      </c>
      <c r="P55" s="214">
        <v>3.8766610030934318E-2</v>
      </c>
      <c r="Q55" s="214">
        <v>0.29861510585752116</v>
      </c>
      <c r="R55" s="214">
        <v>0.10232779156267503</v>
      </c>
      <c r="S55" s="215">
        <v>0</v>
      </c>
      <c r="T55" s="214">
        <v>2.4274387811338734E-2</v>
      </c>
      <c r="U55" s="214">
        <v>6.7366349373828901E-3</v>
      </c>
      <c r="V55" s="188">
        <v>3.312353783495669E-3</v>
      </c>
      <c r="W55" s="170" t="s">
        <v>167</v>
      </c>
      <c r="X55" s="171">
        <v>4.9212736180691143</v>
      </c>
      <c r="Y55" s="188">
        <v>3.0705129901828637E-3</v>
      </c>
      <c r="Z55" s="189">
        <v>0</v>
      </c>
      <c r="AA55" s="189">
        <v>0</v>
      </c>
      <c r="AB55" s="189">
        <v>0</v>
      </c>
      <c r="AC55" s="188">
        <v>2.5795829489742014E-2</v>
      </c>
      <c r="AD55" s="202">
        <v>1.9773439813274913E-2</v>
      </c>
      <c r="AE55" s="203">
        <v>0</v>
      </c>
      <c r="AF55" s="202">
        <v>7.6937158618887697E-2</v>
      </c>
      <c r="AG55" s="203">
        <v>0</v>
      </c>
      <c r="AH55" s="204">
        <v>0.13166887383006534</v>
      </c>
      <c r="AI55" s="204">
        <v>9.2248039822501147E-3</v>
      </c>
      <c r="AJ55" s="205">
        <v>0</v>
      </c>
      <c r="AK55" s="205">
        <v>0</v>
      </c>
      <c r="AL55" s="205">
        <v>0</v>
      </c>
      <c r="AM55" s="205">
        <v>0</v>
      </c>
      <c r="AN55" s="205">
        <v>0</v>
      </c>
      <c r="AO55" s="204">
        <v>1.3818654947749082E-2</v>
      </c>
      <c r="AP55" s="204">
        <v>7.3820730349165309E-3</v>
      </c>
      <c r="AQ55" s="205">
        <v>0</v>
      </c>
    </row>
    <row r="56" spans="1:43">
      <c r="B56" s="130">
        <v>68</v>
      </c>
      <c r="C56" s="131" t="s">
        <v>67</v>
      </c>
      <c r="D56" s="132" t="s">
        <v>240</v>
      </c>
      <c r="E56" s="130" t="s">
        <v>182</v>
      </c>
      <c r="F56" s="133">
        <v>42585</v>
      </c>
      <c r="G56" s="132" t="s">
        <v>319</v>
      </c>
      <c r="H56" s="130">
        <v>6</v>
      </c>
      <c r="I56" s="133">
        <v>42604</v>
      </c>
      <c r="J56" s="133">
        <v>42414</v>
      </c>
      <c r="K56" s="131" t="s">
        <v>67</v>
      </c>
      <c r="L56" s="130" t="s">
        <v>182</v>
      </c>
      <c r="M56" s="132" t="s">
        <v>319</v>
      </c>
      <c r="N56" s="130">
        <v>6</v>
      </c>
      <c r="O56" s="216">
        <v>1.0848376716757114E-2</v>
      </c>
      <c r="P56" s="214">
        <v>0</v>
      </c>
      <c r="Q56" s="215">
        <v>0</v>
      </c>
      <c r="R56" s="215">
        <v>0</v>
      </c>
      <c r="S56" s="215">
        <v>0</v>
      </c>
      <c r="T56" s="214">
        <v>2.1879561870656386E-3</v>
      </c>
      <c r="U56" s="214">
        <v>8.2028986652159987E-3</v>
      </c>
      <c r="V56" s="189">
        <v>0</v>
      </c>
      <c r="W56" s="170" t="s">
        <v>167</v>
      </c>
      <c r="X56" s="171">
        <v>6.1177377857909567</v>
      </c>
      <c r="Y56" s="189">
        <v>0</v>
      </c>
      <c r="Z56" s="189">
        <v>0</v>
      </c>
      <c r="AA56" s="189">
        <v>0</v>
      </c>
      <c r="AB56" s="189">
        <v>0</v>
      </c>
      <c r="AC56" s="188">
        <v>3.1981285469152167E-2</v>
      </c>
      <c r="AD56" s="202">
        <v>6.552044607008361E-3</v>
      </c>
      <c r="AE56" s="203">
        <v>0</v>
      </c>
      <c r="AF56" s="202">
        <v>2.7709760766890513E-2</v>
      </c>
      <c r="AG56" s="202">
        <v>0.121432005929697</v>
      </c>
      <c r="AH56" s="204">
        <v>0.132063122219436</v>
      </c>
      <c r="AI56" s="205">
        <v>0</v>
      </c>
      <c r="AJ56" s="204">
        <v>5.351881322683828E-4</v>
      </c>
      <c r="AK56" s="205">
        <v>0</v>
      </c>
      <c r="AL56" s="205">
        <v>0</v>
      </c>
      <c r="AM56" s="205">
        <v>0</v>
      </c>
      <c r="AN56" s="204">
        <v>5.024059676016419E-3</v>
      </c>
      <c r="AO56" s="204">
        <v>9.7927881756729833E-3</v>
      </c>
      <c r="AP56" s="205">
        <v>0</v>
      </c>
      <c r="AQ56" s="204">
        <v>3.5699655215493935E-3</v>
      </c>
    </row>
    <row r="57" spans="1:43">
      <c r="B57" s="130">
        <v>70</v>
      </c>
      <c r="C57" s="131" t="s">
        <v>69</v>
      </c>
      <c r="D57" s="132" t="s">
        <v>241</v>
      </c>
      <c r="E57" s="130" t="s">
        <v>182</v>
      </c>
      <c r="F57" s="133">
        <v>42599</v>
      </c>
      <c r="G57" s="132" t="s">
        <v>319</v>
      </c>
      <c r="H57" s="130">
        <v>6</v>
      </c>
      <c r="I57" s="133">
        <v>42625</v>
      </c>
      <c r="J57" s="133">
        <v>42414</v>
      </c>
      <c r="K57" s="131" t="s">
        <v>69</v>
      </c>
      <c r="L57" s="130" t="s">
        <v>182</v>
      </c>
      <c r="M57" s="132" t="s">
        <v>319</v>
      </c>
      <c r="N57" s="130">
        <v>6</v>
      </c>
      <c r="O57" s="216">
        <v>2.0639745331498961E-2</v>
      </c>
      <c r="P57" s="214">
        <v>5.9966629849282541E-2</v>
      </c>
      <c r="Q57" s="215">
        <v>0</v>
      </c>
      <c r="R57" s="214">
        <v>0.18890999165517625</v>
      </c>
      <c r="S57" s="215">
        <v>0</v>
      </c>
      <c r="T57" s="214">
        <v>2.915021914537979E-2</v>
      </c>
      <c r="U57" s="214">
        <v>2.7246008838387802E-2</v>
      </c>
      <c r="V57" s="188">
        <v>5.0505454965498672E-3</v>
      </c>
      <c r="W57" s="170" t="s">
        <v>167</v>
      </c>
      <c r="X57" s="171">
        <v>3.1064364455568061</v>
      </c>
      <c r="Y57" s="189">
        <v>0</v>
      </c>
      <c r="Z57" s="189">
        <v>0</v>
      </c>
      <c r="AA57" s="188">
        <v>6.816489599718571E-3</v>
      </c>
      <c r="AB57" s="189">
        <v>0</v>
      </c>
      <c r="AC57" s="188">
        <v>1.639365352870115E-2</v>
      </c>
      <c r="AD57" s="202">
        <v>7.5847321760094408E-3</v>
      </c>
      <c r="AE57" s="203">
        <v>0</v>
      </c>
      <c r="AF57" s="202">
        <v>9.5997264354327913E-2</v>
      </c>
      <c r="AG57" s="202">
        <v>0.21428894320232966</v>
      </c>
      <c r="AH57" s="205">
        <v>0</v>
      </c>
      <c r="AI57" s="205">
        <v>0</v>
      </c>
      <c r="AJ57" s="204">
        <v>1.5950799182224385E-3</v>
      </c>
      <c r="AK57" s="204">
        <v>1.161727302825491E-2</v>
      </c>
      <c r="AL57" s="205">
        <v>0</v>
      </c>
      <c r="AM57" s="204">
        <v>3.5371028606760615E-4</v>
      </c>
      <c r="AN57" s="205">
        <v>0</v>
      </c>
      <c r="AO57" s="205">
        <v>0</v>
      </c>
      <c r="AP57" s="205">
        <v>0</v>
      </c>
      <c r="AQ57" s="205">
        <v>0</v>
      </c>
    </row>
    <row r="58" spans="1:43">
      <c r="B58" s="130">
        <v>71</v>
      </c>
      <c r="C58" s="131" t="s">
        <v>77</v>
      </c>
      <c r="D58" s="132" t="s">
        <v>242</v>
      </c>
      <c r="E58" s="130" t="s">
        <v>182</v>
      </c>
      <c r="F58" s="133">
        <v>42599</v>
      </c>
      <c r="G58" s="132" t="s">
        <v>319</v>
      </c>
      <c r="H58" s="130">
        <v>6</v>
      </c>
      <c r="I58" s="133">
        <v>42625</v>
      </c>
      <c r="J58" s="133">
        <v>42414</v>
      </c>
      <c r="K58" s="131" t="s">
        <v>77</v>
      </c>
      <c r="L58" s="130" t="s">
        <v>182</v>
      </c>
      <c r="M58" s="132" t="s">
        <v>319</v>
      </c>
      <c r="N58" s="130">
        <v>6</v>
      </c>
      <c r="O58" s="213">
        <v>0</v>
      </c>
      <c r="P58" s="215">
        <v>0</v>
      </c>
      <c r="Q58" s="215">
        <v>0</v>
      </c>
      <c r="R58" s="214">
        <v>0.17594540598602082</v>
      </c>
      <c r="S58" s="215">
        <v>0</v>
      </c>
      <c r="T58" s="214">
        <v>0</v>
      </c>
      <c r="U58" s="214">
        <v>4.066529204710124E-3</v>
      </c>
      <c r="V58" s="188">
        <v>4.7777007483779292E-3</v>
      </c>
      <c r="W58" s="170" t="s">
        <v>167</v>
      </c>
      <c r="X58" s="171">
        <v>2.8506864659071511</v>
      </c>
      <c r="Y58" s="189">
        <v>0</v>
      </c>
      <c r="Z58" s="189">
        <v>0</v>
      </c>
      <c r="AA58" s="189">
        <v>0</v>
      </c>
      <c r="AB58" s="188">
        <v>0.29666771516386869</v>
      </c>
      <c r="AC58" s="188">
        <v>4.9898888005550618E-2</v>
      </c>
      <c r="AD58" s="202">
        <v>7.5764917930333207E-3</v>
      </c>
      <c r="AE58" s="203">
        <v>0</v>
      </c>
      <c r="AF58" s="202">
        <v>8.481909162409285E-3</v>
      </c>
      <c r="AG58" s="202">
        <v>0</v>
      </c>
      <c r="AH58" s="204">
        <v>0.14042440570992279</v>
      </c>
      <c r="AI58" s="205">
        <v>0</v>
      </c>
      <c r="AJ58" s="204">
        <v>2.0969819672651241E-4</v>
      </c>
      <c r="AK58" s="204">
        <v>0</v>
      </c>
      <c r="AL58" s="205">
        <v>0</v>
      </c>
      <c r="AM58" s="205">
        <v>0</v>
      </c>
      <c r="AN58" s="204">
        <v>1.8557212985427059E-2</v>
      </c>
      <c r="AO58" s="204">
        <v>2.5954504455059656E-2</v>
      </c>
      <c r="AP58" s="204">
        <v>2.8944670828181505E-2</v>
      </c>
      <c r="AQ58" s="205">
        <v>0</v>
      </c>
    </row>
    <row r="59" spans="1:43">
      <c r="A59" s="77"/>
      <c r="B59" s="151"/>
      <c r="C59" s="152"/>
      <c r="D59" s="151"/>
      <c r="E59" s="151"/>
      <c r="F59" s="153"/>
      <c r="G59" s="151"/>
      <c r="H59" s="151"/>
      <c r="I59" s="153"/>
      <c r="J59" s="153"/>
      <c r="K59" s="152"/>
      <c r="L59" s="151"/>
      <c r="M59" s="151"/>
      <c r="N59" s="151"/>
      <c r="O59" s="217"/>
      <c r="P59" s="192"/>
      <c r="Q59" s="192"/>
      <c r="R59" s="192"/>
      <c r="S59" s="192"/>
      <c r="T59" s="192"/>
      <c r="U59" s="192"/>
      <c r="V59" s="192"/>
      <c r="W59" s="156"/>
      <c r="X59" s="155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</row>
    <row r="60" spans="1:43">
      <c r="A60" s="234" t="s">
        <v>384</v>
      </c>
      <c r="B60" s="130">
        <v>26</v>
      </c>
      <c r="C60" s="131" t="s">
        <v>25</v>
      </c>
      <c r="D60" s="132" t="s">
        <v>210</v>
      </c>
      <c r="E60" s="130" t="s">
        <v>182</v>
      </c>
      <c r="F60" s="133">
        <v>42508</v>
      </c>
      <c r="G60" s="150" t="s">
        <v>318</v>
      </c>
      <c r="H60" s="130">
        <v>2</v>
      </c>
      <c r="I60" s="133">
        <v>42599</v>
      </c>
      <c r="J60" s="133">
        <v>42414</v>
      </c>
      <c r="K60" s="131" t="s">
        <v>25</v>
      </c>
      <c r="L60" s="130" t="s">
        <v>182</v>
      </c>
      <c r="M60" s="150" t="s">
        <v>318</v>
      </c>
      <c r="N60" s="130">
        <v>2</v>
      </c>
      <c r="O60" s="214">
        <v>1.1615737607729881E-2</v>
      </c>
      <c r="P60" s="214">
        <v>0.20282123731327173</v>
      </c>
      <c r="Q60" s="214">
        <v>0.41940106510693598</v>
      </c>
      <c r="R60" s="214">
        <v>0.40130124044561999</v>
      </c>
      <c r="S60" s="215">
        <v>0</v>
      </c>
      <c r="T60" s="214">
        <v>4.2482302340880178E-2</v>
      </c>
      <c r="U60" s="214">
        <v>4.3349396490136957E-2</v>
      </c>
      <c r="V60" s="204">
        <v>0</v>
      </c>
      <c r="W60" s="136" t="s">
        <v>167</v>
      </c>
      <c r="X60" s="171">
        <v>0.82640188457436414</v>
      </c>
      <c r="Y60" s="188">
        <v>0</v>
      </c>
      <c r="Z60" s="189">
        <v>0</v>
      </c>
      <c r="AA60" s="189">
        <v>0</v>
      </c>
      <c r="AB60" s="188">
        <v>6.4192728406237853E-2</v>
      </c>
      <c r="AC60" s="188">
        <v>6.5824773519359392E-2</v>
      </c>
      <c r="AD60" s="202">
        <v>3.1619232703182877E-2</v>
      </c>
      <c r="AE60" s="203">
        <v>0</v>
      </c>
      <c r="AF60" s="202">
        <v>6.3420617402243432E-2</v>
      </c>
      <c r="AG60" s="202">
        <v>0.15307230013486958</v>
      </c>
      <c r="AH60" s="204">
        <v>0.40380456006635179</v>
      </c>
      <c r="AI60" s="204">
        <v>0.59406234577588091</v>
      </c>
      <c r="AJ60" s="204">
        <v>1.2701022267079553E-4</v>
      </c>
      <c r="AK60" s="205">
        <v>0</v>
      </c>
      <c r="AL60" s="205">
        <v>0</v>
      </c>
      <c r="AM60" s="205">
        <v>0</v>
      </c>
      <c r="AN60" s="205">
        <v>0</v>
      </c>
      <c r="AO60" s="204">
        <v>4.0405681591580603E-2</v>
      </c>
      <c r="AP60" s="205">
        <v>0</v>
      </c>
      <c r="AQ60" s="205">
        <v>0</v>
      </c>
    </row>
    <row r="61" spans="1:43">
      <c r="B61" s="130">
        <v>34</v>
      </c>
      <c r="C61" s="131" t="s">
        <v>33</v>
      </c>
      <c r="D61" s="132" t="s">
        <v>216</v>
      </c>
      <c r="E61" s="130" t="s">
        <v>182</v>
      </c>
      <c r="F61" s="133">
        <v>42515</v>
      </c>
      <c r="G61" s="150" t="s">
        <v>318</v>
      </c>
      <c r="H61" s="130">
        <v>2</v>
      </c>
      <c r="I61" s="133">
        <v>42599</v>
      </c>
      <c r="J61" s="133">
        <v>42414</v>
      </c>
      <c r="K61" s="131" t="s">
        <v>33</v>
      </c>
      <c r="L61" s="130" t="s">
        <v>182</v>
      </c>
      <c r="M61" s="150" t="s">
        <v>318</v>
      </c>
      <c r="N61" s="130">
        <v>2</v>
      </c>
      <c r="O61" s="214">
        <v>1.6187102310023762E-2</v>
      </c>
      <c r="P61" s="214">
        <v>9.0211444748068623E-2</v>
      </c>
      <c r="Q61" s="214">
        <v>0.29951824677443661</v>
      </c>
      <c r="R61" s="214">
        <v>9.418863114725004E-2</v>
      </c>
      <c r="S61" s="215">
        <v>0</v>
      </c>
      <c r="T61" s="214">
        <v>4.8579301736324458E-2</v>
      </c>
      <c r="U61" s="214">
        <v>1.1988137724763826E-2</v>
      </c>
      <c r="V61" s="204">
        <v>0</v>
      </c>
      <c r="W61" s="136" t="s">
        <v>167</v>
      </c>
      <c r="X61" s="171">
        <v>4.661583709761385</v>
      </c>
      <c r="Y61" s="188">
        <v>1.2243615875803973E-3</v>
      </c>
      <c r="Z61" s="189">
        <v>0</v>
      </c>
      <c r="AA61" s="189">
        <v>0</v>
      </c>
      <c r="AB61" s="188">
        <v>0.24113378744840522</v>
      </c>
      <c r="AC61" s="188">
        <v>0.14619898875004042</v>
      </c>
      <c r="AD61" s="202">
        <v>6.3421203449429045E-2</v>
      </c>
      <c r="AE61" s="203">
        <v>0</v>
      </c>
      <c r="AF61" s="202">
        <v>0.20107657713539248</v>
      </c>
      <c r="AG61" s="202">
        <v>9.8536543155066728E-2</v>
      </c>
      <c r="AH61" s="204">
        <v>0.21878418681437045</v>
      </c>
      <c r="AI61" s="205">
        <v>0</v>
      </c>
      <c r="AJ61" s="204">
        <v>9.1256821267983359E-4</v>
      </c>
      <c r="AK61" s="204">
        <v>2.5553463962306767E-3</v>
      </c>
      <c r="AL61" s="205">
        <v>0</v>
      </c>
      <c r="AM61" s="205">
        <v>0</v>
      </c>
      <c r="AN61" s="204">
        <v>1.3671051061519967E-3</v>
      </c>
      <c r="AO61" s="204">
        <v>1.032276697688137E-3</v>
      </c>
      <c r="AP61" s="205">
        <v>0</v>
      </c>
      <c r="AQ61" s="204">
        <v>4.4305189371928056E-3</v>
      </c>
    </row>
    <row r="62" spans="1:43">
      <c r="B62" s="130">
        <v>48</v>
      </c>
      <c r="C62" s="131" t="s">
        <v>47</v>
      </c>
      <c r="D62" s="132" t="s">
        <v>226</v>
      </c>
      <c r="E62" s="130" t="s">
        <v>182</v>
      </c>
      <c r="F62" s="133">
        <v>42563</v>
      </c>
      <c r="G62" s="150" t="s">
        <v>318</v>
      </c>
      <c r="H62" s="130">
        <v>2</v>
      </c>
      <c r="I62" s="133">
        <v>42604</v>
      </c>
      <c r="J62" s="133">
        <v>42414</v>
      </c>
      <c r="K62" s="131" t="s">
        <v>47</v>
      </c>
      <c r="L62" s="130" t="s">
        <v>182</v>
      </c>
      <c r="M62" s="150" t="s">
        <v>318</v>
      </c>
      <c r="N62" s="130">
        <v>2</v>
      </c>
      <c r="O62" s="214">
        <v>2.7376633165932078E-2</v>
      </c>
      <c r="P62" s="214">
        <v>4.2287845843726302E-2</v>
      </c>
      <c r="Q62" s="214">
        <v>7.9028694586082138E-2</v>
      </c>
      <c r="R62" s="215">
        <v>0</v>
      </c>
      <c r="S62" s="215">
        <v>0</v>
      </c>
      <c r="T62" s="214">
        <v>1.6116644794425896E-2</v>
      </c>
      <c r="U62" s="214">
        <v>6.3700846410132697E-2</v>
      </c>
      <c r="V62" s="204">
        <v>1.4496040746112843E-3</v>
      </c>
      <c r="W62" s="136" t="s">
        <v>167</v>
      </c>
      <c r="X62" s="171">
        <v>10.094833253258388</v>
      </c>
      <c r="Y62" s="188">
        <v>1.8383390163618219E-3</v>
      </c>
      <c r="Z62" s="189">
        <v>0</v>
      </c>
      <c r="AA62" s="189">
        <v>0</v>
      </c>
      <c r="AB62" s="188">
        <v>0.15586969401667652</v>
      </c>
      <c r="AC62" s="188">
        <v>5.4255689218690339E-2</v>
      </c>
      <c r="AD62" s="202">
        <v>3.8281858798050412E-2</v>
      </c>
      <c r="AE62" s="202">
        <v>1.6619218763097158E-3</v>
      </c>
      <c r="AF62" s="202">
        <v>0.23347960028234171</v>
      </c>
      <c r="AG62" s="202">
        <v>1.2454433164883098E-2</v>
      </c>
      <c r="AH62" s="204">
        <v>0.11002080079468986</v>
      </c>
      <c r="AI62" s="204">
        <v>7.355982203652095E-2</v>
      </c>
      <c r="AJ62" s="205">
        <v>0</v>
      </c>
      <c r="AK62" s="205">
        <v>0</v>
      </c>
      <c r="AL62" s="205">
        <v>0</v>
      </c>
      <c r="AM62" s="205">
        <v>0</v>
      </c>
      <c r="AN62" s="205">
        <v>0</v>
      </c>
      <c r="AO62" s="204">
        <v>1.2838249769873807E-2</v>
      </c>
      <c r="AP62" s="204">
        <v>1.8130630443573363E-3</v>
      </c>
      <c r="AQ62" s="205">
        <v>0</v>
      </c>
    </row>
    <row r="63" spans="1:43">
      <c r="B63" s="130">
        <v>55</v>
      </c>
      <c r="C63" s="131" t="s">
        <v>54</v>
      </c>
      <c r="D63" s="132" t="s">
        <v>231</v>
      </c>
      <c r="E63" s="130" t="s">
        <v>182</v>
      </c>
      <c r="F63" s="133">
        <v>42571</v>
      </c>
      <c r="G63" s="150" t="s">
        <v>318</v>
      </c>
      <c r="H63" s="130">
        <v>2</v>
      </c>
      <c r="I63" s="133">
        <v>42604</v>
      </c>
      <c r="J63" s="133">
        <v>42414</v>
      </c>
      <c r="K63" s="131" t="s">
        <v>54</v>
      </c>
      <c r="L63" s="130" t="s">
        <v>182</v>
      </c>
      <c r="M63" s="150" t="s">
        <v>318</v>
      </c>
      <c r="N63" s="130">
        <v>2</v>
      </c>
      <c r="O63" s="214">
        <v>0.21474300378112679</v>
      </c>
      <c r="P63" s="215">
        <v>0</v>
      </c>
      <c r="Q63" s="214">
        <v>1.2814053941479018</v>
      </c>
      <c r="R63" s="215">
        <v>0</v>
      </c>
      <c r="S63" s="214">
        <v>5.968279227120004E-2</v>
      </c>
      <c r="T63" s="214">
        <v>0.49602669944516575</v>
      </c>
      <c r="U63" s="214">
        <v>5.0745573040733807E-2</v>
      </c>
      <c r="V63" s="204">
        <v>3.9083431205119652E-4</v>
      </c>
      <c r="W63" s="136" t="s">
        <v>167</v>
      </c>
      <c r="X63" s="171">
        <v>1.0475908820550324</v>
      </c>
      <c r="Y63" s="188">
        <v>3.1728038398598402E-3</v>
      </c>
      <c r="Z63" s="188">
        <v>1.1943034685354884E-2</v>
      </c>
      <c r="AA63" s="188">
        <v>3.8909293908301217E-3</v>
      </c>
      <c r="AB63" s="188">
        <v>0.14405246345563399</v>
      </c>
      <c r="AC63" s="188">
        <v>1.6943821993084651</v>
      </c>
      <c r="AD63" s="202">
        <v>5.7411344426519149E-2</v>
      </c>
      <c r="AE63" s="203">
        <v>0</v>
      </c>
      <c r="AF63" s="202">
        <v>0.62187170164202099</v>
      </c>
      <c r="AG63" s="203">
        <v>0</v>
      </c>
      <c r="AH63" s="204">
        <v>0.38939497984829446</v>
      </c>
      <c r="AI63" s="205">
        <v>0</v>
      </c>
      <c r="AJ63" s="205">
        <v>0</v>
      </c>
      <c r="AK63" s="205">
        <v>0</v>
      </c>
      <c r="AL63" s="205">
        <v>0</v>
      </c>
      <c r="AM63" s="205">
        <v>0</v>
      </c>
      <c r="AN63" s="205">
        <v>0</v>
      </c>
      <c r="AO63" s="204">
        <v>3.7743892996061255E-2</v>
      </c>
      <c r="AP63" s="205">
        <v>0</v>
      </c>
      <c r="AQ63" s="205">
        <v>0</v>
      </c>
    </row>
    <row r="64" spans="1:43">
      <c r="B64" s="130">
        <v>58</v>
      </c>
      <c r="C64" s="131" t="s">
        <v>57</v>
      </c>
      <c r="D64" s="132" t="s">
        <v>233</v>
      </c>
      <c r="E64" s="130" t="s">
        <v>182</v>
      </c>
      <c r="F64" s="133">
        <v>42578</v>
      </c>
      <c r="G64" s="150" t="s">
        <v>318</v>
      </c>
      <c r="H64" s="130">
        <v>2</v>
      </c>
      <c r="I64" s="133">
        <v>42604</v>
      </c>
      <c r="J64" s="133">
        <v>42414</v>
      </c>
      <c r="K64" s="131" t="s">
        <v>57</v>
      </c>
      <c r="L64" s="130" t="s">
        <v>182</v>
      </c>
      <c r="M64" s="150" t="s">
        <v>318</v>
      </c>
      <c r="N64" s="130">
        <v>2</v>
      </c>
      <c r="O64" s="214">
        <v>5.1822336958628472E-2</v>
      </c>
      <c r="P64" s="215">
        <v>0</v>
      </c>
      <c r="Q64" s="214">
        <v>0.31864140476735375</v>
      </c>
      <c r="R64" s="214">
        <v>9.8012489954902596E-2</v>
      </c>
      <c r="S64" s="214">
        <v>1.3285152151732668E-2</v>
      </c>
      <c r="T64" s="214">
        <v>1.245560373279524E-2</v>
      </c>
      <c r="U64" s="214">
        <v>1.0292891770912546E-2</v>
      </c>
      <c r="V64" s="204">
        <v>5.7444060468592557E-3</v>
      </c>
      <c r="W64" s="136" t="s">
        <v>167</v>
      </c>
      <c r="X64" s="171">
        <v>2.5926671766641038</v>
      </c>
      <c r="Y64" s="188">
        <v>9.2864425241215363E-4</v>
      </c>
      <c r="Z64" s="189">
        <v>0</v>
      </c>
      <c r="AA64" s="189">
        <v>0</v>
      </c>
      <c r="AB64" s="188">
        <v>4.2925835604439994E-2</v>
      </c>
      <c r="AC64" s="188">
        <v>7.2758929098128071</v>
      </c>
      <c r="AD64" s="202">
        <v>8.1537166092810767E-2</v>
      </c>
      <c r="AE64" s="203">
        <v>0</v>
      </c>
      <c r="AF64" s="202">
        <v>0.13466758863318265</v>
      </c>
      <c r="AG64" s="203">
        <v>0</v>
      </c>
      <c r="AH64" s="204">
        <v>7.2260477303163637E-2</v>
      </c>
      <c r="AI64" s="205">
        <v>0</v>
      </c>
      <c r="AJ64" s="204">
        <v>4.1898463541241947E-4</v>
      </c>
      <c r="AK64" s="205">
        <v>0</v>
      </c>
      <c r="AL64" s="205">
        <v>0</v>
      </c>
      <c r="AM64" s="205">
        <v>0</v>
      </c>
      <c r="AN64" s="204">
        <v>2.3072601828947798E-3</v>
      </c>
      <c r="AO64" s="205">
        <v>0</v>
      </c>
      <c r="AP64" s="204">
        <v>2.0628815690390753E-2</v>
      </c>
      <c r="AQ64" s="204">
        <v>1.8091503924398428E-3</v>
      </c>
    </row>
    <row r="65" spans="2:43">
      <c r="B65" s="130">
        <v>65</v>
      </c>
      <c r="C65" s="131" t="s">
        <v>64</v>
      </c>
      <c r="D65" s="132" t="s">
        <v>238</v>
      </c>
      <c r="E65" s="130" t="s">
        <v>182</v>
      </c>
      <c r="F65" s="133">
        <v>42585</v>
      </c>
      <c r="G65" s="150" t="s">
        <v>318</v>
      </c>
      <c r="H65" s="130">
        <v>2</v>
      </c>
      <c r="I65" s="133">
        <v>42604</v>
      </c>
      <c r="J65" s="133">
        <v>42414</v>
      </c>
      <c r="K65" s="131" t="s">
        <v>64</v>
      </c>
      <c r="L65" s="130" t="s">
        <v>182</v>
      </c>
      <c r="M65" s="150" t="s">
        <v>318</v>
      </c>
      <c r="N65" s="130">
        <v>2</v>
      </c>
      <c r="O65" s="214">
        <v>5.2666252179310253E-3</v>
      </c>
      <c r="P65" s="214">
        <v>5.4773893296897962E-2</v>
      </c>
      <c r="Q65" s="214">
        <v>0.55534464288726859</v>
      </c>
      <c r="R65" s="215">
        <v>0</v>
      </c>
      <c r="S65" s="215">
        <v>0</v>
      </c>
      <c r="T65" s="214">
        <v>0.13085567363048564</v>
      </c>
      <c r="U65" s="214">
        <v>3.4279731045292215E-2</v>
      </c>
      <c r="V65" s="204">
        <v>1.4431911996579481E-3</v>
      </c>
      <c r="W65" s="136" t="s">
        <v>167</v>
      </c>
      <c r="X65" s="171">
        <v>2.198168565988841</v>
      </c>
      <c r="Y65" s="188">
        <v>3.8655820172387527E-3</v>
      </c>
      <c r="Z65" s="189">
        <v>0</v>
      </c>
      <c r="AA65" s="189">
        <v>0</v>
      </c>
      <c r="AB65" s="189">
        <v>0</v>
      </c>
      <c r="AC65" s="188">
        <v>1.6997899221704726</v>
      </c>
      <c r="AD65" s="202">
        <v>8.0778386103131344E-2</v>
      </c>
      <c r="AE65" s="203">
        <v>0</v>
      </c>
      <c r="AF65" s="202">
        <v>0.50435001878383889</v>
      </c>
      <c r="AG65" s="202">
        <v>5.9382692493877592E-2</v>
      </c>
      <c r="AH65" s="205">
        <v>0</v>
      </c>
      <c r="AI65" s="205">
        <v>0</v>
      </c>
      <c r="AJ65" s="204">
        <v>1.3000490894451398E-3</v>
      </c>
      <c r="AK65" s="204">
        <v>1.690287811002874E-3</v>
      </c>
      <c r="AL65" s="205">
        <v>0</v>
      </c>
      <c r="AM65" s="205">
        <v>0</v>
      </c>
      <c r="AN65" s="204">
        <v>3.8156685173625971E-3</v>
      </c>
      <c r="AO65" s="205">
        <v>0</v>
      </c>
      <c r="AP65" s="205">
        <v>0</v>
      </c>
      <c r="AQ65" s="204">
        <v>1.5846221934938598E-3</v>
      </c>
    </row>
    <row r="66" spans="2:43">
      <c r="B66" s="130">
        <v>72</v>
      </c>
      <c r="C66" s="131" t="s">
        <v>70</v>
      </c>
      <c r="D66" s="132" t="s">
        <v>244</v>
      </c>
      <c r="E66" s="130" t="s">
        <v>182</v>
      </c>
      <c r="F66" s="133">
        <v>42599</v>
      </c>
      <c r="G66" s="150" t="s">
        <v>318</v>
      </c>
      <c r="H66" s="130">
        <v>2</v>
      </c>
      <c r="I66" s="133">
        <v>42625</v>
      </c>
      <c r="J66" s="133">
        <v>42414</v>
      </c>
      <c r="K66" s="131" t="s">
        <v>70</v>
      </c>
      <c r="L66" s="130" t="s">
        <v>182</v>
      </c>
      <c r="M66" s="150" t="s">
        <v>318</v>
      </c>
      <c r="N66" s="130">
        <v>2</v>
      </c>
      <c r="O66" s="214">
        <v>1.0763082716586617E-2</v>
      </c>
      <c r="P66" s="214">
        <v>9.0714770150343377E-2</v>
      </c>
      <c r="Q66" s="215">
        <v>0</v>
      </c>
      <c r="R66" s="214">
        <v>1.8951404570268272E-2</v>
      </c>
      <c r="S66" s="215">
        <v>0</v>
      </c>
      <c r="T66" s="214">
        <v>3.3559125260075089E-2</v>
      </c>
      <c r="U66" s="214">
        <v>6.5168249634699454E-3</v>
      </c>
      <c r="V66" s="204">
        <v>2.0789041335053638E-3</v>
      </c>
      <c r="W66" s="136" t="s">
        <v>167</v>
      </c>
      <c r="X66" s="171">
        <v>2.2865705009040096</v>
      </c>
      <c r="Y66" s="188">
        <v>9.9885132842312992E-3</v>
      </c>
      <c r="Z66" s="189">
        <v>0</v>
      </c>
      <c r="AA66" s="188">
        <v>2.2717489227129803E-3</v>
      </c>
      <c r="AB66" s="189">
        <v>0</v>
      </c>
      <c r="AC66" s="188">
        <v>7.9296634815393369E-2</v>
      </c>
      <c r="AD66" s="202">
        <v>4.097117196312328E-4</v>
      </c>
      <c r="AE66" s="203">
        <v>0</v>
      </c>
      <c r="AF66" s="202">
        <v>8.13632062598552E-2</v>
      </c>
      <c r="AG66" s="203">
        <v>0</v>
      </c>
      <c r="AH66" s="205">
        <v>0</v>
      </c>
      <c r="AI66" s="205">
        <v>0</v>
      </c>
      <c r="AJ66" s="205">
        <v>0</v>
      </c>
      <c r="AK66" s="204">
        <v>6.185396590447631E-3</v>
      </c>
      <c r="AL66" s="205">
        <v>0</v>
      </c>
      <c r="AM66" s="204">
        <v>2.025094611727939E-3</v>
      </c>
      <c r="AN66" s="204">
        <v>1.3495111392620183E-2</v>
      </c>
      <c r="AO66" s="204">
        <v>5.1146563121661402E-2</v>
      </c>
      <c r="AP66" s="205">
        <v>0</v>
      </c>
      <c r="AQ66" s="204">
        <v>2.4977090546705618E-3</v>
      </c>
    </row>
    <row r="67" spans="2:43">
      <c r="B67" s="130">
        <v>76</v>
      </c>
      <c r="C67" s="131" t="s">
        <v>74</v>
      </c>
      <c r="D67" s="132" t="s">
        <v>246</v>
      </c>
      <c r="E67" s="130" t="s">
        <v>182</v>
      </c>
      <c r="F67" s="133">
        <v>42611</v>
      </c>
      <c r="G67" s="150" t="s">
        <v>318</v>
      </c>
      <c r="H67" s="130">
        <v>2</v>
      </c>
      <c r="I67" s="133">
        <v>42625</v>
      </c>
      <c r="J67" s="133">
        <v>42414</v>
      </c>
      <c r="K67" s="131" t="s">
        <v>74</v>
      </c>
      <c r="L67" s="130" t="s">
        <v>182</v>
      </c>
      <c r="M67" s="150" t="s">
        <v>318</v>
      </c>
      <c r="N67" s="130">
        <v>2</v>
      </c>
      <c r="O67" s="214">
        <v>1.1155864629389322E-2</v>
      </c>
      <c r="P67" s="215">
        <v>0</v>
      </c>
      <c r="Q67" s="214">
        <v>0.35440425658255326</v>
      </c>
      <c r="R67" s="215">
        <v>0</v>
      </c>
      <c r="S67" s="215">
        <v>0</v>
      </c>
      <c r="T67" s="214">
        <v>6.7071334526802404E-2</v>
      </c>
      <c r="U67" s="214">
        <v>1.1322578894695536E-2</v>
      </c>
      <c r="V67" s="204">
        <v>8.2756594019685482E-3</v>
      </c>
      <c r="W67" s="136">
        <v>1.1795948401037488E-2</v>
      </c>
      <c r="X67" s="171">
        <v>3.1104070059154076</v>
      </c>
      <c r="Y67" s="188">
        <v>1.0228155030773605E-2</v>
      </c>
      <c r="Z67" s="188">
        <v>4.8092096756161169E-3</v>
      </c>
      <c r="AA67" s="189">
        <v>0</v>
      </c>
      <c r="AB67" s="189">
        <v>0</v>
      </c>
      <c r="AC67" s="188">
        <v>6.8752929882020979</v>
      </c>
      <c r="AD67" s="202">
        <v>5.7214501299428226E-2</v>
      </c>
      <c r="AE67" s="202">
        <v>8.4201607500862981E-3</v>
      </c>
      <c r="AF67" s="202">
        <v>0.43497982557147979</v>
      </c>
      <c r="AG67" s="203">
        <v>0</v>
      </c>
      <c r="AH67" s="205">
        <v>0</v>
      </c>
      <c r="AI67" s="205">
        <v>0</v>
      </c>
      <c r="AJ67" s="204">
        <v>1.5109522848543663E-3</v>
      </c>
      <c r="AK67" s="205">
        <v>0</v>
      </c>
      <c r="AL67" s="205">
        <v>0</v>
      </c>
      <c r="AM67" s="205">
        <v>0</v>
      </c>
      <c r="AN67" s="204">
        <v>1.4189613531998201E-2</v>
      </c>
      <c r="AO67" s="205">
        <v>0</v>
      </c>
      <c r="AP67" s="204">
        <v>1.8054344851904918E-2</v>
      </c>
      <c r="AQ67" s="205">
        <v>0</v>
      </c>
    </row>
    <row r="68" spans="2:43">
      <c r="B68" s="130">
        <v>22</v>
      </c>
      <c r="C68" s="131" t="s">
        <v>21</v>
      </c>
      <c r="D68" s="132" t="s">
        <v>208</v>
      </c>
      <c r="E68" s="130" t="s">
        <v>182</v>
      </c>
      <c r="F68" s="133">
        <v>42452</v>
      </c>
      <c r="G68" s="150" t="s">
        <v>318</v>
      </c>
      <c r="H68" s="130">
        <v>3</v>
      </c>
      <c r="I68" s="133">
        <v>42599</v>
      </c>
      <c r="J68" s="133">
        <v>42414</v>
      </c>
      <c r="K68" s="131" t="s">
        <v>21</v>
      </c>
      <c r="L68" s="130" t="s">
        <v>182</v>
      </c>
      <c r="M68" s="150" t="s">
        <v>318</v>
      </c>
      <c r="N68" s="130">
        <v>3</v>
      </c>
      <c r="O68" s="214">
        <v>2.2497874568367684E-2</v>
      </c>
      <c r="P68" s="214">
        <v>7.8276335745479556E-2</v>
      </c>
      <c r="Q68" s="214">
        <v>0.56934731939882688</v>
      </c>
      <c r="R68" s="214">
        <v>9.4924597125031068E-2</v>
      </c>
      <c r="S68" s="215">
        <v>0</v>
      </c>
      <c r="T68" s="214">
        <v>1.6908505091267803E-2</v>
      </c>
      <c r="U68" s="214">
        <v>6.4204939537393221E-3</v>
      </c>
      <c r="V68" s="204">
        <v>0</v>
      </c>
      <c r="W68" s="135" t="s">
        <v>167</v>
      </c>
      <c r="X68" s="171">
        <v>7.3319098293986622</v>
      </c>
      <c r="Y68" s="188">
        <v>1.8560594431125673E-2</v>
      </c>
      <c r="Z68" s="189">
        <v>0</v>
      </c>
      <c r="AA68" s="189">
        <v>0</v>
      </c>
      <c r="AB68" s="188">
        <v>0.32630500616616798</v>
      </c>
      <c r="AC68" s="188">
        <v>9.1038382968000514E-2</v>
      </c>
      <c r="AD68" s="202">
        <v>5.0628400181927498E-2</v>
      </c>
      <c r="AE68" s="203">
        <v>0</v>
      </c>
      <c r="AF68" s="202">
        <v>0.19743494992789948</v>
      </c>
      <c r="AG68" s="202">
        <v>0.22680332113560256</v>
      </c>
      <c r="AH68" s="204">
        <v>4.7645947038969377E-2</v>
      </c>
      <c r="AI68" s="204">
        <v>5.475502609723136E-2</v>
      </c>
      <c r="AJ68" s="205">
        <v>0</v>
      </c>
      <c r="AK68" s="204">
        <v>3.5251338477035174E-3</v>
      </c>
      <c r="AL68" s="205">
        <v>0</v>
      </c>
      <c r="AM68" s="205">
        <v>0</v>
      </c>
      <c r="AN68" s="204">
        <v>9.3389274719072619E-3</v>
      </c>
      <c r="AO68" s="204">
        <v>2.3865129536873596E-2</v>
      </c>
      <c r="AP68" s="204">
        <v>6.5736259546772327E-2</v>
      </c>
      <c r="AQ68" s="205">
        <v>0</v>
      </c>
    </row>
    <row r="69" spans="2:43">
      <c r="B69" s="130">
        <v>44</v>
      </c>
      <c r="C69" s="131" t="s">
        <v>43</v>
      </c>
      <c r="D69" s="132" t="s">
        <v>223</v>
      </c>
      <c r="E69" s="130" t="s">
        <v>182</v>
      </c>
      <c r="F69" s="133">
        <v>42536</v>
      </c>
      <c r="G69" s="150" t="s">
        <v>318</v>
      </c>
      <c r="H69" s="130">
        <v>3</v>
      </c>
      <c r="I69" s="133">
        <v>42604</v>
      </c>
      <c r="J69" s="133">
        <v>42414</v>
      </c>
      <c r="K69" s="131" t="s">
        <v>43</v>
      </c>
      <c r="L69" s="130" t="s">
        <v>182</v>
      </c>
      <c r="M69" s="150" t="s">
        <v>318</v>
      </c>
      <c r="N69" s="130">
        <v>3</v>
      </c>
      <c r="O69" s="214">
        <v>4.2910987323888936E-3</v>
      </c>
      <c r="P69" s="214">
        <v>0.11966070353209537</v>
      </c>
      <c r="Q69" s="215">
        <v>0</v>
      </c>
      <c r="R69" s="215">
        <v>0</v>
      </c>
      <c r="S69" s="215">
        <v>0</v>
      </c>
      <c r="T69" s="214">
        <v>7.8575875988546838E-3</v>
      </c>
      <c r="U69" s="214">
        <v>5.6191733756891602E-3</v>
      </c>
      <c r="V69" s="204">
        <v>1.8770518689199291E-3</v>
      </c>
      <c r="W69" s="136" t="s">
        <v>167</v>
      </c>
      <c r="X69" s="171">
        <v>6.3851637609762006</v>
      </c>
      <c r="Y69" s="188">
        <v>1.4475345459070131E-3</v>
      </c>
      <c r="Z69" s="189">
        <v>0</v>
      </c>
      <c r="AA69" s="189">
        <v>0</v>
      </c>
      <c r="AB69" s="189">
        <v>0</v>
      </c>
      <c r="AC69" s="188">
        <v>7.8997302331124342E-2</v>
      </c>
      <c r="AD69" s="202">
        <v>3.7050024081263615E-2</v>
      </c>
      <c r="AE69" s="203">
        <v>0</v>
      </c>
      <c r="AF69" s="202">
        <v>0.71159602094330721</v>
      </c>
      <c r="AG69" s="202">
        <v>2.8664377548382983E-2</v>
      </c>
      <c r="AH69" s="204">
        <v>0.19125588620213546</v>
      </c>
      <c r="AI69" s="205">
        <v>0</v>
      </c>
      <c r="AJ69" s="204">
        <v>1.0962205514364414E-3</v>
      </c>
      <c r="AK69" s="205">
        <v>0</v>
      </c>
      <c r="AL69" s="205">
        <v>0</v>
      </c>
      <c r="AM69" s="205">
        <v>0</v>
      </c>
      <c r="AN69" s="204">
        <v>5.4034408499031902E-3</v>
      </c>
      <c r="AO69" s="204">
        <v>5.5404101123149186E-3</v>
      </c>
      <c r="AP69" s="204">
        <v>1.2629648962891616E-2</v>
      </c>
      <c r="AQ69" s="205">
        <v>0</v>
      </c>
    </row>
    <row r="70" spans="2:43">
      <c r="B70" s="140"/>
      <c r="C70" s="141"/>
      <c r="D70" s="142" t="s">
        <v>189</v>
      </c>
      <c r="E70" s="140" t="s">
        <v>182</v>
      </c>
      <c r="F70" s="143">
        <v>42039</v>
      </c>
      <c r="G70" s="144" t="s">
        <v>318</v>
      </c>
      <c r="H70" s="140">
        <v>4</v>
      </c>
      <c r="I70" s="143">
        <v>42599</v>
      </c>
      <c r="J70" s="143">
        <v>42414</v>
      </c>
      <c r="K70" s="141"/>
      <c r="L70" s="140" t="s">
        <v>182</v>
      </c>
      <c r="M70" s="144" t="s">
        <v>318</v>
      </c>
      <c r="N70" s="140">
        <v>4</v>
      </c>
      <c r="O70" s="218"/>
      <c r="P70" s="218"/>
      <c r="Q70" s="218"/>
      <c r="R70" s="218"/>
      <c r="S70" s="218"/>
      <c r="T70" s="218"/>
      <c r="U70" s="218"/>
      <c r="V70" s="207"/>
      <c r="W70" s="146"/>
      <c r="X70" s="173"/>
      <c r="Y70" s="190"/>
      <c r="Z70" s="190"/>
      <c r="AA70" s="190"/>
      <c r="AB70" s="190"/>
      <c r="AC70" s="190"/>
      <c r="AD70" s="206"/>
      <c r="AE70" s="206"/>
      <c r="AF70" s="206"/>
      <c r="AG70" s="206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</row>
    <row r="71" spans="2:43">
      <c r="B71" s="130">
        <v>8</v>
      </c>
      <c r="C71" s="131" t="s">
        <v>7</v>
      </c>
      <c r="D71" s="132" t="s">
        <v>196</v>
      </c>
      <c r="E71" s="130" t="s">
        <v>182</v>
      </c>
      <c r="F71" s="133">
        <v>42053</v>
      </c>
      <c r="G71" s="150" t="s">
        <v>318</v>
      </c>
      <c r="H71" s="130">
        <v>4</v>
      </c>
      <c r="I71" s="133">
        <v>42599</v>
      </c>
      <c r="J71" s="133">
        <v>42414</v>
      </c>
      <c r="K71" s="131" t="s">
        <v>7</v>
      </c>
      <c r="L71" s="130" t="s">
        <v>182</v>
      </c>
      <c r="M71" s="150" t="s">
        <v>318</v>
      </c>
      <c r="N71" s="130">
        <v>4</v>
      </c>
      <c r="O71" s="214">
        <v>1.014587634286302E-3</v>
      </c>
      <c r="P71" s="215">
        <v>0</v>
      </c>
      <c r="Q71" s="215">
        <v>0</v>
      </c>
      <c r="R71" s="215">
        <v>0</v>
      </c>
      <c r="S71" s="215">
        <v>0</v>
      </c>
      <c r="T71" s="215">
        <v>0</v>
      </c>
      <c r="U71" s="215">
        <v>0</v>
      </c>
      <c r="V71" s="205">
        <v>0</v>
      </c>
      <c r="W71" s="135" t="s">
        <v>167</v>
      </c>
      <c r="X71" s="171">
        <v>1.6813972993786594</v>
      </c>
      <c r="Y71" s="188">
        <v>8.7298797316608771E-3</v>
      </c>
      <c r="Z71" s="189">
        <v>0</v>
      </c>
      <c r="AA71" s="188">
        <v>5.4100115335431822E-4</v>
      </c>
      <c r="AB71" s="188">
        <v>0.11510755566739109</v>
      </c>
      <c r="AC71" s="188">
        <v>29.855629592433395</v>
      </c>
      <c r="AD71" s="202">
        <v>6.5414533660613033E-2</v>
      </c>
      <c r="AE71" s="203">
        <v>0</v>
      </c>
      <c r="AF71" s="202">
        <v>6.768364735969383E-2</v>
      </c>
      <c r="AG71" s="203">
        <v>0</v>
      </c>
      <c r="AH71" s="205">
        <v>0</v>
      </c>
      <c r="AI71" s="205">
        <v>0</v>
      </c>
      <c r="AJ71" s="204">
        <v>2.688122866950882E-3</v>
      </c>
      <c r="AK71" s="205">
        <v>0</v>
      </c>
      <c r="AL71" s="205">
        <v>0</v>
      </c>
      <c r="AM71" s="205">
        <v>0</v>
      </c>
      <c r="AN71" s="205">
        <v>0</v>
      </c>
      <c r="AO71" s="205">
        <v>0</v>
      </c>
      <c r="AP71" s="204">
        <v>6.5521211568387216E-4</v>
      </c>
      <c r="AQ71" s="204">
        <v>6.4063061120770365E-3</v>
      </c>
    </row>
    <row r="72" spans="2:43">
      <c r="B72" s="130">
        <v>24</v>
      </c>
      <c r="C72" s="131" t="s">
        <v>23</v>
      </c>
      <c r="D72" s="132" t="s">
        <v>209</v>
      </c>
      <c r="E72" s="130" t="s">
        <v>182</v>
      </c>
      <c r="F72" s="133">
        <v>42459</v>
      </c>
      <c r="G72" s="150" t="s">
        <v>318</v>
      </c>
      <c r="H72" s="130">
        <v>4</v>
      </c>
      <c r="I72" s="133">
        <v>42599</v>
      </c>
      <c r="J72" s="133">
        <v>42414</v>
      </c>
      <c r="K72" s="131" t="s">
        <v>23</v>
      </c>
      <c r="L72" s="130" t="s">
        <v>182</v>
      </c>
      <c r="M72" s="150" t="s">
        <v>318</v>
      </c>
      <c r="N72" s="130">
        <v>4</v>
      </c>
      <c r="O72" s="214">
        <v>3.3632541590864718E-3</v>
      </c>
      <c r="P72" s="214">
        <v>5.3280952951514976E-3</v>
      </c>
      <c r="Q72" s="215">
        <v>0</v>
      </c>
      <c r="R72" s="215">
        <v>0</v>
      </c>
      <c r="S72" s="215">
        <v>0</v>
      </c>
      <c r="T72" s="214">
        <v>2.4946588023341911E-3</v>
      </c>
      <c r="U72" s="214">
        <v>9.6911484844030907E-3</v>
      </c>
      <c r="V72" s="205">
        <v>0</v>
      </c>
      <c r="W72" s="136" t="s">
        <v>167</v>
      </c>
      <c r="X72" s="171">
        <v>2.8149441658428334</v>
      </c>
      <c r="Y72" s="188">
        <v>3.5142481920353032E-3</v>
      </c>
      <c r="Z72" s="189">
        <v>0</v>
      </c>
      <c r="AA72" s="188">
        <v>5.1376682925834156E-3</v>
      </c>
      <c r="AB72" s="188">
        <v>8.8253012392728786E-2</v>
      </c>
      <c r="AC72" s="188">
        <v>3.7329719687933774E-3</v>
      </c>
      <c r="AD72" s="202">
        <v>2.0489189111950974E-2</v>
      </c>
      <c r="AE72" s="203">
        <v>0</v>
      </c>
      <c r="AF72" s="202">
        <v>2.4767321911287526E-2</v>
      </c>
      <c r="AG72" s="203">
        <v>0</v>
      </c>
      <c r="AH72" s="204">
        <v>0.11648357038182253</v>
      </c>
      <c r="AI72" s="205">
        <v>0</v>
      </c>
      <c r="AJ72" s="204">
        <v>1.3505757526842783E-5</v>
      </c>
      <c r="AK72" s="205">
        <v>0</v>
      </c>
      <c r="AL72" s="205">
        <v>0</v>
      </c>
      <c r="AM72" s="205">
        <v>0</v>
      </c>
      <c r="AN72" s="205">
        <v>0</v>
      </c>
      <c r="AO72" s="205">
        <v>0</v>
      </c>
      <c r="AP72" s="204">
        <v>0.11834106933082383</v>
      </c>
      <c r="AQ72" s="204">
        <v>2.3852559695553394E-3</v>
      </c>
    </row>
    <row r="73" spans="2:43">
      <c r="B73" s="130">
        <v>28</v>
      </c>
      <c r="C73" s="131" t="s">
        <v>27</v>
      </c>
      <c r="D73" s="132" t="s">
        <v>211</v>
      </c>
      <c r="E73" s="130" t="s">
        <v>182</v>
      </c>
      <c r="F73" s="133">
        <v>42508</v>
      </c>
      <c r="G73" s="150" t="s">
        <v>318</v>
      </c>
      <c r="H73" s="130">
        <v>4</v>
      </c>
      <c r="I73" s="133">
        <v>42599</v>
      </c>
      <c r="J73" s="133">
        <v>42414</v>
      </c>
      <c r="K73" s="131" t="s">
        <v>27</v>
      </c>
      <c r="L73" s="130" t="s">
        <v>182</v>
      </c>
      <c r="M73" s="150" t="s">
        <v>318</v>
      </c>
      <c r="N73" s="130">
        <v>4</v>
      </c>
      <c r="O73" s="214">
        <v>3.4090825488322751E-3</v>
      </c>
      <c r="P73" s="215">
        <v>0</v>
      </c>
      <c r="Q73" s="215">
        <v>0</v>
      </c>
      <c r="R73" s="214">
        <v>9.592643490062451E-2</v>
      </c>
      <c r="S73" s="215">
        <v>0</v>
      </c>
      <c r="T73" s="214">
        <v>8.855377433348367E-3</v>
      </c>
      <c r="U73" s="214">
        <v>9.566770284826373E-3</v>
      </c>
      <c r="V73" s="204">
        <v>6.300487348591774E-3</v>
      </c>
      <c r="W73" s="136" t="s">
        <v>167</v>
      </c>
      <c r="X73" s="171">
        <v>9.6036067231580695</v>
      </c>
      <c r="Y73" s="189">
        <v>0</v>
      </c>
      <c r="Z73" s="189">
        <v>0</v>
      </c>
      <c r="AA73" s="189">
        <v>0</v>
      </c>
      <c r="AB73" s="188">
        <v>8.2932827125963976E-2</v>
      </c>
      <c r="AC73" s="188">
        <v>9.9040345518900022E-2</v>
      </c>
      <c r="AD73" s="202">
        <v>8.6934644980196416E-2</v>
      </c>
      <c r="AE73" s="202">
        <v>2.891701534286346E-4</v>
      </c>
      <c r="AF73" s="202">
        <v>2.2589239557378932E-2</v>
      </c>
      <c r="AG73" s="202">
        <v>9.8954641254012349E-2</v>
      </c>
      <c r="AH73" s="204">
        <v>0</v>
      </c>
      <c r="AI73" s="204">
        <v>0.15451328778853887</v>
      </c>
      <c r="AJ73" s="204">
        <v>1.3253794364293599E-3</v>
      </c>
      <c r="AK73" s="205">
        <v>0</v>
      </c>
      <c r="AL73" s="205">
        <v>0</v>
      </c>
      <c r="AM73" s="204">
        <v>7.2103004779575433E-4</v>
      </c>
      <c r="AN73" s="204">
        <v>3.7114955796032616E-5</v>
      </c>
      <c r="AO73" s="205">
        <v>0</v>
      </c>
      <c r="AP73" s="205">
        <v>0</v>
      </c>
      <c r="AQ73" s="204">
        <v>3.5395579274139855E-4</v>
      </c>
    </row>
    <row r="74" spans="2:43">
      <c r="B74" s="130">
        <v>40</v>
      </c>
      <c r="C74" s="131" t="s">
        <v>39</v>
      </c>
      <c r="D74" s="132" t="s">
        <v>221</v>
      </c>
      <c r="E74" s="130" t="s">
        <v>182</v>
      </c>
      <c r="F74" s="133">
        <v>42529</v>
      </c>
      <c r="G74" s="150" t="s">
        <v>318</v>
      </c>
      <c r="H74" s="130">
        <v>4</v>
      </c>
      <c r="I74" s="133">
        <v>42599</v>
      </c>
      <c r="J74" s="133">
        <v>42414</v>
      </c>
      <c r="K74" s="131" t="s">
        <v>39</v>
      </c>
      <c r="L74" s="130" t="s">
        <v>182</v>
      </c>
      <c r="M74" s="150" t="s">
        <v>318</v>
      </c>
      <c r="N74" s="130">
        <v>4</v>
      </c>
      <c r="O74" s="214">
        <v>1.5289365002306982E-2</v>
      </c>
      <c r="P74" s="214">
        <v>3.6133604796419479E-2</v>
      </c>
      <c r="Q74" s="214">
        <v>0.92040125197675227</v>
      </c>
      <c r="R74" s="214">
        <v>0.11944214299673905</v>
      </c>
      <c r="S74" s="214">
        <v>2.9157014185937954E-2</v>
      </c>
      <c r="T74" s="214">
        <v>0.10152040065148524</v>
      </c>
      <c r="U74" s="214">
        <v>2.0937942365848644E-2</v>
      </c>
      <c r="V74" s="204">
        <v>5.1474374607728473E-3</v>
      </c>
      <c r="W74" s="136" t="s">
        <v>167</v>
      </c>
      <c r="X74" s="171">
        <v>1.0829969987815709</v>
      </c>
      <c r="Y74" s="188">
        <v>1.3902400174138599E-3</v>
      </c>
      <c r="Z74" s="189">
        <v>0</v>
      </c>
      <c r="AA74" s="188">
        <v>2.9370352266896386E-3</v>
      </c>
      <c r="AB74" s="188">
        <v>5.6126501782475566E-2</v>
      </c>
      <c r="AC74" s="188">
        <v>6.6844091545630278</v>
      </c>
      <c r="AD74" s="202">
        <v>2.9117803255907179E-2</v>
      </c>
      <c r="AE74" s="203">
        <v>0</v>
      </c>
      <c r="AF74" s="202">
        <v>0.30002510375182323</v>
      </c>
      <c r="AG74" s="202">
        <v>6.8238407731136652E-2</v>
      </c>
      <c r="AH74" s="204">
        <v>0.12769672502094531</v>
      </c>
      <c r="AI74" s="205">
        <v>0</v>
      </c>
      <c r="AJ74" s="204">
        <v>3.4730268484765099E-4</v>
      </c>
      <c r="AK74" s="205">
        <v>0</v>
      </c>
      <c r="AL74" s="205">
        <v>0</v>
      </c>
      <c r="AM74" s="205">
        <v>0</v>
      </c>
      <c r="AN74" s="205">
        <v>0</v>
      </c>
      <c r="AO74" s="204">
        <v>3.8495473686207876E-3</v>
      </c>
      <c r="AP74" s="204">
        <v>1.2449305523712092E-2</v>
      </c>
      <c r="AQ74" s="204">
        <v>3.4045126994820618E-3</v>
      </c>
    </row>
    <row r="75" spans="2:43">
      <c r="B75" s="130">
        <v>42</v>
      </c>
      <c r="C75" s="131" t="s">
        <v>41</v>
      </c>
      <c r="D75" s="132" t="s">
        <v>222</v>
      </c>
      <c r="E75" s="130" t="s">
        <v>182</v>
      </c>
      <c r="F75" s="133">
        <v>42536</v>
      </c>
      <c r="G75" s="150" t="s">
        <v>318</v>
      </c>
      <c r="H75" s="130">
        <v>4</v>
      </c>
      <c r="I75" s="133">
        <v>42599</v>
      </c>
      <c r="J75" s="133">
        <v>42414</v>
      </c>
      <c r="K75" s="131" t="s">
        <v>41</v>
      </c>
      <c r="L75" s="130" t="s">
        <v>182</v>
      </c>
      <c r="M75" s="150" t="s">
        <v>318</v>
      </c>
      <c r="N75" s="130">
        <v>4</v>
      </c>
      <c r="O75" s="214">
        <v>4.0908124893367148E-2</v>
      </c>
      <c r="P75" s="214">
        <v>2.429559283159426E-2</v>
      </c>
      <c r="Q75" s="214">
        <v>0.15235620529454047</v>
      </c>
      <c r="R75" s="215">
        <v>0</v>
      </c>
      <c r="S75" s="214">
        <v>2.0317431358582039E-2</v>
      </c>
      <c r="T75" s="214">
        <v>2.5442300658490385E-2</v>
      </c>
      <c r="U75" s="214">
        <v>2.2739999963789993E-2</v>
      </c>
      <c r="V75" s="205">
        <v>0</v>
      </c>
      <c r="W75" s="136" t="s">
        <v>167</v>
      </c>
      <c r="X75" s="171">
        <v>0.88555331617987421</v>
      </c>
      <c r="Y75" s="191">
        <v>2.9760262171668611E-5</v>
      </c>
      <c r="Z75" s="189">
        <v>0</v>
      </c>
      <c r="AA75" s="189">
        <v>0</v>
      </c>
      <c r="AB75" s="188">
        <v>0.13620314800885452</v>
      </c>
      <c r="AC75" s="188">
        <v>2.7434743546792957</v>
      </c>
      <c r="AD75" s="202">
        <v>8.2970932815868998E-3</v>
      </c>
      <c r="AE75" s="203">
        <v>0</v>
      </c>
      <c r="AF75" s="202">
        <v>8.7591330637122697E-2</v>
      </c>
      <c r="AG75" s="202">
        <v>2.9696091962054819E-2</v>
      </c>
      <c r="AH75" s="204">
        <v>9.8483235293945981E-2</v>
      </c>
      <c r="AI75" s="205">
        <v>0</v>
      </c>
      <c r="AJ75" s="204">
        <v>6.0682682823572814E-4</v>
      </c>
      <c r="AK75" s="204">
        <v>4.4721564048755868E-3</v>
      </c>
      <c r="AL75" s="205">
        <v>0</v>
      </c>
      <c r="AM75" s="205">
        <v>0</v>
      </c>
      <c r="AN75" s="205">
        <v>0</v>
      </c>
      <c r="AO75" s="204">
        <v>1.4678208597450892E-2</v>
      </c>
      <c r="AP75" s="204">
        <v>2.4312040913853663E-2</v>
      </c>
      <c r="AQ75" s="205">
        <v>0</v>
      </c>
    </row>
    <row r="76" spans="2:43">
      <c r="B76" s="130">
        <v>51</v>
      </c>
      <c r="C76" s="131" t="s">
        <v>50</v>
      </c>
      <c r="D76" s="132" t="s">
        <v>229</v>
      </c>
      <c r="E76" s="130" t="s">
        <v>182</v>
      </c>
      <c r="F76" s="133">
        <v>42564</v>
      </c>
      <c r="G76" s="150" t="s">
        <v>318</v>
      </c>
      <c r="H76" s="130">
        <v>4</v>
      </c>
      <c r="I76" s="133">
        <v>42604</v>
      </c>
      <c r="J76" s="133">
        <v>42414</v>
      </c>
      <c r="K76" s="131" t="s">
        <v>50</v>
      </c>
      <c r="L76" s="130" t="s">
        <v>182</v>
      </c>
      <c r="M76" s="150" t="s">
        <v>318</v>
      </c>
      <c r="N76" s="130">
        <v>4</v>
      </c>
      <c r="O76" s="214">
        <v>1.6384801464218592E-2</v>
      </c>
      <c r="P76" s="214">
        <v>0</v>
      </c>
      <c r="Q76" s="214">
        <v>0.56409924746482509</v>
      </c>
      <c r="R76" s="214">
        <v>5.6858387520813604E-2</v>
      </c>
      <c r="S76" s="214">
        <v>4.1581903444032675E-2</v>
      </c>
      <c r="T76" s="214">
        <v>4.036414065144376E-2</v>
      </c>
      <c r="U76" s="214">
        <v>8.5151072422321353E-2</v>
      </c>
      <c r="V76" s="204">
        <v>2.9763422872508714E-3</v>
      </c>
      <c r="W76" s="136" t="s">
        <v>167</v>
      </c>
      <c r="X76" s="171">
        <v>0.20669432469760049</v>
      </c>
      <c r="Y76" s="188">
        <v>4.7985493597856275E-3</v>
      </c>
      <c r="Z76" s="188">
        <v>1.7564936626585444E-3</v>
      </c>
      <c r="AA76" s="189">
        <v>0</v>
      </c>
      <c r="AB76" s="188">
        <v>5.0859142976113728E-2</v>
      </c>
      <c r="AC76" s="188">
        <v>7.0137091887109326</v>
      </c>
      <c r="AD76" s="202">
        <v>2.3126943826725862E-2</v>
      </c>
      <c r="AE76" s="203">
        <v>0</v>
      </c>
      <c r="AF76" s="202">
        <v>1.880785642807175</v>
      </c>
      <c r="AG76" s="202">
        <v>2.2980952090450528E-2</v>
      </c>
      <c r="AH76" s="204">
        <v>3.6774281782675312E-2</v>
      </c>
      <c r="AI76" s="205">
        <v>0</v>
      </c>
      <c r="AJ76" s="205">
        <v>0</v>
      </c>
      <c r="AK76" s="204">
        <v>5.9320802760358688E-3</v>
      </c>
      <c r="AL76" s="204">
        <v>23.053033320200967</v>
      </c>
      <c r="AM76" s="205">
        <v>0</v>
      </c>
      <c r="AN76" s="204">
        <v>1.7366484914442145E-3</v>
      </c>
      <c r="AO76" s="204">
        <v>8.7052130483698652E-3</v>
      </c>
      <c r="AP76" s="204">
        <v>4.3041036831084059E-3</v>
      </c>
      <c r="AQ76" s="204">
        <v>1.6623585408803179E-2</v>
      </c>
    </row>
    <row r="77" spans="2:43">
      <c r="B77" s="130">
        <v>74</v>
      </c>
      <c r="C77" s="131" t="s">
        <v>72</v>
      </c>
      <c r="D77" s="132" t="s">
        <v>245</v>
      </c>
      <c r="E77" s="130" t="s">
        <v>182</v>
      </c>
      <c r="F77" s="133">
        <v>42606</v>
      </c>
      <c r="G77" s="150" t="s">
        <v>318</v>
      </c>
      <c r="H77" s="130">
        <v>4</v>
      </c>
      <c r="I77" s="133">
        <v>42625</v>
      </c>
      <c r="J77" s="133">
        <v>42414</v>
      </c>
      <c r="K77" s="131" t="s">
        <v>72</v>
      </c>
      <c r="L77" s="130" t="s">
        <v>182</v>
      </c>
      <c r="M77" s="150" t="s">
        <v>318</v>
      </c>
      <c r="N77" s="130">
        <v>4</v>
      </c>
      <c r="O77" s="214">
        <v>1.5422701631036937E-2</v>
      </c>
      <c r="P77" s="214">
        <v>0.16239854848810273</v>
      </c>
      <c r="Q77" s="214">
        <v>0.61259395957525886</v>
      </c>
      <c r="R77" s="215">
        <v>0</v>
      </c>
      <c r="S77" s="215">
        <v>0</v>
      </c>
      <c r="T77" s="214">
        <v>4.341051559517059E-2</v>
      </c>
      <c r="U77" s="214">
        <v>1.5490352812201302E-2</v>
      </c>
      <c r="V77" s="204">
        <v>3.7571477482203463E-4</v>
      </c>
      <c r="W77" s="136" t="s">
        <v>167</v>
      </c>
      <c r="X77" s="171">
        <v>1.5558358915374404</v>
      </c>
      <c r="Y77" s="188">
        <v>8.8043174614718632E-3</v>
      </c>
      <c r="Z77" s="189">
        <v>0</v>
      </c>
      <c r="AA77" s="189">
        <v>0</v>
      </c>
      <c r="AB77" s="188">
        <v>0.18516377011016991</v>
      </c>
      <c r="AC77" s="188">
        <v>0.1435367962990558</v>
      </c>
      <c r="AD77" s="202">
        <v>3.0572492357078297E-2</v>
      </c>
      <c r="AE77" s="203">
        <v>0</v>
      </c>
      <c r="AF77" s="202">
        <v>0.1412747279898815</v>
      </c>
      <c r="AG77" s="202">
        <v>0.21077725613472109</v>
      </c>
      <c r="AH77" s="205">
        <v>0</v>
      </c>
      <c r="AI77" s="205">
        <v>0</v>
      </c>
      <c r="AJ77" s="204">
        <v>8.9582828511332812E-4</v>
      </c>
      <c r="AK77" s="204">
        <v>8.4380985239101373E-3</v>
      </c>
      <c r="AL77" s="205">
        <v>0</v>
      </c>
      <c r="AM77" s="205">
        <v>0</v>
      </c>
      <c r="AN77" s="204">
        <v>1.6923762288535177E-3</v>
      </c>
      <c r="AO77" s="205">
        <v>0</v>
      </c>
      <c r="AP77" s="205">
        <v>0</v>
      </c>
      <c r="AQ77" s="204">
        <v>2.153285068550019E-3</v>
      </c>
    </row>
    <row r="78" spans="2:43">
      <c r="B78" s="130">
        <v>37</v>
      </c>
      <c r="C78" s="131" t="s">
        <v>36</v>
      </c>
      <c r="D78" s="132" t="s">
        <v>218</v>
      </c>
      <c r="E78" s="130" t="s">
        <v>182</v>
      </c>
      <c r="F78" s="133">
        <v>42521</v>
      </c>
      <c r="G78" s="150" t="s">
        <v>318</v>
      </c>
      <c r="H78" s="130">
        <v>5</v>
      </c>
      <c r="I78" s="133">
        <v>42599</v>
      </c>
      <c r="J78" s="133">
        <v>42414</v>
      </c>
      <c r="K78" s="131" t="s">
        <v>36</v>
      </c>
      <c r="L78" s="130" t="s">
        <v>182</v>
      </c>
      <c r="M78" s="150" t="s">
        <v>318</v>
      </c>
      <c r="N78" s="130">
        <v>5</v>
      </c>
      <c r="O78" s="214">
        <v>9.2882815844902641E-3</v>
      </c>
      <c r="P78" s="214">
        <v>0.19186771453177623</v>
      </c>
      <c r="Q78" s="215">
        <v>0</v>
      </c>
      <c r="R78" s="215">
        <v>0</v>
      </c>
      <c r="S78" s="215">
        <v>0</v>
      </c>
      <c r="T78" s="215">
        <v>0</v>
      </c>
      <c r="U78" s="214">
        <v>2.4987905110287024E-2</v>
      </c>
      <c r="V78" s="204">
        <v>8.1186709633250982E-3</v>
      </c>
      <c r="W78" s="136" t="s">
        <v>167</v>
      </c>
      <c r="X78" s="171">
        <v>1.7488107937449802</v>
      </c>
      <c r="Y78" s="188">
        <v>1.21809877345042E-2</v>
      </c>
      <c r="Z78" s="189">
        <v>0</v>
      </c>
      <c r="AA78" s="189">
        <v>0</v>
      </c>
      <c r="AB78" s="189">
        <v>0</v>
      </c>
      <c r="AC78" s="188">
        <v>1.3761141203528207E-2</v>
      </c>
      <c r="AD78" s="202">
        <v>4.4863910592349183E-2</v>
      </c>
      <c r="AE78" s="203">
        <v>0</v>
      </c>
      <c r="AF78" s="202">
        <v>4.8429753628621813E-2</v>
      </c>
      <c r="AG78" s="202">
        <v>0.16538430883703345</v>
      </c>
      <c r="AH78" s="204">
        <v>0.28293204530913779</v>
      </c>
      <c r="AI78" s="204">
        <v>9.4104068836856829E-4</v>
      </c>
      <c r="AJ78" s="205">
        <v>0</v>
      </c>
      <c r="AK78" s="204">
        <v>5.2933313411638386E-3</v>
      </c>
      <c r="AL78" s="205">
        <v>0</v>
      </c>
      <c r="AM78" s="204">
        <v>6.1094052290264764E-4</v>
      </c>
      <c r="AN78" s="204">
        <v>2.7424419326307478E-3</v>
      </c>
      <c r="AO78" s="204">
        <v>2.7961770395365272E-2</v>
      </c>
      <c r="AP78" s="205">
        <v>0</v>
      </c>
      <c r="AQ78" s="204">
        <v>1.4795942776358298E-3</v>
      </c>
    </row>
    <row r="79" spans="2:43">
      <c r="B79" s="130">
        <v>53</v>
      </c>
      <c r="C79" s="131" t="s">
        <v>52</v>
      </c>
      <c r="D79" s="132" t="s">
        <v>230</v>
      </c>
      <c r="E79" s="130" t="s">
        <v>182</v>
      </c>
      <c r="F79" s="133">
        <v>42564</v>
      </c>
      <c r="G79" s="150" t="s">
        <v>318</v>
      </c>
      <c r="H79" s="130">
        <v>5</v>
      </c>
      <c r="I79" s="133">
        <v>42604</v>
      </c>
      <c r="J79" s="133">
        <v>42414</v>
      </c>
      <c r="K79" s="131" t="s">
        <v>52</v>
      </c>
      <c r="L79" s="130" t="s">
        <v>182</v>
      </c>
      <c r="M79" s="150" t="s">
        <v>318</v>
      </c>
      <c r="N79" s="130">
        <v>5</v>
      </c>
      <c r="O79" s="214">
        <v>8.3017040516539884E-3</v>
      </c>
      <c r="P79" s="215">
        <v>0</v>
      </c>
      <c r="Q79" s="215">
        <v>0</v>
      </c>
      <c r="R79" s="214">
        <v>0.12537344186251012</v>
      </c>
      <c r="S79" s="215">
        <v>0</v>
      </c>
      <c r="T79" s="214">
        <v>3.0129385098444126E-2</v>
      </c>
      <c r="U79" s="214">
        <v>3.7728990123043647E-3</v>
      </c>
      <c r="V79" s="204">
        <v>2.5260655427269834E-2</v>
      </c>
      <c r="W79" s="136" t="s">
        <v>167</v>
      </c>
      <c r="X79" s="171">
        <v>2.1947236623375761</v>
      </c>
      <c r="Y79" s="189">
        <v>0</v>
      </c>
      <c r="Z79" s="189">
        <v>0</v>
      </c>
      <c r="AA79" s="189">
        <v>0</v>
      </c>
      <c r="AB79" s="188">
        <v>0.17856213442435126</v>
      </c>
      <c r="AC79" s="188">
        <v>7.3271860077727888E-2</v>
      </c>
      <c r="AD79" s="202">
        <v>4.489625203613988E-2</v>
      </c>
      <c r="AE79" s="203">
        <v>0</v>
      </c>
      <c r="AF79" s="202">
        <v>3.239867337724546E-2</v>
      </c>
      <c r="AG79" s="202">
        <v>0.4223749962203876</v>
      </c>
      <c r="AH79" s="205">
        <v>0</v>
      </c>
      <c r="AI79" s="205">
        <v>0</v>
      </c>
      <c r="AJ79" s="204">
        <v>2.4685557692458683E-3</v>
      </c>
      <c r="AK79" s="204">
        <v>9.7249154722620426E-3</v>
      </c>
      <c r="AL79" s="205">
        <v>0</v>
      </c>
      <c r="AM79" s="204">
        <v>2.6164580299861788E-3</v>
      </c>
      <c r="AN79" s="204">
        <v>2.0773488829772195E-2</v>
      </c>
      <c r="AO79" s="205">
        <v>0</v>
      </c>
      <c r="AP79" s="204">
        <v>7.482757376072309E-2</v>
      </c>
      <c r="AQ79" s="204">
        <v>8.2768073601436377E-3</v>
      </c>
    </row>
    <row r="80" spans="2:43">
      <c r="B80" s="130">
        <v>1</v>
      </c>
      <c r="C80" s="131" t="s">
        <v>0</v>
      </c>
      <c r="D80" s="132" t="s">
        <v>181</v>
      </c>
      <c r="E80" s="130" t="s">
        <v>182</v>
      </c>
      <c r="F80" s="133">
        <v>42025</v>
      </c>
      <c r="G80" s="150" t="s">
        <v>318</v>
      </c>
      <c r="H80" s="130">
        <v>6</v>
      </c>
      <c r="I80" s="133">
        <v>42599</v>
      </c>
      <c r="J80" s="133">
        <v>42414</v>
      </c>
      <c r="K80" s="131" t="s">
        <v>0</v>
      </c>
      <c r="L80" s="130" t="s">
        <v>182</v>
      </c>
      <c r="M80" s="150" t="s">
        <v>318</v>
      </c>
      <c r="N80" s="130">
        <v>6</v>
      </c>
      <c r="O80" s="214">
        <v>7.3167104193728333E-4</v>
      </c>
      <c r="P80" s="215">
        <v>0</v>
      </c>
      <c r="Q80" s="215">
        <v>0</v>
      </c>
      <c r="R80" s="215">
        <v>0</v>
      </c>
      <c r="S80" s="215">
        <v>0</v>
      </c>
      <c r="T80" s="215">
        <v>0</v>
      </c>
      <c r="U80" s="215">
        <v>0</v>
      </c>
      <c r="V80" s="205">
        <v>6.9879867974600466E-3</v>
      </c>
      <c r="W80" s="136" t="s">
        <v>167</v>
      </c>
      <c r="X80" s="171">
        <v>23.569730339454448</v>
      </c>
      <c r="Y80" s="188">
        <v>1.5761911979644553E-2</v>
      </c>
      <c r="Z80" s="189">
        <v>0</v>
      </c>
      <c r="AA80" s="188">
        <v>2.7945712157918024E-3</v>
      </c>
      <c r="AB80" s="188">
        <v>0</v>
      </c>
      <c r="AC80" s="188">
        <v>0.23607059374121367</v>
      </c>
      <c r="AD80" s="202">
        <v>0.22095152057646114</v>
      </c>
      <c r="AE80" s="203">
        <v>0</v>
      </c>
      <c r="AF80" s="202">
        <v>1.9073791372981611E-2</v>
      </c>
      <c r="AG80" s="203">
        <v>0</v>
      </c>
      <c r="AH80" s="204">
        <v>0.11660404737270268</v>
      </c>
      <c r="AI80" s="205">
        <v>0</v>
      </c>
      <c r="AJ80" s="204">
        <v>4.2865548366924859E-4</v>
      </c>
      <c r="AK80" s="204">
        <v>6.1366138603193045E-3</v>
      </c>
      <c r="AL80" s="205">
        <v>0</v>
      </c>
      <c r="AM80" s="205">
        <v>0</v>
      </c>
      <c r="AN80" s="205">
        <v>0</v>
      </c>
      <c r="AO80" s="204">
        <v>2.101903601413415E-2</v>
      </c>
      <c r="AP80" s="205">
        <v>0</v>
      </c>
      <c r="AQ80" s="204">
        <v>2.5833942725879303E-2</v>
      </c>
    </row>
    <row r="81" spans="1:43">
      <c r="B81" s="130">
        <v>3</v>
      </c>
      <c r="C81" s="131" t="s">
        <v>2</v>
      </c>
      <c r="D81" s="132" t="s">
        <v>187</v>
      </c>
      <c r="E81" s="130" t="s">
        <v>182</v>
      </c>
      <c r="F81" s="133">
        <v>42039</v>
      </c>
      <c r="G81" s="150" t="s">
        <v>318</v>
      </c>
      <c r="H81" s="130">
        <v>6</v>
      </c>
      <c r="I81" s="133">
        <v>42599</v>
      </c>
      <c r="J81" s="133">
        <v>42414</v>
      </c>
      <c r="K81" s="131" t="s">
        <v>2</v>
      </c>
      <c r="L81" s="130" t="s">
        <v>182</v>
      </c>
      <c r="M81" s="150" t="s">
        <v>318</v>
      </c>
      <c r="N81" s="130">
        <v>6</v>
      </c>
      <c r="O81" s="214">
        <v>1.7055788473078234E-4</v>
      </c>
      <c r="P81" s="214">
        <v>0.18448808049390783</v>
      </c>
      <c r="Q81" s="215">
        <v>0</v>
      </c>
      <c r="R81" s="215">
        <v>0</v>
      </c>
      <c r="S81" s="215">
        <v>0</v>
      </c>
      <c r="T81" s="214">
        <v>4.2209053367896696E-2</v>
      </c>
      <c r="U81" s="214">
        <v>2.7762031647090017E-3</v>
      </c>
      <c r="V81" s="205">
        <v>0</v>
      </c>
      <c r="W81" s="136" t="s">
        <v>167</v>
      </c>
      <c r="X81" s="171">
        <v>2.6866771999903261</v>
      </c>
      <c r="Y81" s="188">
        <v>1.2277041034650592E-2</v>
      </c>
      <c r="Z81" s="189">
        <v>0</v>
      </c>
      <c r="AA81" s="189">
        <v>0</v>
      </c>
      <c r="AB81" s="188">
        <v>0.73999376710919917</v>
      </c>
      <c r="AC81" s="188">
        <v>0.18395367257091089</v>
      </c>
      <c r="AD81" s="202">
        <v>4.7166079614390045E-2</v>
      </c>
      <c r="AE81" s="203">
        <v>0</v>
      </c>
      <c r="AF81" s="202">
        <v>0.24556624319787609</v>
      </c>
      <c r="AG81" s="203">
        <v>0</v>
      </c>
      <c r="AH81" s="205">
        <v>0</v>
      </c>
      <c r="AI81" s="205">
        <v>0</v>
      </c>
      <c r="AJ81" s="204">
        <v>3.445813876143173E-3</v>
      </c>
      <c r="AK81" s="205">
        <v>0</v>
      </c>
      <c r="AL81" s="205">
        <v>0</v>
      </c>
      <c r="AM81" s="204">
        <v>1.5101752970844132E-3</v>
      </c>
      <c r="AN81" s="205">
        <v>0</v>
      </c>
      <c r="AO81" s="204">
        <v>6.5779280760284572E-3</v>
      </c>
      <c r="AP81" s="205">
        <v>0</v>
      </c>
      <c r="AQ81" s="204">
        <v>1.0161037317689801E-2</v>
      </c>
    </row>
    <row r="82" spans="1:43">
      <c r="B82" s="130"/>
      <c r="C82" s="131"/>
      <c r="D82" s="132" t="s">
        <v>193</v>
      </c>
      <c r="E82" s="130" t="s">
        <v>182</v>
      </c>
      <c r="F82" s="133">
        <v>42053</v>
      </c>
      <c r="G82" s="150" t="s">
        <v>318</v>
      </c>
      <c r="H82" s="130">
        <v>6</v>
      </c>
      <c r="I82" s="130"/>
      <c r="J82" s="133"/>
      <c r="K82" s="131"/>
      <c r="L82" s="130" t="s">
        <v>182</v>
      </c>
      <c r="M82" s="150" t="s">
        <v>318</v>
      </c>
      <c r="N82" s="130">
        <v>6</v>
      </c>
      <c r="O82" s="214"/>
      <c r="P82" s="214"/>
      <c r="Q82" s="214"/>
      <c r="R82" s="214"/>
      <c r="S82" s="214"/>
      <c r="T82" s="214"/>
      <c r="U82" s="214"/>
      <c r="V82" s="204"/>
      <c r="W82" s="136"/>
      <c r="X82" s="171"/>
      <c r="Y82" s="188"/>
      <c r="Z82" s="188"/>
      <c r="AA82" s="188"/>
      <c r="AB82" s="188"/>
      <c r="AC82" s="188"/>
      <c r="AD82" s="202"/>
      <c r="AE82" s="202"/>
      <c r="AF82" s="202"/>
      <c r="AG82" s="202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</row>
    <row r="83" spans="1:43">
      <c r="B83" s="130">
        <v>10</v>
      </c>
      <c r="C83" s="131" t="s">
        <v>9</v>
      </c>
      <c r="D83" s="132" t="s">
        <v>197</v>
      </c>
      <c r="E83" s="130" t="s">
        <v>182</v>
      </c>
      <c r="F83" s="133">
        <v>42059</v>
      </c>
      <c r="G83" s="150" t="s">
        <v>318</v>
      </c>
      <c r="H83" s="130">
        <v>6</v>
      </c>
      <c r="I83" s="133">
        <v>42599</v>
      </c>
      <c r="J83" s="133">
        <v>42414</v>
      </c>
      <c r="K83" s="131" t="s">
        <v>9</v>
      </c>
      <c r="L83" s="130" t="s">
        <v>182</v>
      </c>
      <c r="M83" s="150" t="s">
        <v>318</v>
      </c>
      <c r="N83" s="130">
        <v>6</v>
      </c>
      <c r="O83" s="214">
        <v>4.0675786178656767E-3</v>
      </c>
      <c r="P83" s="214">
        <v>0.20464609264627648</v>
      </c>
      <c r="Q83" s="215">
        <v>0</v>
      </c>
      <c r="R83" s="214">
        <v>9.7292956396725097E-2</v>
      </c>
      <c r="S83" s="215">
        <v>0</v>
      </c>
      <c r="T83" s="214">
        <v>1.1604019797375917E-2</v>
      </c>
      <c r="U83" s="214">
        <v>7.049198511085519E-3</v>
      </c>
      <c r="V83" s="205">
        <v>0</v>
      </c>
      <c r="W83" s="135" t="s">
        <v>167</v>
      </c>
      <c r="X83" s="171">
        <v>4.7729370104567597</v>
      </c>
      <c r="Y83" s="188">
        <v>1.9717525943587267E-2</v>
      </c>
      <c r="Z83" s="189">
        <v>0</v>
      </c>
      <c r="AA83" s="189">
        <v>0</v>
      </c>
      <c r="AB83" s="189">
        <v>0</v>
      </c>
      <c r="AC83" s="188">
        <v>0.12886777769274363</v>
      </c>
      <c r="AD83" s="202">
        <v>8.0268216169341444E-3</v>
      </c>
      <c r="AE83" s="202">
        <v>3.6816188252698973E-2</v>
      </c>
      <c r="AF83" s="203">
        <v>0</v>
      </c>
      <c r="AG83" s="203">
        <v>0</v>
      </c>
      <c r="AH83" s="205">
        <v>0</v>
      </c>
      <c r="AI83" s="205">
        <v>0</v>
      </c>
      <c r="AJ83" s="204">
        <v>4.3590931403047657E-3</v>
      </c>
      <c r="AK83" s="204">
        <v>3.1717644222337927E-3</v>
      </c>
      <c r="AL83" s="205">
        <v>0</v>
      </c>
      <c r="AM83" s="205">
        <v>0</v>
      </c>
      <c r="AN83" s="204">
        <v>1.7606108267384332E-2</v>
      </c>
      <c r="AO83" s="205">
        <v>0</v>
      </c>
      <c r="AP83" s="204">
        <v>4.9943773919397152E-2</v>
      </c>
      <c r="AQ83" s="204">
        <v>1.8764989014637773E-2</v>
      </c>
    </row>
    <row r="84" spans="1:43">
      <c r="B84" s="130">
        <v>63</v>
      </c>
      <c r="C84" s="131" t="s">
        <v>62</v>
      </c>
      <c r="D84" s="132" t="s">
        <v>237</v>
      </c>
      <c r="E84" s="130" t="s">
        <v>182</v>
      </c>
      <c r="F84" s="133">
        <v>42583</v>
      </c>
      <c r="G84" s="150" t="s">
        <v>318</v>
      </c>
      <c r="H84" s="130">
        <v>6</v>
      </c>
      <c r="I84" s="133">
        <v>42604</v>
      </c>
      <c r="J84" s="133">
        <v>42414</v>
      </c>
      <c r="K84" s="131" t="s">
        <v>62</v>
      </c>
      <c r="L84" s="130" t="s">
        <v>182</v>
      </c>
      <c r="M84" s="150" t="s">
        <v>318</v>
      </c>
      <c r="N84" s="130">
        <v>6</v>
      </c>
      <c r="O84" s="214">
        <v>4.4476795900556081E-2</v>
      </c>
      <c r="P84" s="215">
        <v>0</v>
      </c>
      <c r="Q84" s="214">
        <v>0.23145310482793996</v>
      </c>
      <c r="R84" s="215">
        <v>0</v>
      </c>
      <c r="S84" s="214">
        <v>3.4195109057511927E-2</v>
      </c>
      <c r="T84" s="214">
        <v>5.3705225134587822E-2</v>
      </c>
      <c r="U84" s="214">
        <v>2.4382377893889768E-2</v>
      </c>
      <c r="V84" s="204">
        <v>4.0647409048919165E-3</v>
      </c>
      <c r="W84" s="136" t="s">
        <v>167</v>
      </c>
      <c r="X84" s="171">
        <v>0.73154865547782555</v>
      </c>
      <c r="Y84" s="189">
        <v>0</v>
      </c>
      <c r="Z84" s="189">
        <v>0</v>
      </c>
      <c r="AA84" s="189">
        <v>0</v>
      </c>
      <c r="AB84" s="188">
        <v>0.22456785562607462</v>
      </c>
      <c r="AC84" s="188">
        <v>5.8298171573638129</v>
      </c>
      <c r="AD84" s="202">
        <v>4.8119134978422351E-2</v>
      </c>
      <c r="AE84" s="203">
        <v>0</v>
      </c>
      <c r="AF84" s="202">
        <v>0.73808860389732311</v>
      </c>
      <c r="AG84" s="202">
        <v>8.4482918517240879E-2</v>
      </c>
      <c r="AH84" s="205">
        <v>0</v>
      </c>
      <c r="AI84" s="205">
        <v>0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4">
        <v>9.7739982968555409E-4</v>
      </c>
    </row>
    <row r="85" spans="1:43">
      <c r="B85" s="130">
        <v>69</v>
      </c>
      <c r="C85" s="131" t="s">
        <v>68</v>
      </c>
      <c r="D85" s="132" t="s">
        <v>241</v>
      </c>
      <c r="E85" s="130" t="s">
        <v>182</v>
      </c>
      <c r="F85" s="133">
        <v>42599</v>
      </c>
      <c r="G85" s="150" t="s">
        <v>318</v>
      </c>
      <c r="H85" s="130">
        <v>6</v>
      </c>
      <c r="I85" s="133">
        <v>42625</v>
      </c>
      <c r="J85" s="133">
        <v>42414</v>
      </c>
      <c r="K85" s="131" t="s">
        <v>68</v>
      </c>
      <c r="L85" s="130" t="s">
        <v>182</v>
      </c>
      <c r="M85" s="150" t="s">
        <v>318</v>
      </c>
      <c r="N85" s="130">
        <v>6</v>
      </c>
      <c r="O85" s="214">
        <v>7.0838983895079172E-3</v>
      </c>
      <c r="P85" s="214">
        <v>4.78151246527002E-2</v>
      </c>
      <c r="Q85" s="214">
        <v>0.3351906528570775</v>
      </c>
      <c r="R85" s="215">
        <v>0</v>
      </c>
      <c r="S85" s="214">
        <v>1.4397210557773897E-2</v>
      </c>
      <c r="T85" s="214">
        <v>6.786973464013818E-2</v>
      </c>
      <c r="U85" s="214">
        <v>3.6459877806723461E-2</v>
      </c>
      <c r="V85" s="204">
        <v>0</v>
      </c>
      <c r="W85" s="136" t="s">
        <v>167</v>
      </c>
      <c r="X85" s="171">
        <v>1.9378225543719114</v>
      </c>
      <c r="Y85" s="188">
        <v>5.4597826791709392E-4</v>
      </c>
      <c r="Z85" s="189">
        <v>0</v>
      </c>
      <c r="AA85" s="189">
        <v>0</v>
      </c>
      <c r="AB85" s="188">
        <v>0</v>
      </c>
      <c r="AC85" s="188">
        <v>0.66084214835139055</v>
      </c>
      <c r="AD85" s="202">
        <v>8.2509970677195968E-3</v>
      </c>
      <c r="AE85" s="203">
        <v>0</v>
      </c>
      <c r="AF85" s="202">
        <v>0.12055780065616756</v>
      </c>
      <c r="AG85" s="202">
        <v>3.6825940220546964E-2</v>
      </c>
      <c r="AH85" s="204">
        <v>6.8026282437218311E-2</v>
      </c>
      <c r="AI85" s="204">
        <v>0</v>
      </c>
      <c r="AJ85" s="205">
        <v>0</v>
      </c>
      <c r="AK85" s="204">
        <v>1.4559637780528752E-3</v>
      </c>
      <c r="AL85" s="204">
        <v>8.7298236189757894</v>
      </c>
      <c r="AM85" s="204">
        <v>8.5212953809924648E-5</v>
      </c>
      <c r="AN85" s="204">
        <v>3.933443280959876E-3</v>
      </c>
      <c r="AO85" s="204">
        <v>1.2759837185393846E-2</v>
      </c>
      <c r="AP85" s="205">
        <v>0</v>
      </c>
      <c r="AQ85" s="204">
        <v>1.6513459480155916E-3</v>
      </c>
    </row>
    <row r="86" spans="1:43">
      <c r="A86" s="77"/>
      <c r="B86" s="151"/>
      <c r="C86" s="152"/>
      <c r="D86" s="151"/>
      <c r="E86" s="151"/>
      <c r="F86" s="153"/>
      <c r="G86" s="151"/>
      <c r="H86" s="151"/>
      <c r="I86" s="153"/>
      <c r="J86" s="153"/>
      <c r="K86" s="152"/>
      <c r="L86" s="151"/>
      <c r="M86" s="151"/>
      <c r="N86" s="151"/>
      <c r="O86" s="217"/>
      <c r="P86" s="192"/>
      <c r="Q86" s="192"/>
      <c r="R86" s="192"/>
      <c r="S86" s="192"/>
      <c r="T86" s="192"/>
      <c r="U86" s="192"/>
      <c r="V86" s="192"/>
      <c r="W86" s="156"/>
      <c r="X86" s="155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</row>
    <row r="87" spans="1:43">
      <c r="A87" s="234" t="s">
        <v>385</v>
      </c>
      <c r="B87" s="130">
        <v>125</v>
      </c>
      <c r="C87" s="131" t="s">
        <v>132</v>
      </c>
      <c r="D87" s="130" t="s">
        <v>132</v>
      </c>
      <c r="E87" s="130" t="s">
        <v>348</v>
      </c>
      <c r="F87" s="133">
        <v>42048</v>
      </c>
      <c r="G87" s="132" t="s">
        <v>319</v>
      </c>
      <c r="H87" s="130">
        <v>1</v>
      </c>
      <c r="I87" s="133">
        <v>42604</v>
      </c>
      <c r="J87" s="133">
        <v>42414</v>
      </c>
      <c r="K87" s="131" t="s">
        <v>132</v>
      </c>
      <c r="L87" s="130" t="s">
        <v>348</v>
      </c>
      <c r="M87" s="132" t="s">
        <v>319</v>
      </c>
      <c r="N87" s="130">
        <v>1</v>
      </c>
      <c r="O87" s="216">
        <v>4.679532057243343E-3</v>
      </c>
      <c r="P87" s="214">
        <v>0.14683802873075952</v>
      </c>
      <c r="Q87" s="214">
        <v>0.12148439338094061</v>
      </c>
      <c r="R87" s="215">
        <v>0</v>
      </c>
      <c r="S87" s="214">
        <v>6.1466117147530759E-2</v>
      </c>
      <c r="T87" s="214">
        <v>1.7396718024824124E-2</v>
      </c>
      <c r="U87" s="214">
        <v>1.1347491205635845E-2</v>
      </c>
      <c r="V87" s="188">
        <v>8.6422012251307564E-3</v>
      </c>
      <c r="W87" s="170">
        <v>5.1175364414408057E-2</v>
      </c>
      <c r="X87" s="171">
        <v>14.122497056565052</v>
      </c>
      <c r="Y87" s="188">
        <v>1.2553153718482596E-4</v>
      </c>
      <c r="Z87" s="189">
        <v>0</v>
      </c>
      <c r="AA87" s="189">
        <v>0</v>
      </c>
      <c r="AB87" s="188">
        <v>0.2783214564417798</v>
      </c>
      <c r="AC87" s="188">
        <v>1.0616714330526043E-2</v>
      </c>
      <c r="AD87" s="203">
        <v>0</v>
      </c>
      <c r="AE87" s="202">
        <v>1.381258759082973E-2</v>
      </c>
      <c r="AF87" s="203">
        <v>0</v>
      </c>
      <c r="AG87" s="202">
        <v>7.2226136604045255E-2</v>
      </c>
      <c r="AH87" s="204">
        <v>0.44302829056698079</v>
      </c>
      <c r="AI87" s="204">
        <v>9.8069972573731026E-2</v>
      </c>
      <c r="AJ87" s="204">
        <v>3.7724994095957262E-3</v>
      </c>
      <c r="AK87" s="204">
        <v>0</v>
      </c>
      <c r="AL87" s="205">
        <v>0</v>
      </c>
      <c r="AM87" s="204">
        <v>7.3845151505099408E-3</v>
      </c>
      <c r="AN87" s="205">
        <v>0</v>
      </c>
      <c r="AO87" s="205">
        <v>0</v>
      </c>
      <c r="AP87" s="204">
        <v>1.5684589208964213E-2</v>
      </c>
      <c r="AQ87" s="205">
        <v>0</v>
      </c>
    </row>
    <row r="88" spans="1:43">
      <c r="B88" s="130">
        <v>126</v>
      </c>
      <c r="C88" s="131" t="s">
        <v>79</v>
      </c>
      <c r="D88" s="130" t="s">
        <v>79</v>
      </c>
      <c r="E88" s="130" t="s">
        <v>348</v>
      </c>
      <c r="F88" s="133">
        <v>42048</v>
      </c>
      <c r="G88" s="132" t="s">
        <v>319</v>
      </c>
      <c r="H88" s="130">
        <v>1</v>
      </c>
      <c r="I88" s="133">
        <v>42604</v>
      </c>
      <c r="J88" s="133">
        <v>42414</v>
      </c>
      <c r="K88" s="131" t="s">
        <v>79</v>
      </c>
      <c r="L88" s="130" t="s">
        <v>348</v>
      </c>
      <c r="M88" s="132" t="s">
        <v>319</v>
      </c>
      <c r="N88" s="130">
        <v>1</v>
      </c>
      <c r="O88" s="216">
        <v>2.089885242623918E-3</v>
      </c>
      <c r="P88" s="214">
        <v>0.17570196450359041</v>
      </c>
      <c r="Q88" s="215">
        <v>0</v>
      </c>
      <c r="R88" s="214">
        <v>0.36954743029015924</v>
      </c>
      <c r="S88" s="214">
        <v>0.13243308117729169</v>
      </c>
      <c r="T88" s="214">
        <v>2.8973854965243687E-2</v>
      </c>
      <c r="U88" s="214">
        <v>6.7135209105167763E-3</v>
      </c>
      <c r="V88" s="188">
        <v>2.6181450929830844E-3</v>
      </c>
      <c r="W88" s="170">
        <v>3.726287971440017E-3</v>
      </c>
      <c r="X88" s="171">
        <v>3.4801400017868156</v>
      </c>
      <c r="Y88" s="189">
        <v>0</v>
      </c>
      <c r="Z88" s="188">
        <v>1.8800812308466891E-2</v>
      </c>
      <c r="AA88" s="189">
        <v>0</v>
      </c>
      <c r="AB88" s="188">
        <v>0.2416945865649307</v>
      </c>
      <c r="AC88" s="188">
        <v>5.7022383524728943E-4</v>
      </c>
      <c r="AD88" s="202">
        <v>1.1846286733249039E-3</v>
      </c>
      <c r="AE88" s="203">
        <v>0</v>
      </c>
      <c r="AF88" s="202">
        <v>7.2204744914992581E-3</v>
      </c>
      <c r="AG88" s="202">
        <v>2.2360466298834751E-2</v>
      </c>
      <c r="AH88" s="205">
        <v>0</v>
      </c>
      <c r="AI88" s="205">
        <v>0</v>
      </c>
      <c r="AJ88" s="204">
        <v>3.4915178116141102E-4</v>
      </c>
      <c r="AK88" s="204">
        <v>2.6019996467051198E-3</v>
      </c>
      <c r="AL88" s="205">
        <v>0</v>
      </c>
      <c r="AM88" s="204">
        <v>2.4928070362295676E-3</v>
      </c>
      <c r="AN88" s="204">
        <v>1.3828254489339868E-3</v>
      </c>
      <c r="AO88" s="204">
        <v>1.9423535626629879E-2</v>
      </c>
      <c r="AP88" s="204">
        <v>2.3287881241563897E-2</v>
      </c>
      <c r="AQ88" s="205">
        <v>0</v>
      </c>
    </row>
    <row r="89" spans="1:43">
      <c r="B89" s="130">
        <v>127</v>
      </c>
      <c r="C89" s="131" t="s">
        <v>80</v>
      </c>
      <c r="D89" s="130" t="s">
        <v>80</v>
      </c>
      <c r="E89" s="130" t="s">
        <v>348</v>
      </c>
      <c r="F89" s="133">
        <v>42048</v>
      </c>
      <c r="G89" s="132" t="s">
        <v>319</v>
      </c>
      <c r="H89" s="130">
        <v>1</v>
      </c>
      <c r="I89" s="133">
        <v>42604</v>
      </c>
      <c r="J89" s="133">
        <v>42414</v>
      </c>
      <c r="K89" s="131" t="s">
        <v>80</v>
      </c>
      <c r="L89" s="130" t="s">
        <v>348</v>
      </c>
      <c r="M89" s="132" t="s">
        <v>319</v>
      </c>
      <c r="N89" s="130">
        <v>1</v>
      </c>
      <c r="O89" s="216">
        <v>4.8223896197180989E-4</v>
      </c>
      <c r="P89" s="214">
        <v>9.0731516651901309E-2</v>
      </c>
      <c r="Q89" s="215">
        <v>0</v>
      </c>
      <c r="R89" s="215">
        <v>0</v>
      </c>
      <c r="S89" s="214">
        <v>8.673798953109102E-3</v>
      </c>
      <c r="T89" s="215">
        <v>0</v>
      </c>
      <c r="U89" s="215">
        <v>0</v>
      </c>
      <c r="V89" s="188">
        <v>2.3517549951462798E-3</v>
      </c>
      <c r="W89" s="170">
        <v>4.3688531660106278E-2</v>
      </c>
      <c r="X89" s="171">
        <v>8.6150455037187665</v>
      </c>
      <c r="Y89" s="188">
        <v>8.4543200001998466E-3</v>
      </c>
      <c r="Z89" s="189">
        <v>0</v>
      </c>
      <c r="AA89" s="188">
        <v>2.228488581824427E-3</v>
      </c>
      <c r="AB89" s="188">
        <v>0.55739386786201728</v>
      </c>
      <c r="AC89" s="188">
        <v>4.4138891991037606E-2</v>
      </c>
      <c r="AD89" s="202">
        <v>1.2880938625021859E-2</v>
      </c>
      <c r="AE89" s="202">
        <v>1.626543001026258E-2</v>
      </c>
      <c r="AF89" s="203">
        <v>0</v>
      </c>
      <c r="AG89" s="202">
        <v>9.6654228043633439E-2</v>
      </c>
      <c r="AH89" s="204">
        <v>0.13432715532305115</v>
      </c>
      <c r="AI89" s="205">
        <v>0</v>
      </c>
      <c r="AJ89" s="205">
        <v>0</v>
      </c>
      <c r="AK89" s="205">
        <v>0</v>
      </c>
      <c r="AL89" s="205">
        <v>0</v>
      </c>
      <c r="AM89" s="205">
        <v>0</v>
      </c>
      <c r="AN89" s="204">
        <v>7.3581076639178478E-3</v>
      </c>
      <c r="AO89" s="204">
        <v>2.5422503909641236E-2</v>
      </c>
      <c r="AP89" s="205">
        <v>0</v>
      </c>
      <c r="AQ89" s="205">
        <v>0</v>
      </c>
    </row>
    <row r="90" spans="1:43">
      <c r="B90" s="130">
        <v>82</v>
      </c>
      <c r="C90" s="131" t="s">
        <v>85</v>
      </c>
      <c r="D90" s="130" t="s">
        <v>325</v>
      </c>
      <c r="E90" s="130" t="s">
        <v>348</v>
      </c>
      <c r="F90" s="133">
        <v>42520</v>
      </c>
      <c r="G90" s="132" t="s">
        <v>319</v>
      </c>
      <c r="H90" s="130">
        <v>2</v>
      </c>
      <c r="I90" s="133">
        <v>42598</v>
      </c>
      <c r="J90" s="133">
        <v>42414</v>
      </c>
      <c r="K90" s="131" t="s">
        <v>85</v>
      </c>
      <c r="L90" s="130" t="s">
        <v>348</v>
      </c>
      <c r="M90" s="132" t="s">
        <v>319</v>
      </c>
      <c r="N90" s="130">
        <v>2</v>
      </c>
      <c r="O90" s="216">
        <v>2.993254414508046E-2</v>
      </c>
      <c r="P90" s="215">
        <v>0</v>
      </c>
      <c r="Q90" s="214">
        <v>0.26778694456717506</v>
      </c>
      <c r="R90" s="215">
        <v>0</v>
      </c>
      <c r="S90" s="215">
        <v>0</v>
      </c>
      <c r="T90" s="215">
        <v>0</v>
      </c>
      <c r="U90" s="214">
        <v>1.3111736324989745</v>
      </c>
      <c r="V90" s="189">
        <v>0</v>
      </c>
      <c r="W90" s="170">
        <v>4.0198402782142942E-2</v>
      </c>
      <c r="X90" s="171">
        <v>15.484708902940252</v>
      </c>
      <c r="Y90" s="188">
        <v>5.3199715711956912E-3</v>
      </c>
      <c r="Z90" s="189">
        <v>0</v>
      </c>
      <c r="AA90" s="189">
        <v>0</v>
      </c>
      <c r="AB90" s="189">
        <v>0</v>
      </c>
      <c r="AC90" s="188">
        <v>2.3286682332626221E-2</v>
      </c>
      <c r="AD90" s="202">
        <v>0.11040106949017277</v>
      </c>
      <c r="AE90" s="203">
        <v>0</v>
      </c>
      <c r="AF90" s="202">
        <v>0.59186060963326304</v>
      </c>
      <c r="AG90" s="203">
        <v>0</v>
      </c>
      <c r="AH90" s="205">
        <v>0</v>
      </c>
      <c r="AI90" s="205">
        <v>0</v>
      </c>
      <c r="AJ90" s="204">
        <v>3.1873296609253822E-3</v>
      </c>
      <c r="AK90" s="205">
        <v>0</v>
      </c>
      <c r="AL90" s="204">
        <v>37.376921400442441</v>
      </c>
      <c r="AM90" s="205">
        <v>0</v>
      </c>
      <c r="AN90" s="205">
        <v>0</v>
      </c>
      <c r="AO90" s="204">
        <v>1.4254120047242586E-3</v>
      </c>
      <c r="AP90" s="205">
        <v>0</v>
      </c>
      <c r="AQ90" s="205">
        <v>0</v>
      </c>
    </row>
    <row r="91" spans="1:43">
      <c r="B91" s="130">
        <v>83</v>
      </c>
      <c r="C91" s="131" t="s">
        <v>86</v>
      </c>
      <c r="D91" s="130" t="s">
        <v>326</v>
      </c>
      <c r="E91" s="130" t="s">
        <v>348</v>
      </c>
      <c r="F91" s="133">
        <v>42528</v>
      </c>
      <c r="G91" s="132" t="s">
        <v>319</v>
      </c>
      <c r="H91" s="130">
        <v>2</v>
      </c>
      <c r="I91" s="133">
        <v>42598</v>
      </c>
      <c r="J91" s="133">
        <v>42414</v>
      </c>
      <c r="K91" s="131" t="s">
        <v>86</v>
      </c>
      <c r="L91" s="130" t="s">
        <v>348</v>
      </c>
      <c r="M91" s="132" t="s">
        <v>319</v>
      </c>
      <c r="N91" s="130">
        <v>2</v>
      </c>
      <c r="O91" s="216">
        <v>1.8392561513893137E-3</v>
      </c>
      <c r="P91" s="214">
        <v>0.1612252276238608</v>
      </c>
      <c r="Q91" s="214">
        <v>0.15194066761486519</v>
      </c>
      <c r="R91" s="215">
        <v>0</v>
      </c>
      <c r="S91" s="215">
        <v>0</v>
      </c>
      <c r="T91" s="214">
        <v>3.5067832881645743E-2</v>
      </c>
      <c r="U91" s="214">
        <v>1.7223247482260607E-2</v>
      </c>
      <c r="V91" s="189">
        <v>0</v>
      </c>
      <c r="W91" s="170">
        <v>3.4570203323600883E-2</v>
      </c>
      <c r="X91" s="171">
        <v>19.480637652848703</v>
      </c>
      <c r="Y91" s="188">
        <v>0.49948311878640106</v>
      </c>
      <c r="Z91" s="189">
        <v>0</v>
      </c>
      <c r="AA91" s="189">
        <v>0</v>
      </c>
      <c r="AB91" s="188">
        <v>6.1625460407898958E-2</v>
      </c>
      <c r="AC91" s="188">
        <v>2.1633550871639765E-2</v>
      </c>
      <c r="AD91" s="202">
        <v>6.4610387353327872E-2</v>
      </c>
      <c r="AE91" s="202">
        <v>6.3419048396423441E-3</v>
      </c>
      <c r="AF91" s="202">
        <v>5.1358558829732642E-2</v>
      </c>
      <c r="AG91" s="202">
        <v>0.12360219648637734</v>
      </c>
      <c r="AH91" s="204">
        <v>0.45682013446347314</v>
      </c>
      <c r="AI91" s="205">
        <v>0</v>
      </c>
      <c r="AJ91" s="205">
        <v>0</v>
      </c>
      <c r="AK91" s="205">
        <v>0</v>
      </c>
      <c r="AL91" s="204">
        <v>20.20085711576251</v>
      </c>
      <c r="AM91" s="205">
        <v>0</v>
      </c>
      <c r="AN91" s="205">
        <v>0</v>
      </c>
      <c r="AO91" s="204">
        <v>2.0186244299908486E-2</v>
      </c>
      <c r="AP91" s="205">
        <v>0</v>
      </c>
      <c r="AQ91" s="205">
        <v>0</v>
      </c>
    </row>
    <row r="92" spans="1:43">
      <c r="B92" s="130">
        <v>84</v>
      </c>
      <c r="C92" s="131" t="s">
        <v>87</v>
      </c>
      <c r="D92" s="130" t="s">
        <v>327</v>
      </c>
      <c r="E92" s="130" t="s">
        <v>348</v>
      </c>
      <c r="F92" s="133">
        <v>42528</v>
      </c>
      <c r="G92" s="132" t="s">
        <v>319</v>
      </c>
      <c r="H92" s="130">
        <v>2</v>
      </c>
      <c r="I92" s="133">
        <v>42598</v>
      </c>
      <c r="J92" s="133">
        <v>42414</v>
      </c>
      <c r="K92" s="131" t="s">
        <v>87</v>
      </c>
      <c r="L92" s="130" t="s">
        <v>348</v>
      </c>
      <c r="M92" s="132" t="s">
        <v>319</v>
      </c>
      <c r="N92" s="130">
        <v>2</v>
      </c>
      <c r="O92" s="213">
        <v>0</v>
      </c>
      <c r="P92" s="214">
        <v>0.17231537590831941</v>
      </c>
      <c r="Q92" s="215">
        <v>0</v>
      </c>
      <c r="R92" s="215">
        <v>0</v>
      </c>
      <c r="S92" s="215">
        <v>0</v>
      </c>
      <c r="T92" s="214">
        <v>1.0612660104024561E-2</v>
      </c>
      <c r="U92" s="214">
        <v>1.4982431065401791E-2</v>
      </c>
      <c r="V92" s="189">
        <v>0</v>
      </c>
      <c r="W92" s="170">
        <v>2.1251486363491279E-2</v>
      </c>
      <c r="X92" s="171">
        <v>7.4038484269919378</v>
      </c>
      <c r="Y92" s="188">
        <v>2.6396526473360343E-3</v>
      </c>
      <c r="Z92" s="189">
        <v>0</v>
      </c>
      <c r="AA92" s="188">
        <v>1.8274285827032325E-3</v>
      </c>
      <c r="AB92" s="189">
        <v>0</v>
      </c>
      <c r="AC92" s="188">
        <v>2.0907482690120802E-2</v>
      </c>
      <c r="AD92" s="202">
        <v>5.0468251369184064E-2</v>
      </c>
      <c r="AE92" s="202">
        <v>1.8824761615018692E-4</v>
      </c>
      <c r="AF92" s="202">
        <v>3.3628373086834647E-2</v>
      </c>
      <c r="AG92" s="203">
        <v>0</v>
      </c>
      <c r="AH92" s="205">
        <v>0</v>
      </c>
      <c r="AI92" s="205">
        <v>0</v>
      </c>
      <c r="AJ92" s="204">
        <v>1.4038969827025033E-3</v>
      </c>
      <c r="AK92" s="205">
        <v>0</v>
      </c>
      <c r="AL92" s="205">
        <v>0</v>
      </c>
      <c r="AM92" s="204">
        <v>9.1933563602810428E-4</v>
      </c>
      <c r="AN92" s="204">
        <v>5.0558272628677681E-3</v>
      </c>
      <c r="AO92" s="205">
        <v>0</v>
      </c>
      <c r="AP92" s="204">
        <v>8.8082111375650547E-3</v>
      </c>
      <c r="AQ92" s="205">
        <v>0</v>
      </c>
    </row>
    <row r="93" spans="1:43">
      <c r="B93" s="130">
        <v>86</v>
      </c>
      <c r="C93" s="131" t="s">
        <v>89</v>
      </c>
      <c r="D93" s="130" t="s">
        <v>329</v>
      </c>
      <c r="E93" s="130" t="s">
        <v>348</v>
      </c>
      <c r="F93" s="133">
        <v>42541</v>
      </c>
      <c r="G93" s="132" t="s">
        <v>319</v>
      </c>
      <c r="H93" s="130">
        <v>2</v>
      </c>
      <c r="I93" s="133">
        <v>42598</v>
      </c>
      <c r="J93" s="133">
        <v>42414</v>
      </c>
      <c r="K93" s="131" t="s">
        <v>89</v>
      </c>
      <c r="L93" s="130" t="s">
        <v>348</v>
      </c>
      <c r="M93" s="132" t="s">
        <v>319</v>
      </c>
      <c r="N93" s="130">
        <v>2</v>
      </c>
      <c r="O93" s="216">
        <v>1.4173134778848408E-2</v>
      </c>
      <c r="P93" s="214">
        <v>0.22832292733759654</v>
      </c>
      <c r="Q93" s="215">
        <v>0</v>
      </c>
      <c r="R93" s="215">
        <v>0</v>
      </c>
      <c r="S93" s="214">
        <v>5.5163886670613373E-2</v>
      </c>
      <c r="T93" s="214">
        <v>4.9300799390307251E-2</v>
      </c>
      <c r="U93" s="215">
        <v>0</v>
      </c>
      <c r="V93" s="189">
        <v>0</v>
      </c>
      <c r="W93" s="170">
        <v>6.4128655676361137E-3</v>
      </c>
      <c r="X93" s="171">
        <v>12.523868491499568</v>
      </c>
      <c r="Y93" s="188">
        <v>1.5293147188608395E-2</v>
      </c>
      <c r="Z93" s="188">
        <v>4.2821873004230109E-3</v>
      </c>
      <c r="AA93" s="189">
        <v>0</v>
      </c>
      <c r="AB93" s="188">
        <v>0.28356595883401758</v>
      </c>
      <c r="AC93" s="188">
        <v>9.5281636993226441E-3</v>
      </c>
      <c r="AD93" s="202">
        <v>3.4585052115960739E-2</v>
      </c>
      <c r="AE93" s="202">
        <v>1.6511695041931829E-2</v>
      </c>
      <c r="AF93" s="202">
        <v>3.0520552089808795E-2</v>
      </c>
      <c r="AG93" s="202">
        <v>0.17851919442595865</v>
      </c>
      <c r="AH93" s="204">
        <v>0.15258800421511418</v>
      </c>
      <c r="AI93" s="204">
        <v>3.1902582945391819E-2</v>
      </c>
      <c r="AJ93" s="205">
        <v>0</v>
      </c>
      <c r="AK93" s="205">
        <v>0</v>
      </c>
      <c r="AL93" s="205">
        <v>0</v>
      </c>
      <c r="AM93" s="205">
        <v>0</v>
      </c>
      <c r="AN93" s="204">
        <v>7.0468410720843661E-3</v>
      </c>
      <c r="AO93" s="205">
        <v>0</v>
      </c>
      <c r="AP93" s="205">
        <v>0</v>
      </c>
      <c r="AQ93" s="205">
        <v>0</v>
      </c>
    </row>
    <row r="94" spans="1:43">
      <c r="B94" s="130">
        <v>88</v>
      </c>
      <c r="C94" s="131" t="s">
        <v>91</v>
      </c>
      <c r="D94" s="130" t="s">
        <v>331</v>
      </c>
      <c r="E94" s="130" t="s">
        <v>348</v>
      </c>
      <c r="F94" s="133">
        <v>42542</v>
      </c>
      <c r="G94" s="132" t="s">
        <v>319</v>
      </c>
      <c r="H94" s="130">
        <v>2</v>
      </c>
      <c r="I94" s="133">
        <v>42598</v>
      </c>
      <c r="J94" s="133">
        <v>42414</v>
      </c>
      <c r="K94" s="131" t="s">
        <v>91</v>
      </c>
      <c r="L94" s="130" t="s">
        <v>348</v>
      </c>
      <c r="M94" s="132" t="s">
        <v>319</v>
      </c>
      <c r="N94" s="130">
        <v>2</v>
      </c>
      <c r="O94" s="216">
        <v>7.2232411923254915E-3</v>
      </c>
      <c r="P94" s="215">
        <v>0</v>
      </c>
      <c r="Q94" s="215">
        <v>0</v>
      </c>
      <c r="R94" s="215">
        <v>0</v>
      </c>
      <c r="S94" s="214">
        <v>6.3408564716736407E-2</v>
      </c>
      <c r="T94" s="214">
        <v>1.1896198936665527E-2</v>
      </c>
      <c r="U94" s="214">
        <v>5.1301654479130477E-4</v>
      </c>
      <c r="V94" s="189">
        <v>0</v>
      </c>
      <c r="W94" s="170">
        <v>1.2239666928652094E-2</v>
      </c>
      <c r="X94" s="171">
        <v>10.139618062732435</v>
      </c>
      <c r="Y94" s="188">
        <v>1.1061067566524726E-2</v>
      </c>
      <c r="Z94" s="188">
        <v>6.7485307728857467E-3</v>
      </c>
      <c r="AA94" s="189">
        <v>0</v>
      </c>
      <c r="AB94" s="188">
        <v>0.19766383887834671</v>
      </c>
      <c r="AC94" s="188">
        <v>2.6933149175109784E-2</v>
      </c>
      <c r="AD94" s="202">
        <v>6.3235079469189139E-3</v>
      </c>
      <c r="AE94" s="202">
        <v>8.8311505481741062E-3</v>
      </c>
      <c r="AF94" s="202">
        <v>2.6020787317520413E-2</v>
      </c>
      <c r="AG94" s="202">
        <v>4.3368540863319475E-2</v>
      </c>
      <c r="AH94" s="204">
        <v>0.1076998257058384</v>
      </c>
      <c r="AI94" s="205">
        <v>0</v>
      </c>
      <c r="AJ94" s="204">
        <v>4.7467961817233227E-4</v>
      </c>
      <c r="AK94" s="205">
        <v>0</v>
      </c>
      <c r="AL94" s="205">
        <v>0</v>
      </c>
      <c r="AM94" s="205">
        <v>0</v>
      </c>
      <c r="AN94" s="204">
        <v>2.0033496209927127E-3</v>
      </c>
      <c r="AO94" s="204">
        <v>3.8877432899044324E-3</v>
      </c>
      <c r="AP94" s="205">
        <v>0</v>
      </c>
      <c r="AQ94" s="205">
        <v>0</v>
      </c>
    </row>
    <row r="95" spans="1:43">
      <c r="B95" s="130">
        <v>89</v>
      </c>
      <c r="C95" s="131" t="s">
        <v>92</v>
      </c>
      <c r="D95" s="130" t="s">
        <v>332</v>
      </c>
      <c r="E95" s="130" t="s">
        <v>348</v>
      </c>
      <c r="F95" s="133">
        <v>42548</v>
      </c>
      <c r="G95" s="132" t="s">
        <v>319</v>
      </c>
      <c r="H95" s="130">
        <v>2</v>
      </c>
      <c r="I95" s="133">
        <v>42598</v>
      </c>
      <c r="J95" s="133">
        <v>42414</v>
      </c>
      <c r="K95" s="131" t="s">
        <v>92</v>
      </c>
      <c r="L95" s="130" t="s">
        <v>348</v>
      </c>
      <c r="M95" s="132" t="s">
        <v>319</v>
      </c>
      <c r="N95" s="130">
        <v>2</v>
      </c>
      <c r="O95" s="216">
        <v>1.0228233709699684E-2</v>
      </c>
      <c r="P95" s="215">
        <v>0</v>
      </c>
      <c r="Q95" s="215">
        <v>0</v>
      </c>
      <c r="R95" s="215">
        <v>0</v>
      </c>
      <c r="S95" s="214">
        <v>0.10829128893531248</v>
      </c>
      <c r="T95" s="215">
        <v>0</v>
      </c>
      <c r="U95" s="214">
        <v>4.2280245861982604E-3</v>
      </c>
      <c r="V95" s="189">
        <v>0</v>
      </c>
      <c r="W95" s="170">
        <v>4.4016013251090877E-2</v>
      </c>
      <c r="X95" s="171">
        <v>3.0662846589685917</v>
      </c>
      <c r="Y95" s="188">
        <v>1.9097091364188221E-3</v>
      </c>
      <c r="Z95" s="189">
        <v>0</v>
      </c>
      <c r="AA95" s="189">
        <v>0</v>
      </c>
      <c r="AB95" s="188">
        <v>0.10150832286293376</v>
      </c>
      <c r="AC95" s="188">
        <v>9.6938177664205247E-3</v>
      </c>
      <c r="AD95" s="202">
        <v>5.7796651546289241E-3</v>
      </c>
      <c r="AE95" s="202">
        <v>3.6201696744671778E-3</v>
      </c>
      <c r="AF95" s="202">
        <v>4.4679846766032406E-2</v>
      </c>
      <c r="AG95" s="202">
        <v>0.26624553417659907</v>
      </c>
      <c r="AH95" s="205">
        <v>0</v>
      </c>
      <c r="AI95" s="204">
        <v>2.7376671611175477E-2</v>
      </c>
      <c r="AJ95" s="204">
        <v>2.9275696493921482E-3</v>
      </c>
      <c r="AK95" s="205">
        <v>0</v>
      </c>
      <c r="AL95" s="205">
        <v>0</v>
      </c>
      <c r="AM95" s="205">
        <v>0</v>
      </c>
      <c r="AN95" s="204">
        <v>1.5948972832459551E-2</v>
      </c>
      <c r="AO95" s="204">
        <v>1.0949405862422169E-2</v>
      </c>
      <c r="AP95" s="205">
        <v>0</v>
      </c>
      <c r="AQ95" s="205">
        <v>0</v>
      </c>
    </row>
    <row r="96" spans="1:43">
      <c r="B96" s="130">
        <v>90</v>
      </c>
      <c r="C96" s="131" t="s">
        <v>93</v>
      </c>
      <c r="D96" s="130" t="s">
        <v>333</v>
      </c>
      <c r="E96" s="130" t="s">
        <v>348</v>
      </c>
      <c r="F96" s="133">
        <v>42548</v>
      </c>
      <c r="G96" s="132" t="s">
        <v>319</v>
      </c>
      <c r="H96" s="130">
        <v>2</v>
      </c>
      <c r="I96" s="133">
        <v>42598</v>
      </c>
      <c r="J96" s="133">
        <v>42414</v>
      </c>
      <c r="K96" s="131" t="s">
        <v>93</v>
      </c>
      <c r="L96" s="130" t="s">
        <v>348</v>
      </c>
      <c r="M96" s="132" t="s">
        <v>319</v>
      </c>
      <c r="N96" s="130">
        <v>2</v>
      </c>
      <c r="O96" s="213">
        <v>0</v>
      </c>
      <c r="P96" s="215">
        <v>0</v>
      </c>
      <c r="Q96" s="215">
        <v>0</v>
      </c>
      <c r="R96" s="215">
        <v>0</v>
      </c>
      <c r="S96" s="215">
        <v>0</v>
      </c>
      <c r="T96" s="214">
        <v>3.5819046908847817E-2</v>
      </c>
      <c r="U96" s="215">
        <v>0</v>
      </c>
      <c r="V96" s="189">
        <v>0</v>
      </c>
      <c r="W96" s="170">
        <v>4.6727279737557491E-2</v>
      </c>
      <c r="X96" s="171">
        <v>8.2897341005792065</v>
      </c>
      <c r="Y96" s="189">
        <v>0</v>
      </c>
      <c r="Z96" s="188">
        <v>4.2267172582849982E-2</v>
      </c>
      <c r="AA96" s="189">
        <v>0</v>
      </c>
      <c r="AB96" s="189">
        <v>0</v>
      </c>
      <c r="AC96" s="188">
        <v>1.977216267186447E-2</v>
      </c>
      <c r="AD96" s="202">
        <v>1.2314306030409637E-2</v>
      </c>
      <c r="AE96" s="202">
        <v>6.1995185663351179E-3</v>
      </c>
      <c r="AF96" s="202">
        <v>2.6451292715346339E-2</v>
      </c>
      <c r="AG96" s="202">
        <v>0.1251307344616541</v>
      </c>
      <c r="AH96" s="205">
        <v>0</v>
      </c>
      <c r="AI96" s="205">
        <v>0</v>
      </c>
      <c r="AJ96" s="205">
        <v>0</v>
      </c>
      <c r="AK96" s="204">
        <v>2.1984448845254904E-2</v>
      </c>
      <c r="AL96" s="205">
        <v>0</v>
      </c>
      <c r="AM96" s="204">
        <v>3.2811389872405743E-3</v>
      </c>
      <c r="AN96" s="204">
        <v>2.6557044763927212E-2</v>
      </c>
      <c r="AO96" s="205">
        <v>0</v>
      </c>
      <c r="AP96" s="204">
        <v>1.2743173383296946E-2</v>
      </c>
      <c r="AQ96" s="205">
        <v>0</v>
      </c>
    </row>
    <row r="97" spans="2:43">
      <c r="B97" s="130">
        <v>93</v>
      </c>
      <c r="C97" s="131" t="s">
        <v>96</v>
      </c>
      <c r="D97" s="130" t="s">
        <v>336</v>
      </c>
      <c r="E97" s="130" t="s">
        <v>348</v>
      </c>
      <c r="F97" s="133">
        <v>42556</v>
      </c>
      <c r="G97" s="132" t="s">
        <v>319</v>
      </c>
      <c r="H97" s="130">
        <v>2</v>
      </c>
      <c r="I97" s="133">
        <v>42598</v>
      </c>
      <c r="J97" s="133">
        <v>42414</v>
      </c>
      <c r="K97" s="131" t="s">
        <v>96</v>
      </c>
      <c r="L97" s="130" t="s">
        <v>348</v>
      </c>
      <c r="M97" s="132" t="s">
        <v>319</v>
      </c>
      <c r="N97" s="130">
        <v>2</v>
      </c>
      <c r="O97" s="216">
        <v>4.9215427591316474E-3</v>
      </c>
      <c r="P97" s="215">
        <v>0</v>
      </c>
      <c r="Q97" s="214">
        <v>0.18734809849588993</v>
      </c>
      <c r="R97" s="215">
        <v>0</v>
      </c>
      <c r="S97" s="214">
        <v>6.3770792474122498E-2</v>
      </c>
      <c r="T97" s="214">
        <v>2.9862013728963532E-2</v>
      </c>
      <c r="U97" s="214">
        <v>4.3276794936243949E-3</v>
      </c>
      <c r="V97" s="188">
        <v>6.7687086372668053E-3</v>
      </c>
      <c r="W97" s="170">
        <v>4.8279824140879023E-2</v>
      </c>
      <c r="X97" s="171">
        <v>5.0126166119459219</v>
      </c>
      <c r="Y97" s="189">
        <v>0</v>
      </c>
      <c r="Z97" s="189">
        <v>0</v>
      </c>
      <c r="AA97" s="189">
        <v>0</v>
      </c>
      <c r="AB97" s="189">
        <v>0</v>
      </c>
      <c r="AC97" s="188">
        <v>1.3422562868544749E-2</v>
      </c>
      <c r="AD97" s="202">
        <v>2.091660678636725E-2</v>
      </c>
      <c r="AE97" s="202">
        <v>8.2875175943160871E-3</v>
      </c>
      <c r="AF97" s="202">
        <v>3.6388533285573371E-2</v>
      </c>
      <c r="AG97" s="202">
        <v>8.1614822951682556E-2</v>
      </c>
      <c r="AH97" s="204">
        <v>0.15811636046801114</v>
      </c>
      <c r="AI97" s="205">
        <v>0</v>
      </c>
      <c r="AJ97" s="204">
        <v>2.4757543103315085E-3</v>
      </c>
      <c r="AK97" s="205">
        <v>0</v>
      </c>
      <c r="AL97" s="205">
        <v>0</v>
      </c>
      <c r="AM97" s="204">
        <v>3.847140867607676E-3</v>
      </c>
      <c r="AN97" s="204">
        <v>2.6892804815236562E-2</v>
      </c>
      <c r="AO97" s="205">
        <v>0</v>
      </c>
      <c r="AP97" s="204">
        <v>7.2279719862970243E-2</v>
      </c>
      <c r="AQ97" s="204">
        <v>7.6765519060711836E-3</v>
      </c>
    </row>
    <row r="98" spans="2:43">
      <c r="B98" s="130">
        <v>94</v>
      </c>
      <c r="C98" s="158" t="s">
        <v>97</v>
      </c>
      <c r="D98" s="159" t="s">
        <v>337</v>
      </c>
      <c r="E98" s="130" t="s">
        <v>348</v>
      </c>
      <c r="F98" s="133">
        <v>42556</v>
      </c>
      <c r="G98" s="132" t="s">
        <v>319</v>
      </c>
      <c r="H98" s="130">
        <v>2</v>
      </c>
      <c r="I98" s="133">
        <v>42598</v>
      </c>
      <c r="J98" s="133">
        <v>42414</v>
      </c>
      <c r="K98" s="158" t="s">
        <v>97</v>
      </c>
      <c r="L98" s="130" t="s">
        <v>348</v>
      </c>
      <c r="M98" s="132" t="s">
        <v>319</v>
      </c>
      <c r="N98" s="130">
        <v>2</v>
      </c>
      <c r="O98" s="216">
        <v>8.624236658697547E-4</v>
      </c>
      <c r="P98" s="215">
        <v>0</v>
      </c>
      <c r="Q98" s="214">
        <v>0.1666902819933998</v>
      </c>
      <c r="R98" s="215">
        <v>0</v>
      </c>
      <c r="S98" s="215">
        <v>0</v>
      </c>
      <c r="T98" s="214">
        <v>2.0420922436530362E-2</v>
      </c>
      <c r="U98" s="214">
        <v>1.7072460679276764E-2</v>
      </c>
      <c r="V98" s="188">
        <v>2.6007185165652733E-3</v>
      </c>
      <c r="W98" s="170">
        <v>1.0680328687404704E-2</v>
      </c>
      <c r="X98" s="171">
        <v>12.136834131585417</v>
      </c>
      <c r="Y98" s="189">
        <v>0</v>
      </c>
      <c r="Z98" s="189">
        <v>0</v>
      </c>
      <c r="AA98" s="189">
        <v>0</v>
      </c>
      <c r="AB98" s="188">
        <v>8.7807377852278504E-2</v>
      </c>
      <c r="AC98" s="188">
        <v>1.7165422026383756E-2</v>
      </c>
      <c r="AD98" s="202">
        <v>1.4114925752686375E-2</v>
      </c>
      <c r="AE98" s="202">
        <v>8.5868034703049066E-3</v>
      </c>
      <c r="AF98" s="202">
        <v>3.8058613553772346E-2</v>
      </c>
      <c r="AG98" s="202">
        <v>4.9636551038930242E-2</v>
      </c>
      <c r="AH98" s="205">
        <v>0</v>
      </c>
      <c r="AI98" s="204">
        <v>0.18532909235107337</v>
      </c>
      <c r="AJ98" s="204">
        <v>7.1201022375649641E-4</v>
      </c>
      <c r="AK98" s="204">
        <v>6.236088154068029E-3</v>
      </c>
      <c r="AL98" s="204">
        <v>8.2293257696872111</v>
      </c>
      <c r="AM98" s="204">
        <v>2.3065162503647253E-3</v>
      </c>
      <c r="AN98" s="204">
        <v>9.5629571492788501E-3</v>
      </c>
      <c r="AO98" s="205">
        <v>0</v>
      </c>
      <c r="AP98" s="204">
        <v>6.9940016686867057E-2</v>
      </c>
      <c r="AQ98" s="205">
        <v>0</v>
      </c>
    </row>
    <row r="99" spans="2:43">
      <c r="B99" s="130">
        <v>106</v>
      </c>
      <c r="C99" s="131" t="s">
        <v>109</v>
      </c>
      <c r="D99" s="130" t="s">
        <v>285</v>
      </c>
      <c r="E99" s="130" t="s">
        <v>348</v>
      </c>
      <c r="F99" s="133">
        <v>42598</v>
      </c>
      <c r="G99" s="132" t="s">
        <v>319</v>
      </c>
      <c r="H99" s="130">
        <v>2</v>
      </c>
      <c r="I99" s="133">
        <v>42625</v>
      </c>
      <c r="J99" s="133">
        <v>42414</v>
      </c>
      <c r="K99" s="131" t="s">
        <v>109</v>
      </c>
      <c r="L99" s="130" t="s">
        <v>348</v>
      </c>
      <c r="M99" s="132" t="s">
        <v>319</v>
      </c>
      <c r="N99" s="130">
        <v>2</v>
      </c>
      <c r="O99" s="216">
        <v>2.5166489958341236E-2</v>
      </c>
      <c r="P99" s="215">
        <v>0</v>
      </c>
      <c r="Q99" s="215">
        <v>0</v>
      </c>
      <c r="R99" s="215">
        <v>0</v>
      </c>
      <c r="S99" s="215">
        <v>0</v>
      </c>
      <c r="T99" s="214">
        <v>2.5916994440861475E-2</v>
      </c>
      <c r="U99" s="214">
        <v>4.6274949895661492E-2</v>
      </c>
      <c r="V99" s="189">
        <v>0</v>
      </c>
      <c r="W99" s="170">
        <v>3.0769138439281151E-2</v>
      </c>
      <c r="X99" s="171">
        <v>3.5926979070582141</v>
      </c>
      <c r="Y99" s="188">
        <v>8.6010652640845318E-3</v>
      </c>
      <c r="Z99" s="188">
        <v>8.8574333351824543E-3</v>
      </c>
      <c r="AA99" s="189">
        <v>0</v>
      </c>
      <c r="AB99" s="189">
        <v>0</v>
      </c>
      <c r="AC99" s="188">
        <v>9.3859854330395481E-2</v>
      </c>
      <c r="AD99" s="202">
        <v>6.1873860733038574E-3</v>
      </c>
      <c r="AE99" s="203">
        <v>0</v>
      </c>
      <c r="AF99" s="202">
        <v>2.187716213564778E-2</v>
      </c>
      <c r="AG99" s="202">
        <v>0.22749277266974188</v>
      </c>
      <c r="AH99" s="204">
        <v>0.46161543851719239</v>
      </c>
      <c r="AI99" s="204">
        <v>8.8928274462190662E-2</v>
      </c>
      <c r="AJ99" s="204">
        <v>3.020547132397185E-3</v>
      </c>
      <c r="AK99" s="205">
        <v>0</v>
      </c>
      <c r="AL99" s="205">
        <v>0</v>
      </c>
      <c r="AM99" s="204">
        <v>4.2687279688145537E-4</v>
      </c>
      <c r="AN99" s="204">
        <v>2.4263923022776312E-2</v>
      </c>
      <c r="AO99" s="205">
        <v>0</v>
      </c>
      <c r="AP99" s="205">
        <v>0</v>
      </c>
      <c r="AQ99" s="204">
        <v>5.8091146696198498E-3</v>
      </c>
    </row>
    <row r="100" spans="2:43">
      <c r="B100" s="130">
        <v>107</v>
      </c>
      <c r="C100" s="131" t="s">
        <v>129</v>
      </c>
      <c r="D100" s="130" t="s">
        <v>286</v>
      </c>
      <c r="E100" s="130" t="s">
        <v>348</v>
      </c>
      <c r="F100" s="133">
        <v>42598</v>
      </c>
      <c r="G100" s="132" t="s">
        <v>319</v>
      </c>
      <c r="H100" s="130">
        <v>2</v>
      </c>
      <c r="I100" s="133">
        <v>42625</v>
      </c>
      <c r="J100" s="133">
        <v>42414</v>
      </c>
      <c r="K100" s="131" t="s">
        <v>129</v>
      </c>
      <c r="L100" s="130" t="s">
        <v>348</v>
      </c>
      <c r="M100" s="132" t="s">
        <v>319</v>
      </c>
      <c r="N100" s="130">
        <v>2</v>
      </c>
      <c r="O100" s="213">
        <v>0</v>
      </c>
      <c r="P100" s="214">
        <v>6.8579967666576785E-2</v>
      </c>
      <c r="Q100" s="215">
        <v>0</v>
      </c>
      <c r="R100" s="215">
        <v>0</v>
      </c>
      <c r="S100" s="214">
        <v>8.2683013621949852E-2</v>
      </c>
      <c r="T100" s="214">
        <v>2.5587870709605685E-2</v>
      </c>
      <c r="U100" s="215">
        <v>0</v>
      </c>
      <c r="V100" s="188">
        <v>8.1542935237801026E-3</v>
      </c>
      <c r="W100" s="170">
        <v>6.8688237858218204E-2</v>
      </c>
      <c r="X100" s="171">
        <v>8.2915220197632173</v>
      </c>
      <c r="Y100" s="188">
        <v>6.1808730681648348E-4</v>
      </c>
      <c r="Z100" s="188">
        <v>6.8742657373633588E-3</v>
      </c>
      <c r="AA100" s="188">
        <v>5.5490944072379544E-3</v>
      </c>
      <c r="AB100" s="189">
        <v>0</v>
      </c>
      <c r="AC100" s="188">
        <v>2.5580790056697982E-2</v>
      </c>
      <c r="AD100" s="202">
        <v>0</v>
      </c>
      <c r="AE100" s="202">
        <v>5.7257646905710131E-3</v>
      </c>
      <c r="AF100" s="202">
        <v>2.8535124710574053E-2</v>
      </c>
      <c r="AG100" s="203">
        <v>0</v>
      </c>
      <c r="AH100" s="205">
        <v>0</v>
      </c>
      <c r="AI100" s="205">
        <v>0</v>
      </c>
      <c r="AJ100" s="204">
        <v>2.1409190042487617E-3</v>
      </c>
      <c r="AK100" s="205">
        <v>0</v>
      </c>
      <c r="AL100" s="205">
        <v>0</v>
      </c>
      <c r="AM100" s="205">
        <v>0</v>
      </c>
      <c r="AN100" s="204">
        <v>1.1357559050902931E-2</v>
      </c>
      <c r="AO100" s="205">
        <v>0</v>
      </c>
      <c r="AP100" s="204">
        <v>0.11057295290426969</v>
      </c>
      <c r="AQ100" s="204">
        <v>1.0843624437830407E-3</v>
      </c>
    </row>
    <row r="101" spans="2:43">
      <c r="B101" s="130">
        <v>108</v>
      </c>
      <c r="C101" s="131" t="s">
        <v>110</v>
      </c>
      <c r="D101" s="130" t="s">
        <v>287</v>
      </c>
      <c r="E101" s="130" t="s">
        <v>348</v>
      </c>
      <c r="F101" s="133">
        <v>42598</v>
      </c>
      <c r="G101" s="132" t="s">
        <v>319</v>
      </c>
      <c r="H101" s="130">
        <v>2</v>
      </c>
      <c r="I101" s="133">
        <v>42625</v>
      </c>
      <c r="J101" s="133">
        <v>42414</v>
      </c>
      <c r="K101" s="131" t="s">
        <v>110</v>
      </c>
      <c r="L101" s="130" t="s">
        <v>348</v>
      </c>
      <c r="M101" s="132" t="s">
        <v>319</v>
      </c>
      <c r="N101" s="130">
        <v>2</v>
      </c>
      <c r="O101" s="216">
        <v>8.4022784511441559E-3</v>
      </c>
      <c r="P101" s="215">
        <v>0</v>
      </c>
      <c r="Q101" s="215">
        <v>0</v>
      </c>
      <c r="R101" s="215">
        <v>0</v>
      </c>
      <c r="S101" s="214">
        <v>5.5528061715901578E-2</v>
      </c>
      <c r="T101" s="214">
        <v>1.0602861027381418E-2</v>
      </c>
      <c r="U101" s="214">
        <v>6.6469598598149528E-3</v>
      </c>
      <c r="V101" s="189">
        <v>0</v>
      </c>
      <c r="W101" s="170">
        <v>1.6204701729438064E-2</v>
      </c>
      <c r="X101" s="171">
        <v>12.97696157315057</v>
      </c>
      <c r="Y101" s="189">
        <v>0</v>
      </c>
      <c r="Z101" s="189">
        <v>0</v>
      </c>
      <c r="AA101" s="189">
        <v>0</v>
      </c>
      <c r="AB101" s="188">
        <v>5.6401549590189934E-2</v>
      </c>
      <c r="AC101" s="188">
        <v>1.1532091165667575E-2</v>
      </c>
      <c r="AD101" s="202">
        <v>9.1840945597812251E-3</v>
      </c>
      <c r="AE101" s="203">
        <v>0</v>
      </c>
      <c r="AF101" s="202">
        <v>5.515475675734622E-2</v>
      </c>
      <c r="AG101" s="202">
        <v>0.10742901841440514</v>
      </c>
      <c r="AH101" s="204">
        <v>0.24311179559467766</v>
      </c>
      <c r="AI101" s="205">
        <v>0</v>
      </c>
      <c r="AJ101" s="205">
        <v>0</v>
      </c>
      <c r="AK101" s="204">
        <v>2.4904891322863453E-3</v>
      </c>
      <c r="AL101" s="205">
        <v>0</v>
      </c>
      <c r="AM101" s="205">
        <v>0</v>
      </c>
      <c r="AN101" s="204">
        <v>8.2751736427187327E-3</v>
      </c>
      <c r="AO101" s="204">
        <v>1.4420163709244947E-2</v>
      </c>
      <c r="AP101" s="205">
        <v>0</v>
      </c>
      <c r="AQ101" s="204">
        <v>5.9056502837368484E-3</v>
      </c>
    </row>
    <row r="102" spans="2:43">
      <c r="B102" s="130">
        <v>109</v>
      </c>
      <c r="C102" s="131" t="s">
        <v>111</v>
      </c>
      <c r="D102" s="130" t="s">
        <v>288</v>
      </c>
      <c r="E102" s="130" t="s">
        <v>348</v>
      </c>
      <c r="F102" s="133">
        <v>42598</v>
      </c>
      <c r="G102" s="132" t="s">
        <v>319</v>
      </c>
      <c r="H102" s="130">
        <v>2</v>
      </c>
      <c r="I102" s="133">
        <v>42625</v>
      </c>
      <c r="J102" s="133">
        <v>42414</v>
      </c>
      <c r="K102" s="131" t="s">
        <v>111</v>
      </c>
      <c r="L102" s="130" t="s">
        <v>348</v>
      </c>
      <c r="M102" s="132" t="s">
        <v>319</v>
      </c>
      <c r="N102" s="130">
        <v>2</v>
      </c>
      <c r="O102" s="216">
        <v>1.4124616310300299E-2</v>
      </c>
      <c r="P102" s="214">
        <v>0.31222300236670125</v>
      </c>
      <c r="Q102" s="215">
        <v>0</v>
      </c>
      <c r="R102" s="215">
        <v>0</v>
      </c>
      <c r="S102" s="214">
        <v>0.15054660085314792</v>
      </c>
      <c r="T102" s="214">
        <v>7.2196160748509448E-3</v>
      </c>
      <c r="U102" s="214">
        <v>8.4704614006140373E-4</v>
      </c>
      <c r="V102" s="188">
        <v>1.6014922123905144E-2</v>
      </c>
      <c r="W102" s="170">
        <v>6.1009416615138222E-2</v>
      </c>
      <c r="X102" s="171">
        <v>20.396459263411156</v>
      </c>
      <c r="Y102" s="189">
        <v>0</v>
      </c>
      <c r="Z102" s="188">
        <v>1.1147109366713065E-2</v>
      </c>
      <c r="AA102" s="189">
        <v>0</v>
      </c>
      <c r="AB102" s="189">
        <v>0</v>
      </c>
      <c r="AC102" s="188">
        <v>1.8200895734000189E-2</v>
      </c>
      <c r="AD102" s="202">
        <v>9.1589174977713406E-3</v>
      </c>
      <c r="AE102" s="202">
        <v>6.5935148080373974E-3</v>
      </c>
      <c r="AF102" s="202">
        <v>4.4645683924144128E-2</v>
      </c>
      <c r="AG102" s="202">
        <v>5.7088428693255144E-2</v>
      </c>
      <c r="AH102" s="204">
        <v>0.1565342666326841</v>
      </c>
      <c r="AI102" s="205">
        <v>0</v>
      </c>
      <c r="AJ102" s="204">
        <v>2.2899833319412551E-3</v>
      </c>
      <c r="AK102" s="205">
        <v>0</v>
      </c>
      <c r="AL102" s="204">
        <v>34.412140708109902</v>
      </c>
      <c r="AM102" s="204">
        <v>4.4825498358255838E-3</v>
      </c>
      <c r="AN102" s="204">
        <v>1.3648011193748229E-2</v>
      </c>
      <c r="AO102" s="204">
        <v>6.4363352408003411E-3</v>
      </c>
      <c r="AP102" s="205">
        <v>0</v>
      </c>
      <c r="AQ102" s="205">
        <v>0</v>
      </c>
    </row>
    <row r="103" spans="2:43">
      <c r="B103" s="130">
        <v>112</v>
      </c>
      <c r="C103" s="131" t="s">
        <v>113</v>
      </c>
      <c r="D103" s="130" t="s">
        <v>291</v>
      </c>
      <c r="E103" s="130" t="s">
        <v>348</v>
      </c>
      <c r="F103" s="133">
        <v>42609</v>
      </c>
      <c r="G103" s="132" t="s">
        <v>319</v>
      </c>
      <c r="H103" s="130">
        <v>2</v>
      </c>
      <c r="I103" s="133">
        <v>42625</v>
      </c>
      <c r="J103" s="133">
        <v>42414</v>
      </c>
      <c r="K103" s="131" t="s">
        <v>113</v>
      </c>
      <c r="L103" s="130" t="s">
        <v>348</v>
      </c>
      <c r="M103" s="132" t="s">
        <v>319</v>
      </c>
      <c r="N103" s="130">
        <v>2</v>
      </c>
      <c r="O103" s="216">
        <v>5.8769862923404581E-2</v>
      </c>
      <c r="P103" s="214">
        <v>0.55492916704709294</v>
      </c>
      <c r="Q103" s="214">
        <v>0.10873785812697638</v>
      </c>
      <c r="R103" s="215">
        <v>0</v>
      </c>
      <c r="S103" s="215">
        <v>0</v>
      </c>
      <c r="T103" s="214">
        <v>4.7331024722920022E-2</v>
      </c>
      <c r="U103" s="214">
        <v>5.1370868017785384E-2</v>
      </c>
      <c r="V103" s="189">
        <v>0</v>
      </c>
      <c r="W103" s="170">
        <v>4.8317346926382364E-2</v>
      </c>
      <c r="X103" s="171">
        <v>4.3063491667518159</v>
      </c>
      <c r="Y103" s="189">
        <v>0</v>
      </c>
      <c r="Z103" s="188">
        <v>3.775535211134988E-2</v>
      </c>
      <c r="AA103" s="189">
        <v>0</v>
      </c>
      <c r="AB103" s="189">
        <v>0</v>
      </c>
      <c r="AC103" s="188">
        <v>5.8011561859022662E-2</v>
      </c>
      <c r="AD103" s="202">
        <v>0</v>
      </c>
      <c r="AE103" s="203">
        <v>0</v>
      </c>
      <c r="AF103" s="202">
        <v>6.834681441328927E-2</v>
      </c>
      <c r="AG103" s="202">
        <v>0.51441569489157279</v>
      </c>
      <c r="AH103" s="204">
        <v>0.60872469396736273</v>
      </c>
      <c r="AI103" s="204">
        <v>6.8549504687945115E-2</v>
      </c>
      <c r="AJ103" s="204">
        <v>2.0061095882357432E-4</v>
      </c>
      <c r="AK103" s="204">
        <v>2.107522979347622E-2</v>
      </c>
      <c r="AL103" s="205">
        <v>0</v>
      </c>
      <c r="AM103" s="204">
        <v>7.1829554204543037E-3</v>
      </c>
      <c r="AN103" s="204">
        <v>4.1326128256603041E-2</v>
      </c>
      <c r="AO103" s="204">
        <v>9.2145742601370553E-2</v>
      </c>
      <c r="AP103" s="205">
        <v>0</v>
      </c>
      <c r="AQ103" s="204">
        <v>4.3355126275544122E-4</v>
      </c>
    </row>
    <row r="104" spans="2:43">
      <c r="B104" s="130">
        <v>117</v>
      </c>
      <c r="C104" s="131" t="s">
        <v>119</v>
      </c>
      <c r="D104" s="130" t="s">
        <v>297</v>
      </c>
      <c r="E104" s="130" t="s">
        <v>348</v>
      </c>
      <c r="F104" s="133">
        <v>42611</v>
      </c>
      <c r="G104" s="132" t="s">
        <v>319</v>
      </c>
      <c r="H104" s="130">
        <v>2</v>
      </c>
      <c r="I104" s="133">
        <v>42625</v>
      </c>
      <c r="J104" s="133">
        <v>42414</v>
      </c>
      <c r="K104" s="131" t="s">
        <v>119</v>
      </c>
      <c r="L104" s="130" t="s">
        <v>348</v>
      </c>
      <c r="M104" s="132" t="s">
        <v>319</v>
      </c>
      <c r="N104" s="130">
        <v>2</v>
      </c>
      <c r="O104" s="216">
        <v>3.0030211026388295E-3</v>
      </c>
      <c r="P104" s="214">
        <v>0.10911861286529627</v>
      </c>
      <c r="Q104" s="215">
        <v>0</v>
      </c>
      <c r="R104" s="214">
        <v>0.19634300236880334</v>
      </c>
      <c r="S104" s="214">
        <v>4.1643054310806032E-2</v>
      </c>
      <c r="T104" s="215">
        <v>0</v>
      </c>
      <c r="U104" s="214">
        <v>3.8606168361653747E-3</v>
      </c>
      <c r="V104" s="189">
        <v>0</v>
      </c>
      <c r="W104" s="170">
        <v>5.8923308046624536E-5</v>
      </c>
      <c r="X104" s="171">
        <v>8.464858449636175</v>
      </c>
      <c r="Y104" s="189">
        <v>0</v>
      </c>
      <c r="Z104" s="188">
        <v>8.5316442795717474E-3</v>
      </c>
      <c r="AA104" s="189">
        <v>0</v>
      </c>
      <c r="AB104" s="188">
        <v>0.22032548790162165</v>
      </c>
      <c r="AC104" s="188">
        <v>7.1927824952282594E-3</v>
      </c>
      <c r="AD104" s="202">
        <v>2.1944157498746705E-3</v>
      </c>
      <c r="AE104" s="203">
        <v>0</v>
      </c>
      <c r="AF104" s="202">
        <v>0</v>
      </c>
      <c r="AG104" s="202">
        <v>8.851056700549377E-2</v>
      </c>
      <c r="AH104" s="205">
        <v>0</v>
      </c>
      <c r="AI104" s="204">
        <v>7.0348357640794293E-2</v>
      </c>
      <c r="AJ104" s="204">
        <v>1.6458720295293376E-3</v>
      </c>
      <c r="AK104" s="205">
        <v>0</v>
      </c>
      <c r="AL104" s="205">
        <v>0</v>
      </c>
      <c r="AM104" s="204">
        <v>1.5181012726200205E-3</v>
      </c>
      <c r="AN104" s="204">
        <v>1.436341441884673E-3</v>
      </c>
      <c r="AO104" s="204">
        <v>7.1836028116432308E-3</v>
      </c>
      <c r="AP104" s="205">
        <v>0</v>
      </c>
      <c r="AQ104" s="205">
        <v>0</v>
      </c>
    </row>
    <row r="105" spans="2:43">
      <c r="B105" s="130">
        <v>120</v>
      </c>
      <c r="C105" s="131" t="s">
        <v>122</v>
      </c>
      <c r="D105" s="130" t="s">
        <v>300</v>
      </c>
      <c r="E105" s="130" t="s">
        <v>348</v>
      </c>
      <c r="F105" s="133">
        <v>42612</v>
      </c>
      <c r="G105" s="132" t="s">
        <v>319</v>
      </c>
      <c r="H105" s="130">
        <v>2</v>
      </c>
      <c r="I105" s="133">
        <v>42625</v>
      </c>
      <c r="J105" s="133">
        <v>42414</v>
      </c>
      <c r="K105" s="131" t="s">
        <v>122</v>
      </c>
      <c r="L105" s="130" t="s">
        <v>348</v>
      </c>
      <c r="M105" s="132" t="s">
        <v>319</v>
      </c>
      <c r="N105" s="130">
        <v>2</v>
      </c>
      <c r="O105" s="216">
        <v>8.501872078359085E-4</v>
      </c>
      <c r="P105" s="215">
        <v>0</v>
      </c>
      <c r="Q105" s="215">
        <v>0</v>
      </c>
      <c r="R105" s="215">
        <v>0</v>
      </c>
      <c r="S105" s="215">
        <v>0</v>
      </c>
      <c r="T105" s="214">
        <v>4.6095821290994127E-3</v>
      </c>
      <c r="U105" s="215">
        <v>0</v>
      </c>
      <c r="V105" s="189">
        <v>0</v>
      </c>
      <c r="W105" s="170">
        <v>2.1364222698314467E-2</v>
      </c>
      <c r="X105" s="171">
        <v>8.5090416599293608</v>
      </c>
      <c r="Y105" s="189">
        <v>0</v>
      </c>
      <c r="Z105" s="189">
        <v>0</v>
      </c>
      <c r="AA105" s="188">
        <v>8.3841349232907439E-3</v>
      </c>
      <c r="AB105" s="189">
        <v>0</v>
      </c>
      <c r="AC105" s="188">
        <v>4.9081978223585516E-2</v>
      </c>
      <c r="AD105" s="202">
        <v>7.4524738078892662E-3</v>
      </c>
      <c r="AE105" s="202">
        <v>4.6310053133261156E-3</v>
      </c>
      <c r="AF105" s="202">
        <v>1.6621223205729979E-2</v>
      </c>
      <c r="AG105" s="202">
        <v>0.10833862905356546</v>
      </c>
      <c r="AH105" s="205">
        <v>0</v>
      </c>
      <c r="AI105" s="204">
        <v>6.1746397726938074E-2</v>
      </c>
      <c r="AJ105" s="205">
        <v>0</v>
      </c>
      <c r="AK105" s="205">
        <v>0</v>
      </c>
      <c r="AL105" s="205">
        <v>0</v>
      </c>
      <c r="AM105" s="205">
        <v>0</v>
      </c>
      <c r="AN105" s="204">
        <v>0</v>
      </c>
      <c r="AO105" s="205">
        <v>0</v>
      </c>
      <c r="AP105" s="204">
        <v>6.4390775261624941E-2</v>
      </c>
      <c r="AQ105" s="205">
        <v>0</v>
      </c>
    </row>
    <row r="106" spans="2:43">
      <c r="B106" s="130">
        <v>121</v>
      </c>
      <c r="C106" s="131" t="s">
        <v>123</v>
      </c>
      <c r="D106" s="130" t="s">
        <v>301</v>
      </c>
      <c r="E106" s="130" t="s">
        <v>348</v>
      </c>
      <c r="F106" s="133">
        <v>42612</v>
      </c>
      <c r="G106" s="132" t="s">
        <v>319</v>
      </c>
      <c r="H106" s="130">
        <v>2</v>
      </c>
      <c r="I106" s="133">
        <v>42625</v>
      </c>
      <c r="J106" s="133">
        <v>42414</v>
      </c>
      <c r="K106" s="131" t="s">
        <v>123</v>
      </c>
      <c r="L106" s="130" t="s">
        <v>348</v>
      </c>
      <c r="M106" s="132" t="s">
        <v>319</v>
      </c>
      <c r="N106" s="130">
        <v>2</v>
      </c>
      <c r="O106" s="216">
        <v>5.2999152460390274E-3</v>
      </c>
      <c r="P106" s="214">
        <v>0.11769983488466268</v>
      </c>
      <c r="Q106" s="215">
        <v>0</v>
      </c>
      <c r="R106" s="215">
        <v>0</v>
      </c>
      <c r="S106" s="214">
        <v>1.0520438272444033E-2</v>
      </c>
      <c r="T106" s="214">
        <v>1.1057836547424054E-2</v>
      </c>
      <c r="U106" s="214">
        <v>1.2983417082305507E-2</v>
      </c>
      <c r="V106" s="189">
        <v>0</v>
      </c>
      <c r="W106" s="170">
        <v>2.6430498483722455E-3</v>
      </c>
      <c r="X106" s="171">
        <v>4.3906349028047424</v>
      </c>
      <c r="Y106" s="189">
        <v>0</v>
      </c>
      <c r="Z106" s="188">
        <v>3.575546532063884E-3</v>
      </c>
      <c r="AA106" s="189">
        <v>0</v>
      </c>
      <c r="AB106" s="189">
        <v>0</v>
      </c>
      <c r="AC106" s="188">
        <v>8.2765613947660202E-3</v>
      </c>
      <c r="AD106" s="202">
        <v>2.6642109938309358E-2</v>
      </c>
      <c r="AE106" s="203">
        <v>0</v>
      </c>
      <c r="AF106" s="202">
        <v>3.0233877620174193E-2</v>
      </c>
      <c r="AG106" s="202">
        <v>0.10742288401638088</v>
      </c>
      <c r="AH106" s="204">
        <v>0.13265650342251251</v>
      </c>
      <c r="AI106" s="205">
        <v>0</v>
      </c>
      <c r="AJ106" s="204">
        <v>2.5332530081374079E-3</v>
      </c>
      <c r="AK106" s="205">
        <v>0</v>
      </c>
      <c r="AL106" s="205">
        <v>0</v>
      </c>
      <c r="AM106" s="205">
        <v>0</v>
      </c>
      <c r="AN106" s="204">
        <v>3.4552566273694878E-3</v>
      </c>
      <c r="AO106" s="204">
        <v>1.314987109677921E-2</v>
      </c>
      <c r="AP106" s="204">
        <v>2.3606694578541462E-3</v>
      </c>
      <c r="AQ106" s="205">
        <v>0</v>
      </c>
    </row>
    <row r="107" spans="2:43">
      <c r="B107" s="130">
        <v>122</v>
      </c>
      <c r="C107" s="131" t="s">
        <v>124</v>
      </c>
      <c r="D107" s="130" t="s">
        <v>302</v>
      </c>
      <c r="E107" s="130" t="s">
        <v>348</v>
      </c>
      <c r="F107" s="133">
        <v>42612</v>
      </c>
      <c r="G107" s="132" t="s">
        <v>319</v>
      </c>
      <c r="H107" s="130">
        <v>2</v>
      </c>
      <c r="I107" s="133">
        <v>42625</v>
      </c>
      <c r="J107" s="133">
        <v>42414</v>
      </c>
      <c r="K107" s="131" t="s">
        <v>124</v>
      </c>
      <c r="L107" s="130" t="s">
        <v>348</v>
      </c>
      <c r="M107" s="132" t="s">
        <v>319</v>
      </c>
      <c r="N107" s="130">
        <v>2</v>
      </c>
      <c r="O107" s="216">
        <v>1.2267746633393948E-3</v>
      </c>
      <c r="P107" s="214">
        <v>0.12837357216765632</v>
      </c>
      <c r="Q107" s="215">
        <v>0</v>
      </c>
      <c r="R107" s="215">
        <v>0</v>
      </c>
      <c r="S107" s="215">
        <v>0</v>
      </c>
      <c r="T107" s="214">
        <v>4.0113133244351687E-2</v>
      </c>
      <c r="U107" s="214">
        <v>3.7183661576832656E-3</v>
      </c>
      <c r="V107" s="189">
        <v>0</v>
      </c>
      <c r="W107" s="170">
        <v>3.3863092574936422E-2</v>
      </c>
      <c r="X107" s="171">
        <v>14.643438849294297</v>
      </c>
      <c r="Y107" s="188">
        <v>6.9020396116409462E-5</v>
      </c>
      <c r="Z107" s="189">
        <v>0</v>
      </c>
      <c r="AA107" s="188">
        <v>3.5227202499295558E-3</v>
      </c>
      <c r="AB107" s="189">
        <v>0</v>
      </c>
      <c r="AC107" s="188">
        <v>1.2497943709686281E-2</v>
      </c>
      <c r="AD107" s="202">
        <v>1.100505227613518E-2</v>
      </c>
      <c r="AE107" s="202">
        <v>7.5945080279548206E-3</v>
      </c>
      <c r="AF107" s="202">
        <v>1.4502914879060382E-2</v>
      </c>
      <c r="AG107" s="202">
        <v>0.16223438093795436</v>
      </c>
      <c r="AH107" s="204">
        <v>0.1576549962204698</v>
      </c>
      <c r="AI107" s="205">
        <v>0</v>
      </c>
      <c r="AJ107" s="204">
        <v>2.0352745613870147E-3</v>
      </c>
      <c r="AK107" s="204">
        <v>2.6990762159048833E-3</v>
      </c>
      <c r="AL107" s="205">
        <v>0</v>
      </c>
      <c r="AM107" s="204">
        <v>2.4374661615212505E-3</v>
      </c>
      <c r="AN107" s="204">
        <v>2.0032668659536392E-3</v>
      </c>
      <c r="AO107" s="204">
        <v>1.9346700937971046E-2</v>
      </c>
      <c r="AP107" s="204">
        <v>9.7517000806322321E-3</v>
      </c>
      <c r="AQ107" s="204">
        <v>2.5356400079932849E-3</v>
      </c>
    </row>
    <row r="108" spans="2:43">
      <c r="B108" s="130">
        <v>123</v>
      </c>
      <c r="C108" s="131" t="s">
        <v>125</v>
      </c>
      <c r="D108" s="130" t="s">
        <v>303</v>
      </c>
      <c r="E108" s="130" t="s">
        <v>348</v>
      </c>
      <c r="F108" s="133">
        <v>42612</v>
      </c>
      <c r="G108" s="132" t="s">
        <v>319</v>
      </c>
      <c r="H108" s="130">
        <v>2</v>
      </c>
      <c r="I108" s="133">
        <v>42625</v>
      </c>
      <c r="J108" s="133">
        <v>42414</v>
      </c>
      <c r="K108" s="131" t="s">
        <v>125</v>
      </c>
      <c r="L108" s="130" t="s">
        <v>348</v>
      </c>
      <c r="M108" s="132" t="s">
        <v>319</v>
      </c>
      <c r="N108" s="130">
        <v>2</v>
      </c>
      <c r="O108" s="213">
        <v>0</v>
      </c>
      <c r="P108" s="215">
        <v>0</v>
      </c>
      <c r="Q108" s="215">
        <v>0</v>
      </c>
      <c r="R108" s="215">
        <v>0</v>
      </c>
      <c r="S108" s="215">
        <v>0</v>
      </c>
      <c r="T108" s="215">
        <v>0</v>
      </c>
      <c r="U108" s="214">
        <v>6.7474886640994502E-3</v>
      </c>
      <c r="V108" s="189">
        <v>0</v>
      </c>
      <c r="W108" s="170">
        <v>2.3324919122733921E-3</v>
      </c>
      <c r="X108" s="171">
        <v>21.845998295153379</v>
      </c>
      <c r="Y108" s="189">
        <v>0</v>
      </c>
      <c r="Z108" s="188">
        <v>4.7375966221492654E-3</v>
      </c>
      <c r="AA108" s="188">
        <v>1.1053449402196379E-2</v>
      </c>
      <c r="AB108" s="189">
        <v>0</v>
      </c>
      <c r="AC108" s="188">
        <v>0.11698624928011113</v>
      </c>
      <c r="AD108" s="202">
        <v>0</v>
      </c>
      <c r="AE108" s="203">
        <v>0</v>
      </c>
      <c r="AF108" s="202">
        <v>3.2913866628727355E-2</v>
      </c>
      <c r="AG108" s="202">
        <v>1.8653739825124683E-2</v>
      </c>
      <c r="AH108" s="205">
        <v>0</v>
      </c>
      <c r="AI108" s="205">
        <v>0</v>
      </c>
      <c r="AJ108" s="204">
        <v>1.0152099530763051E-3</v>
      </c>
      <c r="AK108" s="205">
        <v>0</v>
      </c>
      <c r="AL108" s="205">
        <v>0</v>
      </c>
      <c r="AM108" s="205">
        <v>0</v>
      </c>
      <c r="AN108" s="204">
        <v>3.0219469247919806E-3</v>
      </c>
      <c r="AO108" s="204">
        <v>8.7795624031027641E-3</v>
      </c>
      <c r="AP108" s="204">
        <v>2.049203826678608E-2</v>
      </c>
      <c r="AQ108" s="204">
        <v>4.2403497013677582E-3</v>
      </c>
    </row>
    <row r="109" spans="2:43">
      <c r="B109" s="130">
        <v>124</v>
      </c>
      <c r="C109" s="131" t="s">
        <v>78</v>
      </c>
      <c r="D109" s="130" t="s">
        <v>78</v>
      </c>
      <c r="E109" s="130" t="s">
        <v>348</v>
      </c>
      <c r="F109" s="133">
        <v>42035</v>
      </c>
      <c r="G109" s="132" t="s">
        <v>319</v>
      </c>
      <c r="H109" s="130">
        <v>2</v>
      </c>
      <c r="I109" s="133">
        <v>42604</v>
      </c>
      <c r="J109" s="133">
        <v>42414</v>
      </c>
      <c r="K109" s="131" t="s">
        <v>78</v>
      </c>
      <c r="L109" s="130" t="s">
        <v>348</v>
      </c>
      <c r="M109" s="132" t="s">
        <v>319</v>
      </c>
      <c r="N109" s="130">
        <v>2</v>
      </c>
      <c r="O109" s="216">
        <v>6.7738018003017852E-3</v>
      </c>
      <c r="P109" s="214">
        <v>0.16522378671854293</v>
      </c>
      <c r="Q109" s="215">
        <v>0</v>
      </c>
      <c r="R109" s="215">
        <v>0</v>
      </c>
      <c r="S109" s="214">
        <v>6.709689752502887E-2</v>
      </c>
      <c r="T109" s="214">
        <v>3.690348805872061E-2</v>
      </c>
      <c r="U109" s="214">
        <v>5.203009558622065E-3</v>
      </c>
      <c r="V109" s="189">
        <v>0</v>
      </c>
      <c r="W109" s="170">
        <v>5.7595730017686357E-2</v>
      </c>
      <c r="X109" s="171">
        <v>4.4898004945833723</v>
      </c>
      <c r="Y109" s="189">
        <v>0</v>
      </c>
      <c r="Z109" s="188">
        <v>1.1056514337616371E-2</v>
      </c>
      <c r="AA109" s="189">
        <v>0</v>
      </c>
      <c r="AB109" s="189">
        <v>0</v>
      </c>
      <c r="AC109" s="188">
        <v>4.280541792639897E-2</v>
      </c>
      <c r="AD109" s="202">
        <v>1.9272175375181378E-2</v>
      </c>
      <c r="AE109" s="202">
        <v>1.5140541940136629E-3</v>
      </c>
      <c r="AF109" s="202">
        <v>1.0388097437576398E-2</v>
      </c>
      <c r="AG109" s="202">
        <v>0.16943964772731224</v>
      </c>
      <c r="AH109" s="204">
        <v>0.39089423324065414</v>
      </c>
      <c r="AI109" s="205">
        <v>0</v>
      </c>
      <c r="AJ109" s="204">
        <v>2.9873152630590603E-4</v>
      </c>
      <c r="AK109" s="205">
        <v>0</v>
      </c>
      <c r="AL109" s="205">
        <v>0</v>
      </c>
      <c r="AM109" s="204">
        <v>3.2667359916117434E-3</v>
      </c>
      <c r="AN109" s="204">
        <v>1.6301006974983524E-2</v>
      </c>
      <c r="AO109" s="204">
        <v>2.3472289450596432E-2</v>
      </c>
      <c r="AP109" s="205">
        <v>0</v>
      </c>
      <c r="AQ109" s="204">
        <v>1.587180665429765E-3</v>
      </c>
    </row>
    <row r="110" spans="2:43">
      <c r="B110" s="130">
        <v>80</v>
      </c>
      <c r="C110" s="131" t="s">
        <v>83</v>
      </c>
      <c r="D110" s="130" t="s">
        <v>321</v>
      </c>
      <c r="E110" s="130" t="s">
        <v>348</v>
      </c>
      <c r="F110" s="133">
        <v>42520</v>
      </c>
      <c r="G110" s="132" t="s">
        <v>319</v>
      </c>
      <c r="H110" s="130">
        <v>3</v>
      </c>
      <c r="I110" s="133">
        <v>42598</v>
      </c>
      <c r="J110" s="133">
        <v>42414</v>
      </c>
      <c r="K110" s="131" t="s">
        <v>83</v>
      </c>
      <c r="L110" s="130" t="s">
        <v>348</v>
      </c>
      <c r="M110" s="132" t="s">
        <v>319</v>
      </c>
      <c r="N110" s="130">
        <v>3</v>
      </c>
      <c r="O110" s="216">
        <v>9.2327291274133319E-3</v>
      </c>
      <c r="P110" s="215">
        <v>0</v>
      </c>
      <c r="Q110" s="215">
        <v>0</v>
      </c>
      <c r="R110" s="215">
        <v>0</v>
      </c>
      <c r="S110" s="215">
        <v>0</v>
      </c>
      <c r="T110" s="214">
        <v>0</v>
      </c>
      <c r="U110" s="214">
        <v>2.9736299404697366E-3</v>
      </c>
      <c r="V110" s="189">
        <v>0</v>
      </c>
      <c r="W110" s="170">
        <v>2.6944965630811685E-2</v>
      </c>
      <c r="X110" s="171">
        <v>4.8289646671452724</v>
      </c>
      <c r="Y110" s="188">
        <v>3.4594400033812387E-3</v>
      </c>
      <c r="Z110" s="188">
        <v>2.1496992774147381E-2</v>
      </c>
      <c r="AA110" s="189">
        <v>0</v>
      </c>
      <c r="AB110" s="189">
        <v>0</v>
      </c>
      <c r="AC110" s="189">
        <v>0</v>
      </c>
      <c r="AD110" s="202">
        <v>1.2147041443189012E-2</v>
      </c>
      <c r="AE110" s="202">
        <v>4.6012863627811623E-3</v>
      </c>
      <c r="AF110" s="202">
        <v>1.3992377083192991E-2</v>
      </c>
      <c r="AG110" s="202">
        <v>6.7114450208318077E-2</v>
      </c>
      <c r="AH110" s="204">
        <v>0.38368048882995792</v>
      </c>
      <c r="AI110" s="205">
        <v>0</v>
      </c>
      <c r="AJ110" s="204">
        <v>5.6205903488701391E-4</v>
      </c>
      <c r="AK110" s="205">
        <v>0</v>
      </c>
      <c r="AL110" s="205">
        <v>0</v>
      </c>
      <c r="AM110" s="204">
        <v>4.3470150733788786E-3</v>
      </c>
      <c r="AN110" s="204">
        <v>1.2646126415514038E-3</v>
      </c>
      <c r="AO110" s="205">
        <v>0</v>
      </c>
      <c r="AP110" s="205">
        <v>0</v>
      </c>
      <c r="AQ110" s="205">
        <v>0</v>
      </c>
    </row>
    <row r="111" spans="2:43">
      <c r="B111" s="130">
        <v>81</v>
      </c>
      <c r="C111" s="131" t="s">
        <v>84</v>
      </c>
      <c r="D111" s="130" t="s">
        <v>324</v>
      </c>
      <c r="E111" s="130" t="s">
        <v>348</v>
      </c>
      <c r="F111" s="133">
        <v>42520</v>
      </c>
      <c r="G111" s="132" t="s">
        <v>319</v>
      </c>
      <c r="H111" s="130">
        <v>3</v>
      </c>
      <c r="I111" s="133">
        <v>42598</v>
      </c>
      <c r="J111" s="133">
        <v>42414</v>
      </c>
      <c r="K111" s="131" t="s">
        <v>84</v>
      </c>
      <c r="L111" s="130" t="s">
        <v>348</v>
      </c>
      <c r="M111" s="132" t="s">
        <v>319</v>
      </c>
      <c r="N111" s="130">
        <v>3</v>
      </c>
      <c r="O111" s="213">
        <v>0</v>
      </c>
      <c r="P111" s="215">
        <v>0</v>
      </c>
      <c r="Q111" s="214">
        <v>0.46920445081061668</v>
      </c>
      <c r="R111" s="215">
        <v>0</v>
      </c>
      <c r="S111" s="215">
        <v>0</v>
      </c>
      <c r="T111" s="214">
        <v>0.12174704946451294</v>
      </c>
      <c r="U111" s="214">
        <v>5.0634697556545344E-2</v>
      </c>
      <c r="V111" s="188">
        <v>1.387948239070875E-3</v>
      </c>
      <c r="W111" s="170">
        <v>0.1483991438342257</v>
      </c>
      <c r="X111" s="171">
        <v>19.883686769024322</v>
      </c>
      <c r="Y111" s="188">
        <v>1.1636472036295404E-2</v>
      </c>
      <c r="Z111" s="188">
        <v>1.3991854279519891E-2</v>
      </c>
      <c r="AA111" s="189">
        <v>0</v>
      </c>
      <c r="AB111" s="189">
        <v>0</v>
      </c>
      <c r="AC111" s="188">
        <v>1.2955909324689078E-2</v>
      </c>
      <c r="AD111" s="202">
        <v>3.1676286637400651E-2</v>
      </c>
      <c r="AE111" s="203">
        <v>0</v>
      </c>
      <c r="AF111" s="202">
        <v>2.1092940746582623E-2</v>
      </c>
      <c r="AG111" s="203">
        <v>0</v>
      </c>
      <c r="AH111" s="204">
        <v>0.36724126109392152</v>
      </c>
      <c r="AI111" s="205">
        <v>0</v>
      </c>
      <c r="AJ111" s="204">
        <v>6.1840671043089995E-3</v>
      </c>
      <c r="AK111" s="204">
        <v>1.239388207007955E-2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4">
        <v>1.0191769777344395E-2</v>
      </c>
    </row>
    <row r="112" spans="2:43">
      <c r="B112" s="130">
        <v>98</v>
      </c>
      <c r="C112" s="131" t="s">
        <v>101</v>
      </c>
      <c r="D112" s="130" t="s">
        <v>341</v>
      </c>
      <c r="E112" s="130" t="s">
        <v>348</v>
      </c>
      <c r="F112" s="133">
        <v>42556</v>
      </c>
      <c r="G112" s="132" t="s">
        <v>319</v>
      </c>
      <c r="H112" s="130">
        <v>3</v>
      </c>
      <c r="I112" s="133">
        <v>42598</v>
      </c>
      <c r="J112" s="133">
        <v>42414</v>
      </c>
      <c r="K112" s="131" t="s">
        <v>101</v>
      </c>
      <c r="L112" s="130" t="s">
        <v>348</v>
      </c>
      <c r="M112" s="132" t="s">
        <v>319</v>
      </c>
      <c r="N112" s="130">
        <v>3</v>
      </c>
      <c r="O112" s="216">
        <v>5.4570895341042019E-3</v>
      </c>
      <c r="P112" s="214">
        <v>0.14209564216017545</v>
      </c>
      <c r="Q112" s="214">
        <v>0.19344075807232394</v>
      </c>
      <c r="R112" s="215">
        <v>0</v>
      </c>
      <c r="S112" s="215">
        <v>0</v>
      </c>
      <c r="T112" s="214">
        <v>1.9646991667918508E-2</v>
      </c>
      <c r="U112" s="214">
        <v>7.1766907760405993E-3</v>
      </c>
      <c r="V112" s="188">
        <v>3.4796455402125721E-3</v>
      </c>
      <c r="W112" s="170">
        <v>2.5301684660936394E-2</v>
      </c>
      <c r="X112" s="171">
        <v>13.319909101703715</v>
      </c>
      <c r="Y112" s="189">
        <v>0</v>
      </c>
      <c r="Z112" s="188">
        <v>5.2703597147946545E-3</v>
      </c>
      <c r="AA112" s="189">
        <v>0</v>
      </c>
      <c r="AB112" s="189">
        <v>0</v>
      </c>
      <c r="AC112" s="188">
        <v>1.5619687938824147E-2</v>
      </c>
      <c r="AD112" s="202">
        <v>1.4355692300106131E-2</v>
      </c>
      <c r="AE112" s="202">
        <v>4.6214489110092917E-3</v>
      </c>
      <c r="AF112" s="202">
        <v>5.2105968033652021E-2</v>
      </c>
      <c r="AG112" s="202">
        <v>8.9713971473843079E-2</v>
      </c>
      <c r="AH112" s="204">
        <v>7.2125109305062426E-2</v>
      </c>
      <c r="AI112" s="205">
        <v>0</v>
      </c>
      <c r="AJ112" s="204">
        <v>1.7735666460342657E-3</v>
      </c>
      <c r="AK112" s="204">
        <v>1.7335913195311862E-4</v>
      </c>
      <c r="AL112" s="204">
        <v>15.018289289046193</v>
      </c>
      <c r="AM112" s="204">
        <v>3.5067923590039454E-3</v>
      </c>
      <c r="AN112" s="204">
        <v>2.8926972104842447E-3</v>
      </c>
      <c r="AO112" s="204">
        <v>1.0935577953191347E-2</v>
      </c>
      <c r="AP112" s="204">
        <v>2.3329580027429474E-2</v>
      </c>
      <c r="AQ112" s="204">
        <v>4.3332505587188042E-3</v>
      </c>
    </row>
    <row r="113" spans="2:43">
      <c r="B113" s="130">
        <v>79</v>
      </c>
      <c r="C113" s="131" t="s">
        <v>82</v>
      </c>
      <c r="D113" s="130" t="s">
        <v>322</v>
      </c>
      <c r="E113" s="130" t="s">
        <v>348</v>
      </c>
      <c r="F113" s="133">
        <v>42520</v>
      </c>
      <c r="G113" s="132" t="s">
        <v>319</v>
      </c>
      <c r="H113" s="130">
        <v>4</v>
      </c>
      <c r="I113" s="133">
        <v>42598</v>
      </c>
      <c r="J113" s="133">
        <v>42414</v>
      </c>
      <c r="K113" s="131" t="s">
        <v>82</v>
      </c>
      <c r="L113" s="130" t="s">
        <v>348</v>
      </c>
      <c r="M113" s="132" t="s">
        <v>319</v>
      </c>
      <c r="N113" s="130">
        <v>4</v>
      </c>
      <c r="O113" s="213">
        <v>0</v>
      </c>
      <c r="P113" s="214">
        <v>0.19152910982666035</v>
      </c>
      <c r="Q113" s="214">
        <v>0.13805722129512943</v>
      </c>
      <c r="R113" s="215">
        <v>0</v>
      </c>
      <c r="S113" s="215">
        <v>0</v>
      </c>
      <c r="T113" s="214">
        <v>4.8355300057122096E-2</v>
      </c>
      <c r="U113" s="214">
        <v>1.9736375455237393E-2</v>
      </c>
      <c r="V113" s="188">
        <v>4.4865365684591653E-3</v>
      </c>
      <c r="W113" s="169">
        <v>0</v>
      </c>
      <c r="X113" s="171">
        <v>14.722365177426523</v>
      </c>
      <c r="Y113" s="188">
        <v>4.5663644245221473E-3</v>
      </c>
      <c r="Z113" s="188">
        <v>1.6204581819741146E-2</v>
      </c>
      <c r="AA113" s="189">
        <v>0</v>
      </c>
      <c r="AB113" s="189">
        <v>0</v>
      </c>
      <c r="AC113" s="188">
        <v>5.6198560200628796E-3</v>
      </c>
      <c r="AD113" s="202">
        <v>7.6680604878169592E-2</v>
      </c>
      <c r="AE113" s="202">
        <v>0</v>
      </c>
      <c r="AF113" s="202">
        <v>9.9143363854725958E-3</v>
      </c>
      <c r="AG113" s="203">
        <v>0</v>
      </c>
      <c r="AH113" s="205">
        <v>0</v>
      </c>
      <c r="AI113" s="205">
        <v>0</v>
      </c>
      <c r="AJ113" s="205">
        <v>0</v>
      </c>
      <c r="AK113" s="205">
        <v>0</v>
      </c>
      <c r="AL113" s="205">
        <v>0</v>
      </c>
      <c r="AM113" s="204">
        <v>3.4632509528840119E-3</v>
      </c>
      <c r="AN113" s="204">
        <v>1.5710334254273527E-4</v>
      </c>
      <c r="AO113" s="204">
        <v>4.3967610517760816E-3</v>
      </c>
      <c r="AP113" s="205">
        <v>0</v>
      </c>
      <c r="AQ113" s="204">
        <v>3.1652550323845534E-3</v>
      </c>
    </row>
    <row r="114" spans="2:43">
      <c r="B114" s="130">
        <v>85</v>
      </c>
      <c r="C114" s="131" t="s">
        <v>88</v>
      </c>
      <c r="D114" s="130" t="s">
        <v>328</v>
      </c>
      <c r="E114" s="130" t="s">
        <v>348</v>
      </c>
      <c r="F114" s="133">
        <v>42541</v>
      </c>
      <c r="G114" s="132" t="s">
        <v>319</v>
      </c>
      <c r="H114" s="130">
        <v>4</v>
      </c>
      <c r="I114" s="133">
        <v>42598</v>
      </c>
      <c r="J114" s="133">
        <v>42414</v>
      </c>
      <c r="K114" s="131" t="s">
        <v>88</v>
      </c>
      <c r="L114" s="130" t="s">
        <v>348</v>
      </c>
      <c r="M114" s="132" t="s">
        <v>319</v>
      </c>
      <c r="N114" s="130">
        <v>4</v>
      </c>
      <c r="O114" s="216">
        <v>1.9395201584996696E-4</v>
      </c>
      <c r="P114" s="215">
        <v>0</v>
      </c>
      <c r="Q114" s="215">
        <v>0</v>
      </c>
      <c r="R114" s="215">
        <v>0</v>
      </c>
      <c r="S114" s="215">
        <v>0</v>
      </c>
      <c r="T114" s="214">
        <v>1.5609572122727528E-2</v>
      </c>
      <c r="U114" s="214">
        <v>1.439512168842429E-3</v>
      </c>
      <c r="V114" s="188">
        <v>7.4605728445353518E-3</v>
      </c>
      <c r="W114" s="170">
        <v>2.4529890956124629E-2</v>
      </c>
      <c r="X114" s="171">
        <v>11.381988600336111</v>
      </c>
      <c r="Y114" s="189">
        <v>0</v>
      </c>
      <c r="Z114" s="188">
        <v>4.2334770295028823E-4</v>
      </c>
      <c r="AA114" s="189">
        <v>0</v>
      </c>
      <c r="AB114" s="188">
        <v>9.7130412849405226E-2</v>
      </c>
      <c r="AC114" s="188">
        <v>1.4591638873093284E-2</v>
      </c>
      <c r="AD114" s="202">
        <v>2.952953500254173E-2</v>
      </c>
      <c r="AE114" s="202">
        <v>1.7272838054467172E-3</v>
      </c>
      <c r="AF114" s="202">
        <v>2.5565338897103745E-2</v>
      </c>
      <c r="AG114" s="202">
        <v>6.9154340879932524E-2</v>
      </c>
      <c r="AH114" s="205">
        <v>0</v>
      </c>
      <c r="AI114" s="205">
        <v>0</v>
      </c>
      <c r="AJ114" s="204">
        <v>3.0219203662708219E-5</v>
      </c>
      <c r="AK114" s="205">
        <v>0</v>
      </c>
      <c r="AL114" s="204">
        <v>10.613460544028458</v>
      </c>
      <c r="AM114" s="204">
        <v>3.2561168040468399E-4</v>
      </c>
      <c r="AN114" s="204">
        <v>7.2298274250189977E-3</v>
      </c>
      <c r="AO114" s="204">
        <v>1.2542850655885928E-2</v>
      </c>
      <c r="AP114" s="204">
        <v>1.0290358279085641E-2</v>
      </c>
      <c r="AQ114" s="205">
        <v>0</v>
      </c>
    </row>
    <row r="115" spans="2:43">
      <c r="B115" s="130">
        <v>87</v>
      </c>
      <c r="C115" s="131" t="s">
        <v>90</v>
      </c>
      <c r="D115" s="130" t="s">
        <v>330</v>
      </c>
      <c r="E115" s="130" t="s">
        <v>348</v>
      </c>
      <c r="F115" s="133">
        <v>42542</v>
      </c>
      <c r="G115" s="132" t="s">
        <v>319</v>
      </c>
      <c r="H115" s="130">
        <v>4</v>
      </c>
      <c r="I115" s="133">
        <v>42598</v>
      </c>
      <c r="J115" s="133">
        <v>42414</v>
      </c>
      <c r="K115" s="131" t="s">
        <v>90</v>
      </c>
      <c r="L115" s="130" t="s">
        <v>348</v>
      </c>
      <c r="M115" s="132" t="s">
        <v>319</v>
      </c>
      <c r="N115" s="130">
        <v>4</v>
      </c>
      <c r="O115" s="216">
        <v>4.4420275365807246E-3</v>
      </c>
      <c r="P115" s="215">
        <v>0</v>
      </c>
      <c r="Q115" s="215">
        <v>0</v>
      </c>
      <c r="R115" s="215">
        <v>0</v>
      </c>
      <c r="S115" s="215">
        <v>0</v>
      </c>
      <c r="T115" s="215">
        <v>0</v>
      </c>
      <c r="U115" s="215">
        <v>0</v>
      </c>
      <c r="V115" s="188">
        <v>1.739374168084608E-3</v>
      </c>
      <c r="W115" s="170">
        <v>2.2612151423905422E-2</v>
      </c>
      <c r="X115" s="171">
        <v>3.4646203182057391</v>
      </c>
      <c r="Y115" s="188">
        <v>9.97164761839784E-3</v>
      </c>
      <c r="Z115" s="188">
        <v>9.1187966292984087E-3</v>
      </c>
      <c r="AA115" s="188">
        <v>4.2971621649665372E-3</v>
      </c>
      <c r="AB115" s="188">
        <v>9.1287222799991533E-2</v>
      </c>
      <c r="AC115" s="188">
        <v>5.1380510125700529E-3</v>
      </c>
      <c r="AD115" s="202">
        <v>7.0806124567212372E-3</v>
      </c>
      <c r="AE115" s="202">
        <v>5.7329106413584905E-3</v>
      </c>
      <c r="AF115" s="202">
        <v>4.0000070820156566E-2</v>
      </c>
      <c r="AG115" s="203">
        <v>0</v>
      </c>
      <c r="AH115" s="204">
        <v>0.10472245638612833</v>
      </c>
      <c r="AI115" s="205">
        <v>0</v>
      </c>
      <c r="AJ115" s="204">
        <v>6.6492903195828615E-4</v>
      </c>
      <c r="AK115" s="205">
        <v>0</v>
      </c>
      <c r="AL115" s="205">
        <v>0</v>
      </c>
      <c r="AM115" s="205">
        <v>0</v>
      </c>
      <c r="AN115" s="204">
        <v>6.5863400140974782E-4</v>
      </c>
      <c r="AO115" s="205">
        <v>0</v>
      </c>
      <c r="AP115" s="204">
        <v>2.0111121099760366E-2</v>
      </c>
      <c r="AQ115" s="205">
        <v>0</v>
      </c>
    </row>
    <row r="116" spans="2:43">
      <c r="B116" s="130">
        <v>91</v>
      </c>
      <c r="C116" s="131" t="s">
        <v>94</v>
      </c>
      <c r="D116" s="130" t="s">
        <v>334</v>
      </c>
      <c r="E116" s="130" t="s">
        <v>348</v>
      </c>
      <c r="F116" s="133">
        <v>42548</v>
      </c>
      <c r="G116" s="132" t="s">
        <v>319</v>
      </c>
      <c r="H116" s="130">
        <v>4</v>
      </c>
      <c r="I116" s="133">
        <v>42598</v>
      </c>
      <c r="J116" s="133">
        <v>42414</v>
      </c>
      <c r="K116" s="131" t="s">
        <v>94</v>
      </c>
      <c r="L116" s="130" t="s">
        <v>348</v>
      </c>
      <c r="M116" s="132" t="s">
        <v>319</v>
      </c>
      <c r="N116" s="130">
        <v>4</v>
      </c>
      <c r="O116" s="216">
        <v>8.7633467073069578E-3</v>
      </c>
      <c r="P116" s="215">
        <v>0</v>
      </c>
      <c r="Q116" s="214">
        <v>4.0237150175148166E-2</v>
      </c>
      <c r="R116" s="214">
        <v>0.25266833679447404</v>
      </c>
      <c r="S116" s="214">
        <v>0.13765423901124507</v>
      </c>
      <c r="T116" s="214">
        <v>4.8254408653202796E-2</v>
      </c>
      <c r="U116" s="214">
        <v>6.1685286976986234E-4</v>
      </c>
      <c r="V116" s="189">
        <v>0</v>
      </c>
      <c r="W116" s="170">
        <v>4.6173799709581999E-2</v>
      </c>
      <c r="X116" s="171">
        <v>2.3071829487529394</v>
      </c>
      <c r="Y116" s="188">
        <v>5.5776580773837332E-3</v>
      </c>
      <c r="Z116" s="189">
        <v>0</v>
      </c>
      <c r="AA116" s="189">
        <v>0</v>
      </c>
      <c r="AB116" s="188">
        <v>0.3443278150460195</v>
      </c>
      <c r="AC116" s="188">
        <v>6.595058180051723E-2</v>
      </c>
      <c r="AD116" s="203">
        <v>0</v>
      </c>
      <c r="AE116" s="202">
        <v>3.9899884794615632E-3</v>
      </c>
      <c r="AF116" s="202">
        <v>3.7548568863174765E-2</v>
      </c>
      <c r="AG116" s="202">
        <v>0.15050981766572324</v>
      </c>
      <c r="AH116" s="205">
        <v>0</v>
      </c>
      <c r="AI116" s="205">
        <v>0</v>
      </c>
      <c r="AJ116" s="204">
        <v>1.0812882366797102E-3</v>
      </c>
      <c r="AK116" s="204">
        <v>4.5615474800499442E-3</v>
      </c>
      <c r="AL116" s="205">
        <v>0</v>
      </c>
      <c r="AM116" s="204">
        <v>3.0979735287748928E-3</v>
      </c>
      <c r="AN116" s="205">
        <v>0</v>
      </c>
      <c r="AO116" s="204">
        <v>9.8527432928920949E-3</v>
      </c>
      <c r="AP116" s="204">
        <v>4.6100640137301373E-4</v>
      </c>
      <c r="AQ116" s="204">
        <v>5.6035493865789991E-3</v>
      </c>
    </row>
    <row r="117" spans="2:43">
      <c r="B117" s="130">
        <v>92</v>
      </c>
      <c r="C117" s="131" t="s">
        <v>95</v>
      </c>
      <c r="D117" s="130" t="s">
        <v>335</v>
      </c>
      <c r="E117" s="130" t="s">
        <v>348</v>
      </c>
      <c r="F117" s="133">
        <v>42556</v>
      </c>
      <c r="G117" s="132" t="s">
        <v>319</v>
      </c>
      <c r="H117" s="130">
        <v>4</v>
      </c>
      <c r="I117" s="133">
        <v>42598</v>
      </c>
      <c r="J117" s="133">
        <v>42414</v>
      </c>
      <c r="K117" s="131" t="s">
        <v>95</v>
      </c>
      <c r="L117" s="130" t="s">
        <v>348</v>
      </c>
      <c r="M117" s="132" t="s">
        <v>319</v>
      </c>
      <c r="N117" s="130">
        <v>4</v>
      </c>
      <c r="O117" s="216">
        <v>1.5087265834089375E-2</v>
      </c>
      <c r="P117" s="215">
        <v>0</v>
      </c>
      <c r="Q117" s="215">
        <v>0</v>
      </c>
      <c r="R117" s="214">
        <v>0.36149605251340339</v>
      </c>
      <c r="S117" s="214">
        <v>0.10383834972331218</v>
      </c>
      <c r="T117" s="214">
        <v>2.2766923430401154E-2</v>
      </c>
      <c r="U117" s="214">
        <v>6.6620345243725392E-3</v>
      </c>
      <c r="V117" s="189">
        <v>0</v>
      </c>
      <c r="W117" s="170">
        <v>3.9340205927146571E-2</v>
      </c>
      <c r="X117" s="171">
        <v>5.2732691691661566</v>
      </c>
      <c r="Y117" s="189">
        <v>0</v>
      </c>
      <c r="Z117" s="189">
        <v>0</v>
      </c>
      <c r="AA117" s="189">
        <v>0</v>
      </c>
      <c r="AB117" s="189">
        <v>0</v>
      </c>
      <c r="AC117" s="188">
        <v>4.1212680731902492E-2</v>
      </c>
      <c r="AD117" s="202">
        <v>4.2208437254609668E-2</v>
      </c>
      <c r="AE117" s="203">
        <v>0</v>
      </c>
      <c r="AF117" s="202">
        <v>5.3717457336615343E-2</v>
      </c>
      <c r="AG117" s="202">
        <v>0.14713840737917011</v>
      </c>
      <c r="AH117" s="205">
        <v>0</v>
      </c>
      <c r="AI117" s="205">
        <v>0</v>
      </c>
      <c r="AJ117" s="205">
        <v>0</v>
      </c>
      <c r="AK117" s="204">
        <v>2.6660420129044566E-3</v>
      </c>
      <c r="AL117" s="205">
        <v>0</v>
      </c>
      <c r="AM117" s="204">
        <v>1.5767478707194352E-3</v>
      </c>
      <c r="AN117" s="204">
        <v>3.7877045292467773E-3</v>
      </c>
      <c r="AO117" s="205">
        <v>0</v>
      </c>
      <c r="AP117" s="205">
        <v>0</v>
      </c>
      <c r="AQ117" s="205">
        <v>0</v>
      </c>
    </row>
    <row r="118" spans="2:43">
      <c r="B118" s="130">
        <v>105</v>
      </c>
      <c r="C118" s="131" t="s">
        <v>284</v>
      </c>
      <c r="D118" s="130" t="s">
        <v>283</v>
      </c>
      <c r="E118" s="130" t="s">
        <v>348</v>
      </c>
      <c r="F118" s="133">
        <v>42563</v>
      </c>
      <c r="G118" s="132" t="s">
        <v>319</v>
      </c>
      <c r="H118" s="130">
        <v>4</v>
      </c>
      <c r="I118" s="133">
        <v>42598</v>
      </c>
      <c r="J118" s="133">
        <v>42414</v>
      </c>
      <c r="K118" s="131" t="s">
        <v>284</v>
      </c>
      <c r="L118" s="130" t="s">
        <v>348</v>
      </c>
      <c r="M118" s="132" t="s">
        <v>319</v>
      </c>
      <c r="N118" s="130">
        <v>4</v>
      </c>
      <c r="O118" s="216">
        <v>5.6828128305766498E-3</v>
      </c>
      <c r="P118" s="215">
        <v>0</v>
      </c>
      <c r="Q118" s="215">
        <v>0</v>
      </c>
      <c r="R118" s="215">
        <v>0</v>
      </c>
      <c r="S118" s="214">
        <v>0.12414966391641062</v>
      </c>
      <c r="T118" s="214">
        <v>2.0798205085074972E-2</v>
      </c>
      <c r="U118" s="214">
        <v>3.96285985867895E-3</v>
      </c>
      <c r="V118" s="189">
        <v>0</v>
      </c>
      <c r="W118" s="170">
        <v>4.5941704613274098E-2</v>
      </c>
      <c r="X118" s="171">
        <v>14.903762259578976</v>
      </c>
      <c r="Y118" s="189">
        <v>0</v>
      </c>
      <c r="Z118" s="188">
        <v>8.0843797064529387E-3</v>
      </c>
      <c r="AA118" s="189">
        <v>0</v>
      </c>
      <c r="AB118" s="189">
        <v>0</v>
      </c>
      <c r="AC118" s="188">
        <v>5.694273022573919E-3</v>
      </c>
      <c r="AD118" s="202">
        <v>4.3267946124358206E-2</v>
      </c>
      <c r="AE118" s="202">
        <v>1.2794737810432283E-2</v>
      </c>
      <c r="AF118" s="202">
        <v>3.5299878798788223E-2</v>
      </c>
      <c r="AG118" s="202">
        <v>0.15016640627708078</v>
      </c>
      <c r="AH118" s="205">
        <v>0</v>
      </c>
      <c r="AI118" s="205">
        <v>0</v>
      </c>
      <c r="AJ118" s="204">
        <v>2.9192413417603691E-3</v>
      </c>
      <c r="AK118" s="205">
        <v>0</v>
      </c>
      <c r="AL118" s="205">
        <v>0</v>
      </c>
      <c r="AM118" s="204">
        <v>6.3818943087179446E-4</v>
      </c>
      <c r="AN118" s="204">
        <v>1.1879411249843094E-2</v>
      </c>
      <c r="AO118" s="204">
        <v>1.0262866716715056E-2</v>
      </c>
      <c r="AP118" s="204">
        <v>5.1424489038319629E-2</v>
      </c>
      <c r="AQ118" s="205">
        <v>0</v>
      </c>
    </row>
    <row r="119" spans="2:43">
      <c r="B119" s="130">
        <v>110</v>
      </c>
      <c r="C119" s="131" t="s">
        <v>112</v>
      </c>
      <c r="D119" s="130" t="s">
        <v>289</v>
      </c>
      <c r="E119" s="130" t="s">
        <v>348</v>
      </c>
      <c r="F119" s="133">
        <v>42608</v>
      </c>
      <c r="G119" s="132" t="s">
        <v>319</v>
      </c>
      <c r="H119" s="130">
        <v>4</v>
      </c>
      <c r="I119" s="133">
        <v>42625</v>
      </c>
      <c r="J119" s="133">
        <v>42414</v>
      </c>
      <c r="K119" s="131" t="s">
        <v>112</v>
      </c>
      <c r="L119" s="130" t="s">
        <v>348</v>
      </c>
      <c r="M119" s="132" t="s">
        <v>319</v>
      </c>
      <c r="N119" s="130">
        <v>4</v>
      </c>
      <c r="O119" s="216">
        <v>1.8285298216755893E-2</v>
      </c>
      <c r="P119" s="214">
        <v>0.11048760297761495</v>
      </c>
      <c r="Q119" s="215">
        <v>0</v>
      </c>
      <c r="R119" s="214">
        <v>0.16102734534307478</v>
      </c>
      <c r="S119" s="214">
        <v>4.220162798520051E-2</v>
      </c>
      <c r="T119" s="214">
        <v>3.0570325332942735E-2</v>
      </c>
      <c r="U119" s="214">
        <v>3.699455790390421E-3</v>
      </c>
      <c r="V119" s="189">
        <v>0</v>
      </c>
      <c r="W119" s="170">
        <v>4.2414031316716581E-2</v>
      </c>
      <c r="X119" s="171">
        <v>1.6633682406757182</v>
      </c>
      <c r="Y119" s="189">
        <v>0</v>
      </c>
      <c r="Z119" s="188">
        <v>9.0514558768348824E-3</v>
      </c>
      <c r="AA119" s="189">
        <v>0</v>
      </c>
      <c r="AB119" s="189">
        <v>0</v>
      </c>
      <c r="AC119" s="188">
        <v>7.8787835814654719E-2</v>
      </c>
      <c r="AD119" s="202">
        <v>6.5805144130629571E-3</v>
      </c>
      <c r="AE119" s="202">
        <v>1.5381329930249991E-2</v>
      </c>
      <c r="AF119" s="202">
        <v>1.2465762640830285E-2</v>
      </c>
      <c r="AG119" s="202">
        <v>0.2615931315555044</v>
      </c>
      <c r="AH119" s="205">
        <v>0</v>
      </c>
      <c r="AI119" s="205">
        <v>0</v>
      </c>
      <c r="AJ119" s="204">
        <v>5.3968872185976976E-3</v>
      </c>
      <c r="AK119" s="205">
        <v>0</v>
      </c>
      <c r="AL119" s="204">
        <v>3.0117995410857503</v>
      </c>
      <c r="AM119" s="204">
        <v>6.9075077975877678E-3</v>
      </c>
      <c r="AN119" s="204">
        <v>2.779255497633162E-2</v>
      </c>
      <c r="AO119" s="205">
        <v>0</v>
      </c>
      <c r="AP119" s="205">
        <v>0</v>
      </c>
      <c r="AQ119" s="205">
        <v>0</v>
      </c>
    </row>
    <row r="120" spans="2:43">
      <c r="B120" s="130">
        <v>111</v>
      </c>
      <c r="C120" s="131" t="s">
        <v>115</v>
      </c>
      <c r="D120" s="130" t="s">
        <v>290</v>
      </c>
      <c r="E120" s="130" t="s">
        <v>348</v>
      </c>
      <c r="F120" s="133">
        <v>42608</v>
      </c>
      <c r="G120" s="132" t="s">
        <v>319</v>
      </c>
      <c r="H120" s="130">
        <v>4</v>
      </c>
      <c r="I120" s="133">
        <v>42625</v>
      </c>
      <c r="J120" s="133">
        <v>42414</v>
      </c>
      <c r="K120" s="131" t="s">
        <v>115</v>
      </c>
      <c r="L120" s="130" t="s">
        <v>348</v>
      </c>
      <c r="M120" s="132" t="s">
        <v>319</v>
      </c>
      <c r="N120" s="130">
        <v>4</v>
      </c>
      <c r="O120" s="216">
        <v>2.4221280400202411E-2</v>
      </c>
      <c r="P120" s="214">
        <v>0.1587955767022132</v>
      </c>
      <c r="Q120" s="215">
        <v>0</v>
      </c>
      <c r="R120" s="215">
        <v>0</v>
      </c>
      <c r="S120" s="214">
        <v>5.2008937259784616E-2</v>
      </c>
      <c r="T120" s="214">
        <v>5.5730505182060523E-3</v>
      </c>
      <c r="U120" s="215">
        <v>0</v>
      </c>
      <c r="V120" s="189">
        <v>0</v>
      </c>
      <c r="W120" s="170">
        <v>5.5443122183280236E-2</v>
      </c>
      <c r="X120" s="171">
        <v>2.1861438599111414</v>
      </c>
      <c r="Y120" s="188">
        <v>4.4463820625253343E-3</v>
      </c>
      <c r="Z120" s="188">
        <v>1.2369579125680864E-2</v>
      </c>
      <c r="AA120" s="189">
        <v>0</v>
      </c>
      <c r="AB120" s="189">
        <v>0</v>
      </c>
      <c r="AC120" s="188">
        <v>4.8909079099271405E-2</v>
      </c>
      <c r="AD120" s="203">
        <v>0</v>
      </c>
      <c r="AE120" s="202">
        <v>1.4925749790680308E-2</v>
      </c>
      <c r="AF120" s="202">
        <v>0.15290486999609543</v>
      </c>
      <c r="AG120" s="202">
        <v>0.20426245196381768</v>
      </c>
      <c r="AH120" s="205">
        <v>0</v>
      </c>
      <c r="AI120" s="205">
        <v>0</v>
      </c>
      <c r="AJ120" s="204">
        <v>3.0330326124015997E-3</v>
      </c>
      <c r="AK120" s="205">
        <v>0</v>
      </c>
      <c r="AL120" s="205">
        <v>0</v>
      </c>
      <c r="AM120" s="204">
        <v>6.402008739672998E-3</v>
      </c>
      <c r="AN120" s="204">
        <v>9.9693678533759496E-3</v>
      </c>
      <c r="AO120" s="204">
        <v>1.7861465176847096E-2</v>
      </c>
      <c r="AP120" s="204">
        <v>4.4798805730183869E-2</v>
      </c>
      <c r="AQ120" s="204">
        <v>9.0304182864864666E-3</v>
      </c>
    </row>
    <row r="121" spans="2:43">
      <c r="B121" s="130">
        <v>113</v>
      </c>
      <c r="C121" s="131" t="s">
        <v>114</v>
      </c>
      <c r="D121" s="130" t="s">
        <v>292</v>
      </c>
      <c r="E121" s="130" t="s">
        <v>348</v>
      </c>
      <c r="F121" s="133">
        <v>42609</v>
      </c>
      <c r="G121" s="132" t="s">
        <v>319</v>
      </c>
      <c r="H121" s="130">
        <v>4</v>
      </c>
      <c r="I121" s="133">
        <v>42625</v>
      </c>
      <c r="J121" s="133">
        <v>42414</v>
      </c>
      <c r="K121" s="131" t="s">
        <v>114</v>
      </c>
      <c r="L121" s="130" t="s">
        <v>348</v>
      </c>
      <c r="M121" s="132" t="s">
        <v>319</v>
      </c>
      <c r="N121" s="130">
        <v>4</v>
      </c>
      <c r="O121" s="216">
        <v>1.6575245546065334E-2</v>
      </c>
      <c r="P121" s="214">
        <v>0.40178021777456263</v>
      </c>
      <c r="Q121" s="215">
        <v>0</v>
      </c>
      <c r="R121" s="215">
        <v>0</v>
      </c>
      <c r="S121" s="215">
        <v>0</v>
      </c>
      <c r="T121" s="214">
        <v>2.9769109702558624E-2</v>
      </c>
      <c r="U121" s="215">
        <v>0</v>
      </c>
      <c r="V121" s="189">
        <v>0</v>
      </c>
      <c r="W121" s="170">
        <v>3.8536121635831651E-2</v>
      </c>
      <c r="X121" s="171">
        <v>7.2918381186046384</v>
      </c>
      <c r="Y121" s="189">
        <v>0</v>
      </c>
      <c r="Z121" s="188">
        <v>1.5448983709575122E-2</v>
      </c>
      <c r="AA121" s="189">
        <v>0</v>
      </c>
      <c r="AB121" s="188">
        <v>4.1928315142105217E-2</v>
      </c>
      <c r="AC121" s="189">
        <v>0</v>
      </c>
      <c r="AD121" s="203">
        <v>0</v>
      </c>
      <c r="AE121" s="202">
        <v>1.7485300981531685E-2</v>
      </c>
      <c r="AF121" s="202">
        <v>1.7159019656447477E-2</v>
      </c>
      <c r="AG121" s="202">
        <v>0.49886789094498857</v>
      </c>
      <c r="AH121" s="204">
        <v>0.89288195240465218</v>
      </c>
      <c r="AI121" s="205">
        <v>0</v>
      </c>
      <c r="AJ121" s="204">
        <v>8.0384497912130547E-4</v>
      </c>
      <c r="AK121" s="204">
        <v>2.7543841085812164E-3</v>
      </c>
      <c r="AL121" s="205">
        <v>0</v>
      </c>
      <c r="AM121" s="204">
        <v>6.5427987781654347E-3</v>
      </c>
      <c r="AN121" s="204">
        <v>1.8094177316569052E-2</v>
      </c>
      <c r="AO121" s="204">
        <v>6.6354187525520551E-3</v>
      </c>
      <c r="AP121" s="204">
        <v>3.8070622702870232E-3</v>
      </c>
      <c r="AQ121" s="205">
        <v>0</v>
      </c>
    </row>
    <row r="122" spans="2:43">
      <c r="B122" s="130">
        <v>114</v>
      </c>
      <c r="C122" s="131" t="s">
        <v>116</v>
      </c>
      <c r="D122" s="130" t="s">
        <v>293</v>
      </c>
      <c r="E122" s="130" t="s">
        <v>348</v>
      </c>
      <c r="F122" s="133">
        <v>42609</v>
      </c>
      <c r="G122" s="132" t="s">
        <v>319</v>
      </c>
      <c r="H122" s="130">
        <v>4</v>
      </c>
      <c r="I122" s="133">
        <v>42625</v>
      </c>
      <c r="J122" s="133">
        <v>42414</v>
      </c>
      <c r="K122" s="131" t="s">
        <v>116</v>
      </c>
      <c r="L122" s="130" t="s">
        <v>348</v>
      </c>
      <c r="M122" s="132" t="s">
        <v>319</v>
      </c>
      <c r="N122" s="130">
        <v>4</v>
      </c>
      <c r="O122" s="216">
        <v>2.949249465580272E-3</v>
      </c>
      <c r="P122" s="214">
        <v>5.3198529381792425E-2</v>
      </c>
      <c r="Q122" s="214">
        <v>5.8013106932421392E-2</v>
      </c>
      <c r="R122" s="214">
        <v>7.299212186090645E-2</v>
      </c>
      <c r="S122" s="214">
        <v>3.830981448020563E-2</v>
      </c>
      <c r="T122" s="215">
        <v>0</v>
      </c>
      <c r="U122" s="214">
        <v>3.3881100642401672E-3</v>
      </c>
      <c r="V122" s="189">
        <v>0</v>
      </c>
      <c r="W122" s="170">
        <v>1.5512056373986033E-2</v>
      </c>
      <c r="X122" s="171">
        <v>5.095787048711693</v>
      </c>
      <c r="Y122" s="188">
        <v>1.2658748022355733E-3</v>
      </c>
      <c r="Z122" s="188">
        <v>3.1424830751896628E-4</v>
      </c>
      <c r="AA122" s="189">
        <v>0</v>
      </c>
      <c r="AB122" s="189">
        <v>0</v>
      </c>
      <c r="AC122" s="188">
        <v>2.0622762166728672E-3</v>
      </c>
      <c r="AD122" s="202">
        <v>2.0117932431385648E-2</v>
      </c>
      <c r="AE122" s="202">
        <v>2.2399903936183093E-3</v>
      </c>
      <c r="AF122" s="202">
        <v>9.9472416827456073E-3</v>
      </c>
      <c r="AG122" s="202">
        <v>6.9881007531853279E-2</v>
      </c>
      <c r="AH122" s="204">
        <v>0.16623316639591385</v>
      </c>
      <c r="AI122" s="204">
        <v>7.3560034882620806E-2</v>
      </c>
      <c r="AJ122" s="204">
        <v>2.7544491317294689E-4</v>
      </c>
      <c r="AK122" s="205">
        <v>0</v>
      </c>
      <c r="AL122" s="204">
        <v>4.9911556555446488</v>
      </c>
      <c r="AM122" s="204">
        <v>0</v>
      </c>
      <c r="AN122" s="204">
        <v>4.5936460829038009E-3</v>
      </c>
      <c r="AO122" s="204">
        <v>1.2582760483626129E-2</v>
      </c>
      <c r="AP122" s="205">
        <v>0</v>
      </c>
      <c r="AQ122" s="204">
        <v>2.6684071283661196E-3</v>
      </c>
    </row>
    <row r="123" spans="2:43">
      <c r="B123" s="130">
        <v>115</v>
      </c>
      <c r="C123" s="131" t="s">
        <v>117</v>
      </c>
      <c r="D123" s="130" t="s">
        <v>294</v>
      </c>
      <c r="E123" s="130" t="s">
        <v>348</v>
      </c>
      <c r="F123" s="133">
        <v>42609</v>
      </c>
      <c r="G123" s="132" t="s">
        <v>319</v>
      </c>
      <c r="H123" s="130">
        <v>4</v>
      </c>
      <c r="I123" s="133">
        <v>42625</v>
      </c>
      <c r="J123" s="133">
        <v>42414</v>
      </c>
      <c r="K123" s="131" t="s">
        <v>117</v>
      </c>
      <c r="L123" s="130" t="s">
        <v>348</v>
      </c>
      <c r="M123" s="132" t="s">
        <v>319</v>
      </c>
      <c r="N123" s="130">
        <v>4</v>
      </c>
      <c r="O123" s="216">
        <v>1.1118452149910415E-2</v>
      </c>
      <c r="P123" s="214">
        <v>0.17451217179926409</v>
      </c>
      <c r="Q123" s="214">
        <v>0.57252282467606863</v>
      </c>
      <c r="R123" s="214">
        <v>0.21030822987503026</v>
      </c>
      <c r="S123" s="214">
        <v>0.15812647068607402</v>
      </c>
      <c r="T123" s="215">
        <v>0</v>
      </c>
      <c r="U123" s="215">
        <v>0</v>
      </c>
      <c r="V123" s="189">
        <v>0</v>
      </c>
      <c r="W123" s="170">
        <v>6.2478490086182441E-2</v>
      </c>
      <c r="X123" s="171">
        <v>6.4509352856790745</v>
      </c>
      <c r="Y123" s="189">
        <v>0</v>
      </c>
      <c r="Z123" s="188">
        <v>6.5023537781824375E-3</v>
      </c>
      <c r="AA123" s="189">
        <v>0</v>
      </c>
      <c r="AB123" s="188">
        <v>0.26931008935035339</v>
      </c>
      <c r="AC123" s="188">
        <v>3.1171055388873842E-2</v>
      </c>
      <c r="AD123" s="202">
        <v>0</v>
      </c>
      <c r="AE123" s="202">
        <v>2.1508377265757935E-2</v>
      </c>
      <c r="AF123" s="202">
        <v>6.0356075513206479E-2</v>
      </c>
      <c r="AG123" s="203">
        <v>0</v>
      </c>
      <c r="AH123" s="204">
        <v>0.68613915963332139</v>
      </c>
      <c r="AI123" s="205">
        <v>0</v>
      </c>
      <c r="AJ123" s="204">
        <v>2.6722138139956444E-3</v>
      </c>
      <c r="AK123" s="205">
        <v>0</v>
      </c>
      <c r="AL123" s="205">
        <v>0</v>
      </c>
      <c r="AM123" s="204">
        <v>1.5767478707194352E-3</v>
      </c>
      <c r="AN123" s="204">
        <v>1.7758161164749764E-2</v>
      </c>
      <c r="AO123" s="204">
        <v>4.2180098774020479E-2</v>
      </c>
      <c r="AP123" s="204">
        <v>0.10773950542402863</v>
      </c>
      <c r="AQ123" s="204">
        <v>2.5605266371384779E-3</v>
      </c>
    </row>
    <row r="124" spans="2:43">
      <c r="B124" s="130">
        <v>116</v>
      </c>
      <c r="C124" s="131" t="s">
        <v>118</v>
      </c>
      <c r="D124" s="130" t="s">
        <v>295</v>
      </c>
      <c r="E124" s="130" t="s">
        <v>348</v>
      </c>
      <c r="F124" s="133">
        <v>42609</v>
      </c>
      <c r="G124" s="132" t="s">
        <v>319</v>
      </c>
      <c r="H124" s="130">
        <v>4</v>
      </c>
      <c r="I124" s="133">
        <v>42625</v>
      </c>
      <c r="J124" s="133">
        <v>42414</v>
      </c>
      <c r="K124" s="131" t="s">
        <v>118</v>
      </c>
      <c r="L124" s="130" t="s">
        <v>348</v>
      </c>
      <c r="M124" s="132" t="s">
        <v>319</v>
      </c>
      <c r="N124" s="130">
        <v>4</v>
      </c>
      <c r="O124" s="216">
        <v>1.0743865094728283E-2</v>
      </c>
      <c r="P124" s="214">
        <v>0.2183773568808417</v>
      </c>
      <c r="Q124" s="214">
        <v>0.46270385289301424</v>
      </c>
      <c r="R124" s="214">
        <v>0.11022868042688085</v>
      </c>
      <c r="S124" s="215">
        <v>0</v>
      </c>
      <c r="T124" s="214">
        <v>3.2785587309459366E-2</v>
      </c>
      <c r="U124" s="214">
        <v>1.2512962011075393E-2</v>
      </c>
      <c r="V124" s="189">
        <v>0</v>
      </c>
      <c r="W124" s="170">
        <v>1.5528747302351351E-2</v>
      </c>
      <c r="X124" s="171">
        <v>5.2459243899185086</v>
      </c>
      <c r="Y124" s="189">
        <v>0</v>
      </c>
      <c r="Z124" s="188">
        <v>3.2141150640824247E-3</v>
      </c>
      <c r="AA124" s="189">
        <v>0</v>
      </c>
      <c r="AB124" s="188">
        <v>0.29172652881523015</v>
      </c>
      <c r="AC124" s="188">
        <v>1.9931381603686037E-2</v>
      </c>
      <c r="AD124" s="202">
        <v>3.0485139962317262E-2</v>
      </c>
      <c r="AE124" s="202">
        <v>6.4719169614128966E-3</v>
      </c>
      <c r="AF124" s="202">
        <v>4.3538745445318314E-2</v>
      </c>
      <c r="AG124" s="203">
        <v>0</v>
      </c>
      <c r="AH124" s="205">
        <v>0</v>
      </c>
      <c r="AI124" s="205">
        <v>0</v>
      </c>
      <c r="AJ124" s="204">
        <v>2.4531779065616417E-3</v>
      </c>
      <c r="AK124" s="205">
        <v>0</v>
      </c>
      <c r="AL124" s="205">
        <v>0</v>
      </c>
      <c r="AM124" s="204">
        <v>1.7246862332960984E-3</v>
      </c>
      <c r="AN124" s="204">
        <v>1.2983238549456107E-2</v>
      </c>
      <c r="AO124" s="205">
        <v>0</v>
      </c>
      <c r="AP124" s="204">
        <v>2.9236724722081258E-2</v>
      </c>
      <c r="AQ124" s="204">
        <v>1.9570106055960768E-2</v>
      </c>
    </row>
    <row r="125" spans="2:43">
      <c r="B125" s="130">
        <v>119</v>
      </c>
      <c r="C125" s="131" t="s">
        <v>121</v>
      </c>
      <c r="D125" s="130" t="s">
        <v>299</v>
      </c>
      <c r="E125" s="130" t="s">
        <v>348</v>
      </c>
      <c r="F125" s="133">
        <v>42612</v>
      </c>
      <c r="G125" s="132" t="s">
        <v>319</v>
      </c>
      <c r="H125" s="130">
        <v>4</v>
      </c>
      <c r="I125" s="133">
        <v>42625</v>
      </c>
      <c r="J125" s="133">
        <v>42414</v>
      </c>
      <c r="K125" s="131" t="s">
        <v>121</v>
      </c>
      <c r="L125" s="130" t="s">
        <v>348</v>
      </c>
      <c r="M125" s="132" t="s">
        <v>319</v>
      </c>
      <c r="N125" s="130">
        <v>4</v>
      </c>
      <c r="O125" s="213">
        <v>0</v>
      </c>
      <c r="P125" s="215">
        <v>0</v>
      </c>
      <c r="Q125" s="215">
        <v>0</v>
      </c>
      <c r="R125" s="215">
        <v>0</v>
      </c>
      <c r="S125" s="215">
        <v>0</v>
      </c>
      <c r="T125" s="214">
        <v>1.3286888146524596E-2</v>
      </c>
      <c r="U125" s="215">
        <v>0</v>
      </c>
      <c r="V125" s="188">
        <v>9.1750289108710453E-3</v>
      </c>
      <c r="W125" s="170">
        <v>1.3417585501866303E-2</v>
      </c>
      <c r="X125" s="171">
        <v>4.7660070281153946</v>
      </c>
      <c r="Y125" s="189">
        <v>0</v>
      </c>
      <c r="Z125" s="188">
        <v>6.7447002539624138E-3</v>
      </c>
      <c r="AA125" s="189">
        <v>0</v>
      </c>
      <c r="AB125" s="188">
        <v>0.13315509622132593</v>
      </c>
      <c r="AC125" s="189">
        <v>0</v>
      </c>
      <c r="AD125" s="203">
        <v>0</v>
      </c>
      <c r="AE125" s="203">
        <v>0</v>
      </c>
      <c r="AF125" s="202">
        <v>2.2914483544827158E-2</v>
      </c>
      <c r="AG125" s="203">
        <v>0</v>
      </c>
      <c r="AH125" s="205">
        <v>0</v>
      </c>
      <c r="AI125" s="205">
        <v>0</v>
      </c>
      <c r="AJ125" s="205">
        <v>0</v>
      </c>
      <c r="AK125" s="205">
        <v>0</v>
      </c>
      <c r="AL125" s="205">
        <v>0</v>
      </c>
      <c r="AM125" s="204">
        <v>0</v>
      </c>
      <c r="AN125" s="205">
        <v>0</v>
      </c>
      <c r="AO125" s="204">
        <v>6.9576182319935898E-3</v>
      </c>
      <c r="AP125" s="205">
        <v>0</v>
      </c>
      <c r="AQ125" s="205">
        <v>0</v>
      </c>
    </row>
    <row r="126" spans="2:43">
      <c r="B126" s="130">
        <v>97</v>
      </c>
      <c r="C126" s="131" t="s">
        <v>100</v>
      </c>
      <c r="D126" s="130" t="s">
        <v>340</v>
      </c>
      <c r="E126" s="130" t="s">
        <v>348</v>
      </c>
      <c r="F126" s="133">
        <v>42556</v>
      </c>
      <c r="G126" s="132" t="s">
        <v>319</v>
      </c>
      <c r="H126" s="130">
        <v>5</v>
      </c>
      <c r="I126" s="133">
        <v>42598</v>
      </c>
      <c r="J126" s="133">
        <v>42414</v>
      </c>
      <c r="K126" s="131" t="s">
        <v>100</v>
      </c>
      <c r="L126" s="130" t="s">
        <v>348</v>
      </c>
      <c r="M126" s="132" t="s">
        <v>319</v>
      </c>
      <c r="N126" s="130">
        <v>5</v>
      </c>
      <c r="O126" s="216">
        <v>8.458855915081569E-3</v>
      </c>
      <c r="P126" s="215">
        <v>0</v>
      </c>
      <c r="Q126" s="214">
        <v>0.18524510161197205</v>
      </c>
      <c r="R126" s="214">
        <v>0.19205040543709551</v>
      </c>
      <c r="S126" s="214">
        <v>4.3598925828792781E-2</v>
      </c>
      <c r="T126" s="214">
        <v>1.6259164642086526E-2</v>
      </c>
      <c r="U126" s="214">
        <v>1.005532187510738E-2</v>
      </c>
      <c r="V126" s="188">
        <v>3.1295680164310168E-3</v>
      </c>
      <c r="W126" s="170">
        <v>0.28818780273214184</v>
      </c>
      <c r="X126" s="171">
        <v>18.60937602640492</v>
      </c>
      <c r="Y126" s="189">
        <v>0</v>
      </c>
      <c r="Z126" s="188">
        <v>1.625950421721983E-2</v>
      </c>
      <c r="AA126" s="189">
        <v>0</v>
      </c>
      <c r="AB126" s="188">
        <v>0.18746193056059496</v>
      </c>
      <c r="AC126" s="189">
        <v>0</v>
      </c>
      <c r="AD126" s="202">
        <v>2.3503072696518714E-2</v>
      </c>
      <c r="AE126" s="202">
        <v>3.7180000033643101E-3</v>
      </c>
      <c r="AF126" s="202">
        <v>2.8851994570450179E-2</v>
      </c>
      <c r="AG126" s="202">
        <v>0.10183482437012364</v>
      </c>
      <c r="AH126" s="204">
        <v>0.23109558569464131</v>
      </c>
      <c r="AI126" s="205">
        <v>0</v>
      </c>
      <c r="AJ126" s="204">
        <v>1.6088240247771049E-3</v>
      </c>
      <c r="AK126" s="205">
        <v>0</v>
      </c>
      <c r="AL126" s="205">
        <v>0</v>
      </c>
      <c r="AM126" s="204">
        <v>1.7613799763081556E-3</v>
      </c>
      <c r="AN126" s="204">
        <v>1.1965407906713712E-2</v>
      </c>
      <c r="AO126" s="205">
        <v>0</v>
      </c>
      <c r="AP126" s="204">
        <v>3.7162396067997205E-2</v>
      </c>
      <c r="AQ126" s="204">
        <v>6.6996928329054661E-3</v>
      </c>
    </row>
    <row r="127" spans="2:43">
      <c r="B127" s="130">
        <v>104</v>
      </c>
      <c r="C127" s="131" t="s">
        <v>107</v>
      </c>
      <c r="D127" s="130" t="s">
        <v>347</v>
      </c>
      <c r="E127" s="130" t="s">
        <v>348</v>
      </c>
      <c r="F127" s="133">
        <v>42563</v>
      </c>
      <c r="G127" s="132" t="s">
        <v>319</v>
      </c>
      <c r="H127" s="130">
        <v>5</v>
      </c>
      <c r="I127" s="133">
        <v>42598</v>
      </c>
      <c r="J127" s="133">
        <v>42414</v>
      </c>
      <c r="K127" s="131" t="s">
        <v>107</v>
      </c>
      <c r="L127" s="130" t="s">
        <v>348</v>
      </c>
      <c r="M127" s="132" t="s">
        <v>319</v>
      </c>
      <c r="N127" s="130">
        <v>5</v>
      </c>
      <c r="O127" s="216">
        <v>7.3368069930941915E-3</v>
      </c>
      <c r="P127" s="214">
        <v>3.7161537648991466E-2</v>
      </c>
      <c r="Q127" s="215">
        <v>0</v>
      </c>
      <c r="R127" s="215">
        <v>0</v>
      </c>
      <c r="S127" s="214">
        <v>2.8869554735769812E-2</v>
      </c>
      <c r="T127" s="214">
        <v>3.6430305624356937E-3</v>
      </c>
      <c r="U127" s="214">
        <v>5.5228048973602816E-3</v>
      </c>
      <c r="V127" s="188">
        <v>4.8502601542474492E-4</v>
      </c>
      <c r="W127" s="170">
        <v>4.3733874605802756E-3</v>
      </c>
      <c r="X127" s="171">
        <v>4.9335800168785333</v>
      </c>
      <c r="Y127" s="189">
        <v>0</v>
      </c>
      <c r="Z127" s="189">
        <v>0</v>
      </c>
      <c r="AA127" s="188">
        <v>8.2353294173687856E-4</v>
      </c>
      <c r="AB127" s="189">
        <v>0</v>
      </c>
      <c r="AC127" s="188">
        <v>4.5275125534687561E-3</v>
      </c>
      <c r="AD127" s="202">
        <v>9.479831220648641E-3</v>
      </c>
      <c r="AE127" s="203">
        <v>0</v>
      </c>
      <c r="AF127" s="202">
        <v>1.5539219132942305E-2</v>
      </c>
      <c r="AG127" s="202">
        <v>2.20519236756106E-2</v>
      </c>
      <c r="AH127" s="205">
        <v>0</v>
      </c>
      <c r="AI127" s="205">
        <v>0</v>
      </c>
      <c r="AJ127" s="205">
        <v>0</v>
      </c>
      <c r="AK127" s="205">
        <v>0</v>
      </c>
      <c r="AL127" s="204">
        <v>8.5069448749151437</v>
      </c>
      <c r="AM127" s="205">
        <v>0</v>
      </c>
      <c r="AN127" s="204">
        <v>2.5699315227446788E-3</v>
      </c>
      <c r="AO127" s="205">
        <v>0</v>
      </c>
      <c r="AP127" s="204">
        <v>1.5851879716244379E-2</v>
      </c>
      <c r="AQ127" s="204">
        <v>1.5261481062973001E-3</v>
      </c>
    </row>
    <row r="128" spans="2:43">
      <c r="B128" s="130">
        <v>78</v>
      </c>
      <c r="C128" s="131" t="s">
        <v>81</v>
      </c>
      <c r="D128" s="130" t="s">
        <v>323</v>
      </c>
      <c r="E128" s="130" t="s">
        <v>348</v>
      </c>
      <c r="F128" s="133">
        <v>42520</v>
      </c>
      <c r="G128" s="132" t="s">
        <v>319</v>
      </c>
      <c r="H128" s="130">
        <v>6</v>
      </c>
      <c r="I128" s="133">
        <v>42598</v>
      </c>
      <c r="J128" s="133">
        <v>42414</v>
      </c>
      <c r="K128" s="131" t="s">
        <v>81</v>
      </c>
      <c r="L128" s="130" t="s">
        <v>348</v>
      </c>
      <c r="M128" s="132" t="s">
        <v>319</v>
      </c>
      <c r="N128" s="130">
        <v>6</v>
      </c>
      <c r="O128" s="216">
        <v>1.8096813773390209E-2</v>
      </c>
      <c r="P128" s="214">
        <v>0.14896424310609424</v>
      </c>
      <c r="Q128" s="214">
        <v>0.451141760153625</v>
      </c>
      <c r="R128" s="214">
        <v>0.15329980919042241</v>
      </c>
      <c r="S128" s="214">
        <v>8.5271204217684513E-2</v>
      </c>
      <c r="T128" s="214">
        <v>2.6385817009116203E-2</v>
      </c>
      <c r="U128" s="214">
        <v>0.11380005763011201</v>
      </c>
      <c r="V128" s="189">
        <v>0</v>
      </c>
      <c r="W128" s="170">
        <v>1.5997723177509873E-2</v>
      </c>
      <c r="X128" s="171">
        <v>3.8398984038491526</v>
      </c>
      <c r="Y128" s="188">
        <v>6.5125816913136313E-3</v>
      </c>
      <c r="Z128" s="188">
        <v>4.9185826381387774E-3</v>
      </c>
      <c r="AA128" s="188">
        <v>2.7780006975435634E-3</v>
      </c>
      <c r="AB128" s="189">
        <v>0</v>
      </c>
      <c r="AC128" s="188">
        <v>4.0022160277505575E-2</v>
      </c>
      <c r="AD128" s="202">
        <v>0.17146483284115036</v>
      </c>
      <c r="AE128" s="202">
        <v>1.0392740299342137E-2</v>
      </c>
      <c r="AF128" s="202">
        <v>5.6827042262997958E-2</v>
      </c>
      <c r="AG128" s="202">
        <v>0.17351171397577694</v>
      </c>
      <c r="AH128" s="204">
        <v>0.22851968579217929</v>
      </c>
      <c r="AI128" s="204">
        <v>0.11337828520003027</v>
      </c>
      <c r="AJ128" s="205">
        <v>0</v>
      </c>
      <c r="AK128" s="205">
        <v>0</v>
      </c>
      <c r="AL128" s="204">
        <v>14.248978626420707</v>
      </c>
      <c r="AM128" s="205">
        <v>0</v>
      </c>
      <c r="AN128" s="204">
        <v>9.3250785325709098E-3</v>
      </c>
      <c r="AO128" s="205">
        <v>0</v>
      </c>
      <c r="AP128" s="205">
        <v>0</v>
      </c>
      <c r="AQ128" s="205">
        <v>0</v>
      </c>
    </row>
    <row r="129" spans="2:43">
      <c r="B129" s="130">
        <v>95</v>
      </c>
      <c r="C129" s="131" t="s">
        <v>98</v>
      </c>
      <c r="D129" s="130" t="s">
        <v>338</v>
      </c>
      <c r="E129" s="130" t="s">
        <v>348</v>
      </c>
      <c r="F129" s="133">
        <v>42556</v>
      </c>
      <c r="G129" s="132" t="s">
        <v>319</v>
      </c>
      <c r="H129" s="130">
        <v>6</v>
      </c>
      <c r="I129" s="133">
        <v>42598</v>
      </c>
      <c r="J129" s="133">
        <v>42414</v>
      </c>
      <c r="K129" s="131" t="s">
        <v>98</v>
      </c>
      <c r="L129" s="130" t="s">
        <v>348</v>
      </c>
      <c r="M129" s="132" t="s">
        <v>319</v>
      </c>
      <c r="N129" s="130">
        <v>6</v>
      </c>
      <c r="O129" s="216">
        <v>6.1211528886158449E-4</v>
      </c>
      <c r="P129" s="215">
        <v>0</v>
      </c>
      <c r="Q129" s="214">
        <v>4.2091905954578235E-2</v>
      </c>
      <c r="R129" s="215">
        <v>0</v>
      </c>
      <c r="S129" s="215">
        <v>0</v>
      </c>
      <c r="T129" s="214">
        <v>1.9833527698810954E-3</v>
      </c>
      <c r="U129" s="214">
        <v>7.1304980889717276E-4</v>
      </c>
      <c r="V129" s="188">
        <v>3.6751757029882216E-3</v>
      </c>
      <c r="W129" s="170">
        <v>1.5943852693078568E-2</v>
      </c>
      <c r="X129" s="171">
        <v>18.963608148961537</v>
      </c>
      <c r="Y129" s="189">
        <v>0</v>
      </c>
      <c r="Z129" s="188">
        <v>0</v>
      </c>
      <c r="AA129" s="188">
        <v>6.3037131830313313E-3</v>
      </c>
      <c r="AB129" s="188">
        <v>0.18556983008467648</v>
      </c>
      <c r="AC129" s="188">
        <v>8.235865589457967E-3</v>
      </c>
      <c r="AD129" s="202">
        <v>2.1542866637677235E-2</v>
      </c>
      <c r="AE129" s="202">
        <v>8.787365837386903E-3</v>
      </c>
      <c r="AF129" s="202">
        <v>1.7496790803035612E-2</v>
      </c>
      <c r="AG129" s="203">
        <v>0</v>
      </c>
      <c r="AH129" s="205">
        <v>0</v>
      </c>
      <c r="AI129" s="205">
        <v>0</v>
      </c>
      <c r="AJ129" s="204">
        <v>7.2802090138365978E-4</v>
      </c>
      <c r="AK129" s="205">
        <v>0</v>
      </c>
      <c r="AL129" s="205">
        <v>0</v>
      </c>
      <c r="AM129" s="204">
        <v>1.8969230425339646E-3</v>
      </c>
      <c r="AN129" s="204">
        <v>3.8061965073264022E-3</v>
      </c>
      <c r="AO129" s="205">
        <v>0</v>
      </c>
      <c r="AP129" s="204">
        <v>3.6786032147053928E-2</v>
      </c>
      <c r="AQ129" s="205">
        <v>0</v>
      </c>
    </row>
    <row r="130" spans="2:43">
      <c r="B130" s="130">
        <v>96</v>
      </c>
      <c r="C130" s="131" t="s">
        <v>99</v>
      </c>
      <c r="D130" s="130" t="s">
        <v>339</v>
      </c>
      <c r="E130" s="130" t="s">
        <v>348</v>
      </c>
      <c r="F130" s="133">
        <v>42556</v>
      </c>
      <c r="G130" s="132" t="s">
        <v>319</v>
      </c>
      <c r="H130" s="130">
        <v>6</v>
      </c>
      <c r="I130" s="133">
        <v>42598</v>
      </c>
      <c r="J130" s="133">
        <v>42414</v>
      </c>
      <c r="K130" s="131" t="s">
        <v>99</v>
      </c>
      <c r="L130" s="130" t="s">
        <v>348</v>
      </c>
      <c r="M130" s="132" t="s">
        <v>319</v>
      </c>
      <c r="N130" s="130">
        <v>6</v>
      </c>
      <c r="O130" s="216">
        <v>6.3893273350001363E-3</v>
      </c>
      <c r="P130" s="214">
        <v>0.13916192779144262</v>
      </c>
      <c r="Q130" s="215">
        <v>0</v>
      </c>
      <c r="R130" s="215">
        <v>0</v>
      </c>
      <c r="S130" s="215">
        <v>0</v>
      </c>
      <c r="T130" s="214">
        <v>9.4135270706952896E-3</v>
      </c>
      <c r="U130" s="215">
        <v>0</v>
      </c>
      <c r="V130" s="188">
        <v>1.1572158980951418E-2</v>
      </c>
      <c r="W130" s="170">
        <v>2.9041926032483726E-3</v>
      </c>
      <c r="X130" s="171">
        <v>11.117139642726583</v>
      </c>
      <c r="Y130" s="189">
        <v>0</v>
      </c>
      <c r="Z130" s="188">
        <v>2.8958568034045066E-3</v>
      </c>
      <c r="AA130" s="188">
        <v>1.7358706644784123E-2</v>
      </c>
      <c r="AB130" s="188">
        <v>7.5318858410734338E-2</v>
      </c>
      <c r="AC130" s="188">
        <v>0</v>
      </c>
      <c r="AD130" s="202">
        <v>9.539811521397417E-3</v>
      </c>
      <c r="AE130" s="202">
        <v>1.5704077071087236E-3</v>
      </c>
      <c r="AF130" s="202">
        <v>2.2419963041291985E-2</v>
      </c>
      <c r="AG130" s="202">
        <v>0.16528571873090217</v>
      </c>
      <c r="AH130" s="205">
        <v>0</v>
      </c>
      <c r="AI130" s="204">
        <v>0.13360973300191092</v>
      </c>
      <c r="AJ130" s="204">
        <v>8.1566974238884469E-5</v>
      </c>
      <c r="AK130" s="204">
        <v>8.569036984439336E-3</v>
      </c>
      <c r="AL130" s="204">
        <v>19.684334464020214</v>
      </c>
      <c r="AM130" s="204">
        <v>1.6001411450383954E-3</v>
      </c>
      <c r="AN130" s="205">
        <v>0</v>
      </c>
      <c r="AO130" s="205">
        <v>0</v>
      </c>
      <c r="AP130" s="204">
        <v>3.0777790515561926E-2</v>
      </c>
      <c r="AQ130" s="205">
        <v>0</v>
      </c>
    </row>
    <row r="131" spans="2:43">
      <c r="B131" s="130">
        <v>99</v>
      </c>
      <c r="C131" s="131" t="s">
        <v>102</v>
      </c>
      <c r="D131" s="130" t="s">
        <v>342</v>
      </c>
      <c r="E131" s="130" t="s">
        <v>348</v>
      </c>
      <c r="F131" s="133">
        <v>42563</v>
      </c>
      <c r="G131" s="132" t="s">
        <v>319</v>
      </c>
      <c r="H131" s="130">
        <v>6</v>
      </c>
      <c r="I131" s="133">
        <v>42598</v>
      </c>
      <c r="J131" s="133">
        <v>42414</v>
      </c>
      <c r="K131" s="131" t="s">
        <v>102</v>
      </c>
      <c r="L131" s="130" t="s">
        <v>348</v>
      </c>
      <c r="M131" s="132" t="s">
        <v>319</v>
      </c>
      <c r="N131" s="130">
        <v>6</v>
      </c>
      <c r="O131" s="213">
        <v>0</v>
      </c>
      <c r="P131" s="215">
        <v>0</v>
      </c>
      <c r="Q131" s="214">
        <v>0.34358532291823712</v>
      </c>
      <c r="R131" s="214">
        <v>9.5090330027993053E-2</v>
      </c>
      <c r="S131" s="215">
        <v>0</v>
      </c>
      <c r="T131" s="214">
        <v>3.8856000067753617E-2</v>
      </c>
      <c r="U131" s="214">
        <v>2.2231766230165935E-3</v>
      </c>
      <c r="V131" s="188">
        <v>6.5808593619020098E-3</v>
      </c>
      <c r="W131" s="170">
        <v>2.820703794835001E-2</v>
      </c>
      <c r="X131" s="171">
        <v>16.011043086690464</v>
      </c>
      <c r="Y131" s="189">
        <v>0</v>
      </c>
      <c r="Z131" s="188">
        <v>7.0825412131785297E-4</v>
      </c>
      <c r="AA131" s="189">
        <v>0</v>
      </c>
      <c r="AB131" s="189">
        <v>0</v>
      </c>
      <c r="AC131" s="188">
        <v>2.1133464477581788E-2</v>
      </c>
      <c r="AD131" s="202">
        <v>1.1568492277958401E-2</v>
      </c>
      <c r="AE131" s="202">
        <v>4.3030978054904682E-3</v>
      </c>
      <c r="AF131" s="202">
        <v>1.9304423079714448E-2</v>
      </c>
      <c r="AG131" s="202">
        <v>0.12257375689069634</v>
      </c>
      <c r="AH131" s="205">
        <v>0</v>
      </c>
      <c r="AI131" s="204">
        <v>4.6243111046734538E-3</v>
      </c>
      <c r="AJ131" s="204">
        <v>8.5960248346713666E-4</v>
      </c>
      <c r="AK131" s="205">
        <v>0</v>
      </c>
      <c r="AL131" s="205">
        <v>0</v>
      </c>
      <c r="AM131" s="204">
        <v>2.2388159110318575E-3</v>
      </c>
      <c r="AN131" s="205">
        <v>0</v>
      </c>
      <c r="AO131" s="204">
        <v>2.7599723365594402E-2</v>
      </c>
      <c r="AP131" s="204">
        <v>1.9153025644925662E-2</v>
      </c>
      <c r="AQ131" s="204">
        <v>2.6178605894745582E-3</v>
      </c>
    </row>
    <row r="132" spans="2:43">
      <c r="B132" s="130">
        <v>100</v>
      </c>
      <c r="C132" s="131" t="s">
        <v>103</v>
      </c>
      <c r="D132" s="130" t="s">
        <v>343</v>
      </c>
      <c r="E132" s="130" t="s">
        <v>348</v>
      </c>
      <c r="F132" s="133">
        <v>42563</v>
      </c>
      <c r="G132" s="132" t="s">
        <v>319</v>
      </c>
      <c r="H132" s="130">
        <v>6</v>
      </c>
      <c r="I132" s="133">
        <v>42598</v>
      </c>
      <c r="J132" s="133">
        <v>42414</v>
      </c>
      <c r="K132" s="131" t="s">
        <v>103</v>
      </c>
      <c r="L132" s="130" t="s">
        <v>348</v>
      </c>
      <c r="M132" s="132" t="s">
        <v>319</v>
      </c>
      <c r="N132" s="130">
        <v>6</v>
      </c>
      <c r="O132" s="216">
        <v>1.2361605026904166E-2</v>
      </c>
      <c r="P132" s="214">
        <v>0.46498203594671927</v>
      </c>
      <c r="Q132" s="214">
        <v>0.56333969478262902</v>
      </c>
      <c r="R132" s="214">
        <v>0.83383507250450328</v>
      </c>
      <c r="S132" s="215">
        <v>0</v>
      </c>
      <c r="T132" s="214">
        <v>2.1485042436512725E-2</v>
      </c>
      <c r="U132" s="215">
        <v>0</v>
      </c>
      <c r="V132" s="188">
        <v>1.1593443395418646E-2</v>
      </c>
      <c r="W132" s="169">
        <v>0</v>
      </c>
      <c r="X132" s="171">
        <v>2.8686869948103162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202">
        <v>6.3164190814274018E-2</v>
      </c>
      <c r="AE132" s="203">
        <v>0</v>
      </c>
      <c r="AF132" s="202">
        <v>4.6496293439120213E-2</v>
      </c>
      <c r="AG132" s="202">
        <v>0.46231597278552944</v>
      </c>
      <c r="AH132" s="204">
        <v>0.67515093643699775</v>
      </c>
      <c r="AI132" s="204">
        <v>0.15382203957364302</v>
      </c>
      <c r="AJ132" s="205">
        <v>0</v>
      </c>
      <c r="AK132" s="205">
        <v>0</v>
      </c>
      <c r="AL132" s="204">
        <v>103.60746108958857</v>
      </c>
      <c r="AM132" s="204">
        <v>6.5717640474114809E-3</v>
      </c>
      <c r="AN132" s="205">
        <v>0</v>
      </c>
      <c r="AO132" s="204">
        <v>0.10767164886669112</v>
      </c>
      <c r="AP132" s="205">
        <v>0</v>
      </c>
      <c r="AQ132" s="205">
        <v>0</v>
      </c>
    </row>
    <row r="133" spans="2:43">
      <c r="B133" s="130">
        <v>101</v>
      </c>
      <c r="C133" s="131" t="s">
        <v>104</v>
      </c>
      <c r="D133" s="130" t="s">
        <v>344</v>
      </c>
      <c r="E133" s="130" t="s">
        <v>348</v>
      </c>
      <c r="F133" s="133">
        <v>42563</v>
      </c>
      <c r="G133" s="132" t="s">
        <v>319</v>
      </c>
      <c r="H133" s="130">
        <v>6</v>
      </c>
      <c r="I133" s="133">
        <v>42598</v>
      </c>
      <c r="J133" s="133">
        <v>42414</v>
      </c>
      <c r="K133" s="131" t="s">
        <v>104</v>
      </c>
      <c r="L133" s="130" t="s">
        <v>348</v>
      </c>
      <c r="M133" s="132" t="s">
        <v>319</v>
      </c>
      <c r="N133" s="130">
        <v>6</v>
      </c>
      <c r="O133" s="216">
        <v>4.9020742502709977E-4</v>
      </c>
      <c r="P133" s="214">
        <v>0.21633298552014862</v>
      </c>
      <c r="Q133" s="215">
        <v>0</v>
      </c>
      <c r="R133" s="214">
        <v>0.13441936561843587</v>
      </c>
      <c r="S133" s="214">
        <v>9.8994040262449734E-2</v>
      </c>
      <c r="T133" s="214">
        <v>4.5499419991605734E-2</v>
      </c>
      <c r="U133" s="214">
        <v>9.2374443745910258E-3</v>
      </c>
      <c r="V133" s="188">
        <v>8.2311301866169976E-3</v>
      </c>
      <c r="W133" s="170">
        <v>1.8798434686002775E-2</v>
      </c>
      <c r="X133" s="171">
        <v>6.8105195029451364</v>
      </c>
      <c r="Y133" s="188">
        <v>8.0302605581452288E-3</v>
      </c>
      <c r="Z133" s="189">
        <v>0</v>
      </c>
      <c r="AA133" s="188">
        <v>8.2375266080888347E-3</v>
      </c>
      <c r="AB133" s="189">
        <v>0</v>
      </c>
      <c r="AC133" s="188">
        <v>1.7625974049922329E-2</v>
      </c>
      <c r="AD133" s="202">
        <v>3.1804370032517092E-2</v>
      </c>
      <c r="AE133" s="202">
        <v>1.0564468785941217E-2</v>
      </c>
      <c r="AF133" s="202">
        <v>2.6599739191501083E-2</v>
      </c>
      <c r="AG133" s="202">
        <v>0.19451833827693388</v>
      </c>
      <c r="AH133" s="204">
        <v>0.13654676232066346</v>
      </c>
      <c r="AI133" s="204">
        <v>0.24828093298145562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</row>
    <row r="134" spans="2:43">
      <c r="B134" s="130">
        <v>102</v>
      </c>
      <c r="C134" s="131" t="s">
        <v>105</v>
      </c>
      <c r="D134" s="130" t="s">
        <v>345</v>
      </c>
      <c r="E134" s="130" t="s">
        <v>348</v>
      </c>
      <c r="F134" s="133">
        <v>42563</v>
      </c>
      <c r="G134" s="132" t="s">
        <v>319</v>
      </c>
      <c r="H134" s="130">
        <v>6</v>
      </c>
      <c r="I134" s="133">
        <v>42598</v>
      </c>
      <c r="J134" s="133">
        <v>42414</v>
      </c>
      <c r="K134" s="131" t="s">
        <v>105</v>
      </c>
      <c r="L134" s="130" t="s">
        <v>348</v>
      </c>
      <c r="M134" s="132" t="s">
        <v>319</v>
      </c>
      <c r="N134" s="130">
        <v>6</v>
      </c>
      <c r="O134" s="216">
        <v>3.0727187241554529E-3</v>
      </c>
      <c r="P134" s="214">
        <v>7.4797295267111957E-2</v>
      </c>
      <c r="Q134" s="215">
        <v>0</v>
      </c>
      <c r="R134" s="215">
        <v>0</v>
      </c>
      <c r="S134" s="214">
        <v>7.3382416667028785E-2</v>
      </c>
      <c r="T134" s="214">
        <v>1.2176127129182495E-2</v>
      </c>
      <c r="U134" s="214">
        <v>7.2298441141878667E-2</v>
      </c>
      <c r="V134" s="188">
        <v>2.4413548051829166E-3</v>
      </c>
      <c r="W134" s="170">
        <v>2.0664093034682161E-2</v>
      </c>
      <c r="X134" s="171">
        <v>4.3827510444400062</v>
      </c>
      <c r="Y134" s="188">
        <v>3.5487333144785366E-3</v>
      </c>
      <c r="Z134" s="188">
        <v>3.1027027770647786E-3</v>
      </c>
      <c r="AA134" s="189">
        <v>0</v>
      </c>
      <c r="AB134" s="188">
        <v>6.1494066674236099E-3</v>
      </c>
      <c r="AC134" s="188">
        <v>3.7643126732984519E-2</v>
      </c>
      <c r="AD134" s="203">
        <v>0</v>
      </c>
      <c r="AE134" s="202">
        <v>5.0778194708668064E-3</v>
      </c>
      <c r="AF134" s="202">
        <v>2.2149499942635233E-2</v>
      </c>
      <c r="AG134" s="202">
        <v>0.13944661485060952</v>
      </c>
      <c r="AH134" s="205">
        <v>0</v>
      </c>
      <c r="AI134" s="204">
        <v>0.12519440880819382</v>
      </c>
      <c r="AJ134" s="204">
        <v>3.1901657514551908E-4</v>
      </c>
      <c r="AK134" s="205">
        <v>0</v>
      </c>
      <c r="AL134" s="205">
        <v>0</v>
      </c>
      <c r="AM134" s="205">
        <v>0</v>
      </c>
      <c r="AN134" s="204">
        <v>8.6448966006912216E-3</v>
      </c>
      <c r="AO134" s="204">
        <v>7.5057030546646589E-3</v>
      </c>
      <c r="AP134" s="205">
        <v>0</v>
      </c>
      <c r="AQ134" s="205">
        <v>0</v>
      </c>
    </row>
    <row r="135" spans="2:43">
      <c r="B135" s="130">
        <v>103</v>
      </c>
      <c r="C135" s="131" t="s">
        <v>106</v>
      </c>
      <c r="D135" s="130" t="s">
        <v>346</v>
      </c>
      <c r="E135" s="130" t="s">
        <v>348</v>
      </c>
      <c r="F135" s="133">
        <v>42563</v>
      </c>
      <c r="G135" s="132" t="s">
        <v>319</v>
      </c>
      <c r="H135" s="130">
        <v>6</v>
      </c>
      <c r="I135" s="133">
        <v>42598</v>
      </c>
      <c r="J135" s="133">
        <v>42414</v>
      </c>
      <c r="K135" s="131" t="s">
        <v>106</v>
      </c>
      <c r="L135" s="130" t="s">
        <v>348</v>
      </c>
      <c r="M135" s="132" t="s">
        <v>319</v>
      </c>
      <c r="N135" s="130">
        <v>6</v>
      </c>
      <c r="O135" s="216">
        <v>2.1825308572991759E-3</v>
      </c>
      <c r="P135" s="214">
        <v>0.15396989313265877</v>
      </c>
      <c r="Q135" s="215">
        <v>0</v>
      </c>
      <c r="R135" s="214">
        <v>6.8127306202792628E-2</v>
      </c>
      <c r="S135" s="215">
        <v>0</v>
      </c>
      <c r="T135" s="214">
        <v>4.3613639083449195E-2</v>
      </c>
      <c r="U135" s="214">
        <v>1.9562519656756018E-2</v>
      </c>
      <c r="V135" s="188">
        <v>2.1786574555873798E-2</v>
      </c>
      <c r="W135" s="170">
        <v>1.2680311431018533E-2</v>
      </c>
      <c r="X135" s="171">
        <v>9.7080858394295824</v>
      </c>
      <c r="Y135" s="189">
        <v>0</v>
      </c>
      <c r="Z135" s="188">
        <v>1.4088399749045516E-2</v>
      </c>
      <c r="AA135" s="188">
        <v>9.9904842895299651E-3</v>
      </c>
      <c r="AB135" s="189">
        <v>0</v>
      </c>
      <c r="AC135" s="188">
        <v>2.9291708526914904E-3</v>
      </c>
      <c r="AD135" s="202">
        <v>5.6076757930957177E-2</v>
      </c>
      <c r="AE135" s="202">
        <v>5.8194888893940309E-3</v>
      </c>
      <c r="AF135" s="202">
        <v>2.1387906858397188E-2</v>
      </c>
      <c r="AG135" s="202">
        <v>0.12488907352213584</v>
      </c>
      <c r="AH135" s="204">
        <v>0.25301333827726336</v>
      </c>
      <c r="AI135" s="205">
        <v>0</v>
      </c>
      <c r="AJ135" s="204">
        <v>4.5808042688488468E-3</v>
      </c>
      <c r="AK135" s="204">
        <v>6.2986630521485567E-3</v>
      </c>
      <c r="AL135" s="205">
        <v>0</v>
      </c>
      <c r="AM135" s="204">
        <v>8.2074646001303788E-5</v>
      </c>
      <c r="AN135" s="204">
        <v>1.167441006078937E-2</v>
      </c>
      <c r="AO135" s="205">
        <v>0</v>
      </c>
      <c r="AP135" s="205">
        <v>0</v>
      </c>
      <c r="AQ135" s="204">
        <v>5.3211050239159981E-3</v>
      </c>
    </row>
    <row r="136" spans="2:43">
      <c r="B136" s="130">
        <v>118</v>
      </c>
      <c r="C136" s="131" t="s">
        <v>120</v>
      </c>
      <c r="D136" s="130" t="s">
        <v>298</v>
      </c>
      <c r="E136" s="130" t="s">
        <v>348</v>
      </c>
      <c r="F136" s="133">
        <v>42612</v>
      </c>
      <c r="G136" s="132" t="s">
        <v>319</v>
      </c>
      <c r="H136" s="130">
        <v>6</v>
      </c>
      <c r="I136" s="133">
        <v>42625</v>
      </c>
      <c r="J136" s="133">
        <v>42414</v>
      </c>
      <c r="K136" s="131" t="s">
        <v>120</v>
      </c>
      <c r="L136" s="130" t="s">
        <v>348</v>
      </c>
      <c r="M136" s="132" t="s">
        <v>319</v>
      </c>
      <c r="N136" s="130">
        <v>6</v>
      </c>
      <c r="O136" s="213">
        <v>0</v>
      </c>
      <c r="P136" s="214">
        <v>0.60792088148173951</v>
      </c>
      <c r="Q136" s="215">
        <v>0</v>
      </c>
      <c r="R136" s="215">
        <v>0</v>
      </c>
      <c r="S136" s="214">
        <v>0.19238367087097727</v>
      </c>
      <c r="T136" s="214">
        <v>8.1212324358374888E-2</v>
      </c>
      <c r="U136" s="214">
        <v>2.430629852214149E-2</v>
      </c>
      <c r="V136" s="188">
        <v>2.4832363811429749E-2</v>
      </c>
      <c r="W136" s="170">
        <v>0.19598732730437154</v>
      </c>
      <c r="X136" s="171">
        <v>8.639552625467843</v>
      </c>
      <c r="Y136" s="189">
        <v>0</v>
      </c>
      <c r="Z136" s="188">
        <v>3.7283074055157114E-2</v>
      </c>
      <c r="AA136" s="189">
        <v>0</v>
      </c>
      <c r="AB136" s="189">
        <v>0</v>
      </c>
      <c r="AC136" s="188">
        <v>1.7538742379798158E-2</v>
      </c>
      <c r="AD136" s="203">
        <v>0</v>
      </c>
      <c r="AE136" s="202">
        <v>8.4926490800561177E-3</v>
      </c>
      <c r="AF136" s="202">
        <v>7.4150190871192109E-2</v>
      </c>
      <c r="AG136" s="202">
        <v>0.21564209644119145</v>
      </c>
      <c r="AH136" s="205">
        <v>0</v>
      </c>
      <c r="AI136" s="205">
        <v>0</v>
      </c>
      <c r="AJ136" s="205">
        <v>0</v>
      </c>
      <c r="AK136" s="205">
        <v>0</v>
      </c>
      <c r="AL136" s="204">
        <v>42.447559891515816</v>
      </c>
      <c r="AM136" s="204">
        <v>5.5784778848367127E-3</v>
      </c>
      <c r="AN136" s="204">
        <v>4.8987102520949469E-2</v>
      </c>
      <c r="AO136" s="204">
        <v>0</v>
      </c>
      <c r="AP136" s="204">
        <v>9.7308239636852908E-2</v>
      </c>
      <c r="AQ136" s="205">
        <v>0</v>
      </c>
    </row>
  </sheetData>
  <mergeCells count="5">
    <mergeCell ref="O1:AQ1"/>
    <mergeCell ref="O2:U2"/>
    <mergeCell ref="V2:AC2"/>
    <mergeCell ref="AD2:AG2"/>
    <mergeCell ref="AH2:A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1"/>
  <sheetViews>
    <sheetView workbookViewId="0">
      <selection activeCell="I32" sqref="I32"/>
    </sheetView>
  </sheetViews>
  <sheetFormatPr defaultRowHeight="15"/>
  <cols>
    <col min="2" max="2" width="12.85546875" customWidth="1"/>
    <col min="3" max="4" width="9.140625" style="2"/>
    <col min="5" max="5" width="17.28515625" style="2" customWidth="1"/>
    <col min="6" max="6" width="23.42578125" style="2" customWidth="1"/>
  </cols>
  <sheetData>
    <row r="1" spans="2:7" ht="30.75" customHeight="1">
      <c r="B1" s="244"/>
      <c r="C1" s="480" t="s">
        <v>389</v>
      </c>
      <c r="D1" s="480"/>
      <c r="E1" s="245"/>
      <c r="F1" s="246"/>
    </row>
    <row r="2" spans="2:7" s="243" customFormat="1" ht="30.75" thickBot="1">
      <c r="B2" s="255"/>
      <c r="C2" s="235" t="s">
        <v>386</v>
      </c>
      <c r="D2" s="235" t="s">
        <v>387</v>
      </c>
      <c r="E2" s="235" t="s">
        <v>388</v>
      </c>
      <c r="F2" s="256" t="s">
        <v>390</v>
      </c>
    </row>
    <row r="3" spans="2:7">
      <c r="B3" s="247" t="s">
        <v>138</v>
      </c>
      <c r="C3" s="3">
        <v>7.4999999999999997E-2</v>
      </c>
      <c r="D3" s="3">
        <v>0.121</v>
      </c>
      <c r="E3" s="3">
        <v>1.1999999999999999E-3</v>
      </c>
      <c r="F3" s="248">
        <v>5.9999999999999995E-4</v>
      </c>
    </row>
    <row r="4" spans="2:7">
      <c r="B4" s="247" t="s">
        <v>139</v>
      </c>
      <c r="C4" s="3">
        <v>1.37</v>
      </c>
      <c r="D4" s="3">
        <v>1.83</v>
      </c>
      <c r="E4" s="3">
        <v>8.6199999999999999E-2</v>
      </c>
      <c r="F4" s="248">
        <v>4.3099999999999999E-2</v>
      </c>
    </row>
    <row r="5" spans="2:7">
      <c r="B5" s="247" t="s">
        <v>140</v>
      </c>
      <c r="C5" s="3">
        <v>5.0599999999999996</v>
      </c>
      <c r="D5" s="3">
        <v>3.83</v>
      </c>
      <c r="E5" s="3">
        <v>0.35949999999999999</v>
      </c>
      <c r="F5" s="248">
        <v>0.17979999999999999</v>
      </c>
    </row>
    <row r="6" spans="2:7">
      <c r="B6" s="247" t="s">
        <v>141</v>
      </c>
      <c r="C6" s="3">
        <v>2.39</v>
      </c>
      <c r="D6" s="3">
        <v>2.69</v>
      </c>
      <c r="E6" s="3">
        <v>0.18729999999999999</v>
      </c>
      <c r="F6" s="248">
        <v>9.3700000000000006E-2</v>
      </c>
    </row>
    <row r="7" spans="2:7">
      <c r="B7" s="247" t="s">
        <v>142</v>
      </c>
      <c r="C7" s="3">
        <v>1.69</v>
      </c>
      <c r="D7" s="3">
        <v>2.08</v>
      </c>
      <c r="E7" s="3">
        <v>8.4400000000000003E-2</v>
      </c>
      <c r="F7" s="248">
        <v>4.2200000000000001E-2</v>
      </c>
    </row>
    <row r="8" spans="2:7">
      <c r="B8" s="247" t="s">
        <v>143</v>
      </c>
      <c r="C8" s="3">
        <v>0.153</v>
      </c>
      <c r="D8" s="3">
        <v>0.156</v>
      </c>
      <c r="E8" s="3">
        <v>4.3E-3</v>
      </c>
      <c r="F8" s="248">
        <v>2.2000000000000001E-3</v>
      </c>
    </row>
    <row r="9" spans="2:7">
      <c r="B9" s="247" t="s">
        <v>137</v>
      </c>
      <c r="C9" s="3">
        <v>8.5999999999999993E-2</v>
      </c>
      <c r="D9" s="3">
        <v>0.11</v>
      </c>
      <c r="E9" s="3">
        <v>8.9999999999999998E-4</v>
      </c>
      <c r="F9" s="248">
        <v>4.4999999999999999E-4</v>
      </c>
    </row>
    <row r="10" spans="2:7">
      <c r="B10" s="247" t="s">
        <v>146</v>
      </c>
      <c r="C10" s="3">
        <v>0.124</v>
      </c>
      <c r="D10" s="3">
        <v>0.13100000000000001</v>
      </c>
      <c r="E10" s="3">
        <v>3.3999999999999998E-3</v>
      </c>
      <c r="F10" s="248">
        <v>2.15E-3</v>
      </c>
    </row>
    <row r="11" spans="2:7">
      <c r="B11" s="249" t="s">
        <v>147</v>
      </c>
      <c r="C11" s="250">
        <v>671</v>
      </c>
      <c r="D11" s="250">
        <v>0.46100000000000002</v>
      </c>
      <c r="E11" s="250">
        <v>6.9999999999999999E-4</v>
      </c>
      <c r="F11" s="251">
        <v>3.5E-4</v>
      </c>
    </row>
    <row r="12" spans="2:7">
      <c r="B12" s="258" t="s">
        <v>149</v>
      </c>
      <c r="C12" s="259">
        <v>0.61699999999999999</v>
      </c>
      <c r="D12" s="259">
        <v>0.33700000000000002</v>
      </c>
      <c r="E12" s="481" t="s">
        <v>396</v>
      </c>
      <c r="F12" s="482"/>
      <c r="G12" s="257"/>
    </row>
    <row r="13" spans="2:7">
      <c r="B13" s="247" t="s">
        <v>150</v>
      </c>
      <c r="C13" s="3">
        <v>8.2000000000000003E-2</v>
      </c>
      <c r="D13" s="3">
        <v>0.10100000000000001</v>
      </c>
      <c r="E13" s="3">
        <v>6.9999999999999999E-4</v>
      </c>
      <c r="F13" s="248">
        <v>3.5E-4</v>
      </c>
    </row>
    <row r="14" spans="2:7">
      <c r="B14" s="247" t="s">
        <v>151</v>
      </c>
      <c r="C14" s="3">
        <v>0.13</v>
      </c>
      <c r="D14" s="3">
        <v>0.224</v>
      </c>
      <c r="E14" s="3">
        <v>1.5E-3</v>
      </c>
      <c r="F14" s="248">
        <v>7.5000000000000002E-4</v>
      </c>
    </row>
    <row r="15" spans="2:7">
      <c r="B15" s="247" t="s">
        <v>144</v>
      </c>
      <c r="C15" s="3">
        <v>0.14899999999999999</v>
      </c>
      <c r="D15" s="3">
        <v>0.186</v>
      </c>
      <c r="E15" s="3">
        <v>1.4E-3</v>
      </c>
      <c r="F15" s="248">
        <v>6.9999999999999999E-4</v>
      </c>
    </row>
    <row r="16" spans="2:7">
      <c r="B16" s="247" t="s">
        <v>145</v>
      </c>
      <c r="C16" s="3">
        <v>2.74</v>
      </c>
      <c r="D16" s="3">
        <v>2.95</v>
      </c>
      <c r="E16" s="3">
        <v>0.1191</v>
      </c>
      <c r="F16" s="248">
        <v>5.96E-2</v>
      </c>
    </row>
    <row r="17" spans="2:6">
      <c r="B17" s="247" t="s">
        <v>133</v>
      </c>
      <c r="C17" s="3">
        <v>0.16300000000000001</v>
      </c>
      <c r="D17" s="3">
        <v>0.251</v>
      </c>
      <c r="E17" s="3">
        <v>7.3000000000000001E-3</v>
      </c>
      <c r="F17" s="248">
        <v>3.65E-3</v>
      </c>
    </row>
    <row r="18" spans="2:6">
      <c r="B18" s="247" t="s">
        <v>156</v>
      </c>
      <c r="C18" s="3">
        <v>0.22600000000000001</v>
      </c>
      <c r="D18" s="3">
        <v>2.4E-2</v>
      </c>
      <c r="E18" s="3">
        <v>4.0000000000000001E-3</v>
      </c>
      <c r="F18" s="248">
        <v>2E-3</v>
      </c>
    </row>
    <row r="19" spans="2:6">
      <c r="B19" s="247" t="s">
        <v>157</v>
      </c>
      <c r="C19" s="3">
        <v>0.10199999999999999</v>
      </c>
      <c r="D19" s="3">
        <v>0.157</v>
      </c>
      <c r="E19" s="3">
        <v>4.1000000000000003E-3</v>
      </c>
      <c r="F19" s="248">
        <v>2.0999999999999999E-3</v>
      </c>
    </row>
    <row r="20" spans="2:6">
      <c r="B20" s="247" t="s">
        <v>136</v>
      </c>
      <c r="C20" s="3">
        <v>9.6000000000000002E-2</v>
      </c>
      <c r="D20" s="3">
        <v>9.8000000000000004E-2</v>
      </c>
      <c r="E20" s="3">
        <v>1.6400000000000001E-2</v>
      </c>
      <c r="F20" s="248">
        <v>8.2000000000000007E-3</v>
      </c>
    </row>
    <row r="21" spans="2:6">
      <c r="B21" s="247" t="s">
        <v>155</v>
      </c>
      <c r="C21" s="3">
        <v>1.51</v>
      </c>
      <c r="D21" s="3">
        <v>2.0099999999999998</v>
      </c>
      <c r="E21" s="3">
        <v>0.25719999999999998</v>
      </c>
      <c r="F21" s="248">
        <v>0.12859999999999999</v>
      </c>
    </row>
    <row r="22" spans="2:6">
      <c r="B22" s="247" t="s">
        <v>134</v>
      </c>
      <c r="C22" s="3">
        <v>3.93</v>
      </c>
      <c r="D22" s="3">
        <v>2.82</v>
      </c>
      <c r="E22" s="3">
        <v>0.59719999999999995</v>
      </c>
      <c r="F22" s="248">
        <v>0.29859999999999998</v>
      </c>
    </row>
    <row r="23" spans="2:6">
      <c r="B23" s="247" t="s">
        <v>135</v>
      </c>
      <c r="C23" s="3">
        <v>3.34</v>
      </c>
      <c r="D23" s="3">
        <v>1.82</v>
      </c>
      <c r="E23" s="3">
        <v>1.04E-2</v>
      </c>
      <c r="F23" s="248">
        <v>5.1999999999999998E-3</v>
      </c>
    </row>
    <row r="24" spans="2:6">
      <c r="B24" s="247" t="s">
        <v>158</v>
      </c>
      <c r="C24" s="3">
        <v>2.1999999999999999E-2</v>
      </c>
      <c r="D24" s="3">
        <v>2.0999999999999999E-3</v>
      </c>
      <c r="E24" s="3">
        <v>2.0000000000000001E-4</v>
      </c>
      <c r="F24" s="248">
        <v>1E-4</v>
      </c>
    </row>
    <row r="25" spans="2:6">
      <c r="B25" s="247" t="s">
        <v>159</v>
      </c>
      <c r="C25" s="3">
        <v>0.13600000000000001</v>
      </c>
      <c r="D25" s="3">
        <v>0.10299999999999999</v>
      </c>
      <c r="E25" s="3">
        <v>4.1000000000000003E-3</v>
      </c>
      <c r="F25" s="248">
        <v>2.0500000000000002E-3</v>
      </c>
    </row>
    <row r="26" spans="2:6">
      <c r="B26" s="247" t="s">
        <v>373</v>
      </c>
      <c r="C26" s="3">
        <v>382</v>
      </c>
      <c r="D26" s="3">
        <v>328</v>
      </c>
      <c r="E26" s="3">
        <v>24.053100000000001</v>
      </c>
      <c r="F26" s="248">
        <v>12.0266</v>
      </c>
    </row>
    <row r="27" spans="2:6">
      <c r="B27" s="247" t="s">
        <v>153</v>
      </c>
      <c r="C27" s="3">
        <v>3.9E-2</v>
      </c>
      <c r="D27" s="3">
        <v>4.9000000000000002E-2</v>
      </c>
      <c r="E27" s="3">
        <v>6.9999999999999999E-4</v>
      </c>
      <c r="F27" s="248">
        <v>3.5E-4</v>
      </c>
    </row>
    <row r="28" spans="2:6">
      <c r="B28" s="247" t="s">
        <v>154</v>
      </c>
      <c r="C28" s="3">
        <v>0.12</v>
      </c>
      <c r="D28" s="3">
        <v>0.16800000000000001</v>
      </c>
      <c r="E28" s="3">
        <v>5.0000000000000001E-4</v>
      </c>
      <c r="F28" s="248">
        <v>2.5000000000000001E-4</v>
      </c>
    </row>
    <row r="29" spans="2:6">
      <c r="B29" s="247" t="s">
        <v>148</v>
      </c>
      <c r="C29" s="3">
        <v>0.33900000000000002</v>
      </c>
      <c r="D29" s="3">
        <v>0.41899999999999998</v>
      </c>
      <c r="E29" s="3">
        <v>7.3000000000000001E-3</v>
      </c>
      <c r="F29" s="248">
        <v>3.65E-3</v>
      </c>
    </row>
    <row r="30" spans="2:6">
      <c r="B30" s="247" t="s">
        <v>152</v>
      </c>
      <c r="C30" s="3">
        <v>0.69499999999999995</v>
      </c>
      <c r="D30" s="3">
        <v>0.68600000000000005</v>
      </c>
      <c r="E30" s="3">
        <v>4.1000000000000003E-3</v>
      </c>
      <c r="F30" s="248">
        <v>2.0500000000000002E-3</v>
      </c>
    </row>
    <row r="31" spans="2:6" ht="15.75" thickBot="1">
      <c r="B31" s="252" t="s">
        <v>160</v>
      </c>
      <c r="C31" s="253">
        <v>0.109</v>
      </c>
      <c r="D31" s="253">
        <v>0.10299999999999999</v>
      </c>
      <c r="E31" s="253">
        <v>2.2000000000000001E-3</v>
      </c>
      <c r="F31" s="254">
        <v>1.1000000000000001E-3</v>
      </c>
    </row>
  </sheetData>
  <mergeCells count="2">
    <mergeCell ref="C1:D1"/>
    <mergeCell ref="E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I118"/>
  <sheetViews>
    <sheetView tabSelected="1" topLeftCell="EP1" zoomScale="90" zoomScaleNormal="90" workbookViewId="0">
      <selection activeCell="H29" sqref="H29"/>
    </sheetView>
  </sheetViews>
  <sheetFormatPr defaultRowHeight="15"/>
  <cols>
    <col min="1" max="1" width="13.28515625" style="1" customWidth="1"/>
    <col min="2" max="2" width="7.28515625" style="1" customWidth="1"/>
    <col min="3" max="3" width="11.28515625" style="2" customWidth="1"/>
    <col min="4" max="4" width="8.85546875" style="2" customWidth="1"/>
    <col min="5" max="5" width="9.28515625" style="2" customWidth="1"/>
    <col min="6" max="6" width="5.28515625" style="2" customWidth="1"/>
    <col min="7" max="8" width="12.7109375" style="2" customWidth="1"/>
    <col min="9" max="9" width="11.28515625" style="2" customWidth="1"/>
    <col min="10" max="10" width="11.28515625" style="261" customWidth="1"/>
    <col min="11" max="11" width="11.28515625" style="260" customWidth="1"/>
    <col min="12" max="12" width="8.42578125" style="260" customWidth="1"/>
    <col min="13" max="13" width="9.7109375" style="260" customWidth="1"/>
    <col min="14" max="14" width="9" style="260" customWidth="1"/>
    <col min="15" max="15" width="11.28515625" style="260" customWidth="1"/>
    <col min="16" max="17" width="11.140625" style="260" customWidth="1"/>
    <col min="18" max="18" width="6.7109375" style="260" customWidth="1"/>
    <col min="19" max="19" width="21.140625" style="275" customWidth="1"/>
    <col min="20" max="20" width="6" style="2" customWidth="1"/>
    <col min="21" max="21" width="10" style="282" customWidth="1"/>
    <col min="22" max="22" width="10.7109375" style="72" customWidth="1"/>
    <col min="23" max="23" width="9" style="282" customWidth="1"/>
    <col min="24" max="24" width="9" style="363" customWidth="1"/>
    <col min="25" max="25" width="10.28515625" style="283" customWidth="1"/>
    <col min="26" max="26" width="9" style="287" customWidth="1"/>
    <col min="27" max="32" width="9.140625" style="193"/>
    <col min="33" max="33" width="9" style="193" bestFit="1" customWidth="1"/>
    <col min="34" max="34" width="9.140625" style="193"/>
    <col min="35" max="35" width="11.140625" customWidth="1"/>
    <col min="37" max="37" width="9.140625" style="193"/>
    <col min="38" max="40" width="9" style="193" bestFit="1" customWidth="1"/>
    <col min="41" max="41" width="9.42578125" style="193" bestFit="1" customWidth="1"/>
    <col min="42" max="49" width="9" style="193" bestFit="1" customWidth="1"/>
    <col min="50" max="50" width="10.42578125" style="193" bestFit="1" customWidth="1"/>
    <col min="51" max="55" width="9" style="193" bestFit="1" customWidth="1"/>
    <col min="56" max="56" width="5.5703125" style="363" customWidth="1"/>
    <col min="57" max="57" width="10.28515625" style="283" customWidth="1"/>
    <col min="58" max="58" width="9" style="287" customWidth="1"/>
    <col min="59" max="61" width="9.140625" style="193"/>
    <col min="62" max="63" width="11.140625" style="193" customWidth="1"/>
    <col min="64" max="64" width="9.140625" style="193"/>
    <col min="65" max="65" width="9" style="193" bestFit="1" customWidth="1"/>
    <col min="66" max="66" width="11.28515625" style="193" customWidth="1"/>
    <col min="67" max="67" width="11.140625" customWidth="1"/>
    <col min="69" max="69" width="9.140625" style="193"/>
    <col min="70" max="72" width="9" style="193" bestFit="1" customWidth="1"/>
    <col min="73" max="73" width="9.42578125" style="193" bestFit="1" customWidth="1"/>
    <col min="74" max="77" width="9" style="193" bestFit="1" customWidth="1"/>
    <col min="78" max="79" width="12" style="193" customWidth="1"/>
    <col min="80" max="81" width="9" style="193" bestFit="1" customWidth="1"/>
    <col min="82" max="82" width="12" style="193" customWidth="1"/>
    <col min="83" max="83" width="9" style="193" bestFit="1" customWidth="1"/>
    <col min="84" max="84" width="12.42578125" style="193" customWidth="1"/>
    <col min="85" max="86" width="9" style="193" bestFit="1" customWidth="1"/>
    <col min="87" max="87" width="10.5703125" style="193" customWidth="1"/>
    <col min="88" max="88" width="12" style="334" customWidth="1"/>
    <col min="89" max="89" width="12" style="76" customWidth="1"/>
    <col min="90" max="90" width="7.28515625" style="1" customWidth="1"/>
    <col min="91" max="91" width="11.28515625" style="2" customWidth="1"/>
    <col min="92" max="92" width="8.85546875" style="2" customWidth="1"/>
    <col min="93" max="93" width="9.28515625" style="2" customWidth="1"/>
    <col min="94" max="94" width="5.28515625" style="2" customWidth="1"/>
    <col min="95" max="96" width="12.7109375" style="2" customWidth="1"/>
    <col min="97" max="97" width="11.28515625" style="2" customWidth="1"/>
    <col min="98" max="98" width="11.28515625" style="261" customWidth="1"/>
    <col min="99" max="99" width="11.28515625" style="260" customWidth="1"/>
    <col min="100" max="100" width="8.42578125" style="260" customWidth="1"/>
    <col min="101" max="101" width="9.7109375" style="260" customWidth="1"/>
    <col min="102" max="102" width="9" style="260" customWidth="1"/>
    <col min="103" max="103" width="11.28515625" style="260" customWidth="1"/>
    <col min="104" max="105" width="11.140625" style="260" customWidth="1"/>
    <col min="106" max="106" width="6.7109375" style="260" customWidth="1"/>
    <col min="107" max="107" width="21.140625" style="275" customWidth="1"/>
    <col min="108" max="108" width="6" style="2" customWidth="1"/>
    <col min="109" max="109" width="10" style="282" customWidth="1"/>
    <col min="110" max="110" width="10.7109375" style="72" customWidth="1"/>
    <col min="111" max="111" width="9" style="282" customWidth="1"/>
    <col min="112" max="113" width="9.140625" style="372"/>
    <col min="122" max="122" width="11.42578125" style="2" customWidth="1"/>
    <col min="143" max="143" width="9.140625" style="76"/>
    <col min="144" max="145" width="9.7109375" customWidth="1"/>
    <col min="146" max="146" width="11.28515625" customWidth="1"/>
    <col min="147" max="147" width="10.140625" customWidth="1"/>
    <col min="148" max="148" width="10" customWidth="1"/>
    <col min="152" max="152" width="11.42578125" style="2" customWidth="1"/>
    <col min="163" max="163" width="11.7109375" customWidth="1"/>
    <col min="164" max="164" width="13" customWidth="1"/>
    <col min="169" max="169" width="13" customWidth="1"/>
    <col min="173" max="372" width="9.140625" style="76"/>
  </cols>
  <sheetData>
    <row r="1" spans="1:373" ht="16.5" thickBot="1">
      <c r="A1" s="1" t="s">
        <v>405</v>
      </c>
      <c r="AA1" s="290" t="s">
        <v>392</v>
      </c>
      <c r="AB1" s="291" t="s">
        <v>393</v>
      </c>
      <c r="AC1" s="292"/>
      <c r="AD1" s="292"/>
      <c r="AE1" s="292"/>
      <c r="AF1" s="293" t="s">
        <v>394</v>
      </c>
      <c r="AG1" s="293"/>
      <c r="AH1" s="293"/>
      <c r="AI1" s="294" t="s">
        <v>395</v>
      </c>
      <c r="AJ1" s="294"/>
      <c r="AK1" s="295"/>
      <c r="BG1" s="290" t="s">
        <v>392</v>
      </c>
      <c r="BH1" s="291" t="s">
        <v>393</v>
      </c>
      <c r="BI1" s="292"/>
      <c r="BJ1" s="292"/>
      <c r="BK1" s="292"/>
      <c r="BL1" s="293" t="s">
        <v>394</v>
      </c>
      <c r="BM1" s="293"/>
      <c r="BN1" s="293"/>
      <c r="BO1" s="294" t="s">
        <v>395</v>
      </c>
      <c r="BP1" s="294"/>
      <c r="BQ1" s="295"/>
    </row>
    <row r="2" spans="1:373" s="310" customFormat="1" ht="15.75">
      <c r="A2" s="296"/>
      <c r="B2" s="296"/>
      <c r="C2" s="297"/>
      <c r="D2" s="297"/>
      <c r="E2" s="297"/>
      <c r="F2" s="297"/>
      <c r="G2" s="297"/>
      <c r="H2" s="297"/>
      <c r="I2" s="297"/>
      <c r="J2" s="298"/>
      <c r="K2" s="299"/>
      <c r="L2" s="299"/>
      <c r="M2" s="299"/>
      <c r="N2" s="299"/>
      <c r="O2" s="299"/>
      <c r="P2" s="299"/>
      <c r="Q2" s="299"/>
      <c r="R2" s="299"/>
      <c r="S2" s="300"/>
      <c r="T2" s="297"/>
      <c r="U2" s="301"/>
      <c r="V2" s="302"/>
      <c r="W2" s="301"/>
      <c r="X2" s="358"/>
      <c r="Y2" s="303"/>
      <c r="Z2" s="304"/>
      <c r="AA2" s="305"/>
      <c r="AB2" s="306"/>
      <c r="AC2" s="306"/>
      <c r="AD2" s="306"/>
      <c r="AE2" s="306"/>
      <c r="AF2" s="307"/>
      <c r="AG2" s="307"/>
      <c r="AH2" s="307"/>
      <c r="AI2" s="308"/>
      <c r="AJ2" s="308"/>
      <c r="AK2" s="308"/>
      <c r="AL2" s="309"/>
      <c r="AM2" s="309"/>
      <c r="AN2" s="309"/>
      <c r="AO2" s="309"/>
      <c r="AP2" s="309"/>
      <c r="AQ2" s="309"/>
      <c r="AR2" s="309"/>
      <c r="AS2" s="309"/>
      <c r="AT2" s="309"/>
      <c r="AU2" s="309"/>
      <c r="AV2" s="309"/>
      <c r="AW2" s="309"/>
      <c r="AX2" s="309"/>
      <c r="AY2" s="309"/>
      <c r="AZ2" s="309"/>
      <c r="BA2" s="309"/>
      <c r="BB2" s="309"/>
      <c r="BC2" s="309"/>
      <c r="BD2" s="358"/>
      <c r="BE2" s="303"/>
      <c r="BF2" s="304"/>
      <c r="BG2" s="305"/>
      <c r="BH2" s="306"/>
      <c r="BI2" s="306"/>
      <c r="BJ2" s="306"/>
      <c r="BK2" s="306"/>
      <c r="BL2" s="307"/>
      <c r="BM2" s="307"/>
      <c r="BN2" s="307"/>
      <c r="BO2" s="308"/>
      <c r="BP2" s="308"/>
      <c r="BQ2" s="308"/>
      <c r="BR2" s="309"/>
      <c r="BS2" s="309"/>
      <c r="BT2" s="309"/>
      <c r="BU2" s="309"/>
      <c r="BV2" s="309"/>
      <c r="BW2" s="309"/>
      <c r="BX2" s="309"/>
      <c r="BY2" s="309"/>
      <c r="BZ2" s="309"/>
      <c r="CA2" s="309"/>
      <c r="CB2" s="309"/>
      <c r="CC2" s="309"/>
      <c r="CD2" s="309"/>
      <c r="CE2" s="309"/>
      <c r="CF2" s="309"/>
      <c r="CG2" s="309"/>
      <c r="CH2" s="309"/>
      <c r="CI2" s="309"/>
      <c r="CJ2" s="335"/>
      <c r="CK2" s="328"/>
      <c r="CL2" s="296"/>
      <c r="CM2" s="297"/>
      <c r="CN2" s="297"/>
      <c r="CO2" s="297"/>
      <c r="CP2" s="297"/>
      <c r="CQ2" s="297"/>
      <c r="CR2" s="297"/>
      <c r="CS2" s="297"/>
      <c r="CT2" s="298"/>
      <c r="CU2" s="299"/>
      <c r="CV2" s="299"/>
      <c r="CW2" s="299"/>
      <c r="CX2" s="299"/>
      <c r="CY2" s="299"/>
      <c r="CZ2" s="299"/>
      <c r="DA2" s="299"/>
      <c r="DB2" s="299"/>
      <c r="DC2" s="300"/>
      <c r="DD2" s="297"/>
      <c r="DE2" s="301"/>
      <c r="DF2" s="302"/>
      <c r="DG2" s="301"/>
      <c r="DH2" s="372"/>
      <c r="DI2" s="372"/>
      <c r="DR2" s="297"/>
      <c r="EM2" s="328"/>
      <c r="EV2" s="297"/>
      <c r="FQ2" s="328"/>
      <c r="FR2" s="328"/>
      <c r="FS2" s="328"/>
      <c r="FT2" s="328"/>
      <c r="FU2" s="328"/>
      <c r="FV2" s="328"/>
      <c r="FW2" s="328"/>
      <c r="FX2" s="328"/>
      <c r="FY2" s="328"/>
      <c r="FZ2" s="328"/>
      <c r="GA2" s="328"/>
      <c r="GB2" s="328"/>
      <c r="GC2" s="328"/>
      <c r="GD2" s="328"/>
      <c r="GE2" s="328"/>
      <c r="GF2" s="328"/>
      <c r="GG2" s="328"/>
      <c r="GH2" s="328"/>
      <c r="GI2" s="328"/>
      <c r="GJ2" s="328"/>
      <c r="GK2" s="328"/>
      <c r="GL2" s="328"/>
      <c r="GM2" s="328"/>
      <c r="GN2" s="328"/>
      <c r="GO2" s="328"/>
      <c r="GP2" s="328"/>
      <c r="GQ2" s="328"/>
      <c r="GR2" s="328"/>
      <c r="GS2" s="328"/>
      <c r="GT2" s="328"/>
      <c r="GU2" s="328"/>
      <c r="GV2" s="328"/>
      <c r="GW2" s="328"/>
      <c r="GX2" s="328"/>
      <c r="GY2" s="328"/>
      <c r="GZ2" s="328"/>
      <c r="HA2" s="328"/>
      <c r="HB2" s="328"/>
      <c r="HC2" s="328"/>
      <c r="HD2" s="328"/>
      <c r="HE2" s="328"/>
      <c r="HF2" s="328"/>
      <c r="HG2" s="328"/>
      <c r="HH2" s="328"/>
      <c r="HI2" s="328"/>
      <c r="HJ2" s="328"/>
      <c r="HK2" s="328"/>
      <c r="HL2" s="328"/>
      <c r="HM2" s="328"/>
      <c r="HN2" s="328"/>
      <c r="HO2" s="328"/>
      <c r="HP2" s="328"/>
      <c r="HQ2" s="328"/>
      <c r="HR2" s="328"/>
      <c r="HS2" s="328"/>
      <c r="HT2" s="328"/>
      <c r="HU2" s="328"/>
      <c r="HV2" s="328"/>
      <c r="HW2" s="328"/>
      <c r="HX2" s="328"/>
      <c r="HY2" s="328"/>
      <c r="HZ2" s="328"/>
      <c r="IA2" s="328"/>
      <c r="IB2" s="328"/>
      <c r="IC2" s="328"/>
      <c r="ID2" s="328"/>
      <c r="IE2" s="328"/>
      <c r="IF2" s="328"/>
      <c r="IG2" s="328"/>
      <c r="IH2" s="328"/>
      <c r="II2" s="328"/>
      <c r="IJ2" s="328"/>
      <c r="IK2" s="328"/>
      <c r="IL2" s="328"/>
      <c r="IM2" s="328"/>
      <c r="IN2" s="328"/>
      <c r="IO2" s="328"/>
      <c r="IP2" s="328"/>
      <c r="IQ2" s="328"/>
      <c r="IR2" s="328"/>
      <c r="IS2" s="328"/>
      <c r="IT2" s="328"/>
      <c r="IU2" s="328"/>
      <c r="IV2" s="328"/>
      <c r="IW2" s="328"/>
      <c r="IX2" s="328"/>
      <c r="IY2" s="328"/>
      <c r="IZ2" s="328"/>
      <c r="JA2" s="328"/>
      <c r="JB2" s="328"/>
      <c r="JC2" s="328"/>
      <c r="JD2" s="328"/>
      <c r="JE2" s="328"/>
      <c r="JF2" s="328"/>
      <c r="JG2" s="328"/>
      <c r="JH2" s="328"/>
      <c r="JI2" s="328"/>
      <c r="JJ2" s="328"/>
      <c r="JK2" s="328"/>
      <c r="JL2" s="328"/>
      <c r="JM2" s="328"/>
      <c r="JN2" s="328"/>
      <c r="JO2" s="328"/>
      <c r="JP2" s="328"/>
      <c r="JQ2" s="328"/>
      <c r="JR2" s="328"/>
      <c r="JS2" s="328"/>
      <c r="JT2" s="328"/>
      <c r="JU2" s="328"/>
      <c r="JV2" s="328"/>
      <c r="JW2" s="328"/>
      <c r="JX2" s="328"/>
      <c r="JY2" s="328"/>
      <c r="JZ2" s="328"/>
      <c r="KA2" s="328"/>
      <c r="KB2" s="328"/>
      <c r="KC2" s="328"/>
      <c r="KD2" s="328"/>
      <c r="KE2" s="328"/>
      <c r="KF2" s="328"/>
      <c r="KG2" s="328"/>
      <c r="KH2" s="328"/>
      <c r="KI2" s="328"/>
      <c r="KJ2" s="328"/>
      <c r="KK2" s="328"/>
      <c r="KL2" s="328"/>
      <c r="KM2" s="328"/>
      <c r="KN2" s="328"/>
      <c r="KO2" s="328"/>
      <c r="KP2" s="328"/>
      <c r="KQ2" s="328"/>
      <c r="KR2" s="328"/>
      <c r="KS2" s="328"/>
      <c r="KT2" s="328"/>
      <c r="KU2" s="328"/>
      <c r="KV2" s="328"/>
      <c r="KW2" s="328"/>
      <c r="KX2" s="328"/>
      <c r="KY2" s="328"/>
      <c r="KZ2" s="328"/>
      <c r="LA2" s="328"/>
      <c r="LB2" s="328"/>
      <c r="LC2" s="328"/>
      <c r="LD2" s="328"/>
      <c r="LE2" s="328"/>
      <c r="LF2" s="328"/>
      <c r="LG2" s="328"/>
      <c r="LH2" s="328"/>
      <c r="LI2" s="328"/>
      <c r="LJ2" s="328"/>
      <c r="LK2" s="328"/>
      <c r="LL2" s="328"/>
      <c r="LM2" s="328"/>
      <c r="LN2" s="328"/>
      <c r="LO2" s="328"/>
      <c r="LP2" s="328"/>
      <c r="LQ2" s="328"/>
      <c r="LR2" s="328"/>
      <c r="LS2" s="328"/>
      <c r="LT2" s="328"/>
      <c r="LU2" s="328"/>
      <c r="LV2" s="328"/>
      <c r="LW2" s="328"/>
      <c r="LX2" s="328"/>
      <c r="LY2" s="328"/>
      <c r="LZ2" s="328"/>
      <c r="MA2" s="328"/>
      <c r="MB2" s="328"/>
      <c r="MC2" s="328"/>
      <c r="MD2" s="328"/>
      <c r="ME2" s="328"/>
      <c r="MF2" s="328"/>
      <c r="MG2" s="328"/>
      <c r="MH2" s="328"/>
      <c r="MI2" s="328"/>
      <c r="MJ2" s="328"/>
      <c r="MK2" s="328"/>
      <c r="ML2" s="328"/>
      <c r="MM2" s="328"/>
      <c r="MN2" s="328"/>
      <c r="MO2" s="328"/>
      <c r="MP2" s="328"/>
      <c r="MQ2" s="328"/>
      <c r="MR2" s="328"/>
      <c r="MS2" s="328"/>
      <c r="MT2" s="328"/>
      <c r="MU2" s="328"/>
      <c r="MV2" s="328"/>
      <c r="MW2" s="328"/>
      <c r="MX2" s="328"/>
      <c r="MY2" s="328"/>
      <c r="MZ2" s="328"/>
      <c r="NA2" s="328"/>
      <c r="NB2" s="328"/>
      <c r="NC2" s="328"/>
      <c r="ND2" s="328"/>
      <c r="NE2" s="328"/>
      <c r="NF2" s="328"/>
      <c r="NG2" s="328"/>
      <c r="NH2" s="328"/>
    </row>
    <row r="3" spans="1:373" s="310" customFormat="1" ht="15.75">
      <c r="A3" s="296"/>
      <c r="B3" s="296"/>
      <c r="C3" s="297"/>
      <c r="D3" s="297"/>
      <c r="E3" s="297"/>
      <c r="F3" s="297"/>
      <c r="G3" s="297"/>
      <c r="H3" s="297"/>
      <c r="I3" s="297"/>
      <c r="J3" s="298"/>
      <c r="K3" s="299"/>
      <c r="L3" s="299"/>
      <c r="M3" s="299"/>
      <c r="N3" s="299"/>
      <c r="O3" s="299"/>
      <c r="P3" s="299"/>
      <c r="Q3" s="299"/>
      <c r="R3" s="299"/>
      <c r="S3" s="300"/>
      <c r="T3" s="297"/>
      <c r="U3" s="301"/>
      <c r="V3" s="302"/>
      <c r="W3" s="301"/>
      <c r="X3" s="358"/>
      <c r="Y3" s="303"/>
      <c r="Z3" s="304"/>
      <c r="AA3" s="305"/>
      <c r="AB3" s="306"/>
      <c r="AC3" s="306"/>
      <c r="AD3" s="306"/>
      <c r="AE3" s="306"/>
      <c r="AF3" s="307"/>
      <c r="AG3" s="307"/>
      <c r="AH3" s="307"/>
      <c r="AI3" s="308"/>
      <c r="AJ3" s="308"/>
      <c r="AK3" s="308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58"/>
      <c r="BE3" s="303"/>
      <c r="BF3" s="304"/>
      <c r="BG3" s="305"/>
      <c r="BH3" s="306"/>
      <c r="BI3" s="306"/>
      <c r="BJ3" s="306"/>
      <c r="BK3" s="306"/>
      <c r="BL3" s="307"/>
      <c r="BM3" s="307"/>
      <c r="BN3" s="307"/>
      <c r="BO3" s="308"/>
      <c r="BP3" s="308"/>
      <c r="BQ3" s="308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35"/>
      <c r="CK3" s="328"/>
      <c r="CL3" s="296"/>
      <c r="CM3" s="297"/>
      <c r="CN3" s="297"/>
      <c r="CO3" s="297"/>
      <c r="CP3" s="297"/>
      <c r="CQ3" s="297"/>
      <c r="CR3" s="297"/>
      <c r="CS3" s="297"/>
      <c r="CT3" s="298"/>
      <c r="CU3" s="299"/>
      <c r="CV3" s="299"/>
      <c r="CW3" s="299"/>
      <c r="CX3" s="299"/>
      <c r="CY3" s="299"/>
      <c r="CZ3" s="299"/>
      <c r="DA3" s="299"/>
      <c r="DB3" s="299"/>
      <c r="DC3" s="300"/>
      <c r="DD3" s="297"/>
      <c r="DE3" s="301"/>
      <c r="DF3" s="302"/>
      <c r="DG3" s="301"/>
      <c r="DH3" s="372"/>
      <c r="DI3" s="372"/>
      <c r="DR3" s="297"/>
      <c r="EM3" s="328"/>
      <c r="EV3" s="297"/>
      <c r="FQ3" s="328"/>
      <c r="FR3" s="328"/>
      <c r="FS3" s="328"/>
      <c r="FT3" s="328"/>
      <c r="FU3" s="328"/>
      <c r="FV3" s="328"/>
      <c r="FW3" s="328"/>
      <c r="FX3" s="328"/>
      <c r="FY3" s="328"/>
      <c r="FZ3" s="328"/>
      <c r="GA3" s="328"/>
      <c r="GB3" s="328"/>
      <c r="GC3" s="328"/>
      <c r="GD3" s="328"/>
      <c r="GE3" s="328"/>
      <c r="GF3" s="328"/>
      <c r="GG3" s="328"/>
      <c r="GH3" s="328"/>
      <c r="GI3" s="328"/>
      <c r="GJ3" s="328"/>
      <c r="GK3" s="328"/>
      <c r="GL3" s="328"/>
      <c r="GM3" s="328"/>
      <c r="GN3" s="328"/>
      <c r="GO3" s="328"/>
      <c r="GP3" s="328"/>
      <c r="GQ3" s="328"/>
      <c r="GR3" s="328"/>
      <c r="GS3" s="328"/>
      <c r="GT3" s="328"/>
      <c r="GU3" s="328"/>
      <c r="GV3" s="328"/>
      <c r="GW3" s="328"/>
      <c r="GX3" s="328"/>
      <c r="GY3" s="328"/>
      <c r="GZ3" s="328"/>
      <c r="HA3" s="328"/>
      <c r="HB3" s="328"/>
      <c r="HC3" s="328"/>
      <c r="HD3" s="328"/>
      <c r="HE3" s="328"/>
      <c r="HF3" s="328"/>
      <c r="HG3" s="328"/>
      <c r="HH3" s="328"/>
      <c r="HI3" s="328"/>
      <c r="HJ3" s="328"/>
      <c r="HK3" s="328"/>
      <c r="HL3" s="328"/>
      <c r="HM3" s="328"/>
      <c r="HN3" s="328"/>
      <c r="HO3" s="328"/>
      <c r="HP3" s="328"/>
      <c r="HQ3" s="328"/>
      <c r="HR3" s="328"/>
      <c r="HS3" s="328"/>
      <c r="HT3" s="328"/>
      <c r="HU3" s="328"/>
      <c r="HV3" s="328"/>
      <c r="HW3" s="328"/>
      <c r="HX3" s="328"/>
      <c r="HY3" s="328"/>
      <c r="HZ3" s="328"/>
      <c r="IA3" s="328"/>
      <c r="IB3" s="328"/>
      <c r="IC3" s="328"/>
      <c r="ID3" s="328"/>
      <c r="IE3" s="328"/>
      <c r="IF3" s="328"/>
      <c r="IG3" s="328"/>
      <c r="IH3" s="328"/>
      <c r="II3" s="328"/>
      <c r="IJ3" s="328"/>
      <c r="IK3" s="328"/>
      <c r="IL3" s="328"/>
      <c r="IM3" s="328"/>
      <c r="IN3" s="328"/>
      <c r="IO3" s="328"/>
      <c r="IP3" s="328"/>
      <c r="IQ3" s="328"/>
      <c r="IR3" s="328"/>
      <c r="IS3" s="328"/>
      <c r="IT3" s="328"/>
      <c r="IU3" s="328"/>
      <c r="IV3" s="328"/>
      <c r="IW3" s="328"/>
      <c r="IX3" s="328"/>
      <c r="IY3" s="328"/>
      <c r="IZ3" s="328"/>
      <c r="JA3" s="328"/>
      <c r="JB3" s="328"/>
      <c r="JC3" s="328"/>
      <c r="JD3" s="328"/>
      <c r="JE3" s="328"/>
      <c r="JF3" s="328"/>
      <c r="JG3" s="328"/>
      <c r="JH3" s="328"/>
      <c r="JI3" s="328"/>
      <c r="JJ3" s="328"/>
      <c r="JK3" s="328"/>
      <c r="JL3" s="328"/>
      <c r="JM3" s="328"/>
      <c r="JN3" s="328"/>
      <c r="JO3" s="328"/>
      <c r="JP3" s="328"/>
      <c r="JQ3" s="328"/>
      <c r="JR3" s="328"/>
      <c r="JS3" s="328"/>
      <c r="JT3" s="328"/>
      <c r="JU3" s="328"/>
      <c r="JV3" s="328"/>
      <c r="JW3" s="328"/>
      <c r="JX3" s="328"/>
      <c r="JY3" s="328"/>
      <c r="JZ3" s="328"/>
      <c r="KA3" s="328"/>
      <c r="KB3" s="328"/>
      <c r="KC3" s="328"/>
      <c r="KD3" s="328"/>
      <c r="KE3" s="328"/>
      <c r="KF3" s="328"/>
      <c r="KG3" s="328"/>
      <c r="KH3" s="328"/>
      <c r="KI3" s="328"/>
      <c r="KJ3" s="328"/>
      <c r="KK3" s="328"/>
      <c r="KL3" s="328"/>
      <c r="KM3" s="328"/>
      <c r="KN3" s="328"/>
      <c r="KO3" s="328"/>
      <c r="KP3" s="328"/>
      <c r="KQ3" s="328"/>
      <c r="KR3" s="328"/>
      <c r="KS3" s="328"/>
      <c r="KT3" s="328"/>
      <c r="KU3" s="328"/>
      <c r="KV3" s="328"/>
      <c r="KW3" s="328"/>
      <c r="KX3" s="328"/>
      <c r="KY3" s="328"/>
      <c r="KZ3" s="328"/>
      <c r="LA3" s="328"/>
      <c r="LB3" s="328"/>
      <c r="LC3" s="328"/>
      <c r="LD3" s="328"/>
      <c r="LE3" s="328"/>
      <c r="LF3" s="328"/>
      <c r="LG3" s="328"/>
      <c r="LH3" s="328"/>
      <c r="LI3" s="328"/>
      <c r="LJ3" s="328"/>
      <c r="LK3" s="328"/>
      <c r="LL3" s="328"/>
      <c r="LM3" s="328"/>
      <c r="LN3" s="328"/>
      <c r="LO3" s="328"/>
      <c r="LP3" s="328"/>
      <c r="LQ3" s="328"/>
      <c r="LR3" s="328"/>
      <c r="LS3" s="328"/>
      <c r="LT3" s="328"/>
      <c r="LU3" s="328"/>
      <c r="LV3" s="328"/>
      <c r="LW3" s="328"/>
      <c r="LX3" s="328"/>
      <c r="LY3" s="328"/>
      <c r="LZ3" s="328"/>
      <c r="MA3" s="328"/>
      <c r="MB3" s="328"/>
      <c r="MC3" s="328"/>
      <c r="MD3" s="328"/>
      <c r="ME3" s="328"/>
      <c r="MF3" s="328"/>
      <c r="MG3" s="328"/>
      <c r="MH3" s="328"/>
      <c r="MI3" s="328"/>
      <c r="MJ3" s="328"/>
      <c r="MK3" s="328"/>
      <c r="ML3" s="328"/>
      <c r="MM3" s="328"/>
      <c r="MN3" s="328"/>
      <c r="MO3" s="328"/>
      <c r="MP3" s="328"/>
      <c r="MQ3" s="328"/>
      <c r="MR3" s="328"/>
      <c r="MS3" s="328"/>
      <c r="MT3" s="328"/>
      <c r="MU3" s="328"/>
      <c r="MV3" s="328"/>
      <c r="MW3" s="328"/>
      <c r="MX3" s="328"/>
      <c r="MY3" s="328"/>
      <c r="MZ3" s="328"/>
      <c r="NA3" s="328"/>
      <c r="NB3" s="328"/>
      <c r="NC3" s="328"/>
      <c r="ND3" s="328"/>
      <c r="NE3" s="328"/>
      <c r="NF3" s="328"/>
      <c r="NG3" s="328"/>
      <c r="NH3" s="328"/>
    </row>
    <row r="4" spans="1:373" ht="18.75">
      <c r="A4" s="483" t="s">
        <v>460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483"/>
      <c r="W4" s="483"/>
      <c r="X4" s="357"/>
      <c r="Y4" s="493" t="s">
        <v>428</v>
      </c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3"/>
      <c r="AN4" s="493"/>
      <c r="AO4" s="493"/>
      <c r="AP4" s="493"/>
      <c r="AQ4" s="493"/>
      <c r="AR4" s="493"/>
      <c r="AS4" s="493"/>
      <c r="AT4" s="493"/>
      <c r="AU4" s="493"/>
      <c r="AV4" s="493"/>
      <c r="AW4" s="493"/>
      <c r="AX4" s="493"/>
      <c r="AY4" s="493"/>
      <c r="AZ4" s="493"/>
      <c r="BA4" s="493"/>
      <c r="BB4" s="493"/>
      <c r="BC4" s="493"/>
      <c r="BD4" s="459"/>
      <c r="BE4" s="493" t="s">
        <v>428</v>
      </c>
      <c r="BF4" s="493"/>
      <c r="BG4" s="493"/>
      <c r="BH4" s="493"/>
      <c r="BI4" s="493"/>
      <c r="BJ4" s="493"/>
      <c r="BK4" s="493"/>
      <c r="BL4" s="493"/>
      <c r="BM4" s="493"/>
      <c r="BN4" s="493"/>
      <c r="BO4" s="493"/>
      <c r="BP4" s="493"/>
      <c r="BQ4" s="493"/>
      <c r="BR4" s="493"/>
      <c r="BS4" s="493"/>
      <c r="BT4" s="493"/>
      <c r="BU4" s="493"/>
      <c r="BV4" s="493"/>
      <c r="BW4" s="493"/>
      <c r="BX4" s="493"/>
      <c r="BY4" s="493"/>
      <c r="BZ4" s="493"/>
      <c r="CA4" s="493"/>
      <c r="CB4" s="493"/>
      <c r="CC4" s="493"/>
      <c r="CD4" s="493"/>
      <c r="CE4" s="493"/>
      <c r="CF4" s="493"/>
      <c r="CG4" s="493"/>
      <c r="CH4" s="493"/>
      <c r="CI4" s="493"/>
      <c r="CJ4" s="336"/>
      <c r="CL4" s="495" t="s">
        <v>460</v>
      </c>
      <c r="CM4" s="495"/>
      <c r="CN4" s="495"/>
      <c r="CO4" s="495"/>
      <c r="CP4" s="495"/>
      <c r="CQ4" s="495"/>
      <c r="CR4" s="495"/>
      <c r="CS4" s="495"/>
      <c r="CT4" s="495"/>
      <c r="CU4" s="495"/>
      <c r="CV4" s="495"/>
      <c r="CW4" s="495"/>
      <c r="CX4" s="495"/>
      <c r="CY4" s="495"/>
      <c r="CZ4" s="495"/>
      <c r="DA4" s="495"/>
      <c r="DB4" s="495"/>
      <c r="DC4" s="495"/>
      <c r="DD4" s="495"/>
      <c r="DE4" s="495"/>
      <c r="DF4" s="495"/>
      <c r="DG4" s="495"/>
      <c r="DH4" s="496" t="s">
        <v>429</v>
      </c>
      <c r="DI4" s="496"/>
      <c r="DJ4" s="496"/>
      <c r="DK4" s="496"/>
      <c r="DL4" s="496"/>
      <c r="DM4" s="496"/>
      <c r="DN4" s="496"/>
      <c r="DO4" s="496"/>
      <c r="DP4" s="496"/>
      <c r="DQ4" s="496"/>
      <c r="DR4" s="496"/>
      <c r="DS4" s="496"/>
      <c r="DT4" s="496"/>
      <c r="DU4" s="496"/>
      <c r="DV4" s="496"/>
      <c r="DW4" s="496"/>
      <c r="DX4" s="496"/>
      <c r="DY4" s="496"/>
      <c r="DZ4" s="496"/>
      <c r="EA4" s="496"/>
      <c r="EB4" s="496"/>
      <c r="EC4" s="496"/>
      <c r="ED4" s="496"/>
      <c r="EE4" s="496"/>
      <c r="EF4" s="496"/>
      <c r="EG4" s="496"/>
      <c r="EH4" s="496"/>
      <c r="EI4" s="496"/>
      <c r="EJ4" s="496"/>
      <c r="EK4" s="496"/>
      <c r="EL4" s="496"/>
      <c r="EM4" s="377"/>
      <c r="EN4" s="496" t="s">
        <v>429</v>
      </c>
      <c r="EO4" s="496"/>
      <c r="EP4" s="496"/>
      <c r="EQ4" s="496"/>
      <c r="ER4" s="496"/>
      <c r="ES4" s="496"/>
      <c r="ET4" s="496"/>
      <c r="EU4" s="496"/>
      <c r="EV4" s="496"/>
      <c r="EW4" s="496"/>
      <c r="EX4" s="496"/>
      <c r="EY4" s="496"/>
      <c r="EZ4" s="496"/>
      <c r="FA4" s="496"/>
      <c r="FB4" s="496"/>
      <c r="FC4" s="496"/>
      <c r="FD4" s="496"/>
      <c r="FE4" s="496"/>
      <c r="FF4" s="496"/>
      <c r="FG4" s="496"/>
      <c r="FH4" s="496"/>
      <c r="FI4" s="496"/>
      <c r="FJ4" s="496"/>
      <c r="FK4" s="496"/>
      <c r="FL4" s="496"/>
      <c r="FM4" s="496"/>
      <c r="FN4" s="496"/>
      <c r="FO4" s="496"/>
      <c r="FP4" s="496"/>
      <c r="FQ4" s="464"/>
      <c r="FR4" s="464"/>
    </row>
    <row r="5" spans="1:373" ht="18.75">
      <c r="X5" s="356"/>
      <c r="AA5" s="479" t="s">
        <v>380</v>
      </c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60"/>
      <c r="BG5" s="497" t="s">
        <v>498</v>
      </c>
      <c r="BH5" s="497"/>
      <c r="BI5" s="497"/>
      <c r="BJ5" s="497"/>
      <c r="BK5" s="497"/>
      <c r="BL5" s="497"/>
      <c r="BM5" s="497"/>
      <c r="BN5" s="497"/>
      <c r="BO5" s="497"/>
      <c r="BP5" s="497"/>
      <c r="BQ5" s="497"/>
      <c r="BR5" s="497"/>
      <c r="BS5" s="497"/>
      <c r="BT5" s="497"/>
      <c r="BU5" s="497"/>
      <c r="BV5" s="497"/>
      <c r="BW5" s="497"/>
      <c r="BX5" s="497"/>
      <c r="BY5" s="497"/>
      <c r="BZ5" s="497"/>
      <c r="CA5" s="497"/>
      <c r="CB5" s="497"/>
      <c r="CC5" s="497"/>
      <c r="CD5" s="497"/>
      <c r="CE5" s="497"/>
      <c r="CF5" s="497"/>
      <c r="CG5" s="497"/>
      <c r="CH5" s="497"/>
      <c r="CI5" s="497"/>
      <c r="CJ5" s="337"/>
      <c r="DH5" s="373"/>
      <c r="DI5" s="373"/>
      <c r="DJ5" s="479" t="s">
        <v>380</v>
      </c>
      <c r="DK5" s="479"/>
      <c r="DL5" s="479"/>
      <c r="DM5" s="479"/>
      <c r="DN5" s="479"/>
      <c r="DO5" s="479"/>
      <c r="DP5" s="479"/>
      <c r="DQ5" s="479"/>
      <c r="DR5" s="479"/>
      <c r="DS5" s="479"/>
      <c r="DT5" s="479"/>
      <c r="DU5" s="479"/>
      <c r="DV5" s="479"/>
      <c r="DW5" s="479"/>
      <c r="DX5" s="479"/>
      <c r="DY5" s="479"/>
      <c r="DZ5" s="479"/>
      <c r="EA5" s="479"/>
      <c r="EB5" s="479"/>
      <c r="EC5" s="479"/>
      <c r="ED5" s="479"/>
      <c r="EE5" s="479"/>
      <c r="EF5" s="479"/>
      <c r="EG5" s="479"/>
      <c r="EH5" s="479"/>
      <c r="EI5" s="479"/>
      <c r="EJ5" s="479"/>
      <c r="EK5" s="479"/>
      <c r="EL5" s="479"/>
      <c r="EN5" s="497" t="s">
        <v>497</v>
      </c>
      <c r="EO5" s="497"/>
      <c r="EP5" s="497"/>
      <c r="EQ5" s="497"/>
      <c r="ER5" s="497"/>
      <c r="ES5" s="497"/>
      <c r="ET5" s="497"/>
      <c r="EU5" s="497"/>
      <c r="EV5" s="497"/>
      <c r="EW5" s="497"/>
      <c r="EX5" s="497"/>
      <c r="EY5" s="497"/>
      <c r="EZ5" s="497"/>
      <c r="FA5" s="497"/>
      <c r="FB5" s="497"/>
      <c r="FC5" s="497"/>
      <c r="FD5" s="497"/>
      <c r="FE5" s="497"/>
      <c r="FF5" s="497"/>
      <c r="FG5" s="497"/>
      <c r="FH5" s="497"/>
      <c r="FI5" s="497"/>
      <c r="FJ5" s="497"/>
      <c r="FK5" s="497"/>
      <c r="FL5" s="497"/>
      <c r="FM5" s="497"/>
      <c r="FN5" s="497"/>
      <c r="FO5" s="497"/>
      <c r="FP5" s="497"/>
    </row>
    <row r="6" spans="1:373" ht="18.75">
      <c r="E6" s="483" t="s">
        <v>397</v>
      </c>
      <c r="F6" s="483"/>
      <c r="G6" s="485" t="s">
        <v>422</v>
      </c>
      <c r="H6" s="485"/>
      <c r="I6" s="485"/>
      <c r="J6" s="485"/>
      <c r="K6" s="485"/>
      <c r="L6" s="486" t="s">
        <v>421</v>
      </c>
      <c r="M6" s="486"/>
      <c r="N6" s="486"/>
      <c r="O6" s="486"/>
      <c r="P6" s="486"/>
      <c r="Q6" s="486"/>
      <c r="R6" s="486"/>
      <c r="S6" s="486"/>
      <c r="U6" s="484" t="s">
        <v>420</v>
      </c>
      <c r="V6" s="484"/>
      <c r="W6" s="484"/>
      <c r="X6" s="357"/>
      <c r="Y6" s="303" t="s">
        <v>465</v>
      </c>
      <c r="Z6" s="311"/>
      <c r="AA6" s="472" t="s">
        <v>375</v>
      </c>
      <c r="AB6" s="472"/>
      <c r="AC6" s="472"/>
      <c r="AD6" s="472"/>
      <c r="AE6" s="472"/>
      <c r="AF6" s="472"/>
      <c r="AG6" s="472"/>
      <c r="AH6" s="473" t="s">
        <v>376</v>
      </c>
      <c r="AI6" s="473"/>
      <c r="AJ6" s="473"/>
      <c r="AK6" s="473"/>
      <c r="AL6" s="473"/>
      <c r="AM6" s="473"/>
      <c r="AN6" s="473"/>
      <c r="AO6" s="473"/>
      <c r="AP6" s="474" t="s">
        <v>377</v>
      </c>
      <c r="AQ6" s="474"/>
      <c r="AR6" s="474"/>
      <c r="AS6" s="474"/>
      <c r="AT6" s="478"/>
      <c r="AU6" s="478"/>
      <c r="AV6" s="478"/>
      <c r="AW6" s="478"/>
      <c r="AX6" s="478"/>
      <c r="AY6" s="478"/>
      <c r="AZ6" s="478"/>
      <c r="BA6" s="478"/>
      <c r="BB6" s="478"/>
      <c r="BC6" s="478"/>
      <c r="BD6" s="459"/>
      <c r="BE6" s="303" t="s">
        <v>465</v>
      </c>
      <c r="BF6" s="311"/>
      <c r="BG6" s="472" t="s">
        <v>375</v>
      </c>
      <c r="BH6" s="472"/>
      <c r="BI6" s="472"/>
      <c r="BJ6" s="472"/>
      <c r="BK6" s="472"/>
      <c r="BL6" s="472"/>
      <c r="BM6" s="472"/>
      <c r="BN6" s="473" t="s">
        <v>376</v>
      </c>
      <c r="BO6" s="473"/>
      <c r="BP6" s="473"/>
      <c r="BQ6" s="473"/>
      <c r="BR6" s="473"/>
      <c r="BS6" s="473"/>
      <c r="BT6" s="473"/>
      <c r="BU6" s="473"/>
      <c r="BV6" s="474" t="s">
        <v>377</v>
      </c>
      <c r="BW6" s="474"/>
      <c r="BX6" s="474"/>
      <c r="BY6" s="474"/>
      <c r="BZ6" s="478"/>
      <c r="CA6" s="478"/>
      <c r="CB6" s="478"/>
      <c r="CC6" s="478"/>
      <c r="CD6" s="478"/>
      <c r="CE6" s="478"/>
      <c r="CF6" s="478"/>
      <c r="CG6" s="478"/>
      <c r="CH6" s="478"/>
      <c r="CI6" s="478"/>
      <c r="CJ6" s="337"/>
      <c r="CO6" s="483" t="s">
        <v>397</v>
      </c>
      <c r="CP6" s="483"/>
      <c r="CQ6" s="485" t="s">
        <v>422</v>
      </c>
      <c r="CR6" s="485"/>
      <c r="CS6" s="485"/>
      <c r="CT6" s="485"/>
      <c r="CU6" s="485"/>
      <c r="CV6" s="486" t="s">
        <v>421</v>
      </c>
      <c r="CW6" s="486"/>
      <c r="CX6" s="486"/>
      <c r="CY6" s="486"/>
      <c r="CZ6" s="486"/>
      <c r="DA6" s="486"/>
      <c r="DB6" s="486"/>
      <c r="DC6" s="486"/>
      <c r="DE6" s="484" t="s">
        <v>420</v>
      </c>
      <c r="DF6" s="484"/>
      <c r="DG6" s="484"/>
      <c r="DH6" s="373"/>
      <c r="DI6" s="373"/>
      <c r="DJ6" s="472" t="s">
        <v>375</v>
      </c>
      <c r="DK6" s="472"/>
      <c r="DL6" s="472"/>
      <c r="DM6" s="472"/>
      <c r="DN6" s="472"/>
      <c r="DO6" s="472"/>
      <c r="DP6" s="472"/>
      <c r="DQ6" s="473" t="s">
        <v>376</v>
      </c>
      <c r="DR6" s="473"/>
      <c r="DS6" s="473"/>
      <c r="DT6" s="473"/>
      <c r="DU6" s="473"/>
      <c r="DV6" s="473"/>
      <c r="DW6" s="473"/>
      <c r="DX6" s="473"/>
      <c r="DY6" s="474" t="s">
        <v>377</v>
      </c>
      <c r="DZ6" s="474"/>
      <c r="EA6" s="474"/>
      <c r="EB6" s="474"/>
      <c r="EC6" s="478"/>
      <c r="ED6" s="478"/>
      <c r="EE6" s="478"/>
      <c r="EF6" s="478"/>
      <c r="EG6" s="478"/>
      <c r="EH6" s="478"/>
      <c r="EI6" s="478"/>
      <c r="EJ6" s="478"/>
      <c r="EK6" s="478"/>
      <c r="EL6" s="478"/>
      <c r="EN6" s="472" t="s">
        <v>375</v>
      </c>
      <c r="EO6" s="472"/>
      <c r="EP6" s="472"/>
      <c r="EQ6" s="472"/>
      <c r="ER6" s="472"/>
      <c r="ES6" s="472"/>
      <c r="ET6" s="472"/>
      <c r="EU6" s="473" t="s">
        <v>376</v>
      </c>
      <c r="EV6" s="473"/>
      <c r="EW6" s="473"/>
      <c r="EX6" s="473"/>
      <c r="EY6" s="473"/>
      <c r="EZ6" s="473"/>
      <c r="FA6" s="473"/>
      <c r="FB6" s="473"/>
      <c r="FC6" s="474" t="s">
        <v>377</v>
      </c>
      <c r="FD6" s="474"/>
      <c r="FE6" s="474"/>
      <c r="FF6" s="474"/>
      <c r="FG6" s="478"/>
      <c r="FH6" s="478"/>
      <c r="FI6" s="478"/>
      <c r="FJ6" s="478"/>
      <c r="FK6" s="478"/>
      <c r="FL6" s="478"/>
      <c r="FM6" s="478"/>
      <c r="FN6" s="478"/>
      <c r="FO6" s="478"/>
      <c r="FP6" s="478"/>
    </row>
    <row r="7" spans="1:373" s="325" customFormat="1" ht="45">
      <c r="A7" s="312" t="s">
        <v>315</v>
      </c>
      <c r="B7" s="312" t="s">
        <v>431</v>
      </c>
      <c r="C7" s="312" t="s">
        <v>320</v>
      </c>
      <c r="D7" s="312" t="s">
        <v>430</v>
      </c>
      <c r="E7" s="489" t="s">
        <v>397</v>
      </c>
      <c r="F7" s="489"/>
      <c r="G7" s="312" t="s">
        <v>400</v>
      </c>
      <c r="H7" s="312" t="s">
        <v>401</v>
      </c>
      <c r="I7" s="313" t="s">
        <v>402</v>
      </c>
      <c r="J7" s="314" t="s">
        <v>403</v>
      </c>
      <c r="K7" s="315" t="s">
        <v>404</v>
      </c>
      <c r="L7" s="312" t="s">
        <v>406</v>
      </c>
      <c r="M7" s="312" t="s">
        <v>407</v>
      </c>
      <c r="N7" s="312" t="s">
        <v>408</v>
      </c>
      <c r="O7" s="312" t="s">
        <v>409</v>
      </c>
      <c r="P7" s="312" t="s">
        <v>410</v>
      </c>
      <c r="Q7" s="312" t="s">
        <v>413</v>
      </c>
      <c r="R7" s="312" t="s">
        <v>411</v>
      </c>
      <c r="S7" s="313" t="s">
        <v>412</v>
      </c>
      <c r="T7" s="312" t="s">
        <v>423</v>
      </c>
      <c r="U7" s="316" t="s">
        <v>417</v>
      </c>
      <c r="V7" s="312" t="s">
        <v>418</v>
      </c>
      <c r="W7" s="359" t="s">
        <v>419</v>
      </c>
      <c r="X7" s="364"/>
      <c r="Y7" s="327" t="s">
        <v>424</v>
      </c>
      <c r="Z7" s="316" t="s">
        <v>425</v>
      </c>
      <c r="AA7" s="317" t="s">
        <v>138</v>
      </c>
      <c r="AB7" s="317" t="s">
        <v>139</v>
      </c>
      <c r="AC7" s="317" t="s">
        <v>140</v>
      </c>
      <c r="AD7" s="317" t="s">
        <v>141</v>
      </c>
      <c r="AE7" s="317" t="s">
        <v>142</v>
      </c>
      <c r="AF7" s="317" t="s">
        <v>143</v>
      </c>
      <c r="AG7" s="318" t="s">
        <v>137</v>
      </c>
      <c r="AH7" s="319" t="s">
        <v>146</v>
      </c>
      <c r="AI7" s="320" t="s">
        <v>147</v>
      </c>
      <c r="AJ7" s="320" t="s">
        <v>149</v>
      </c>
      <c r="AK7" s="319" t="s">
        <v>150</v>
      </c>
      <c r="AL7" s="319" t="s">
        <v>151</v>
      </c>
      <c r="AM7" s="319" t="s">
        <v>144</v>
      </c>
      <c r="AN7" s="319" t="s">
        <v>145</v>
      </c>
      <c r="AO7" s="319" t="s">
        <v>133</v>
      </c>
      <c r="AP7" s="321" t="s">
        <v>156</v>
      </c>
      <c r="AQ7" s="321" t="s">
        <v>157</v>
      </c>
      <c r="AR7" s="322" t="s">
        <v>136</v>
      </c>
      <c r="AS7" s="322" t="s">
        <v>155</v>
      </c>
      <c r="AT7" s="323" t="s">
        <v>134</v>
      </c>
      <c r="AU7" s="323" t="s">
        <v>135</v>
      </c>
      <c r="AV7" s="323" t="s">
        <v>158</v>
      </c>
      <c r="AW7" s="323" t="s">
        <v>159</v>
      </c>
      <c r="AX7" s="324" t="s">
        <v>373</v>
      </c>
      <c r="AY7" s="323" t="s">
        <v>153</v>
      </c>
      <c r="AZ7" s="323" t="s">
        <v>154</v>
      </c>
      <c r="BA7" s="323" t="s">
        <v>148</v>
      </c>
      <c r="BB7" s="323" t="s">
        <v>152</v>
      </c>
      <c r="BC7" s="326" t="s">
        <v>160</v>
      </c>
      <c r="BD7" s="461"/>
      <c r="BE7" s="327" t="s">
        <v>424</v>
      </c>
      <c r="BF7" s="316" t="s">
        <v>425</v>
      </c>
      <c r="BG7" s="317" t="s">
        <v>468</v>
      </c>
      <c r="BH7" s="317" t="s">
        <v>469</v>
      </c>
      <c r="BI7" s="317" t="s">
        <v>470</v>
      </c>
      <c r="BJ7" s="317" t="s">
        <v>471</v>
      </c>
      <c r="BK7" s="317" t="s">
        <v>473</v>
      </c>
      <c r="BL7" s="317" t="s">
        <v>472</v>
      </c>
      <c r="BM7" s="318" t="s">
        <v>474</v>
      </c>
      <c r="BN7" s="319" t="s">
        <v>475</v>
      </c>
      <c r="BO7" s="320" t="s">
        <v>476</v>
      </c>
      <c r="BP7" s="320" t="s">
        <v>477</v>
      </c>
      <c r="BQ7" s="319" t="s">
        <v>478</v>
      </c>
      <c r="BR7" s="319" t="s">
        <v>479</v>
      </c>
      <c r="BS7" s="319" t="s">
        <v>480</v>
      </c>
      <c r="BT7" s="319" t="s">
        <v>481</v>
      </c>
      <c r="BU7" s="319" t="s">
        <v>482</v>
      </c>
      <c r="BV7" s="321" t="s">
        <v>483</v>
      </c>
      <c r="BW7" s="321" t="s">
        <v>484</v>
      </c>
      <c r="BX7" s="322" t="s">
        <v>485</v>
      </c>
      <c r="BY7" s="322" t="s">
        <v>486</v>
      </c>
      <c r="BZ7" s="323" t="s">
        <v>487</v>
      </c>
      <c r="CA7" s="323" t="s">
        <v>488</v>
      </c>
      <c r="CB7" s="323" t="s">
        <v>489</v>
      </c>
      <c r="CC7" s="323" t="s">
        <v>490</v>
      </c>
      <c r="CD7" s="324" t="s">
        <v>492</v>
      </c>
      <c r="CE7" s="323" t="s">
        <v>491</v>
      </c>
      <c r="CF7" s="323" t="s">
        <v>493</v>
      </c>
      <c r="CG7" s="323" t="s">
        <v>494</v>
      </c>
      <c r="CH7" s="323" t="s">
        <v>495</v>
      </c>
      <c r="CI7" s="326" t="s">
        <v>496</v>
      </c>
      <c r="CJ7" s="338"/>
      <c r="CK7" s="331" t="s">
        <v>315</v>
      </c>
      <c r="CL7" s="312" t="s">
        <v>431</v>
      </c>
      <c r="CM7" s="312" t="s">
        <v>320</v>
      </c>
      <c r="CN7" s="312" t="s">
        <v>430</v>
      </c>
      <c r="CO7" s="489" t="s">
        <v>397</v>
      </c>
      <c r="CP7" s="489"/>
      <c r="CQ7" s="312" t="s">
        <v>400</v>
      </c>
      <c r="CR7" s="312" t="s">
        <v>401</v>
      </c>
      <c r="CS7" s="313" t="s">
        <v>402</v>
      </c>
      <c r="CT7" s="314" t="s">
        <v>403</v>
      </c>
      <c r="CU7" s="315" t="s">
        <v>404</v>
      </c>
      <c r="CV7" s="312" t="s">
        <v>406</v>
      </c>
      <c r="CW7" s="312" t="s">
        <v>407</v>
      </c>
      <c r="CX7" s="312" t="s">
        <v>408</v>
      </c>
      <c r="CY7" s="312" t="s">
        <v>409</v>
      </c>
      <c r="CZ7" s="312" t="s">
        <v>410</v>
      </c>
      <c r="DA7" s="312" t="s">
        <v>413</v>
      </c>
      <c r="DB7" s="312" t="s">
        <v>411</v>
      </c>
      <c r="DC7" s="313" t="s">
        <v>412</v>
      </c>
      <c r="DD7" s="312" t="s">
        <v>423</v>
      </c>
      <c r="DE7" s="316" t="s">
        <v>417</v>
      </c>
      <c r="DF7" s="312" t="s">
        <v>418</v>
      </c>
      <c r="DG7" s="359" t="s">
        <v>419</v>
      </c>
      <c r="DH7" s="371" t="s">
        <v>466</v>
      </c>
      <c r="DI7" s="371" t="s">
        <v>467</v>
      </c>
      <c r="DJ7" s="317" t="s">
        <v>138</v>
      </c>
      <c r="DK7" s="317" t="s">
        <v>139</v>
      </c>
      <c r="DL7" s="317" t="s">
        <v>140</v>
      </c>
      <c r="DM7" s="317" t="s">
        <v>141</v>
      </c>
      <c r="DN7" s="317" t="s">
        <v>142</v>
      </c>
      <c r="DO7" s="317" t="s">
        <v>143</v>
      </c>
      <c r="DP7" s="318" t="s">
        <v>137</v>
      </c>
      <c r="DQ7" s="319" t="s">
        <v>146</v>
      </c>
      <c r="DR7" s="320" t="s">
        <v>147</v>
      </c>
      <c r="DS7" s="320" t="s">
        <v>149</v>
      </c>
      <c r="DT7" s="319" t="s">
        <v>150</v>
      </c>
      <c r="DU7" s="319" t="s">
        <v>151</v>
      </c>
      <c r="DV7" s="319" t="s">
        <v>144</v>
      </c>
      <c r="DW7" s="319" t="s">
        <v>145</v>
      </c>
      <c r="DX7" s="319" t="s">
        <v>133</v>
      </c>
      <c r="DY7" s="321" t="s">
        <v>156</v>
      </c>
      <c r="DZ7" s="321" t="s">
        <v>157</v>
      </c>
      <c r="EA7" s="322" t="s">
        <v>136</v>
      </c>
      <c r="EB7" s="322" t="s">
        <v>155</v>
      </c>
      <c r="EC7" s="323" t="s">
        <v>134</v>
      </c>
      <c r="ED7" s="323" t="s">
        <v>135</v>
      </c>
      <c r="EE7" s="323" t="s">
        <v>158</v>
      </c>
      <c r="EF7" s="323" t="s">
        <v>159</v>
      </c>
      <c r="EG7" s="324" t="s">
        <v>373</v>
      </c>
      <c r="EH7" s="323" t="s">
        <v>153</v>
      </c>
      <c r="EI7" s="323" t="s">
        <v>154</v>
      </c>
      <c r="EJ7" s="323" t="s">
        <v>148</v>
      </c>
      <c r="EK7" s="323" t="s">
        <v>152</v>
      </c>
      <c r="EL7" s="326" t="s">
        <v>160</v>
      </c>
      <c r="EM7" s="76"/>
      <c r="EN7" s="317" t="s">
        <v>468</v>
      </c>
      <c r="EO7" s="317" t="s">
        <v>469</v>
      </c>
      <c r="EP7" s="317" t="s">
        <v>470</v>
      </c>
      <c r="EQ7" s="317" t="s">
        <v>471</v>
      </c>
      <c r="ER7" s="317" t="s">
        <v>473</v>
      </c>
      <c r="ES7" s="317" t="s">
        <v>472</v>
      </c>
      <c r="ET7" s="318" t="s">
        <v>474</v>
      </c>
      <c r="EU7" s="319" t="s">
        <v>475</v>
      </c>
      <c r="EV7" s="320" t="s">
        <v>476</v>
      </c>
      <c r="EW7" s="320" t="s">
        <v>477</v>
      </c>
      <c r="EX7" s="319" t="s">
        <v>478</v>
      </c>
      <c r="EY7" s="319" t="s">
        <v>479</v>
      </c>
      <c r="EZ7" s="319" t="s">
        <v>480</v>
      </c>
      <c r="FA7" s="319" t="s">
        <v>481</v>
      </c>
      <c r="FB7" s="319" t="s">
        <v>482</v>
      </c>
      <c r="FC7" s="321" t="s">
        <v>483</v>
      </c>
      <c r="FD7" s="321" t="s">
        <v>484</v>
      </c>
      <c r="FE7" s="322" t="s">
        <v>485</v>
      </c>
      <c r="FF7" s="322" t="s">
        <v>486</v>
      </c>
      <c r="FG7" s="323" t="s">
        <v>487</v>
      </c>
      <c r="FH7" s="323" t="s">
        <v>488</v>
      </c>
      <c r="FI7" s="323" t="s">
        <v>489</v>
      </c>
      <c r="FJ7" s="323" t="s">
        <v>490</v>
      </c>
      <c r="FK7" s="324" t="s">
        <v>492</v>
      </c>
      <c r="FL7" s="323" t="s">
        <v>491</v>
      </c>
      <c r="FM7" s="323" t="s">
        <v>493</v>
      </c>
      <c r="FN7" s="323" t="s">
        <v>494</v>
      </c>
      <c r="FO7" s="323" t="s">
        <v>495</v>
      </c>
      <c r="FP7" s="326" t="s">
        <v>496</v>
      </c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6"/>
      <c r="IV7" s="76"/>
      <c r="IW7" s="76"/>
      <c r="IX7" s="76"/>
      <c r="IY7" s="76"/>
      <c r="IZ7" s="76"/>
      <c r="JA7" s="76"/>
      <c r="JB7" s="76"/>
      <c r="JC7" s="76"/>
      <c r="JD7" s="76"/>
      <c r="JE7" s="76"/>
      <c r="JF7" s="76"/>
      <c r="JG7" s="76"/>
      <c r="JH7" s="76"/>
      <c r="JI7" s="76"/>
      <c r="JJ7" s="76"/>
      <c r="JK7" s="76"/>
      <c r="JL7" s="76"/>
      <c r="JM7" s="76"/>
      <c r="JN7" s="76"/>
      <c r="JO7" s="76"/>
      <c r="JP7" s="76"/>
      <c r="JQ7" s="76"/>
      <c r="JR7" s="76"/>
      <c r="JS7" s="76"/>
      <c r="JT7" s="76"/>
      <c r="JU7" s="76"/>
      <c r="JV7" s="76"/>
      <c r="JW7" s="76"/>
      <c r="JX7" s="76"/>
      <c r="JY7" s="76"/>
      <c r="JZ7" s="76"/>
      <c r="KA7" s="76"/>
      <c r="KB7" s="76"/>
      <c r="KC7" s="76"/>
      <c r="KD7" s="76"/>
      <c r="KE7" s="76"/>
      <c r="KF7" s="76"/>
      <c r="KG7" s="76"/>
      <c r="KH7" s="76"/>
      <c r="KI7" s="76"/>
      <c r="KJ7" s="76"/>
      <c r="KK7" s="76"/>
      <c r="KL7" s="76"/>
      <c r="KM7" s="76"/>
      <c r="KN7" s="76"/>
      <c r="KO7" s="76"/>
      <c r="KP7" s="76"/>
      <c r="KQ7" s="76"/>
      <c r="KR7" s="76"/>
      <c r="KS7" s="76"/>
      <c r="KT7" s="76"/>
      <c r="KU7" s="76"/>
      <c r="KV7" s="76"/>
      <c r="KW7" s="76"/>
      <c r="KX7" s="76"/>
      <c r="KY7" s="76"/>
      <c r="KZ7" s="76"/>
      <c r="LA7" s="76"/>
      <c r="LB7" s="76"/>
      <c r="LC7" s="76"/>
      <c r="LD7" s="76"/>
      <c r="LE7" s="76"/>
      <c r="LF7" s="76"/>
      <c r="LG7" s="76"/>
      <c r="LH7" s="76"/>
      <c r="LI7" s="76"/>
      <c r="LJ7" s="76"/>
      <c r="LK7" s="76"/>
      <c r="LL7" s="76"/>
      <c r="LM7" s="76"/>
      <c r="LN7" s="76"/>
      <c r="LO7" s="76"/>
      <c r="LP7" s="76"/>
      <c r="LQ7" s="76"/>
      <c r="LR7" s="76"/>
      <c r="LS7" s="76"/>
      <c r="LT7" s="76"/>
      <c r="LU7" s="76"/>
      <c r="LV7" s="76"/>
      <c r="LW7" s="76"/>
      <c r="LX7" s="76"/>
      <c r="LY7" s="76"/>
      <c r="LZ7" s="76"/>
      <c r="MA7" s="76"/>
      <c r="MB7" s="76"/>
      <c r="MC7" s="76"/>
      <c r="MD7" s="76"/>
      <c r="ME7" s="76"/>
      <c r="MF7" s="76"/>
      <c r="MG7" s="76"/>
      <c r="MH7" s="76"/>
      <c r="MI7" s="76"/>
      <c r="MJ7" s="76"/>
      <c r="MK7" s="76"/>
      <c r="ML7" s="76"/>
      <c r="MM7" s="76"/>
      <c r="MN7" s="76"/>
      <c r="MO7" s="76"/>
      <c r="MP7" s="76"/>
      <c r="MQ7" s="76"/>
      <c r="MR7" s="76"/>
      <c r="MS7" s="76"/>
      <c r="MT7" s="76"/>
      <c r="MU7" s="76"/>
      <c r="MV7" s="76"/>
      <c r="MW7" s="76"/>
      <c r="MX7" s="76"/>
      <c r="MY7" s="76"/>
      <c r="MZ7" s="76"/>
      <c r="NA7" s="76"/>
      <c r="NB7" s="76"/>
      <c r="NC7" s="76"/>
      <c r="ND7" s="76"/>
      <c r="NE7" s="76"/>
      <c r="NF7" s="76"/>
      <c r="NG7" s="76"/>
      <c r="NH7" s="76"/>
      <c r="NI7" s="382"/>
    </row>
    <row r="8" spans="1:373">
      <c r="A8" s="122" t="s">
        <v>4</v>
      </c>
      <c r="B8" s="121" t="s">
        <v>182</v>
      </c>
      <c r="C8" s="123" t="s">
        <v>319</v>
      </c>
      <c r="D8" s="269">
        <v>1</v>
      </c>
      <c r="E8" s="264" t="s">
        <v>398</v>
      </c>
      <c r="F8" s="123" t="s">
        <v>426</v>
      </c>
      <c r="G8" s="268">
        <v>40693</v>
      </c>
      <c r="H8" s="268">
        <v>42045</v>
      </c>
      <c r="I8" s="271">
        <f>H8-G8</f>
        <v>1352</v>
      </c>
      <c r="J8" s="272">
        <f>I8/30.4</f>
        <v>44.473684210526315</v>
      </c>
      <c r="K8" s="272">
        <f>I8/365</f>
        <v>3.7041095890410958</v>
      </c>
      <c r="L8" s="273">
        <v>0</v>
      </c>
      <c r="M8" s="273">
        <v>0</v>
      </c>
      <c r="N8" s="273">
        <v>0</v>
      </c>
      <c r="O8" s="273">
        <v>0</v>
      </c>
      <c r="P8" s="273">
        <v>0</v>
      </c>
      <c r="Q8" s="273">
        <v>0</v>
      </c>
      <c r="R8" s="273">
        <v>0</v>
      </c>
      <c r="S8" s="276"/>
      <c r="T8" s="121">
        <v>1</v>
      </c>
      <c r="U8" s="284">
        <v>11.1</v>
      </c>
      <c r="V8" s="273">
        <v>6</v>
      </c>
      <c r="W8" s="387">
        <v>17.100000000000001</v>
      </c>
      <c r="X8" s="365"/>
      <c r="Y8" s="360">
        <v>3.4283378406156815</v>
      </c>
      <c r="Z8" s="288">
        <v>85.8</v>
      </c>
      <c r="AA8" s="126">
        <v>6.8579143564797917E-5</v>
      </c>
      <c r="AB8" s="127">
        <v>0.36022837534564106</v>
      </c>
      <c r="AC8" s="126">
        <v>2.0550883354917778E-2</v>
      </c>
      <c r="AD8" s="126">
        <v>1.0709776253369276E-2</v>
      </c>
      <c r="AE8" s="126">
        <v>4.8233997640574544E-3</v>
      </c>
      <c r="AF8" s="127">
        <v>4.8333439963037121E-2</v>
      </c>
      <c r="AG8" s="127">
        <v>4.2437110957470818E-2</v>
      </c>
      <c r="AH8" s="237">
        <v>1.0226666295794436E-2</v>
      </c>
      <c r="AI8" s="127" t="s">
        <v>167</v>
      </c>
      <c r="AJ8" s="128">
        <v>12.082016773283796</v>
      </c>
      <c r="AK8" s="127">
        <v>1.2296578007344246E-2</v>
      </c>
      <c r="AL8" s="126">
        <v>8.5723929455997402E-5</v>
      </c>
      <c r="AM8" s="237">
        <v>1.6247726518225182E-4</v>
      </c>
      <c r="AN8" s="127">
        <v>0.66831758998782087</v>
      </c>
      <c r="AO8" s="127">
        <v>2.1821680132436943E-2</v>
      </c>
      <c r="AP8" s="127">
        <v>6.3457489644785222E-3</v>
      </c>
      <c r="AQ8" s="126">
        <v>2.4002700247679272E-4</v>
      </c>
      <c r="AR8" s="237">
        <v>1.8750042483215799E-3</v>
      </c>
      <c r="AS8" s="126">
        <v>1.4698796437388355E-2</v>
      </c>
      <c r="AT8" s="237">
        <v>0.30586327147903353</v>
      </c>
      <c r="AU8" s="126">
        <v>5.9435257756158203E-4</v>
      </c>
      <c r="AV8" s="237">
        <v>1.9961048245880392E-3</v>
      </c>
      <c r="AW8" s="237">
        <v>5.6052391091740818E-4</v>
      </c>
      <c r="AX8" s="126">
        <v>1.3746232133273313</v>
      </c>
      <c r="AY8" s="126">
        <v>4.0004500412798789E-5</v>
      </c>
      <c r="AZ8" s="126">
        <v>2.8574643151999138E-5</v>
      </c>
      <c r="BA8" s="126">
        <v>4.1718979001918734E-5</v>
      </c>
      <c r="BB8" s="237">
        <v>6.9980511964148978E-2</v>
      </c>
      <c r="BC8" s="175">
        <v>1.2572842986879621E-4</v>
      </c>
      <c r="BD8" s="462"/>
      <c r="BE8" s="360">
        <v>3.4283378406156815</v>
      </c>
      <c r="BF8" s="288">
        <v>85.8</v>
      </c>
      <c r="BG8" s="126">
        <f>LOG(AA8)</f>
        <v>-4.1638079427761179</v>
      </c>
      <c r="BH8" s="127">
        <f t="shared" ref="BH8:CI8" si="0">LOG(AB8)</f>
        <v>-0.4434220806040281</v>
      </c>
      <c r="BI8" s="126">
        <f t="shared" si="0"/>
        <v>-1.6871695057625511</v>
      </c>
      <c r="BJ8" s="126">
        <f t="shared" si="0"/>
        <v>-1.9702196022719829</v>
      </c>
      <c r="BK8" s="126">
        <f t="shared" si="0"/>
        <v>-2.316646742198087</v>
      </c>
      <c r="BL8" s="127">
        <f t="shared" si="0"/>
        <v>-1.3157522943748763</v>
      </c>
      <c r="BM8" s="127">
        <f t="shared" si="0"/>
        <v>-1.3722541897550546</v>
      </c>
      <c r="BN8" s="237">
        <f t="shared" si="0"/>
        <v>-1.9902659151925006</v>
      </c>
      <c r="BO8" s="127" t="e">
        <f t="shared" si="0"/>
        <v>#VALUE!</v>
      </c>
      <c r="BP8" s="127">
        <f t="shared" si="0"/>
        <v>1.0821394343184219</v>
      </c>
      <c r="BQ8" s="127">
        <f t="shared" si="0"/>
        <v>-1.9102157307799263</v>
      </c>
      <c r="BR8" s="126">
        <f t="shared" si="0"/>
        <v>-4.0668979297680607</v>
      </c>
      <c r="BS8" s="237">
        <f t="shared" si="0"/>
        <v>-3.7892073995875726</v>
      </c>
      <c r="BT8" s="127">
        <f t="shared" si="0"/>
        <v>-0.1750171081803395</v>
      </c>
      <c r="BU8" s="127">
        <f t="shared" si="0"/>
        <v>-1.6611118145104899</v>
      </c>
      <c r="BV8" s="127">
        <f t="shared" si="0"/>
        <v>-2.1975171124275659</v>
      </c>
      <c r="BW8" s="126">
        <f t="shared" si="0"/>
        <v>-3.6197398984258418</v>
      </c>
      <c r="BX8" s="237">
        <f t="shared" si="0"/>
        <v>-2.7269977439253132</v>
      </c>
      <c r="BY8" s="126">
        <f t="shared" si="0"/>
        <v>-1.8327182245715579</v>
      </c>
      <c r="BZ8" s="237">
        <f t="shared" si="0"/>
        <v>-0.51447267061798729</v>
      </c>
      <c r="CA8" s="126">
        <f t="shared" si="0"/>
        <v>-3.2259558495249618</v>
      </c>
      <c r="CB8" s="237">
        <f t="shared" si="0"/>
        <v>-2.6998166556614853</v>
      </c>
      <c r="CC8" s="237">
        <f t="shared" si="0"/>
        <v>-3.2514058564713357</v>
      </c>
      <c r="CD8" s="126">
        <f t="shared" si="0"/>
        <v>0.13818367358645844</v>
      </c>
      <c r="CE8" s="126">
        <f t="shared" si="0"/>
        <v>-4.3978911488094852</v>
      </c>
      <c r="CF8" s="126">
        <f t="shared" si="0"/>
        <v>-4.5440191844877234</v>
      </c>
      <c r="CG8" s="126">
        <f t="shared" si="0"/>
        <v>-4.3796663287032862</v>
      </c>
      <c r="CH8" s="237">
        <f t="shared" si="0"/>
        <v>-1.1550228846254542</v>
      </c>
      <c r="CI8" s="175">
        <f t="shared" si="0"/>
        <v>-3.9005665080015359</v>
      </c>
      <c r="CJ8" s="339"/>
      <c r="CK8" s="332" t="s">
        <v>432</v>
      </c>
      <c r="CL8" s="121" t="s">
        <v>182</v>
      </c>
      <c r="CM8" s="123" t="s">
        <v>318</v>
      </c>
      <c r="CN8" s="269">
        <v>1</v>
      </c>
      <c r="CO8" s="264" t="s">
        <v>398</v>
      </c>
      <c r="CP8" s="123" t="s">
        <v>426</v>
      </c>
      <c r="CQ8" s="268">
        <v>40693</v>
      </c>
      <c r="CR8" s="268">
        <v>42045</v>
      </c>
      <c r="CS8" s="271">
        <f>CR8-CQ8</f>
        <v>1352</v>
      </c>
      <c r="CT8" s="272">
        <f>CS8/30.4</f>
        <v>44.473684210526315</v>
      </c>
      <c r="CU8" s="272">
        <f>CS8/365</f>
        <v>3.7041095890410958</v>
      </c>
      <c r="CV8" s="273">
        <v>0</v>
      </c>
      <c r="CW8" s="273">
        <v>0</v>
      </c>
      <c r="CX8" s="273">
        <v>0</v>
      </c>
      <c r="CY8" s="273">
        <v>0</v>
      </c>
      <c r="CZ8" s="273">
        <v>0</v>
      </c>
      <c r="DA8" s="273">
        <v>0</v>
      </c>
      <c r="DB8" s="273">
        <v>0</v>
      </c>
      <c r="DC8" s="276"/>
      <c r="DD8" s="121">
        <v>1</v>
      </c>
      <c r="DE8" s="284">
        <v>11.1</v>
      </c>
      <c r="DF8" s="273">
        <v>6</v>
      </c>
      <c r="DG8" s="387">
        <v>17.100000000000001</v>
      </c>
      <c r="DH8" s="376" t="s">
        <v>461</v>
      </c>
      <c r="DI8" s="458"/>
      <c r="DJ8" s="376" t="s">
        <v>461</v>
      </c>
      <c r="DK8" s="376" t="s">
        <v>461</v>
      </c>
      <c r="DL8" s="376" t="s">
        <v>461</v>
      </c>
      <c r="DM8" s="376" t="s">
        <v>461</v>
      </c>
      <c r="DN8" s="376" t="s">
        <v>461</v>
      </c>
      <c r="DO8" s="376" t="s">
        <v>461</v>
      </c>
      <c r="DP8" s="376" t="s">
        <v>461</v>
      </c>
      <c r="DQ8" s="376" t="s">
        <v>461</v>
      </c>
      <c r="DR8" s="376" t="s">
        <v>461</v>
      </c>
      <c r="DS8" s="376" t="s">
        <v>461</v>
      </c>
      <c r="DT8" s="376" t="s">
        <v>461</v>
      </c>
      <c r="DU8" s="376" t="s">
        <v>461</v>
      </c>
      <c r="DV8" s="376" t="s">
        <v>461</v>
      </c>
      <c r="DW8" s="376" t="s">
        <v>461</v>
      </c>
      <c r="DX8" s="376" t="s">
        <v>461</v>
      </c>
      <c r="DY8" s="376" t="s">
        <v>461</v>
      </c>
      <c r="DZ8" s="376" t="s">
        <v>461</v>
      </c>
      <c r="EA8" s="376" t="s">
        <v>461</v>
      </c>
      <c r="EB8" s="376" t="s">
        <v>461</v>
      </c>
      <c r="EC8" s="376" t="s">
        <v>461</v>
      </c>
      <c r="ED8" s="376" t="s">
        <v>461</v>
      </c>
      <c r="EE8" s="376" t="s">
        <v>461</v>
      </c>
      <c r="EF8" s="376" t="s">
        <v>461</v>
      </c>
      <c r="EG8" s="376" t="s">
        <v>461</v>
      </c>
      <c r="EH8" s="376" t="s">
        <v>461</v>
      </c>
      <c r="EI8" s="376" t="s">
        <v>461</v>
      </c>
      <c r="EJ8" s="376" t="s">
        <v>461</v>
      </c>
      <c r="EK8" s="376" t="s">
        <v>461</v>
      </c>
      <c r="EL8" s="381" t="s">
        <v>461</v>
      </c>
      <c r="EN8" s="376" t="s">
        <v>461</v>
      </c>
      <c r="EO8" s="376" t="s">
        <v>461</v>
      </c>
      <c r="EP8" s="376" t="s">
        <v>461</v>
      </c>
      <c r="EQ8" s="376" t="s">
        <v>461</v>
      </c>
      <c r="ER8" s="376" t="s">
        <v>461</v>
      </c>
      <c r="ES8" s="376" t="s">
        <v>461</v>
      </c>
      <c r="ET8" s="376" t="s">
        <v>461</v>
      </c>
      <c r="EU8" s="376" t="s">
        <v>461</v>
      </c>
      <c r="EV8" s="376" t="s">
        <v>461</v>
      </c>
      <c r="EW8" s="376" t="s">
        <v>461</v>
      </c>
      <c r="EX8" s="376" t="s">
        <v>461</v>
      </c>
      <c r="EY8" s="376" t="s">
        <v>461</v>
      </c>
      <c r="EZ8" s="376" t="s">
        <v>461</v>
      </c>
      <c r="FA8" s="376" t="s">
        <v>461</v>
      </c>
      <c r="FB8" s="376" t="s">
        <v>461</v>
      </c>
      <c r="FC8" s="376" t="s">
        <v>461</v>
      </c>
      <c r="FD8" s="376" t="s">
        <v>461</v>
      </c>
      <c r="FE8" s="376" t="s">
        <v>461</v>
      </c>
      <c r="FF8" s="376" t="s">
        <v>461</v>
      </c>
      <c r="FG8" s="376" t="s">
        <v>461</v>
      </c>
      <c r="FH8" s="376" t="s">
        <v>461</v>
      </c>
      <c r="FI8" s="376" t="s">
        <v>461</v>
      </c>
      <c r="FJ8" s="376" t="s">
        <v>461</v>
      </c>
      <c r="FK8" s="376" t="s">
        <v>461</v>
      </c>
      <c r="FL8" s="376" t="s">
        <v>461</v>
      </c>
      <c r="FM8" s="376" t="s">
        <v>461</v>
      </c>
      <c r="FN8" s="376" t="s">
        <v>461</v>
      </c>
      <c r="FO8" s="376" t="s">
        <v>461</v>
      </c>
      <c r="FP8" s="381" t="s">
        <v>461</v>
      </c>
    </row>
    <row r="9" spans="1:373">
      <c r="A9" s="131" t="s">
        <v>17</v>
      </c>
      <c r="B9" s="130" t="s">
        <v>182</v>
      </c>
      <c r="C9" s="132" t="s">
        <v>319</v>
      </c>
      <c r="D9" s="270">
        <v>1</v>
      </c>
      <c r="E9" s="262" t="s">
        <v>398</v>
      </c>
      <c r="F9" s="132" t="s">
        <v>426</v>
      </c>
      <c r="G9" s="265">
        <v>39808</v>
      </c>
      <c r="H9" s="265">
        <v>42146</v>
      </c>
      <c r="I9" s="271">
        <f t="shared" ref="I9:I60" si="1">H9-G9</f>
        <v>2338</v>
      </c>
      <c r="J9" s="272">
        <f t="shared" ref="J9:J60" si="2">I9/30.4</f>
        <v>76.90789473684211</v>
      </c>
      <c r="K9" s="272">
        <f t="shared" ref="K9:K60" si="3">I9/365</f>
        <v>6.4054794520547942</v>
      </c>
      <c r="L9" s="274">
        <v>0</v>
      </c>
      <c r="M9" s="274">
        <v>0</v>
      </c>
      <c r="N9" s="274">
        <v>0</v>
      </c>
      <c r="O9" s="274">
        <v>0</v>
      </c>
      <c r="P9" s="274">
        <v>0</v>
      </c>
      <c r="Q9" s="274">
        <v>0</v>
      </c>
      <c r="R9" s="274">
        <v>0</v>
      </c>
      <c r="S9" s="277"/>
      <c r="T9" s="130">
        <v>1</v>
      </c>
      <c r="U9" s="285">
        <v>8.1</v>
      </c>
      <c r="V9" s="274">
        <v>5</v>
      </c>
      <c r="W9" s="388">
        <v>13.1</v>
      </c>
      <c r="X9" s="365"/>
      <c r="Y9" s="361">
        <v>4.3684594881086056</v>
      </c>
      <c r="Z9" s="289"/>
      <c r="AA9" s="135">
        <v>4.8450878495859722E-5</v>
      </c>
      <c r="AB9" s="136">
        <v>0.11779210705773518</v>
      </c>
      <c r="AC9" s="135">
        <v>1.4519113255925965E-2</v>
      </c>
      <c r="AD9" s="136">
        <v>0.19397758345816971</v>
      </c>
      <c r="AE9" s="135">
        <v>3.4077117875421343E-3</v>
      </c>
      <c r="AF9" s="136">
        <v>2.678326178372184E-2</v>
      </c>
      <c r="AG9" s="236">
        <v>5.3862287386969854E-3</v>
      </c>
      <c r="AH9" s="135">
        <v>1.7361564794349734E-4</v>
      </c>
      <c r="AI9" s="136" t="s">
        <v>167</v>
      </c>
      <c r="AJ9" s="137">
        <v>1.8453754983762782</v>
      </c>
      <c r="AK9" s="136">
        <v>6.5436006701675231E-3</v>
      </c>
      <c r="AL9" s="135">
        <v>6.0563598119824661E-5</v>
      </c>
      <c r="AM9" s="135">
        <v>5.6526024911836348E-5</v>
      </c>
      <c r="AN9" s="136">
        <v>0.33540373930394979</v>
      </c>
      <c r="AO9" s="136">
        <v>1.4359592007514434E-2</v>
      </c>
      <c r="AP9" s="136">
        <v>7.415518858172058E-3</v>
      </c>
      <c r="AQ9" s="135">
        <v>1.6957807473550902E-4</v>
      </c>
      <c r="AR9" s="136">
        <v>9.8147871245539454E-3</v>
      </c>
      <c r="AS9" s="136">
        <v>0.16422325080904199</v>
      </c>
      <c r="AT9" s="136">
        <v>0.42194012093210848</v>
      </c>
      <c r="AU9" s="135">
        <v>4.1990761363078428E-4</v>
      </c>
      <c r="AV9" s="135">
        <v>8.0751464159766208E-6</v>
      </c>
      <c r="AW9" s="135">
        <v>1.6554050152752076E-4</v>
      </c>
      <c r="AX9" s="236">
        <v>24.913657764733045</v>
      </c>
      <c r="AY9" s="135">
        <v>2.8263012455918174E-5</v>
      </c>
      <c r="AZ9" s="135">
        <v>2.0187866039941555E-5</v>
      </c>
      <c r="BA9" s="135">
        <v>2.9474284418314664E-5</v>
      </c>
      <c r="BB9" s="135">
        <v>1.6554050152752076E-4</v>
      </c>
      <c r="BC9" s="176">
        <v>8.8826610575742845E-5</v>
      </c>
      <c r="BD9" s="462"/>
      <c r="BE9" s="361">
        <v>4.3684594881086056</v>
      </c>
      <c r="BF9" s="289"/>
      <c r="BG9" s="135">
        <f t="shared" ref="BG9:BG60" si="4">LOG(AA9)</f>
        <v>-4.3146983440529398</v>
      </c>
      <c r="BH9" s="136">
        <f t="shared" ref="BH9:BH60" si="5">LOG(AB9)</f>
        <v>-0.92888380951593796</v>
      </c>
      <c r="BI9" s="135">
        <f t="shared" ref="BI9:BI60" si="6">LOG(AC9)</f>
        <v>-1.8380599070393733</v>
      </c>
      <c r="BJ9" s="136">
        <f t="shared" ref="BJ9:BJ60" si="7">LOG(AD9)</f>
        <v>-0.71224845534256376</v>
      </c>
      <c r="BK9" s="135">
        <f t="shared" ref="BK9:BK60" si="8">LOG(AE9)</f>
        <v>-2.4675371434749094</v>
      </c>
      <c r="BL9" s="136">
        <f t="shared" ref="BL9:BL60" si="9">LOG(AF9)</f>
        <v>-1.5721365338060973</v>
      </c>
      <c r="BM9" s="236">
        <f t="shared" ref="BM9:BM60" si="10">LOG(AG9)</f>
        <v>-2.2687152072103385</v>
      </c>
      <c r="BN9" s="135">
        <f t="shared" ref="BN9:BN60" si="11">LOG(AH9)</f>
        <v>-3.7604111345209779</v>
      </c>
      <c r="BO9" s="136" t="e">
        <f t="shared" ref="BO9:BO60" si="12">LOG(AI9)</f>
        <v>#VALUE!</v>
      </c>
      <c r="BP9" s="136">
        <f t="shared" ref="BP9:BP60" si="13">LOG(AJ9)</f>
        <v>0.26608475005071835</v>
      </c>
      <c r="BQ9" s="136">
        <f t="shared" ref="BQ9:BQ60" si="14">LOG(AK9)</f>
        <v>-2.1841832117869728</v>
      </c>
      <c r="BR9" s="135">
        <f t="shared" ref="BR9:BR60" si="15">LOG(AL9)</f>
        <v>-4.2177883310448836</v>
      </c>
      <c r="BS9" s="135">
        <f t="shared" ref="BS9:BS60" si="16">LOG(AM9)</f>
        <v>-4.2477515544223268</v>
      </c>
      <c r="BT9" s="136">
        <f t="shared" ref="BT9:BT60" si="17">LOG(AN9)</f>
        <v>-0.47443209989922636</v>
      </c>
      <c r="BU9" s="136">
        <f t="shared" ref="BU9:BU60" si="18">LOG(AO9)</f>
        <v>-1.8428578993278626</v>
      </c>
      <c r="BV9" s="136">
        <f t="shared" ref="BV9:BV60" si="19">LOG(AP9)</f>
        <v>-2.1298584563203606</v>
      </c>
      <c r="BW9" s="135">
        <f t="shared" ref="BW9:BW60" si="20">LOG(AQ9)</f>
        <v>-3.7706302997026642</v>
      </c>
      <c r="BX9" s="136">
        <f t="shared" ref="BX9:BX60" si="21">LOG(AR9)</f>
        <v>-2.0081191154867097</v>
      </c>
      <c r="BY9" s="136">
        <f t="shared" ref="BY9:BY60" si="22">LOG(AS9)</f>
        <v>-0.78456535523597848</v>
      </c>
      <c r="BZ9" s="136">
        <f t="shared" ref="BZ9:BZ60" si="23">LOG(AT9)</f>
        <v>-0.37474917698600974</v>
      </c>
      <c r="CA9" s="135">
        <f t="shared" ref="CA9:CA60" si="24">LOG(AU9)</f>
        <v>-3.3768462508017842</v>
      </c>
      <c r="CB9" s="135">
        <f t="shared" ref="CB9:CB60" si="25">LOG(AV9)</f>
        <v>-5.0928495944365837</v>
      </c>
      <c r="CC9" s="135">
        <f t="shared" ref="CC9:CC60" si="26">LOG(AW9)</f>
        <v>-3.781095733380829</v>
      </c>
      <c r="CD9" s="236">
        <f t="shared" ref="CD9:CD60" si="27">LOG(AX9)</f>
        <v>1.3964374943137277</v>
      </c>
      <c r="CE9" s="135">
        <f t="shared" ref="CE9:CE60" si="28">LOG(AY9)</f>
        <v>-4.548781550086308</v>
      </c>
      <c r="CF9" s="135">
        <f t="shared" ref="CF9:CF60" si="29">LOG(AZ9)</f>
        <v>-4.6949095857645453</v>
      </c>
      <c r="CG9" s="135">
        <f t="shared" ref="CG9:CG60" si="30">LOG(BA9)</f>
        <v>-4.5305567299801091</v>
      </c>
      <c r="CH9" s="135">
        <f t="shared" ref="CH9:CH60" si="31">LOG(BB9)</f>
        <v>-3.781095733380829</v>
      </c>
      <c r="CI9" s="176">
        <f t="shared" ref="CI9:CI60" si="32">LOG(BC9)</f>
        <v>-4.0514569092783583</v>
      </c>
      <c r="CJ9" s="339"/>
      <c r="CK9" s="333" t="s">
        <v>433</v>
      </c>
      <c r="CL9" s="130" t="s">
        <v>182</v>
      </c>
      <c r="CM9" s="132" t="s">
        <v>318</v>
      </c>
      <c r="CN9" s="270">
        <v>1</v>
      </c>
      <c r="CO9" s="262" t="s">
        <v>398</v>
      </c>
      <c r="CP9" s="132" t="s">
        <v>426</v>
      </c>
      <c r="CQ9" s="265">
        <v>39808</v>
      </c>
      <c r="CR9" s="265">
        <v>42146</v>
      </c>
      <c r="CS9" s="271">
        <f t="shared" ref="CS9:CS60" si="33">CR9-CQ9</f>
        <v>2338</v>
      </c>
      <c r="CT9" s="272">
        <f t="shared" ref="CT9:CT60" si="34">CS9/30.4</f>
        <v>76.90789473684211</v>
      </c>
      <c r="CU9" s="272">
        <f t="shared" ref="CU9:CU60" si="35">CS9/365</f>
        <v>6.4054794520547942</v>
      </c>
      <c r="CV9" s="274">
        <v>0</v>
      </c>
      <c r="CW9" s="274">
        <v>0</v>
      </c>
      <c r="CX9" s="274">
        <v>0</v>
      </c>
      <c r="CY9" s="274">
        <v>0</v>
      </c>
      <c r="CZ9" s="274">
        <v>0</v>
      </c>
      <c r="DA9" s="274">
        <v>0</v>
      </c>
      <c r="DB9" s="274">
        <v>0</v>
      </c>
      <c r="DC9" s="277"/>
      <c r="DD9" s="130">
        <v>1</v>
      </c>
      <c r="DE9" s="285">
        <v>8.1</v>
      </c>
      <c r="DF9" s="274">
        <v>5</v>
      </c>
      <c r="DG9" s="388">
        <v>13.1</v>
      </c>
      <c r="DH9" s="376" t="s">
        <v>461</v>
      </c>
      <c r="DI9" s="458"/>
      <c r="DJ9" s="376" t="s">
        <v>461</v>
      </c>
      <c r="DK9" s="376" t="s">
        <v>461</v>
      </c>
      <c r="DL9" s="376" t="s">
        <v>461</v>
      </c>
      <c r="DM9" s="376" t="s">
        <v>461</v>
      </c>
      <c r="DN9" s="376" t="s">
        <v>461</v>
      </c>
      <c r="DO9" s="376" t="s">
        <v>461</v>
      </c>
      <c r="DP9" s="376" t="s">
        <v>461</v>
      </c>
      <c r="DQ9" s="376" t="s">
        <v>461</v>
      </c>
      <c r="DR9" s="376" t="s">
        <v>461</v>
      </c>
      <c r="DS9" s="376" t="s">
        <v>461</v>
      </c>
      <c r="DT9" s="376" t="s">
        <v>461</v>
      </c>
      <c r="DU9" s="376" t="s">
        <v>461</v>
      </c>
      <c r="DV9" s="376" t="s">
        <v>461</v>
      </c>
      <c r="DW9" s="376" t="s">
        <v>461</v>
      </c>
      <c r="DX9" s="376" t="s">
        <v>461</v>
      </c>
      <c r="DY9" s="376" t="s">
        <v>461</v>
      </c>
      <c r="DZ9" s="376" t="s">
        <v>461</v>
      </c>
      <c r="EA9" s="376" t="s">
        <v>461</v>
      </c>
      <c r="EB9" s="376" t="s">
        <v>461</v>
      </c>
      <c r="EC9" s="376" t="s">
        <v>461</v>
      </c>
      <c r="ED9" s="376" t="s">
        <v>461</v>
      </c>
      <c r="EE9" s="376" t="s">
        <v>461</v>
      </c>
      <c r="EF9" s="376" t="s">
        <v>461</v>
      </c>
      <c r="EG9" s="376" t="s">
        <v>461</v>
      </c>
      <c r="EH9" s="376" t="s">
        <v>461</v>
      </c>
      <c r="EI9" s="376" t="s">
        <v>461</v>
      </c>
      <c r="EJ9" s="376" t="s">
        <v>461</v>
      </c>
      <c r="EK9" s="376" t="s">
        <v>461</v>
      </c>
      <c r="EL9" s="381" t="s">
        <v>461</v>
      </c>
      <c r="EN9" s="376" t="s">
        <v>461</v>
      </c>
      <c r="EO9" s="376" t="s">
        <v>461</v>
      </c>
      <c r="EP9" s="376" t="s">
        <v>461</v>
      </c>
      <c r="EQ9" s="376" t="s">
        <v>461</v>
      </c>
      <c r="ER9" s="376" t="s">
        <v>461</v>
      </c>
      <c r="ES9" s="376" t="s">
        <v>461</v>
      </c>
      <c r="ET9" s="376" t="s">
        <v>461</v>
      </c>
      <c r="EU9" s="376" t="s">
        <v>461</v>
      </c>
      <c r="EV9" s="376" t="s">
        <v>461</v>
      </c>
      <c r="EW9" s="376" t="s">
        <v>461</v>
      </c>
      <c r="EX9" s="376" t="s">
        <v>461</v>
      </c>
      <c r="EY9" s="376" t="s">
        <v>461</v>
      </c>
      <c r="EZ9" s="376" t="s">
        <v>461</v>
      </c>
      <c r="FA9" s="376" t="s">
        <v>461</v>
      </c>
      <c r="FB9" s="376" t="s">
        <v>461</v>
      </c>
      <c r="FC9" s="376" t="s">
        <v>461</v>
      </c>
      <c r="FD9" s="376" t="s">
        <v>461</v>
      </c>
      <c r="FE9" s="376" t="s">
        <v>461</v>
      </c>
      <c r="FF9" s="376" t="s">
        <v>461</v>
      </c>
      <c r="FG9" s="376" t="s">
        <v>461</v>
      </c>
      <c r="FH9" s="376" t="s">
        <v>461</v>
      </c>
      <c r="FI9" s="376" t="s">
        <v>461</v>
      </c>
      <c r="FJ9" s="376" t="s">
        <v>461</v>
      </c>
      <c r="FK9" s="376" t="s">
        <v>461</v>
      </c>
      <c r="FL9" s="376" t="s">
        <v>461</v>
      </c>
      <c r="FM9" s="376" t="s">
        <v>461</v>
      </c>
      <c r="FN9" s="376" t="s">
        <v>461</v>
      </c>
      <c r="FO9" s="376" t="s">
        <v>461</v>
      </c>
      <c r="FP9" s="381" t="s">
        <v>461</v>
      </c>
    </row>
    <row r="10" spans="1:373">
      <c r="A10" s="131" t="s">
        <v>11</v>
      </c>
      <c r="B10" s="130" t="s">
        <v>182</v>
      </c>
      <c r="C10" s="132" t="s">
        <v>319</v>
      </c>
      <c r="D10" s="270">
        <v>1</v>
      </c>
      <c r="E10" s="262" t="s">
        <v>398</v>
      </c>
      <c r="F10" s="132" t="s">
        <v>426</v>
      </c>
      <c r="G10" s="266">
        <v>41642</v>
      </c>
      <c r="H10" s="266">
        <v>42445</v>
      </c>
      <c r="I10" s="271">
        <f t="shared" si="1"/>
        <v>803</v>
      </c>
      <c r="J10" s="272">
        <f t="shared" si="2"/>
        <v>26.414473684210527</v>
      </c>
      <c r="K10" s="272">
        <f t="shared" si="3"/>
        <v>2.2000000000000002</v>
      </c>
      <c r="L10" s="274">
        <v>0</v>
      </c>
      <c r="M10" s="274">
        <v>1</v>
      </c>
      <c r="N10" s="274">
        <v>0</v>
      </c>
      <c r="O10" s="274">
        <v>0</v>
      </c>
      <c r="P10" s="274">
        <v>1</v>
      </c>
      <c r="Q10" s="274">
        <v>1</v>
      </c>
      <c r="R10" s="274">
        <v>0</v>
      </c>
      <c r="S10" s="277"/>
      <c r="T10" s="130">
        <v>2</v>
      </c>
      <c r="U10" s="285">
        <v>10.7</v>
      </c>
      <c r="V10" s="274">
        <v>3</v>
      </c>
      <c r="W10" s="388">
        <v>13.7</v>
      </c>
      <c r="X10" s="365"/>
      <c r="Y10" s="361">
        <v>1.8105449793569073</v>
      </c>
      <c r="Z10" s="289"/>
      <c r="AA10" s="135">
        <v>1.4799301055230644E-4</v>
      </c>
      <c r="AB10" s="135">
        <v>1.0630831258007347E-2</v>
      </c>
      <c r="AC10" s="135">
        <v>4.4348572162174492E-2</v>
      </c>
      <c r="AD10" s="135">
        <v>2.3111575147918523E-2</v>
      </c>
      <c r="AE10" s="135">
        <v>1.0408841742178886E-2</v>
      </c>
      <c r="AF10" s="136">
        <v>4.5177365702376966E-2</v>
      </c>
      <c r="AG10" s="236">
        <v>4.642867986742326E-3</v>
      </c>
      <c r="AH10" s="135">
        <v>5.3030828781243139E-4</v>
      </c>
      <c r="AI10" s="136" t="s">
        <v>167</v>
      </c>
      <c r="AJ10" s="137">
        <v>2.9526318325822798</v>
      </c>
      <c r="AK10" s="136">
        <v>2.1621564031575086E-2</v>
      </c>
      <c r="AL10" s="135">
        <v>1.8499126319038305E-4</v>
      </c>
      <c r="AM10" s="135">
        <v>1.7265851231102418E-4</v>
      </c>
      <c r="AN10" s="136">
        <v>1.0555287157865196</v>
      </c>
      <c r="AO10" s="136">
        <v>6.9735389708064172E-2</v>
      </c>
      <c r="AP10" s="136">
        <v>0.20504326465239306</v>
      </c>
      <c r="AQ10" s="236">
        <v>5.9022050790003026E-3</v>
      </c>
      <c r="AR10" s="136">
        <v>9.4347052015412089E-2</v>
      </c>
      <c r="AS10" s="236">
        <v>0.34661332729108146</v>
      </c>
      <c r="AT10" s="135">
        <v>7.3651188251531163E-2</v>
      </c>
      <c r="AU10" s="135">
        <v>1.2826060914533225E-3</v>
      </c>
      <c r="AV10" s="135">
        <v>2.466550175871774E-5</v>
      </c>
      <c r="AW10" s="236">
        <v>3.5940992221133402E-3</v>
      </c>
      <c r="AX10" s="135">
        <v>2.9664212345139478</v>
      </c>
      <c r="AY10" s="236">
        <v>1.2320903881556887E-3</v>
      </c>
      <c r="AZ10" s="135">
        <v>6.1663754396794351E-5</v>
      </c>
      <c r="BA10" s="135">
        <v>9.0029081419319747E-5</v>
      </c>
      <c r="BB10" s="135">
        <v>5.056427860537137E-4</v>
      </c>
      <c r="BC10" s="176">
        <v>2.7132051934589514E-4</v>
      </c>
      <c r="BD10" s="462"/>
      <c r="BE10" s="361">
        <v>1.8105449793569073</v>
      </c>
      <c r="BF10" s="289"/>
      <c r="BG10" s="135">
        <f t="shared" si="4"/>
        <v>-3.8297587950796634</v>
      </c>
      <c r="BH10" s="135">
        <f t="shared" si="5"/>
        <v>-1.9734327753025753</v>
      </c>
      <c r="BI10" s="135">
        <f t="shared" si="6"/>
        <v>-1.3531203580660971</v>
      </c>
      <c r="BJ10" s="135">
        <f t="shared" si="7"/>
        <v>-1.6361704545755287</v>
      </c>
      <c r="BK10" s="135">
        <f t="shared" si="8"/>
        <v>-1.9825975945016332</v>
      </c>
      <c r="BL10" s="136">
        <f t="shared" si="9"/>
        <v>-1.3450790964407973</v>
      </c>
      <c r="BM10" s="236">
        <f t="shared" si="10"/>
        <v>-2.333213664695752</v>
      </c>
      <c r="BN10" s="135">
        <f t="shared" si="11"/>
        <v>-3.2754715855477019</v>
      </c>
      <c r="BO10" s="136" t="e">
        <f t="shared" si="12"/>
        <v>#VALUE!</v>
      </c>
      <c r="BP10" s="136">
        <f t="shared" si="13"/>
        <v>0.47020929760979441</v>
      </c>
      <c r="BQ10" s="136">
        <f t="shared" si="14"/>
        <v>-1.6651128938371653</v>
      </c>
      <c r="BR10" s="135">
        <f t="shared" si="15"/>
        <v>-3.7328487820716068</v>
      </c>
      <c r="BS10" s="135">
        <f t="shared" si="16"/>
        <v>-3.7628120054490504</v>
      </c>
      <c r="BT10" s="136">
        <f t="shared" si="17"/>
        <v>2.3470052838358704E-2</v>
      </c>
      <c r="BU10" s="136">
        <f t="shared" si="18"/>
        <v>-1.1565467677505641</v>
      </c>
      <c r="BV10" s="136">
        <f t="shared" si="19"/>
        <v>-0.68815449203044299</v>
      </c>
      <c r="BW10" s="236">
        <f t="shared" si="20"/>
        <v>-2.2289857045055204</v>
      </c>
      <c r="BX10" s="136">
        <f t="shared" si="21"/>
        <v>-1.0252716653288452</v>
      </c>
      <c r="BY10" s="236">
        <f t="shared" si="22"/>
        <v>-0.46015474266739842</v>
      </c>
      <c r="BZ10" s="135">
        <f t="shared" si="23"/>
        <v>-1.1328202420743005</v>
      </c>
      <c r="CA10" s="135">
        <f t="shared" si="24"/>
        <v>-2.8919067018285078</v>
      </c>
      <c r="CB10" s="135">
        <f t="shared" si="25"/>
        <v>-4.6079100454633073</v>
      </c>
      <c r="CC10" s="236">
        <f t="shared" si="26"/>
        <v>-2.4444099375160024</v>
      </c>
      <c r="CD10" s="135">
        <f t="shared" si="27"/>
        <v>0.4722328212829125</v>
      </c>
      <c r="CE10" s="236">
        <f t="shared" si="28"/>
        <v>-2.9093574304530043</v>
      </c>
      <c r="CF10" s="135">
        <f t="shared" si="29"/>
        <v>-4.2099700367912698</v>
      </c>
      <c r="CG10" s="135">
        <f t="shared" si="30"/>
        <v>-4.0456171810068327</v>
      </c>
      <c r="CH10" s="135">
        <f t="shared" si="31"/>
        <v>-3.2961561844075526</v>
      </c>
      <c r="CI10" s="176">
        <f t="shared" si="32"/>
        <v>-3.5665173603050819</v>
      </c>
      <c r="CJ10" s="339"/>
      <c r="CK10" s="333" t="s">
        <v>434</v>
      </c>
      <c r="CL10" s="130" t="s">
        <v>182</v>
      </c>
      <c r="CM10" s="132" t="s">
        <v>318</v>
      </c>
      <c r="CN10" s="270">
        <v>1</v>
      </c>
      <c r="CO10" s="262" t="s">
        <v>398</v>
      </c>
      <c r="CP10" s="132" t="s">
        <v>426</v>
      </c>
      <c r="CQ10" s="266">
        <v>41642</v>
      </c>
      <c r="CR10" s="266">
        <v>42445</v>
      </c>
      <c r="CS10" s="271">
        <f t="shared" si="33"/>
        <v>803</v>
      </c>
      <c r="CT10" s="272">
        <f t="shared" si="34"/>
        <v>26.414473684210527</v>
      </c>
      <c r="CU10" s="272">
        <f t="shared" si="35"/>
        <v>2.2000000000000002</v>
      </c>
      <c r="CV10" s="274">
        <v>0</v>
      </c>
      <c r="CW10" s="274">
        <v>1</v>
      </c>
      <c r="CX10" s="274">
        <v>0</v>
      </c>
      <c r="CY10" s="274">
        <v>0</v>
      </c>
      <c r="CZ10" s="274">
        <v>1</v>
      </c>
      <c r="DA10" s="274">
        <v>1</v>
      </c>
      <c r="DB10" s="274">
        <v>0</v>
      </c>
      <c r="DC10" s="277"/>
      <c r="DD10" s="130">
        <v>2</v>
      </c>
      <c r="DE10" s="285">
        <v>10.7</v>
      </c>
      <c r="DF10" s="274">
        <v>3</v>
      </c>
      <c r="DG10" s="388">
        <v>13.7</v>
      </c>
      <c r="DH10" s="376" t="s">
        <v>461</v>
      </c>
      <c r="DI10" s="458"/>
      <c r="DJ10" s="376" t="s">
        <v>461</v>
      </c>
      <c r="DK10" s="376" t="s">
        <v>461</v>
      </c>
      <c r="DL10" s="376" t="s">
        <v>461</v>
      </c>
      <c r="DM10" s="376" t="s">
        <v>461</v>
      </c>
      <c r="DN10" s="376" t="s">
        <v>461</v>
      </c>
      <c r="DO10" s="376" t="s">
        <v>461</v>
      </c>
      <c r="DP10" s="376" t="s">
        <v>461</v>
      </c>
      <c r="DQ10" s="376" t="s">
        <v>461</v>
      </c>
      <c r="DR10" s="376" t="s">
        <v>461</v>
      </c>
      <c r="DS10" s="376" t="s">
        <v>461</v>
      </c>
      <c r="DT10" s="376" t="s">
        <v>461</v>
      </c>
      <c r="DU10" s="376" t="s">
        <v>461</v>
      </c>
      <c r="DV10" s="376" t="s">
        <v>461</v>
      </c>
      <c r="DW10" s="376" t="s">
        <v>461</v>
      </c>
      <c r="DX10" s="376" t="s">
        <v>461</v>
      </c>
      <c r="DY10" s="376" t="s">
        <v>461</v>
      </c>
      <c r="DZ10" s="376" t="s">
        <v>461</v>
      </c>
      <c r="EA10" s="376" t="s">
        <v>461</v>
      </c>
      <c r="EB10" s="376" t="s">
        <v>461</v>
      </c>
      <c r="EC10" s="376" t="s">
        <v>461</v>
      </c>
      <c r="ED10" s="376" t="s">
        <v>461</v>
      </c>
      <c r="EE10" s="376" t="s">
        <v>461</v>
      </c>
      <c r="EF10" s="376" t="s">
        <v>461</v>
      </c>
      <c r="EG10" s="376" t="s">
        <v>461</v>
      </c>
      <c r="EH10" s="376" t="s">
        <v>461</v>
      </c>
      <c r="EI10" s="376" t="s">
        <v>461</v>
      </c>
      <c r="EJ10" s="376" t="s">
        <v>461</v>
      </c>
      <c r="EK10" s="376" t="s">
        <v>461</v>
      </c>
      <c r="EL10" s="381" t="s">
        <v>461</v>
      </c>
      <c r="EN10" s="376" t="s">
        <v>461</v>
      </c>
      <c r="EO10" s="376" t="s">
        <v>461</v>
      </c>
      <c r="EP10" s="376" t="s">
        <v>461</v>
      </c>
      <c r="EQ10" s="376" t="s">
        <v>461</v>
      </c>
      <c r="ER10" s="376" t="s">
        <v>461</v>
      </c>
      <c r="ES10" s="376" t="s">
        <v>461</v>
      </c>
      <c r="ET10" s="376" t="s">
        <v>461</v>
      </c>
      <c r="EU10" s="376" t="s">
        <v>461</v>
      </c>
      <c r="EV10" s="376" t="s">
        <v>461</v>
      </c>
      <c r="EW10" s="376" t="s">
        <v>461</v>
      </c>
      <c r="EX10" s="376" t="s">
        <v>461</v>
      </c>
      <c r="EY10" s="376" t="s">
        <v>461</v>
      </c>
      <c r="EZ10" s="376" t="s">
        <v>461</v>
      </c>
      <c r="FA10" s="376" t="s">
        <v>461</v>
      </c>
      <c r="FB10" s="376" t="s">
        <v>461</v>
      </c>
      <c r="FC10" s="376" t="s">
        <v>461</v>
      </c>
      <c r="FD10" s="376" t="s">
        <v>461</v>
      </c>
      <c r="FE10" s="376" t="s">
        <v>461</v>
      </c>
      <c r="FF10" s="376" t="s">
        <v>461</v>
      </c>
      <c r="FG10" s="376" t="s">
        <v>461</v>
      </c>
      <c r="FH10" s="376" t="s">
        <v>461</v>
      </c>
      <c r="FI10" s="376" t="s">
        <v>461</v>
      </c>
      <c r="FJ10" s="376" t="s">
        <v>461</v>
      </c>
      <c r="FK10" s="376" t="s">
        <v>461</v>
      </c>
      <c r="FL10" s="376" t="s">
        <v>461</v>
      </c>
      <c r="FM10" s="376" t="s">
        <v>461</v>
      </c>
      <c r="FN10" s="376" t="s">
        <v>461</v>
      </c>
      <c r="FO10" s="376" t="s">
        <v>461</v>
      </c>
      <c r="FP10" s="381" t="s">
        <v>461</v>
      </c>
    </row>
    <row r="11" spans="1:373">
      <c r="A11" s="131" t="s">
        <v>12</v>
      </c>
      <c r="B11" s="130" t="s">
        <v>182</v>
      </c>
      <c r="C11" s="132" t="s">
        <v>319</v>
      </c>
      <c r="D11" s="270">
        <v>1</v>
      </c>
      <c r="E11" s="262" t="s">
        <v>399</v>
      </c>
      <c r="F11" s="132" t="s">
        <v>427</v>
      </c>
      <c r="G11" s="266">
        <v>40524</v>
      </c>
      <c r="H11" s="266">
        <v>42059</v>
      </c>
      <c r="I11" s="271">
        <f t="shared" si="1"/>
        <v>1535</v>
      </c>
      <c r="J11" s="272">
        <f t="shared" si="2"/>
        <v>50.493421052631582</v>
      </c>
      <c r="K11" s="272">
        <f t="shared" si="3"/>
        <v>4.2054794520547949</v>
      </c>
      <c r="L11" s="274">
        <v>1</v>
      </c>
      <c r="M11" s="274">
        <v>0</v>
      </c>
      <c r="N11" s="274">
        <v>0</v>
      </c>
      <c r="O11" s="274">
        <v>0</v>
      </c>
      <c r="P11" s="274">
        <v>1</v>
      </c>
      <c r="Q11" s="274">
        <v>1</v>
      </c>
      <c r="R11" s="274">
        <v>0</v>
      </c>
      <c r="S11" s="277"/>
      <c r="T11" s="130">
        <v>2</v>
      </c>
      <c r="U11" s="285">
        <v>11.5</v>
      </c>
      <c r="V11" s="274">
        <v>4</v>
      </c>
      <c r="W11" s="388">
        <v>15.5</v>
      </c>
      <c r="X11" s="365"/>
      <c r="Y11" s="361">
        <v>3.3851219078748249</v>
      </c>
      <c r="Z11" s="289"/>
      <c r="AA11" s="135">
        <v>5.4443108384028532E-5</v>
      </c>
      <c r="AB11" s="136">
        <v>0.13535946875910559</v>
      </c>
      <c r="AC11" s="135">
        <v>1.6314784812413885E-2</v>
      </c>
      <c r="AD11" s="135">
        <v>8.5021987593057909E-3</v>
      </c>
      <c r="AE11" s="236">
        <v>1.887788311138032E-2</v>
      </c>
      <c r="AF11" s="236">
        <v>6.6003328520380308E-3</v>
      </c>
      <c r="AG11" s="236">
        <v>5.8442683266130774E-3</v>
      </c>
      <c r="AH11" s="236">
        <v>3.3473162310640367E-3</v>
      </c>
      <c r="AI11" s="136" t="s">
        <v>167</v>
      </c>
      <c r="AJ11" s="137">
        <v>6.392422132786451</v>
      </c>
      <c r="AK11" s="136">
        <v>1.0970339907883193E-2</v>
      </c>
      <c r="AL11" s="236">
        <v>3.7218972915486108E-3</v>
      </c>
      <c r="AM11" s="135">
        <v>6.3516959781366626E-5</v>
      </c>
      <c r="AN11" s="135">
        <v>5.4080154328135016E-3</v>
      </c>
      <c r="AO11" s="236">
        <v>7.8385682081242025E-3</v>
      </c>
      <c r="AP11" s="136">
        <v>9.0267638985962531E-3</v>
      </c>
      <c r="AQ11" s="135">
        <v>1.9055087934409987E-4</v>
      </c>
      <c r="AR11" s="135">
        <v>7.4405581458172334E-4</v>
      </c>
      <c r="AS11" s="236">
        <v>2.3335299850977789E-2</v>
      </c>
      <c r="AT11" s="136">
        <v>0.35419169510686488</v>
      </c>
      <c r="AU11" s="135">
        <v>4.7184027266158061E-4</v>
      </c>
      <c r="AV11" s="135">
        <v>9.0738513973380892E-6</v>
      </c>
      <c r="AW11" s="135">
        <v>1.8601395364543083E-4</v>
      </c>
      <c r="AX11" s="135">
        <v>1.0912758121522628</v>
      </c>
      <c r="AY11" s="135">
        <v>3.1758479890683313E-5</v>
      </c>
      <c r="AZ11" s="135">
        <v>2.2684628493345222E-5</v>
      </c>
      <c r="BA11" s="236">
        <v>1.7308454646652292E-2</v>
      </c>
      <c r="BB11" s="236">
        <v>8.585821207084959E-3</v>
      </c>
      <c r="BC11" s="176">
        <v>9.981236537071899E-5</v>
      </c>
      <c r="BD11" s="462"/>
      <c r="BE11" s="361">
        <v>3.3851219078748249</v>
      </c>
      <c r="BF11" s="289"/>
      <c r="BG11" s="135">
        <f t="shared" si="4"/>
        <v>-4.2640570870783057</v>
      </c>
      <c r="BH11" s="136">
        <f t="shared" si="5"/>
        <v>-0.86851135876310237</v>
      </c>
      <c r="BI11" s="135">
        <f t="shared" si="6"/>
        <v>-1.7874186500647391</v>
      </c>
      <c r="BJ11" s="135">
        <f t="shared" si="7"/>
        <v>-2.0704687465741705</v>
      </c>
      <c r="BK11" s="236">
        <f t="shared" si="8"/>
        <v>-1.724046707314997</v>
      </c>
      <c r="BL11" s="236">
        <f t="shared" si="9"/>
        <v>-2.1804341626159491</v>
      </c>
      <c r="BM11" s="236">
        <f t="shared" si="10"/>
        <v>-2.2332698526124508</v>
      </c>
      <c r="BN11" s="236">
        <f t="shared" si="11"/>
        <v>-2.4753032565939486</v>
      </c>
      <c r="BO11" s="136" t="e">
        <f t="shared" si="12"/>
        <v>#VALUE!</v>
      </c>
      <c r="BP11" s="136">
        <f t="shared" si="13"/>
        <v>0.80566544651344829</v>
      </c>
      <c r="BQ11" s="136">
        <f t="shared" si="14"/>
        <v>-1.9597799159229139</v>
      </c>
      <c r="BR11" s="236">
        <f t="shared" si="15"/>
        <v>-2.4292356157106632</v>
      </c>
      <c r="BS11" s="135">
        <f t="shared" si="16"/>
        <v>-4.1971102974476917</v>
      </c>
      <c r="BT11" s="135">
        <f t="shared" si="17"/>
        <v>-2.2669620777217125</v>
      </c>
      <c r="BU11" s="236">
        <f t="shared" si="18"/>
        <v>-2.1057632582464483</v>
      </c>
      <c r="BV11" s="136">
        <f t="shared" si="19"/>
        <v>-2.044467916671505</v>
      </c>
      <c r="BW11" s="135">
        <f t="shared" si="20"/>
        <v>-3.7199890427280295</v>
      </c>
      <c r="BX11" s="135">
        <f t="shared" si="21"/>
        <v>-3.1283944850782324</v>
      </c>
      <c r="BY11" s="236">
        <f t="shared" si="22"/>
        <v>-1.6319866142007933</v>
      </c>
      <c r="BZ11" s="136">
        <f t="shared" si="23"/>
        <v>-0.45076162612602827</v>
      </c>
      <c r="CA11" s="135">
        <f t="shared" si="24"/>
        <v>-3.3262049938271501</v>
      </c>
      <c r="CB11" s="135">
        <f t="shared" si="25"/>
        <v>-5.0422083374619486</v>
      </c>
      <c r="CC11" s="135">
        <f t="shared" si="26"/>
        <v>-3.7304544764061949</v>
      </c>
      <c r="CD11" s="135">
        <f t="shared" si="27"/>
        <v>3.7934529284270553E-2</v>
      </c>
      <c r="CE11" s="135">
        <f t="shared" si="28"/>
        <v>-4.498140293111673</v>
      </c>
      <c r="CF11" s="135">
        <f t="shared" si="29"/>
        <v>-4.6442683287899111</v>
      </c>
      <c r="CG11" s="236">
        <f t="shared" si="30"/>
        <v>-1.7617417055729763</v>
      </c>
      <c r="CH11" s="236">
        <f t="shared" si="31"/>
        <v>-2.0662181596004521</v>
      </c>
      <c r="CI11" s="176">
        <f t="shared" si="32"/>
        <v>-4.0008156523037242</v>
      </c>
      <c r="CJ11" s="339"/>
      <c r="CK11" s="333" t="s">
        <v>435</v>
      </c>
      <c r="CL11" s="130" t="s">
        <v>182</v>
      </c>
      <c r="CM11" s="132" t="s">
        <v>318</v>
      </c>
      <c r="CN11" s="270">
        <v>1</v>
      </c>
      <c r="CO11" s="262" t="s">
        <v>399</v>
      </c>
      <c r="CP11" s="132" t="s">
        <v>427</v>
      </c>
      <c r="CQ11" s="266">
        <v>40524</v>
      </c>
      <c r="CR11" s="266">
        <v>42059</v>
      </c>
      <c r="CS11" s="271">
        <f t="shared" si="33"/>
        <v>1535</v>
      </c>
      <c r="CT11" s="272">
        <f t="shared" si="34"/>
        <v>50.493421052631582</v>
      </c>
      <c r="CU11" s="272">
        <f t="shared" si="35"/>
        <v>4.2054794520547949</v>
      </c>
      <c r="CV11" s="274">
        <v>1</v>
      </c>
      <c r="CW11" s="274">
        <v>0</v>
      </c>
      <c r="CX11" s="274">
        <v>0</v>
      </c>
      <c r="CY11" s="274">
        <v>0</v>
      </c>
      <c r="CZ11" s="274">
        <v>1</v>
      </c>
      <c r="DA11" s="274">
        <v>1</v>
      </c>
      <c r="DB11" s="274">
        <v>0</v>
      </c>
      <c r="DC11" s="277"/>
      <c r="DD11" s="130">
        <v>2</v>
      </c>
      <c r="DE11" s="285">
        <v>11.5</v>
      </c>
      <c r="DF11" s="274">
        <v>4</v>
      </c>
      <c r="DG11" s="388">
        <v>15.5</v>
      </c>
      <c r="DH11" s="376" t="s">
        <v>461</v>
      </c>
      <c r="DI11" s="458"/>
      <c r="DJ11" s="376" t="s">
        <v>461</v>
      </c>
      <c r="DK11" s="376" t="s">
        <v>461</v>
      </c>
      <c r="DL11" s="376" t="s">
        <v>461</v>
      </c>
      <c r="DM11" s="376" t="s">
        <v>461</v>
      </c>
      <c r="DN11" s="376" t="s">
        <v>461</v>
      </c>
      <c r="DO11" s="376" t="s">
        <v>461</v>
      </c>
      <c r="DP11" s="376" t="s">
        <v>461</v>
      </c>
      <c r="DQ11" s="376" t="s">
        <v>461</v>
      </c>
      <c r="DR11" s="376" t="s">
        <v>461</v>
      </c>
      <c r="DS11" s="376" t="s">
        <v>461</v>
      </c>
      <c r="DT11" s="376" t="s">
        <v>461</v>
      </c>
      <c r="DU11" s="376" t="s">
        <v>461</v>
      </c>
      <c r="DV11" s="376" t="s">
        <v>461</v>
      </c>
      <c r="DW11" s="376" t="s">
        <v>461</v>
      </c>
      <c r="DX11" s="376" t="s">
        <v>461</v>
      </c>
      <c r="DY11" s="376" t="s">
        <v>461</v>
      </c>
      <c r="DZ11" s="376" t="s">
        <v>461</v>
      </c>
      <c r="EA11" s="376" t="s">
        <v>461</v>
      </c>
      <c r="EB11" s="376" t="s">
        <v>461</v>
      </c>
      <c r="EC11" s="376" t="s">
        <v>461</v>
      </c>
      <c r="ED11" s="376" t="s">
        <v>461</v>
      </c>
      <c r="EE11" s="376" t="s">
        <v>461</v>
      </c>
      <c r="EF11" s="376" t="s">
        <v>461</v>
      </c>
      <c r="EG11" s="376" t="s">
        <v>461</v>
      </c>
      <c r="EH11" s="376" t="s">
        <v>461</v>
      </c>
      <c r="EI11" s="376" t="s">
        <v>461</v>
      </c>
      <c r="EJ11" s="376" t="s">
        <v>461</v>
      </c>
      <c r="EK11" s="376" t="s">
        <v>461</v>
      </c>
      <c r="EL11" s="381" t="s">
        <v>461</v>
      </c>
      <c r="EN11" s="376" t="s">
        <v>461</v>
      </c>
      <c r="EO11" s="376" t="s">
        <v>461</v>
      </c>
      <c r="EP11" s="376" t="s">
        <v>461</v>
      </c>
      <c r="EQ11" s="376" t="s">
        <v>461</v>
      </c>
      <c r="ER11" s="376" t="s">
        <v>461</v>
      </c>
      <c r="ES11" s="376" t="s">
        <v>461</v>
      </c>
      <c r="ET11" s="376" t="s">
        <v>461</v>
      </c>
      <c r="EU11" s="376" t="s">
        <v>461</v>
      </c>
      <c r="EV11" s="376" t="s">
        <v>461</v>
      </c>
      <c r="EW11" s="376" t="s">
        <v>461</v>
      </c>
      <c r="EX11" s="376" t="s">
        <v>461</v>
      </c>
      <c r="EY11" s="376" t="s">
        <v>461</v>
      </c>
      <c r="EZ11" s="376" t="s">
        <v>461</v>
      </c>
      <c r="FA11" s="376" t="s">
        <v>461</v>
      </c>
      <c r="FB11" s="376" t="s">
        <v>461</v>
      </c>
      <c r="FC11" s="376" t="s">
        <v>461</v>
      </c>
      <c r="FD11" s="376" t="s">
        <v>461</v>
      </c>
      <c r="FE11" s="376" t="s">
        <v>461</v>
      </c>
      <c r="FF11" s="376" t="s">
        <v>461</v>
      </c>
      <c r="FG11" s="376" t="s">
        <v>461</v>
      </c>
      <c r="FH11" s="376" t="s">
        <v>461</v>
      </c>
      <c r="FI11" s="376" t="s">
        <v>461</v>
      </c>
      <c r="FJ11" s="376" t="s">
        <v>461</v>
      </c>
      <c r="FK11" s="376" t="s">
        <v>461</v>
      </c>
      <c r="FL11" s="376" t="s">
        <v>461</v>
      </c>
      <c r="FM11" s="376" t="s">
        <v>461</v>
      </c>
      <c r="FN11" s="376" t="s">
        <v>461</v>
      </c>
      <c r="FO11" s="376" t="s">
        <v>461</v>
      </c>
      <c r="FP11" s="381" t="s">
        <v>461</v>
      </c>
    </row>
    <row r="12" spans="1:373">
      <c r="A12" s="131" t="s">
        <v>13</v>
      </c>
      <c r="B12" s="130" t="s">
        <v>182</v>
      </c>
      <c r="C12" s="132" t="s">
        <v>319</v>
      </c>
      <c r="D12" s="270">
        <v>1</v>
      </c>
      <c r="E12" s="262" t="s">
        <v>399</v>
      </c>
      <c r="F12" s="132" t="s">
        <v>427</v>
      </c>
      <c r="G12" s="266">
        <v>41483</v>
      </c>
      <c r="H12" s="266">
        <v>42060</v>
      </c>
      <c r="I12" s="271">
        <f t="shared" si="1"/>
        <v>577</v>
      </c>
      <c r="J12" s="272">
        <f t="shared" si="2"/>
        <v>18.980263157894736</v>
      </c>
      <c r="K12" s="272">
        <f t="shared" si="3"/>
        <v>1.5808219178082192</v>
      </c>
      <c r="L12" s="274">
        <v>1</v>
      </c>
      <c r="M12" s="274">
        <v>0</v>
      </c>
      <c r="N12" s="274">
        <v>0</v>
      </c>
      <c r="O12" s="274">
        <v>0</v>
      </c>
      <c r="P12" s="274">
        <v>1</v>
      </c>
      <c r="Q12" s="274">
        <v>1</v>
      </c>
      <c r="R12" s="274">
        <v>0</v>
      </c>
      <c r="S12" s="277"/>
      <c r="T12" s="130">
        <v>2</v>
      </c>
      <c r="U12" s="285">
        <v>17.399999999999999</v>
      </c>
      <c r="V12" s="274">
        <v>0</v>
      </c>
      <c r="W12" s="388">
        <v>17.399999999999999</v>
      </c>
      <c r="X12" s="365"/>
      <c r="Y12" s="361">
        <v>3.8741588859513216</v>
      </c>
      <c r="Z12" s="289"/>
      <c r="AA12" s="236">
        <v>2.2633115076125512E-4</v>
      </c>
      <c r="AB12" s="135">
        <v>3.1702295657643925E-3</v>
      </c>
      <c r="AC12" s="135">
        <v>1.3225226819592522E-2</v>
      </c>
      <c r="AD12" s="236">
        <v>0.16770844645601876</v>
      </c>
      <c r="AE12" s="236">
        <v>8.1962950668128476E-2</v>
      </c>
      <c r="AF12" s="136">
        <v>1.7711201606527976E-2</v>
      </c>
      <c r="AG12" s="136">
        <v>8.2927718351262156E-3</v>
      </c>
      <c r="AH12" s="236">
        <v>7.5512409360365797E-3</v>
      </c>
      <c r="AI12" s="136" t="s">
        <v>167</v>
      </c>
      <c r="AJ12" s="137">
        <v>8.1951573834678317</v>
      </c>
      <c r="AK12" s="136">
        <v>1.0857268850180103E-2</v>
      </c>
      <c r="AL12" s="136">
        <v>1.347716672971532E-2</v>
      </c>
      <c r="AM12" s="236">
        <v>9.901256157113781E-3</v>
      </c>
      <c r="AN12" s="136">
        <v>0.33309348443164521</v>
      </c>
      <c r="AO12" s="135">
        <v>2.684765177503488E-4</v>
      </c>
      <c r="AP12" s="136">
        <v>2.8790951563714171E-2</v>
      </c>
      <c r="AQ12" s="135">
        <v>1.5446594171937873E-4</v>
      </c>
      <c r="AR12" s="236">
        <v>7.0205248193172254E-3</v>
      </c>
      <c r="AS12" s="136">
        <v>0.27135727861301784</v>
      </c>
      <c r="AT12" s="135">
        <v>2.1963585808288805E-2</v>
      </c>
      <c r="AU12" s="135">
        <v>3.824870937813188E-4</v>
      </c>
      <c r="AV12" s="135">
        <v>7.3555210342561309E-6</v>
      </c>
      <c r="AW12" s="135">
        <v>1.5078818120225069E-4</v>
      </c>
      <c r="AX12" s="135">
        <v>0.88461909270584782</v>
      </c>
      <c r="AY12" s="135">
        <v>2.5744323619896458E-5</v>
      </c>
      <c r="AZ12" s="135">
        <v>1.8388802585640326E-5</v>
      </c>
      <c r="BA12" s="136">
        <v>4.3751349477748926E-2</v>
      </c>
      <c r="BB12" s="135">
        <v>1.5078818120225069E-4</v>
      </c>
      <c r="BC12" s="176">
        <v>8.0910731376817449E-5</v>
      </c>
      <c r="BD12" s="462"/>
      <c r="BE12" s="361">
        <v>3.8741588859513216</v>
      </c>
      <c r="BF12" s="289"/>
      <c r="BG12" s="236">
        <f t="shared" si="4"/>
        <v>-3.6452556684373061</v>
      </c>
      <c r="BH12" s="135">
        <f t="shared" si="5"/>
        <v>-2.4989092880867072</v>
      </c>
      <c r="BI12" s="135">
        <f t="shared" si="6"/>
        <v>-1.8785968708502288</v>
      </c>
      <c r="BJ12" s="236">
        <f t="shared" si="7"/>
        <v>-0.77544506406734703</v>
      </c>
      <c r="BK12" s="236">
        <f t="shared" si="8"/>
        <v>-1.0863824153779733</v>
      </c>
      <c r="BL12" s="136">
        <f t="shared" si="9"/>
        <v>-1.7517519733451159</v>
      </c>
      <c r="BM12" s="136">
        <f t="shared" si="10"/>
        <v>-2.0813002835033427</v>
      </c>
      <c r="BN12" s="236">
        <f t="shared" si="11"/>
        <v>-2.1219816725578466</v>
      </c>
      <c r="BO12" s="136" t="e">
        <f t="shared" si="12"/>
        <v>#VALUE!</v>
      </c>
      <c r="BP12" s="136">
        <f t="shared" si="13"/>
        <v>0.9135572983720821</v>
      </c>
      <c r="BQ12" s="136">
        <f t="shared" si="14"/>
        <v>-1.9642794079394732</v>
      </c>
      <c r="BR12" s="136">
        <f t="shared" si="15"/>
        <v>-1.8704013988230268</v>
      </c>
      <c r="BS12" s="236">
        <f t="shared" si="16"/>
        <v>-2.0043097036352369</v>
      </c>
      <c r="BT12" s="136">
        <f t="shared" si="17"/>
        <v>-0.4774338623645365</v>
      </c>
      <c r="BU12" s="135">
        <f t="shared" si="18"/>
        <v>-3.5710936937909641</v>
      </c>
      <c r="BV12" s="136">
        <f t="shared" si="19"/>
        <v>-1.5407439811086876</v>
      </c>
      <c r="BW12" s="135">
        <f t="shared" si="20"/>
        <v>-3.8111672635135196</v>
      </c>
      <c r="BX12" s="236">
        <f t="shared" si="21"/>
        <v>-2.153630420973621</v>
      </c>
      <c r="BY12" s="136">
        <f t="shared" si="22"/>
        <v>-0.56645852485261039</v>
      </c>
      <c r="BZ12" s="135">
        <f t="shared" si="23"/>
        <v>-1.6582967548584322</v>
      </c>
      <c r="CA12" s="135">
        <f t="shared" si="24"/>
        <v>-3.4173832146126397</v>
      </c>
      <c r="CB12" s="135">
        <f t="shared" si="25"/>
        <v>-5.1333865582474383</v>
      </c>
      <c r="CC12" s="135">
        <f t="shared" si="26"/>
        <v>-3.8216326971916845</v>
      </c>
      <c r="CD12" s="135">
        <f t="shared" si="27"/>
        <v>-5.3243691501219187E-2</v>
      </c>
      <c r="CE12" s="135">
        <f t="shared" si="28"/>
        <v>-4.5893185138971626</v>
      </c>
      <c r="CF12" s="135">
        <f t="shared" si="29"/>
        <v>-4.7354465495754008</v>
      </c>
      <c r="CG12" s="136">
        <f t="shared" si="30"/>
        <v>-1.3590085469456392</v>
      </c>
      <c r="CH12" s="135">
        <f t="shared" si="31"/>
        <v>-3.8216326971916845</v>
      </c>
      <c r="CI12" s="176">
        <f t="shared" si="32"/>
        <v>-4.0919938730892138</v>
      </c>
      <c r="CJ12" s="339"/>
      <c r="CK12" s="333" t="s">
        <v>436</v>
      </c>
      <c r="CL12" s="130" t="s">
        <v>182</v>
      </c>
      <c r="CM12" s="132" t="s">
        <v>318</v>
      </c>
      <c r="CN12" s="270">
        <v>1</v>
      </c>
      <c r="CO12" s="262" t="s">
        <v>399</v>
      </c>
      <c r="CP12" s="132" t="s">
        <v>427</v>
      </c>
      <c r="CQ12" s="266">
        <v>41483</v>
      </c>
      <c r="CR12" s="266">
        <v>42060</v>
      </c>
      <c r="CS12" s="271">
        <f t="shared" si="33"/>
        <v>577</v>
      </c>
      <c r="CT12" s="272">
        <f t="shared" si="34"/>
        <v>18.980263157894736</v>
      </c>
      <c r="CU12" s="272">
        <f t="shared" si="35"/>
        <v>1.5808219178082192</v>
      </c>
      <c r="CV12" s="274">
        <v>1</v>
      </c>
      <c r="CW12" s="274">
        <v>0</v>
      </c>
      <c r="CX12" s="274">
        <v>0</v>
      </c>
      <c r="CY12" s="274">
        <v>0</v>
      </c>
      <c r="CZ12" s="274">
        <v>1</v>
      </c>
      <c r="DA12" s="274">
        <v>1</v>
      </c>
      <c r="DB12" s="274">
        <v>0</v>
      </c>
      <c r="DC12" s="277"/>
      <c r="DD12" s="130">
        <v>2</v>
      </c>
      <c r="DE12" s="285">
        <v>17.399999999999999</v>
      </c>
      <c r="DF12" s="274">
        <v>0</v>
      </c>
      <c r="DG12" s="388">
        <v>17.399999999999999</v>
      </c>
      <c r="DH12" s="376" t="s">
        <v>461</v>
      </c>
      <c r="DI12" s="458"/>
      <c r="DJ12" s="376" t="s">
        <v>461</v>
      </c>
      <c r="DK12" s="376" t="s">
        <v>461</v>
      </c>
      <c r="DL12" s="376" t="s">
        <v>461</v>
      </c>
      <c r="DM12" s="376" t="s">
        <v>461</v>
      </c>
      <c r="DN12" s="376" t="s">
        <v>461</v>
      </c>
      <c r="DO12" s="376" t="s">
        <v>461</v>
      </c>
      <c r="DP12" s="376" t="s">
        <v>461</v>
      </c>
      <c r="DQ12" s="376" t="s">
        <v>461</v>
      </c>
      <c r="DR12" s="376" t="s">
        <v>461</v>
      </c>
      <c r="DS12" s="376" t="s">
        <v>461</v>
      </c>
      <c r="DT12" s="376" t="s">
        <v>461</v>
      </c>
      <c r="DU12" s="376" t="s">
        <v>461</v>
      </c>
      <c r="DV12" s="376" t="s">
        <v>461</v>
      </c>
      <c r="DW12" s="376" t="s">
        <v>461</v>
      </c>
      <c r="DX12" s="376" t="s">
        <v>461</v>
      </c>
      <c r="DY12" s="376" t="s">
        <v>461</v>
      </c>
      <c r="DZ12" s="376" t="s">
        <v>461</v>
      </c>
      <c r="EA12" s="376" t="s">
        <v>461</v>
      </c>
      <c r="EB12" s="376" t="s">
        <v>461</v>
      </c>
      <c r="EC12" s="376" t="s">
        <v>461</v>
      </c>
      <c r="ED12" s="376" t="s">
        <v>461</v>
      </c>
      <c r="EE12" s="376" t="s">
        <v>461</v>
      </c>
      <c r="EF12" s="376" t="s">
        <v>461</v>
      </c>
      <c r="EG12" s="376" t="s">
        <v>461</v>
      </c>
      <c r="EH12" s="376" t="s">
        <v>461</v>
      </c>
      <c r="EI12" s="376" t="s">
        <v>461</v>
      </c>
      <c r="EJ12" s="376" t="s">
        <v>461</v>
      </c>
      <c r="EK12" s="376" t="s">
        <v>461</v>
      </c>
      <c r="EL12" s="381" t="s">
        <v>461</v>
      </c>
      <c r="EN12" s="376" t="s">
        <v>461</v>
      </c>
      <c r="EO12" s="376" t="s">
        <v>461</v>
      </c>
      <c r="EP12" s="376" t="s">
        <v>461</v>
      </c>
      <c r="EQ12" s="376" t="s">
        <v>461</v>
      </c>
      <c r="ER12" s="376" t="s">
        <v>461</v>
      </c>
      <c r="ES12" s="376" t="s">
        <v>461</v>
      </c>
      <c r="ET12" s="376" t="s">
        <v>461</v>
      </c>
      <c r="EU12" s="376" t="s">
        <v>461</v>
      </c>
      <c r="EV12" s="376" t="s">
        <v>461</v>
      </c>
      <c r="EW12" s="376" t="s">
        <v>461</v>
      </c>
      <c r="EX12" s="376" t="s">
        <v>461</v>
      </c>
      <c r="EY12" s="376" t="s">
        <v>461</v>
      </c>
      <c r="EZ12" s="376" t="s">
        <v>461</v>
      </c>
      <c r="FA12" s="376" t="s">
        <v>461</v>
      </c>
      <c r="FB12" s="376" t="s">
        <v>461</v>
      </c>
      <c r="FC12" s="376" t="s">
        <v>461</v>
      </c>
      <c r="FD12" s="376" t="s">
        <v>461</v>
      </c>
      <c r="FE12" s="376" t="s">
        <v>461</v>
      </c>
      <c r="FF12" s="376" t="s">
        <v>461</v>
      </c>
      <c r="FG12" s="376" t="s">
        <v>461</v>
      </c>
      <c r="FH12" s="376" t="s">
        <v>461</v>
      </c>
      <c r="FI12" s="376" t="s">
        <v>461</v>
      </c>
      <c r="FJ12" s="376" t="s">
        <v>461</v>
      </c>
      <c r="FK12" s="376" t="s">
        <v>461</v>
      </c>
      <c r="FL12" s="376" t="s">
        <v>461</v>
      </c>
      <c r="FM12" s="376" t="s">
        <v>461</v>
      </c>
      <c r="FN12" s="376" t="s">
        <v>461</v>
      </c>
      <c r="FO12" s="376" t="s">
        <v>461</v>
      </c>
      <c r="FP12" s="381" t="s">
        <v>461</v>
      </c>
    </row>
    <row r="13" spans="1:373">
      <c r="A13" s="131" t="s">
        <v>15</v>
      </c>
      <c r="B13" s="130" t="s">
        <v>182</v>
      </c>
      <c r="C13" s="132" t="s">
        <v>319</v>
      </c>
      <c r="D13" s="270">
        <v>1</v>
      </c>
      <c r="E13" s="262" t="s">
        <v>398</v>
      </c>
      <c r="F13" s="132" t="s">
        <v>426</v>
      </c>
      <c r="G13" s="266">
        <v>41949</v>
      </c>
      <c r="H13" s="266">
        <v>42108</v>
      </c>
      <c r="I13" s="271">
        <f t="shared" si="1"/>
        <v>159</v>
      </c>
      <c r="J13" s="272">
        <f t="shared" si="2"/>
        <v>5.2302631578947372</v>
      </c>
      <c r="K13" s="272">
        <f t="shared" si="3"/>
        <v>0.43561643835616437</v>
      </c>
      <c r="L13" s="274">
        <v>0</v>
      </c>
      <c r="M13" s="274">
        <v>0</v>
      </c>
      <c r="N13" s="274">
        <v>0</v>
      </c>
      <c r="O13" s="274">
        <v>0</v>
      </c>
      <c r="P13" s="274">
        <v>0</v>
      </c>
      <c r="Q13" s="274">
        <v>0</v>
      </c>
      <c r="R13" s="274">
        <v>0</v>
      </c>
      <c r="S13" s="277"/>
      <c r="T13" s="130">
        <v>2</v>
      </c>
      <c r="U13" s="285">
        <v>26.3</v>
      </c>
      <c r="V13" s="274">
        <v>8</v>
      </c>
      <c r="W13" s="388">
        <v>34.299999999999997</v>
      </c>
      <c r="X13" s="365"/>
      <c r="Y13" s="361">
        <v>1.2155720627472855</v>
      </c>
      <c r="Z13" s="289"/>
      <c r="AA13" s="136">
        <v>1.974925718462377E-2</v>
      </c>
      <c r="AB13" s="236">
        <v>3.7237784134447512E-3</v>
      </c>
      <c r="AC13" s="136">
        <v>1.4180577847428404</v>
      </c>
      <c r="AD13" s="136">
        <v>0.1114710132466185</v>
      </c>
      <c r="AE13" s="236">
        <v>4.5211172113716475E-2</v>
      </c>
      <c r="AF13" s="136">
        <v>0.11897303759800311</v>
      </c>
      <c r="AG13" s="136">
        <v>2.8350206696741816E-2</v>
      </c>
      <c r="AH13" s="135">
        <v>9.2927907790167459E-5</v>
      </c>
      <c r="AI13" s="136" t="s">
        <v>167</v>
      </c>
      <c r="AJ13" s="137">
        <v>0.28840010467457999</v>
      </c>
      <c r="AK13" s="136">
        <v>4.6499808235927129E-3</v>
      </c>
      <c r="AL13" s="135">
        <v>3.241671201982586E-5</v>
      </c>
      <c r="AM13" s="236">
        <v>2.7255585273728887E-3</v>
      </c>
      <c r="AN13" s="136">
        <v>0.34473317802587378</v>
      </c>
      <c r="AO13" s="136">
        <v>20.120992207356682</v>
      </c>
      <c r="AP13" s="136">
        <v>6.9191992122343976E-3</v>
      </c>
      <c r="AQ13" s="236">
        <v>1.2762988752770348E-3</v>
      </c>
      <c r="AR13" s="136">
        <v>0.73885961345323514</v>
      </c>
      <c r="AS13" s="236">
        <v>2.4348881835840577E-2</v>
      </c>
      <c r="AT13" s="236">
        <v>9.1396434223089504E-2</v>
      </c>
      <c r="AU13" s="236">
        <v>4.6234667331701305E-2</v>
      </c>
      <c r="AV13" s="236">
        <v>1.1969889248242969E-4</v>
      </c>
      <c r="AW13" s="135">
        <v>8.8605679520857344E-5</v>
      </c>
      <c r="AX13" s="135">
        <v>0.51981710503685019</v>
      </c>
      <c r="AY13" s="135">
        <v>1.51277989425854E-5</v>
      </c>
      <c r="AZ13" s="135">
        <v>1.0805570673275287E-5</v>
      </c>
      <c r="BA13" s="135">
        <v>1.5776133182981915E-5</v>
      </c>
      <c r="BB13" s="136">
        <v>2.9531764777786206E-2</v>
      </c>
      <c r="BC13" s="176">
        <v>4.7544510962411262E-5</v>
      </c>
      <c r="BD13" s="462"/>
      <c r="BE13" s="361">
        <v>1.2155720627472855</v>
      </c>
      <c r="BF13" s="289"/>
      <c r="BG13" s="136">
        <f t="shared" si="4"/>
        <v>-1.7044492345532563</v>
      </c>
      <c r="BH13" s="236">
        <f t="shared" si="5"/>
        <v>-2.4290161699789303</v>
      </c>
      <c r="BI13" s="136">
        <f t="shared" si="6"/>
        <v>0.15169392836724091</v>
      </c>
      <c r="BJ13" s="136">
        <f t="shared" si="7"/>
        <v>-0.95283805121388843</v>
      </c>
      <c r="BK13" s="236">
        <f t="shared" si="8"/>
        <v>-1.3447542336000649</v>
      </c>
      <c r="BL13" s="136">
        <f t="shared" si="9"/>
        <v>-0.92455144994494176</v>
      </c>
      <c r="BM13" s="136">
        <f t="shared" si="10"/>
        <v>-1.5474437703891644</v>
      </c>
      <c r="BN13" s="135">
        <f t="shared" si="11"/>
        <v>-4.0318538405904132</v>
      </c>
      <c r="BO13" s="136" t="e">
        <f t="shared" si="12"/>
        <v>#VALUE!</v>
      </c>
      <c r="BP13" s="136">
        <f t="shared" si="13"/>
        <v>-0.54000458632575621</v>
      </c>
      <c r="BQ13" s="136">
        <f t="shared" si="14"/>
        <v>-2.3325488381261836</v>
      </c>
      <c r="BR13" s="135">
        <f t="shared" si="15"/>
        <v>-4.489231037114318</v>
      </c>
      <c r="BS13" s="236">
        <f t="shared" si="16"/>
        <v>-2.5645444876989609</v>
      </c>
      <c r="BT13" s="136">
        <f t="shared" si="17"/>
        <v>-0.46251691693973568</v>
      </c>
      <c r="BU13" s="136">
        <f t="shared" si="18"/>
        <v>1.3036493928627766</v>
      </c>
      <c r="BV13" s="136">
        <f t="shared" si="19"/>
        <v>-2.1599441653455371</v>
      </c>
      <c r="BW13" s="236">
        <f t="shared" si="20"/>
        <v>-2.8940476134796169</v>
      </c>
      <c r="BX13" s="136">
        <f t="shared" si="21"/>
        <v>-0.13143807161116103</v>
      </c>
      <c r="BY13" s="236">
        <f t="shared" si="22"/>
        <v>-1.6135209779267361</v>
      </c>
      <c r="BZ13" s="236">
        <f t="shared" si="23"/>
        <v>-1.0390707476736558</v>
      </c>
      <c r="CA13" s="236">
        <f t="shared" si="24"/>
        <v>-1.3350322628654381</v>
      </c>
      <c r="CB13" s="236">
        <f t="shared" si="25"/>
        <v>-3.9219098678976376</v>
      </c>
      <c r="CC13" s="135">
        <f t="shared" si="26"/>
        <v>-4.0525384394502639</v>
      </c>
      <c r="CD13" s="135">
        <f t="shared" si="27"/>
        <v>-0.28414943375979884</v>
      </c>
      <c r="CE13" s="135">
        <f t="shared" si="28"/>
        <v>-4.8202242561557425</v>
      </c>
      <c r="CF13" s="135">
        <f t="shared" si="29"/>
        <v>-4.9663522918339806</v>
      </c>
      <c r="CG13" s="135">
        <f t="shared" si="30"/>
        <v>-4.8019994360495435</v>
      </c>
      <c r="CH13" s="136">
        <f t="shared" si="31"/>
        <v>-1.529710599416453</v>
      </c>
      <c r="CI13" s="176">
        <f t="shared" si="32"/>
        <v>-4.3228996153477937</v>
      </c>
      <c r="CJ13" s="339"/>
      <c r="CK13" s="333" t="s">
        <v>437</v>
      </c>
      <c r="CL13" s="130" t="s">
        <v>182</v>
      </c>
      <c r="CM13" s="132" t="s">
        <v>318</v>
      </c>
      <c r="CN13" s="270">
        <v>1</v>
      </c>
      <c r="CO13" s="262" t="s">
        <v>398</v>
      </c>
      <c r="CP13" s="132" t="s">
        <v>426</v>
      </c>
      <c r="CQ13" s="266">
        <v>41949</v>
      </c>
      <c r="CR13" s="266">
        <v>42108</v>
      </c>
      <c r="CS13" s="271">
        <f t="shared" si="33"/>
        <v>159</v>
      </c>
      <c r="CT13" s="272">
        <f t="shared" si="34"/>
        <v>5.2302631578947372</v>
      </c>
      <c r="CU13" s="272">
        <f t="shared" si="35"/>
        <v>0.43561643835616437</v>
      </c>
      <c r="CV13" s="274">
        <v>0</v>
      </c>
      <c r="CW13" s="274">
        <v>0</v>
      </c>
      <c r="CX13" s="274">
        <v>0</v>
      </c>
      <c r="CY13" s="274">
        <v>0</v>
      </c>
      <c r="CZ13" s="274">
        <v>0</v>
      </c>
      <c r="DA13" s="274">
        <v>0</v>
      </c>
      <c r="DB13" s="274">
        <v>0</v>
      </c>
      <c r="DC13" s="277"/>
      <c r="DD13" s="130">
        <v>2</v>
      </c>
      <c r="DE13" s="285">
        <v>26.3</v>
      </c>
      <c r="DF13" s="274">
        <v>8</v>
      </c>
      <c r="DG13" s="388">
        <v>34.299999999999997</v>
      </c>
      <c r="DH13" s="376" t="s">
        <v>461</v>
      </c>
      <c r="DI13" s="458"/>
      <c r="DJ13" s="376" t="s">
        <v>461</v>
      </c>
      <c r="DK13" s="376" t="s">
        <v>461</v>
      </c>
      <c r="DL13" s="376" t="s">
        <v>461</v>
      </c>
      <c r="DM13" s="376" t="s">
        <v>461</v>
      </c>
      <c r="DN13" s="376" t="s">
        <v>461</v>
      </c>
      <c r="DO13" s="376" t="s">
        <v>461</v>
      </c>
      <c r="DP13" s="376" t="s">
        <v>461</v>
      </c>
      <c r="DQ13" s="376" t="s">
        <v>461</v>
      </c>
      <c r="DR13" s="376" t="s">
        <v>461</v>
      </c>
      <c r="DS13" s="376" t="s">
        <v>461</v>
      </c>
      <c r="DT13" s="376" t="s">
        <v>461</v>
      </c>
      <c r="DU13" s="376" t="s">
        <v>461</v>
      </c>
      <c r="DV13" s="376" t="s">
        <v>461</v>
      </c>
      <c r="DW13" s="376" t="s">
        <v>461</v>
      </c>
      <c r="DX13" s="376" t="s">
        <v>461</v>
      </c>
      <c r="DY13" s="376" t="s">
        <v>461</v>
      </c>
      <c r="DZ13" s="376" t="s">
        <v>461</v>
      </c>
      <c r="EA13" s="376" t="s">
        <v>461</v>
      </c>
      <c r="EB13" s="376" t="s">
        <v>461</v>
      </c>
      <c r="EC13" s="376" t="s">
        <v>461</v>
      </c>
      <c r="ED13" s="376" t="s">
        <v>461</v>
      </c>
      <c r="EE13" s="376" t="s">
        <v>461</v>
      </c>
      <c r="EF13" s="376" t="s">
        <v>461</v>
      </c>
      <c r="EG13" s="376" t="s">
        <v>461</v>
      </c>
      <c r="EH13" s="376" t="s">
        <v>461</v>
      </c>
      <c r="EI13" s="376" t="s">
        <v>461</v>
      </c>
      <c r="EJ13" s="376" t="s">
        <v>461</v>
      </c>
      <c r="EK13" s="376" t="s">
        <v>461</v>
      </c>
      <c r="EL13" s="381" t="s">
        <v>461</v>
      </c>
      <c r="EN13" s="376" t="s">
        <v>461</v>
      </c>
      <c r="EO13" s="376" t="s">
        <v>461</v>
      </c>
      <c r="EP13" s="376" t="s">
        <v>461</v>
      </c>
      <c r="EQ13" s="376" t="s">
        <v>461</v>
      </c>
      <c r="ER13" s="376" t="s">
        <v>461</v>
      </c>
      <c r="ES13" s="376" t="s">
        <v>461</v>
      </c>
      <c r="ET13" s="376" t="s">
        <v>461</v>
      </c>
      <c r="EU13" s="376" t="s">
        <v>461</v>
      </c>
      <c r="EV13" s="376" t="s">
        <v>461</v>
      </c>
      <c r="EW13" s="376" t="s">
        <v>461</v>
      </c>
      <c r="EX13" s="376" t="s">
        <v>461</v>
      </c>
      <c r="EY13" s="376" t="s">
        <v>461</v>
      </c>
      <c r="EZ13" s="376" t="s">
        <v>461</v>
      </c>
      <c r="FA13" s="376" t="s">
        <v>461</v>
      </c>
      <c r="FB13" s="376" t="s">
        <v>461</v>
      </c>
      <c r="FC13" s="376" t="s">
        <v>461</v>
      </c>
      <c r="FD13" s="376" t="s">
        <v>461</v>
      </c>
      <c r="FE13" s="376" t="s">
        <v>461</v>
      </c>
      <c r="FF13" s="376" t="s">
        <v>461</v>
      </c>
      <c r="FG13" s="376" t="s">
        <v>461</v>
      </c>
      <c r="FH13" s="376" t="s">
        <v>461</v>
      </c>
      <c r="FI13" s="376" t="s">
        <v>461</v>
      </c>
      <c r="FJ13" s="376" t="s">
        <v>461</v>
      </c>
      <c r="FK13" s="376" t="s">
        <v>461</v>
      </c>
      <c r="FL13" s="376" t="s">
        <v>461</v>
      </c>
      <c r="FM13" s="376" t="s">
        <v>461</v>
      </c>
      <c r="FN13" s="376" t="s">
        <v>461</v>
      </c>
      <c r="FO13" s="376" t="s">
        <v>461</v>
      </c>
      <c r="FP13" s="381" t="s">
        <v>461</v>
      </c>
    </row>
    <row r="14" spans="1:373">
      <c r="A14" s="131" t="s">
        <v>18</v>
      </c>
      <c r="B14" s="130" t="s">
        <v>182</v>
      </c>
      <c r="C14" s="132" t="s">
        <v>319</v>
      </c>
      <c r="D14" s="270">
        <v>1</v>
      </c>
      <c r="E14" s="262" t="s">
        <v>399</v>
      </c>
      <c r="F14" s="132" t="s">
        <v>427</v>
      </c>
      <c r="G14" s="266">
        <v>41271</v>
      </c>
      <c r="H14" s="266">
        <v>42153</v>
      </c>
      <c r="I14" s="271">
        <f t="shared" si="1"/>
        <v>882</v>
      </c>
      <c r="J14" s="272">
        <f t="shared" si="2"/>
        <v>29.013157894736842</v>
      </c>
      <c r="K14" s="272">
        <f t="shared" si="3"/>
        <v>2.4164383561643836</v>
      </c>
      <c r="L14" s="274">
        <v>0</v>
      </c>
      <c r="M14" s="274">
        <v>0</v>
      </c>
      <c r="N14" s="274">
        <v>0</v>
      </c>
      <c r="O14" s="274">
        <v>0</v>
      </c>
      <c r="P14" s="274">
        <v>0</v>
      </c>
      <c r="Q14" s="274">
        <v>0</v>
      </c>
      <c r="R14" s="274">
        <v>0</v>
      </c>
      <c r="S14" s="277"/>
      <c r="T14" s="130">
        <v>2</v>
      </c>
      <c r="U14" s="285">
        <v>17</v>
      </c>
      <c r="V14" s="274">
        <v>5</v>
      </c>
      <c r="W14" s="388">
        <v>22</v>
      </c>
      <c r="X14" s="365"/>
      <c r="Y14" s="361">
        <v>2.8298970552967417</v>
      </c>
      <c r="Z14" s="289"/>
      <c r="AA14" s="135">
        <v>6.4138248295128003E-5</v>
      </c>
      <c r="AB14" s="236">
        <v>8.130544083862605E-2</v>
      </c>
      <c r="AC14" s="135">
        <v>1.9220095072440026E-2</v>
      </c>
      <c r="AD14" s="236">
        <v>5.7916204280922187E-2</v>
      </c>
      <c r="AE14" s="135">
        <v>4.5110567967573375E-3</v>
      </c>
      <c r="AF14" s="135">
        <v>2.3517357708213607E-4</v>
      </c>
      <c r="AG14" s="236">
        <v>4.6838251204309525E-3</v>
      </c>
      <c r="AH14" s="136">
        <v>1.6624536899138339E-2</v>
      </c>
      <c r="AI14" s="136" t="s">
        <v>167</v>
      </c>
      <c r="AJ14" s="137">
        <v>14.229093839168259</v>
      </c>
      <c r="AK14" s="236">
        <v>7.719493952342036E-3</v>
      </c>
      <c r="AL14" s="135">
        <v>8.0172810368910014E-5</v>
      </c>
      <c r="AM14" s="135">
        <v>7.4827956344316015E-5</v>
      </c>
      <c r="AN14" s="136">
        <v>0.44400037684413507</v>
      </c>
      <c r="AO14" s="236">
        <v>1.0627692979513126E-2</v>
      </c>
      <c r="AP14" s="136">
        <v>2.874688022777707E-3</v>
      </c>
      <c r="AQ14" s="236">
        <v>4.0512593052604677E-3</v>
      </c>
      <c r="AR14" s="135">
        <v>8.765560600334163E-4</v>
      </c>
      <c r="AS14" s="135">
        <v>1.3746964551255771E-2</v>
      </c>
      <c r="AT14" s="135">
        <v>3.1919468234875376E-2</v>
      </c>
      <c r="AU14" s="135">
        <v>5.5586481855777613E-4</v>
      </c>
      <c r="AV14" s="135">
        <v>1.0689708049188003E-5</v>
      </c>
      <c r="AW14" s="236">
        <v>2.2141261697030661E-3</v>
      </c>
      <c r="AX14" s="135">
        <v>1.2856084282436444</v>
      </c>
      <c r="AY14" s="135">
        <v>3.7413978172158008E-5</v>
      </c>
      <c r="AZ14" s="135">
        <v>2.6724270122970006E-5</v>
      </c>
      <c r="BA14" s="135">
        <v>3.9017434379536209E-5</v>
      </c>
      <c r="BB14" s="236">
        <v>3.1455043609666922E-3</v>
      </c>
      <c r="BC14" s="176">
        <v>1.1758678854106804E-4</v>
      </c>
      <c r="BD14" s="462"/>
      <c r="BE14" s="361">
        <v>2.8298970552967417</v>
      </c>
      <c r="BF14" s="289"/>
      <c r="BG14" s="135">
        <f t="shared" si="4"/>
        <v>-4.1928829054326542</v>
      </c>
      <c r="BH14" s="236">
        <f t="shared" si="5"/>
        <v>-1.0898803910956156</v>
      </c>
      <c r="BI14" s="135">
        <f t="shared" si="6"/>
        <v>-1.7162444684190883</v>
      </c>
      <c r="BJ14" s="236">
        <f t="shared" si="7"/>
        <v>-1.2371999087216079</v>
      </c>
      <c r="BK14" s="135">
        <f t="shared" si="8"/>
        <v>-2.3457217048546242</v>
      </c>
      <c r="BL14" s="135">
        <f t="shared" si="9"/>
        <v>-3.6286114749940919</v>
      </c>
      <c r="BM14" s="236">
        <f t="shared" si="10"/>
        <v>-2.3293993285120727</v>
      </c>
      <c r="BN14" s="136">
        <f t="shared" si="11"/>
        <v>-1.7792504437662133</v>
      </c>
      <c r="BO14" s="136" t="e">
        <f t="shared" si="12"/>
        <v>#VALUE!</v>
      </c>
      <c r="BP14" s="136">
        <f t="shared" si="13"/>
        <v>1.1531772435010283</v>
      </c>
      <c r="BQ14" s="236">
        <f t="shared" si="14"/>
        <v>-2.1124111686939084</v>
      </c>
      <c r="BR14" s="135">
        <f t="shared" si="15"/>
        <v>-4.0959728924245979</v>
      </c>
      <c r="BS14" s="135">
        <f t="shared" si="16"/>
        <v>-4.1259361158020411</v>
      </c>
      <c r="BT14" s="136">
        <f t="shared" si="17"/>
        <v>-0.35261666127894109</v>
      </c>
      <c r="BU14" s="236">
        <f t="shared" si="18"/>
        <v>-1.9735610002938673</v>
      </c>
      <c r="BV14" s="136">
        <f t="shared" si="19"/>
        <v>-2.5414092804831929</v>
      </c>
      <c r="BW14" s="236">
        <f t="shared" si="20"/>
        <v>-2.39240995843585</v>
      </c>
      <c r="BX14" s="135">
        <f t="shared" si="21"/>
        <v>-3.0572203034325813</v>
      </c>
      <c r="BY14" s="135">
        <f t="shared" si="22"/>
        <v>-1.8617931872280948</v>
      </c>
      <c r="BZ14" s="135">
        <f t="shared" si="23"/>
        <v>-1.4959443524272915</v>
      </c>
      <c r="CA14" s="135">
        <f t="shared" si="24"/>
        <v>-3.255030812181499</v>
      </c>
      <c r="CB14" s="135">
        <f t="shared" si="25"/>
        <v>-4.971034155816298</v>
      </c>
      <c r="CC14" s="236">
        <f t="shared" si="26"/>
        <v>-2.6547976349276743</v>
      </c>
      <c r="CD14" s="135">
        <f t="shared" si="27"/>
        <v>0.10910871092992143</v>
      </c>
      <c r="CE14" s="135">
        <f t="shared" si="28"/>
        <v>-4.4269661114660224</v>
      </c>
      <c r="CF14" s="135">
        <f t="shared" si="29"/>
        <v>-4.5730941471442605</v>
      </c>
      <c r="CG14" s="135">
        <f t="shared" si="30"/>
        <v>-4.4087412913598234</v>
      </c>
      <c r="CH14" s="236">
        <f t="shared" si="31"/>
        <v>-2.5023097083672416</v>
      </c>
      <c r="CI14" s="176">
        <f t="shared" si="32"/>
        <v>-3.9296414706580731</v>
      </c>
      <c r="CJ14" s="339"/>
      <c r="CK14" s="333" t="s">
        <v>438</v>
      </c>
      <c r="CL14" s="130" t="s">
        <v>182</v>
      </c>
      <c r="CM14" s="132" t="s">
        <v>318</v>
      </c>
      <c r="CN14" s="270">
        <v>1</v>
      </c>
      <c r="CO14" s="262" t="s">
        <v>399</v>
      </c>
      <c r="CP14" s="132" t="s">
        <v>427</v>
      </c>
      <c r="CQ14" s="266">
        <v>41271</v>
      </c>
      <c r="CR14" s="266">
        <v>42153</v>
      </c>
      <c r="CS14" s="271">
        <f t="shared" si="33"/>
        <v>882</v>
      </c>
      <c r="CT14" s="272">
        <f t="shared" si="34"/>
        <v>29.013157894736842</v>
      </c>
      <c r="CU14" s="272">
        <f t="shared" si="35"/>
        <v>2.4164383561643836</v>
      </c>
      <c r="CV14" s="274">
        <v>0</v>
      </c>
      <c r="CW14" s="274">
        <v>0</v>
      </c>
      <c r="CX14" s="274">
        <v>0</v>
      </c>
      <c r="CY14" s="274">
        <v>0</v>
      </c>
      <c r="CZ14" s="274">
        <v>0</v>
      </c>
      <c r="DA14" s="274">
        <v>0</v>
      </c>
      <c r="DB14" s="274">
        <v>0</v>
      </c>
      <c r="DC14" s="277"/>
      <c r="DD14" s="130">
        <v>2</v>
      </c>
      <c r="DE14" s="285">
        <v>17</v>
      </c>
      <c r="DF14" s="274">
        <v>5</v>
      </c>
      <c r="DG14" s="388">
        <v>22</v>
      </c>
      <c r="DH14" s="376" t="s">
        <v>461</v>
      </c>
      <c r="DI14" s="458"/>
      <c r="DJ14" s="376" t="s">
        <v>461</v>
      </c>
      <c r="DK14" s="376" t="s">
        <v>461</v>
      </c>
      <c r="DL14" s="376" t="s">
        <v>461</v>
      </c>
      <c r="DM14" s="376" t="s">
        <v>461</v>
      </c>
      <c r="DN14" s="376" t="s">
        <v>461</v>
      </c>
      <c r="DO14" s="376" t="s">
        <v>461</v>
      </c>
      <c r="DP14" s="376" t="s">
        <v>461</v>
      </c>
      <c r="DQ14" s="376" t="s">
        <v>461</v>
      </c>
      <c r="DR14" s="376" t="s">
        <v>461</v>
      </c>
      <c r="DS14" s="376" t="s">
        <v>461</v>
      </c>
      <c r="DT14" s="376" t="s">
        <v>461</v>
      </c>
      <c r="DU14" s="376" t="s">
        <v>461</v>
      </c>
      <c r="DV14" s="376" t="s">
        <v>461</v>
      </c>
      <c r="DW14" s="376" t="s">
        <v>461</v>
      </c>
      <c r="DX14" s="376" t="s">
        <v>461</v>
      </c>
      <c r="DY14" s="376" t="s">
        <v>461</v>
      </c>
      <c r="DZ14" s="376" t="s">
        <v>461</v>
      </c>
      <c r="EA14" s="376" t="s">
        <v>461</v>
      </c>
      <c r="EB14" s="376" t="s">
        <v>461</v>
      </c>
      <c r="EC14" s="376" t="s">
        <v>461</v>
      </c>
      <c r="ED14" s="376" t="s">
        <v>461</v>
      </c>
      <c r="EE14" s="376" t="s">
        <v>461</v>
      </c>
      <c r="EF14" s="376" t="s">
        <v>461</v>
      </c>
      <c r="EG14" s="376" t="s">
        <v>461</v>
      </c>
      <c r="EH14" s="376" t="s">
        <v>461</v>
      </c>
      <c r="EI14" s="376" t="s">
        <v>461</v>
      </c>
      <c r="EJ14" s="376" t="s">
        <v>461</v>
      </c>
      <c r="EK14" s="376" t="s">
        <v>461</v>
      </c>
      <c r="EL14" s="381" t="s">
        <v>461</v>
      </c>
      <c r="EN14" s="376" t="s">
        <v>461</v>
      </c>
      <c r="EO14" s="376" t="s">
        <v>461</v>
      </c>
      <c r="EP14" s="376" t="s">
        <v>461</v>
      </c>
      <c r="EQ14" s="376" t="s">
        <v>461</v>
      </c>
      <c r="ER14" s="376" t="s">
        <v>461</v>
      </c>
      <c r="ES14" s="376" t="s">
        <v>461</v>
      </c>
      <c r="ET14" s="376" t="s">
        <v>461</v>
      </c>
      <c r="EU14" s="376" t="s">
        <v>461</v>
      </c>
      <c r="EV14" s="376" t="s">
        <v>461</v>
      </c>
      <c r="EW14" s="376" t="s">
        <v>461</v>
      </c>
      <c r="EX14" s="376" t="s">
        <v>461</v>
      </c>
      <c r="EY14" s="376" t="s">
        <v>461</v>
      </c>
      <c r="EZ14" s="376" t="s">
        <v>461</v>
      </c>
      <c r="FA14" s="376" t="s">
        <v>461</v>
      </c>
      <c r="FB14" s="376" t="s">
        <v>461</v>
      </c>
      <c r="FC14" s="376" t="s">
        <v>461</v>
      </c>
      <c r="FD14" s="376" t="s">
        <v>461</v>
      </c>
      <c r="FE14" s="376" t="s">
        <v>461</v>
      </c>
      <c r="FF14" s="376" t="s">
        <v>461</v>
      </c>
      <c r="FG14" s="376" t="s">
        <v>461</v>
      </c>
      <c r="FH14" s="376" t="s">
        <v>461</v>
      </c>
      <c r="FI14" s="376" t="s">
        <v>461</v>
      </c>
      <c r="FJ14" s="376" t="s">
        <v>461</v>
      </c>
      <c r="FK14" s="376" t="s">
        <v>461</v>
      </c>
      <c r="FL14" s="376" t="s">
        <v>461</v>
      </c>
      <c r="FM14" s="376" t="s">
        <v>461</v>
      </c>
      <c r="FN14" s="376" t="s">
        <v>461</v>
      </c>
      <c r="FO14" s="376" t="s">
        <v>461</v>
      </c>
      <c r="FP14" s="381" t="s">
        <v>461</v>
      </c>
    </row>
    <row r="15" spans="1:373">
      <c r="A15" s="131" t="s">
        <v>19</v>
      </c>
      <c r="B15" s="130" t="s">
        <v>182</v>
      </c>
      <c r="C15" s="132" t="s">
        <v>319</v>
      </c>
      <c r="D15" s="270">
        <v>1</v>
      </c>
      <c r="E15" s="262" t="s">
        <v>399</v>
      </c>
      <c r="F15" s="132" t="s">
        <v>427</v>
      </c>
      <c r="G15" s="266">
        <v>41040</v>
      </c>
      <c r="H15" s="266">
        <v>42172</v>
      </c>
      <c r="I15" s="271">
        <f t="shared" si="1"/>
        <v>1132</v>
      </c>
      <c r="J15" s="272">
        <f t="shared" si="2"/>
        <v>37.236842105263158</v>
      </c>
      <c r="K15" s="272">
        <f t="shared" si="3"/>
        <v>3.1013698630136988</v>
      </c>
      <c r="L15" s="274">
        <v>0</v>
      </c>
      <c r="M15" s="274">
        <v>0</v>
      </c>
      <c r="N15" s="274">
        <v>0</v>
      </c>
      <c r="O15" s="274">
        <v>0</v>
      </c>
      <c r="P15" s="274">
        <v>0</v>
      </c>
      <c r="Q15" s="274">
        <v>0</v>
      </c>
      <c r="R15" s="274">
        <v>0</v>
      </c>
      <c r="S15" s="277"/>
      <c r="T15" s="130">
        <v>2</v>
      </c>
      <c r="U15" s="285">
        <v>18.3</v>
      </c>
      <c r="V15" s="274">
        <v>16</v>
      </c>
      <c r="W15" s="388">
        <v>34.299999999999997</v>
      </c>
      <c r="X15" s="365"/>
      <c r="Y15" s="361">
        <v>2.6181068507702068</v>
      </c>
      <c r="Z15" s="289">
        <v>84.7</v>
      </c>
      <c r="AA15" s="136">
        <v>1.4177269576064841E-2</v>
      </c>
      <c r="AB15" s="236">
        <v>7.1938327093805862E-2</v>
      </c>
      <c r="AC15" s="135">
        <v>1.953636821572359E-2</v>
      </c>
      <c r="AD15" s="136">
        <v>0.13883242180288355</v>
      </c>
      <c r="AE15" s="236">
        <v>8.5271157369109438E-2</v>
      </c>
      <c r="AF15" s="135">
        <v>2.3904343756725197E-4</v>
      </c>
      <c r="AG15" s="136">
        <v>1.4761776470927634E-2</v>
      </c>
      <c r="AH15" s="135">
        <v>2.3361063216799624E-4</v>
      </c>
      <c r="AI15" s="136" t="s">
        <v>167</v>
      </c>
      <c r="AJ15" s="137">
        <v>4.728689871968454</v>
      </c>
      <c r="AK15" s="136">
        <v>1.5070076817334419E-2</v>
      </c>
      <c r="AL15" s="135">
        <v>8.1492080988835889E-5</v>
      </c>
      <c r="AM15" s="135">
        <v>7.6059275589580167E-5</v>
      </c>
      <c r="AN15" s="136">
        <v>0.46497996775335654</v>
      </c>
      <c r="AO15" s="236">
        <v>1.3638527092811556E-2</v>
      </c>
      <c r="AP15" s="136">
        <v>7.8316228489343064E-3</v>
      </c>
      <c r="AQ15" s="236">
        <v>3.2084762713265147E-3</v>
      </c>
      <c r="AR15" s="136">
        <v>4.2398853153175056E-2</v>
      </c>
      <c r="AS15" s="135">
        <v>1.3973175486885727E-2</v>
      </c>
      <c r="AT15" s="135">
        <v>3.2444713844355197E-2</v>
      </c>
      <c r="AU15" s="135">
        <v>5.6501176152259545E-4</v>
      </c>
      <c r="AV15" s="236">
        <v>6.8147702455899817E-4</v>
      </c>
      <c r="AW15" s="135">
        <v>2.2274502136948479E-4</v>
      </c>
      <c r="AX15" s="135">
        <v>1.3067635482937783</v>
      </c>
      <c r="AY15" s="135">
        <v>3.8029637794790083E-5</v>
      </c>
      <c r="AZ15" s="135">
        <v>2.7164026996278632E-5</v>
      </c>
      <c r="BA15" s="236">
        <v>7.8966635293865179E-4</v>
      </c>
      <c r="BB15" s="236">
        <v>6.4977070162945433E-2</v>
      </c>
      <c r="BC15" s="176">
        <v>1.1952171878362599E-4</v>
      </c>
      <c r="BD15" s="462"/>
      <c r="BE15" s="361">
        <v>2.6181068507702068</v>
      </c>
      <c r="BF15" s="289">
        <v>84.7</v>
      </c>
      <c r="BG15" s="136">
        <f t="shared" si="4"/>
        <v>-1.8484074025964881</v>
      </c>
      <c r="BH15" s="236">
        <f t="shared" si="5"/>
        <v>-1.1430396657999162</v>
      </c>
      <c r="BI15" s="135">
        <f t="shared" si="6"/>
        <v>-1.7091561678673597</v>
      </c>
      <c r="BJ15" s="136">
        <f t="shared" si="7"/>
        <v>-0.85750910040982609</v>
      </c>
      <c r="BK15" s="236">
        <f t="shared" si="8"/>
        <v>-1.0691978423807595</v>
      </c>
      <c r="BL15" s="135">
        <f t="shared" si="9"/>
        <v>-3.6215231744423635</v>
      </c>
      <c r="BM15" s="136">
        <f t="shared" si="10"/>
        <v>-1.8308613752300227</v>
      </c>
      <c r="BN15" s="135">
        <f t="shared" si="11"/>
        <v>-3.6315073953489643</v>
      </c>
      <c r="BO15" s="136" t="e">
        <f t="shared" si="12"/>
        <v>#VALUE!</v>
      </c>
      <c r="BP15" s="136">
        <f t="shared" si="13"/>
        <v>0.67474083202994029</v>
      </c>
      <c r="BQ15" s="136">
        <f t="shared" si="14"/>
        <v>-1.8218845339322545</v>
      </c>
      <c r="BR15" s="135">
        <f t="shared" si="15"/>
        <v>-4.08888459187287</v>
      </c>
      <c r="BS15" s="135">
        <f t="shared" si="16"/>
        <v>-4.1188478152503132</v>
      </c>
      <c r="BT15" s="136">
        <f t="shared" si="17"/>
        <v>-0.33256575696290397</v>
      </c>
      <c r="BU15" s="236">
        <f t="shared" si="18"/>
        <v>-1.8652325292399701</v>
      </c>
      <c r="BV15" s="136">
        <f t="shared" si="19"/>
        <v>-2.1061482352205694</v>
      </c>
      <c r="BW15" s="236">
        <f t="shared" si="20"/>
        <v>-2.4937011682381685</v>
      </c>
      <c r="BX15" s="136">
        <f t="shared" si="21"/>
        <v>-1.3726458904823555</v>
      </c>
      <c r="BY15" s="135">
        <f t="shared" si="22"/>
        <v>-1.8547048866763665</v>
      </c>
      <c r="BZ15" s="135">
        <f t="shared" si="23"/>
        <v>-1.4888560518755631</v>
      </c>
      <c r="CA15" s="135">
        <f t="shared" si="24"/>
        <v>-3.2479425116297707</v>
      </c>
      <c r="CB15" s="236">
        <f t="shared" si="25"/>
        <v>-3.1665487814660596</v>
      </c>
      <c r="CC15" s="135">
        <f t="shared" si="26"/>
        <v>-3.6521919942088155</v>
      </c>
      <c r="CD15" s="135">
        <f t="shared" si="27"/>
        <v>0.11619701148164976</v>
      </c>
      <c r="CE15" s="135">
        <f t="shared" si="28"/>
        <v>-4.4198778109142944</v>
      </c>
      <c r="CF15" s="135">
        <f t="shared" si="29"/>
        <v>-4.5660058465925317</v>
      </c>
      <c r="CG15" s="236">
        <f t="shared" si="30"/>
        <v>-3.1025563665385261</v>
      </c>
      <c r="CH15" s="236">
        <f t="shared" si="31"/>
        <v>-1.187239875027847</v>
      </c>
      <c r="CI15" s="176">
        <f t="shared" si="32"/>
        <v>-3.9225531701063447</v>
      </c>
      <c r="CJ15" s="339"/>
      <c r="CK15" s="333" t="s">
        <v>439</v>
      </c>
      <c r="CL15" s="130" t="s">
        <v>182</v>
      </c>
      <c r="CM15" s="132" t="s">
        <v>318</v>
      </c>
      <c r="CN15" s="270">
        <v>1</v>
      </c>
      <c r="CO15" s="262" t="s">
        <v>399</v>
      </c>
      <c r="CP15" s="132" t="s">
        <v>427</v>
      </c>
      <c r="CQ15" s="266">
        <v>41040</v>
      </c>
      <c r="CR15" s="266">
        <v>42172</v>
      </c>
      <c r="CS15" s="271">
        <f t="shared" si="33"/>
        <v>1132</v>
      </c>
      <c r="CT15" s="272">
        <f t="shared" si="34"/>
        <v>37.236842105263158</v>
      </c>
      <c r="CU15" s="272">
        <f t="shared" si="35"/>
        <v>3.1013698630136988</v>
      </c>
      <c r="CV15" s="274">
        <v>0</v>
      </c>
      <c r="CW15" s="274">
        <v>0</v>
      </c>
      <c r="CX15" s="274">
        <v>0</v>
      </c>
      <c r="CY15" s="274">
        <v>0</v>
      </c>
      <c r="CZ15" s="274">
        <v>0</v>
      </c>
      <c r="DA15" s="274">
        <v>0</v>
      </c>
      <c r="DB15" s="274">
        <v>0</v>
      </c>
      <c r="DC15" s="277"/>
      <c r="DD15" s="130">
        <v>2</v>
      </c>
      <c r="DE15" s="285">
        <v>18.3</v>
      </c>
      <c r="DF15" s="274">
        <v>16</v>
      </c>
      <c r="DG15" s="388">
        <v>34.299999999999997</v>
      </c>
      <c r="DH15" s="376" t="s">
        <v>461</v>
      </c>
      <c r="DI15" s="458"/>
      <c r="DJ15" s="376" t="s">
        <v>461</v>
      </c>
      <c r="DK15" s="376" t="s">
        <v>461</v>
      </c>
      <c r="DL15" s="376" t="s">
        <v>461</v>
      </c>
      <c r="DM15" s="376" t="s">
        <v>461</v>
      </c>
      <c r="DN15" s="376" t="s">
        <v>461</v>
      </c>
      <c r="DO15" s="376" t="s">
        <v>461</v>
      </c>
      <c r="DP15" s="376" t="s">
        <v>461</v>
      </c>
      <c r="DQ15" s="376" t="s">
        <v>461</v>
      </c>
      <c r="DR15" s="376" t="s">
        <v>461</v>
      </c>
      <c r="DS15" s="376" t="s">
        <v>461</v>
      </c>
      <c r="DT15" s="376" t="s">
        <v>461</v>
      </c>
      <c r="DU15" s="376" t="s">
        <v>461</v>
      </c>
      <c r="DV15" s="376" t="s">
        <v>461</v>
      </c>
      <c r="DW15" s="376" t="s">
        <v>461</v>
      </c>
      <c r="DX15" s="376" t="s">
        <v>461</v>
      </c>
      <c r="DY15" s="376" t="s">
        <v>461</v>
      </c>
      <c r="DZ15" s="376" t="s">
        <v>461</v>
      </c>
      <c r="EA15" s="376" t="s">
        <v>461</v>
      </c>
      <c r="EB15" s="376" t="s">
        <v>461</v>
      </c>
      <c r="EC15" s="376" t="s">
        <v>461</v>
      </c>
      <c r="ED15" s="376" t="s">
        <v>461</v>
      </c>
      <c r="EE15" s="376" t="s">
        <v>461</v>
      </c>
      <c r="EF15" s="376" t="s">
        <v>461</v>
      </c>
      <c r="EG15" s="376" t="s">
        <v>461</v>
      </c>
      <c r="EH15" s="376" t="s">
        <v>461</v>
      </c>
      <c r="EI15" s="376" t="s">
        <v>461</v>
      </c>
      <c r="EJ15" s="376" t="s">
        <v>461</v>
      </c>
      <c r="EK15" s="376" t="s">
        <v>461</v>
      </c>
      <c r="EL15" s="381" t="s">
        <v>461</v>
      </c>
      <c r="EN15" s="376" t="s">
        <v>461</v>
      </c>
      <c r="EO15" s="376" t="s">
        <v>461</v>
      </c>
      <c r="EP15" s="376" t="s">
        <v>461</v>
      </c>
      <c r="EQ15" s="376" t="s">
        <v>461</v>
      </c>
      <c r="ER15" s="376" t="s">
        <v>461</v>
      </c>
      <c r="ES15" s="376" t="s">
        <v>461</v>
      </c>
      <c r="ET15" s="376" t="s">
        <v>461</v>
      </c>
      <c r="EU15" s="376" t="s">
        <v>461</v>
      </c>
      <c r="EV15" s="376" t="s">
        <v>461</v>
      </c>
      <c r="EW15" s="376" t="s">
        <v>461</v>
      </c>
      <c r="EX15" s="376" t="s">
        <v>461</v>
      </c>
      <c r="EY15" s="376" t="s">
        <v>461</v>
      </c>
      <c r="EZ15" s="376" t="s">
        <v>461</v>
      </c>
      <c r="FA15" s="376" t="s">
        <v>461</v>
      </c>
      <c r="FB15" s="376" t="s">
        <v>461</v>
      </c>
      <c r="FC15" s="376" t="s">
        <v>461</v>
      </c>
      <c r="FD15" s="376" t="s">
        <v>461</v>
      </c>
      <c r="FE15" s="376" t="s">
        <v>461</v>
      </c>
      <c r="FF15" s="376" t="s">
        <v>461</v>
      </c>
      <c r="FG15" s="376" t="s">
        <v>461</v>
      </c>
      <c r="FH15" s="376" t="s">
        <v>461</v>
      </c>
      <c r="FI15" s="376" t="s">
        <v>461</v>
      </c>
      <c r="FJ15" s="376" t="s">
        <v>461</v>
      </c>
      <c r="FK15" s="376" t="s">
        <v>461</v>
      </c>
      <c r="FL15" s="376" t="s">
        <v>461</v>
      </c>
      <c r="FM15" s="376" t="s">
        <v>461</v>
      </c>
      <c r="FN15" s="376" t="s">
        <v>461</v>
      </c>
      <c r="FO15" s="376" t="s">
        <v>461</v>
      </c>
      <c r="FP15" s="381" t="s">
        <v>461</v>
      </c>
    </row>
    <row r="16" spans="1:373">
      <c r="A16" s="131" t="s">
        <v>20</v>
      </c>
      <c r="B16" s="130" t="s">
        <v>182</v>
      </c>
      <c r="C16" s="132" t="s">
        <v>319</v>
      </c>
      <c r="D16" s="270">
        <v>1</v>
      </c>
      <c r="E16" s="262" t="s">
        <v>398</v>
      </c>
      <c r="F16" s="132" t="s">
        <v>426</v>
      </c>
      <c r="G16" s="266">
        <v>41729</v>
      </c>
      <c r="H16" s="266">
        <v>42258</v>
      </c>
      <c r="I16" s="271">
        <f t="shared" si="1"/>
        <v>529</v>
      </c>
      <c r="J16" s="272">
        <f t="shared" si="2"/>
        <v>17.401315789473685</v>
      </c>
      <c r="K16" s="272">
        <f t="shared" si="3"/>
        <v>1.4493150684931506</v>
      </c>
      <c r="L16" s="274">
        <v>1</v>
      </c>
      <c r="M16" s="274">
        <v>0</v>
      </c>
      <c r="N16" s="274">
        <v>0</v>
      </c>
      <c r="O16" s="274">
        <v>0</v>
      </c>
      <c r="P16" s="274">
        <v>1</v>
      </c>
      <c r="Q16" s="274">
        <v>1</v>
      </c>
      <c r="R16" s="274">
        <v>0</v>
      </c>
      <c r="S16" s="277"/>
      <c r="T16" s="130">
        <v>2</v>
      </c>
      <c r="U16" s="285">
        <v>15.6</v>
      </c>
      <c r="V16" s="274">
        <v>7</v>
      </c>
      <c r="W16" s="388">
        <v>22.6</v>
      </c>
      <c r="X16" s="365"/>
      <c r="Y16" s="361">
        <v>2.5052872454983373</v>
      </c>
      <c r="Z16" s="289"/>
      <c r="AA16" s="135">
        <v>6.6284396885505435E-5</v>
      </c>
      <c r="AB16" s="136">
        <v>0.17197391861540878</v>
      </c>
      <c r="AC16" s="236">
        <v>0.24738371427544018</v>
      </c>
      <c r="AD16" s="236">
        <v>4.295997763446361E-2</v>
      </c>
      <c r="AE16" s="236">
        <v>6.2449307039453707E-2</v>
      </c>
      <c r="AF16" s="136">
        <v>2.0688444846038649E-2</v>
      </c>
      <c r="AG16" s="136">
        <v>1.1180576901293799E-2</v>
      </c>
      <c r="AH16" s="136">
        <v>1.7546308319992418E-2</v>
      </c>
      <c r="AI16" s="136" t="s">
        <v>167</v>
      </c>
      <c r="AJ16" s="137">
        <v>6.6034459066770959</v>
      </c>
      <c r="AK16" s="136">
        <v>9.6840541739486655E-3</v>
      </c>
      <c r="AL16" s="135">
        <v>8.2855496106881804E-5</v>
      </c>
      <c r="AM16" s="135">
        <v>7.733179636642301E-5</v>
      </c>
      <c r="AN16" s="136">
        <v>0.62658453021529426</v>
      </c>
      <c r="AO16" s="136">
        <v>0.11435941237432504</v>
      </c>
      <c r="AP16" s="136">
        <v>2.3116326009893128E-2</v>
      </c>
      <c r="AQ16" s="135">
        <v>2.3199538909926903E-4</v>
      </c>
      <c r="AR16" s="136">
        <v>2.0317566207513262E-2</v>
      </c>
      <c r="AS16" s="135">
        <v>1.4206955732459997E-2</v>
      </c>
      <c r="AT16" s="236">
        <v>0.27241137460595277</v>
      </c>
      <c r="AU16" s="135">
        <v>5.7446477300771373E-4</v>
      </c>
      <c r="AV16" s="135">
        <v>1.1047399480917573E-5</v>
      </c>
      <c r="AW16" s="135">
        <v>2.2647168935881028E-4</v>
      </c>
      <c r="AX16" s="135">
        <v>1.3286265459720328</v>
      </c>
      <c r="AY16" s="236">
        <v>2.671585237684651E-4</v>
      </c>
      <c r="AZ16" s="135">
        <v>2.7618498702293934E-5</v>
      </c>
      <c r="BA16" s="136">
        <v>5.0902075336711268E-2</v>
      </c>
      <c r="BB16" s="236">
        <v>5.3383178867446285E-2</v>
      </c>
      <c r="BC16" s="242">
        <v>4.5666191690936098E-3</v>
      </c>
      <c r="BD16" s="462"/>
      <c r="BE16" s="361">
        <v>2.5052872454983373</v>
      </c>
      <c r="BF16" s="289"/>
      <c r="BG16" s="135">
        <f t="shared" si="4"/>
        <v>-4.1785886909621501</v>
      </c>
      <c r="BH16" s="136">
        <f t="shared" si="5"/>
        <v>-0.76453741274527398</v>
      </c>
      <c r="BI16" s="236">
        <f t="shared" si="6"/>
        <v>-0.60662889416976296</v>
      </c>
      <c r="BJ16" s="236">
        <f t="shared" si="7"/>
        <v>-1.3669359534079322</v>
      </c>
      <c r="BK16" s="236">
        <f t="shared" si="8"/>
        <v>-1.2044723763548761</v>
      </c>
      <c r="BL16" s="136">
        <f t="shared" si="9"/>
        <v>-1.684272154098309</v>
      </c>
      <c r="BM16" s="136">
        <f t="shared" si="10"/>
        <v>-1.9515357869160972</v>
      </c>
      <c r="BN16" s="136">
        <f t="shared" si="11"/>
        <v>-1.7558142435802762</v>
      </c>
      <c r="BO16" s="136" t="e">
        <f t="shared" si="12"/>
        <v>#VALUE!</v>
      </c>
      <c r="BP16" s="136">
        <f t="shared" si="13"/>
        <v>0.81977062458949634</v>
      </c>
      <c r="BQ16" s="136">
        <f t="shared" si="14"/>
        <v>-2.013942789719652</v>
      </c>
      <c r="BR16" s="135">
        <f t="shared" si="15"/>
        <v>-4.0816786779540939</v>
      </c>
      <c r="BS16" s="135">
        <f t="shared" si="16"/>
        <v>-4.1116419013315371</v>
      </c>
      <c r="BT16" s="136">
        <f t="shared" si="17"/>
        <v>-0.20302033164561475</v>
      </c>
      <c r="BU16" s="136">
        <f t="shared" si="18"/>
        <v>-0.94172808489190574</v>
      </c>
      <c r="BV16" s="136">
        <f t="shared" si="19"/>
        <v>-1.6360811893008593</v>
      </c>
      <c r="BW16" s="135">
        <f t="shared" si="20"/>
        <v>-3.6345206466118745</v>
      </c>
      <c r="BX16" s="136">
        <f t="shared" si="21"/>
        <v>-1.692128316366035</v>
      </c>
      <c r="BY16" s="135">
        <f t="shared" si="22"/>
        <v>-1.8474989727575906</v>
      </c>
      <c r="BZ16" s="236">
        <f t="shared" si="23"/>
        <v>-0.56477476230453993</v>
      </c>
      <c r="CA16" s="135">
        <f t="shared" si="24"/>
        <v>-3.2407365977109945</v>
      </c>
      <c r="CB16" s="135">
        <f t="shared" si="25"/>
        <v>-4.956739941345794</v>
      </c>
      <c r="CC16" s="135">
        <f t="shared" si="26"/>
        <v>-3.6449860802900393</v>
      </c>
      <c r="CD16" s="135">
        <f t="shared" si="27"/>
        <v>0.12340292540042559</v>
      </c>
      <c r="CE16" s="236">
        <f t="shared" si="28"/>
        <v>-3.573230964971418</v>
      </c>
      <c r="CF16" s="135">
        <f t="shared" si="29"/>
        <v>-4.5587999326737565</v>
      </c>
      <c r="CG16" s="136">
        <f t="shared" si="30"/>
        <v>-1.293264510612006</v>
      </c>
      <c r="CH16" s="236">
        <f t="shared" si="31"/>
        <v>-1.2725955683625838</v>
      </c>
      <c r="CI16" s="242">
        <f t="shared" si="32"/>
        <v>-2.3404052046525603</v>
      </c>
      <c r="CJ16" s="330"/>
      <c r="CK16" s="333" t="s">
        <v>440</v>
      </c>
      <c r="CL16" s="130" t="s">
        <v>182</v>
      </c>
      <c r="CM16" s="132" t="s">
        <v>318</v>
      </c>
      <c r="CN16" s="270">
        <v>1</v>
      </c>
      <c r="CO16" s="262" t="s">
        <v>398</v>
      </c>
      <c r="CP16" s="132" t="s">
        <v>426</v>
      </c>
      <c r="CQ16" s="266">
        <v>41729</v>
      </c>
      <c r="CR16" s="266">
        <v>42258</v>
      </c>
      <c r="CS16" s="271">
        <f t="shared" si="33"/>
        <v>529</v>
      </c>
      <c r="CT16" s="272">
        <f t="shared" si="34"/>
        <v>17.401315789473685</v>
      </c>
      <c r="CU16" s="272">
        <f t="shared" si="35"/>
        <v>1.4493150684931506</v>
      </c>
      <c r="CV16" s="274">
        <v>1</v>
      </c>
      <c r="CW16" s="274">
        <v>0</v>
      </c>
      <c r="CX16" s="274">
        <v>0</v>
      </c>
      <c r="CY16" s="274">
        <v>0</v>
      </c>
      <c r="CZ16" s="274">
        <v>1</v>
      </c>
      <c r="DA16" s="274">
        <v>1</v>
      </c>
      <c r="DB16" s="274">
        <v>0</v>
      </c>
      <c r="DC16" s="277"/>
      <c r="DD16" s="130">
        <v>2</v>
      </c>
      <c r="DE16" s="285">
        <v>15.6</v>
      </c>
      <c r="DF16" s="274">
        <v>7</v>
      </c>
      <c r="DG16" s="388">
        <v>22.6</v>
      </c>
      <c r="DH16" s="376" t="s">
        <v>461</v>
      </c>
      <c r="DI16" s="458"/>
      <c r="DJ16" s="376" t="s">
        <v>461</v>
      </c>
      <c r="DK16" s="376" t="s">
        <v>461</v>
      </c>
      <c r="DL16" s="376" t="s">
        <v>461</v>
      </c>
      <c r="DM16" s="376" t="s">
        <v>461</v>
      </c>
      <c r="DN16" s="376" t="s">
        <v>461</v>
      </c>
      <c r="DO16" s="376" t="s">
        <v>461</v>
      </c>
      <c r="DP16" s="376" t="s">
        <v>461</v>
      </c>
      <c r="DQ16" s="376" t="s">
        <v>461</v>
      </c>
      <c r="DR16" s="376" t="s">
        <v>461</v>
      </c>
      <c r="DS16" s="376" t="s">
        <v>461</v>
      </c>
      <c r="DT16" s="376" t="s">
        <v>461</v>
      </c>
      <c r="DU16" s="376" t="s">
        <v>461</v>
      </c>
      <c r="DV16" s="376" t="s">
        <v>461</v>
      </c>
      <c r="DW16" s="376" t="s">
        <v>461</v>
      </c>
      <c r="DX16" s="376" t="s">
        <v>461</v>
      </c>
      <c r="DY16" s="376" t="s">
        <v>461</v>
      </c>
      <c r="DZ16" s="376" t="s">
        <v>461</v>
      </c>
      <c r="EA16" s="376" t="s">
        <v>461</v>
      </c>
      <c r="EB16" s="376" t="s">
        <v>461</v>
      </c>
      <c r="EC16" s="376" t="s">
        <v>461</v>
      </c>
      <c r="ED16" s="376" t="s">
        <v>461</v>
      </c>
      <c r="EE16" s="376" t="s">
        <v>461</v>
      </c>
      <c r="EF16" s="376" t="s">
        <v>461</v>
      </c>
      <c r="EG16" s="376" t="s">
        <v>461</v>
      </c>
      <c r="EH16" s="376" t="s">
        <v>461</v>
      </c>
      <c r="EI16" s="376" t="s">
        <v>461</v>
      </c>
      <c r="EJ16" s="376" t="s">
        <v>461</v>
      </c>
      <c r="EK16" s="376" t="s">
        <v>461</v>
      </c>
      <c r="EL16" s="381" t="s">
        <v>461</v>
      </c>
      <c r="EN16" s="376" t="s">
        <v>461</v>
      </c>
      <c r="EO16" s="376" t="s">
        <v>461</v>
      </c>
      <c r="EP16" s="376" t="s">
        <v>461</v>
      </c>
      <c r="EQ16" s="376" t="s">
        <v>461</v>
      </c>
      <c r="ER16" s="376" t="s">
        <v>461</v>
      </c>
      <c r="ES16" s="376" t="s">
        <v>461</v>
      </c>
      <c r="ET16" s="376" t="s">
        <v>461</v>
      </c>
      <c r="EU16" s="376" t="s">
        <v>461</v>
      </c>
      <c r="EV16" s="376" t="s">
        <v>461</v>
      </c>
      <c r="EW16" s="376" t="s">
        <v>461</v>
      </c>
      <c r="EX16" s="376" t="s">
        <v>461</v>
      </c>
      <c r="EY16" s="376" t="s">
        <v>461</v>
      </c>
      <c r="EZ16" s="376" t="s">
        <v>461</v>
      </c>
      <c r="FA16" s="376" t="s">
        <v>461</v>
      </c>
      <c r="FB16" s="376" t="s">
        <v>461</v>
      </c>
      <c r="FC16" s="376" t="s">
        <v>461</v>
      </c>
      <c r="FD16" s="376" t="s">
        <v>461</v>
      </c>
      <c r="FE16" s="376" t="s">
        <v>461</v>
      </c>
      <c r="FF16" s="376" t="s">
        <v>461</v>
      </c>
      <c r="FG16" s="376" t="s">
        <v>461</v>
      </c>
      <c r="FH16" s="376" t="s">
        <v>461</v>
      </c>
      <c r="FI16" s="376" t="s">
        <v>461</v>
      </c>
      <c r="FJ16" s="376" t="s">
        <v>461</v>
      </c>
      <c r="FK16" s="376" t="s">
        <v>461</v>
      </c>
      <c r="FL16" s="376" t="s">
        <v>461</v>
      </c>
      <c r="FM16" s="376" t="s">
        <v>461</v>
      </c>
      <c r="FN16" s="376" t="s">
        <v>461</v>
      </c>
      <c r="FO16" s="376" t="s">
        <v>461</v>
      </c>
      <c r="FP16" s="381" t="s">
        <v>461</v>
      </c>
    </row>
    <row r="17" spans="1:172">
      <c r="A17" s="131" t="s">
        <v>26</v>
      </c>
      <c r="B17" s="130" t="s">
        <v>182</v>
      </c>
      <c r="C17" s="132" t="s">
        <v>319</v>
      </c>
      <c r="D17" s="270">
        <v>1</v>
      </c>
      <c r="E17" s="262" t="s">
        <v>398</v>
      </c>
      <c r="F17" s="132" t="s">
        <v>426</v>
      </c>
      <c r="G17" s="266">
        <v>38694</v>
      </c>
      <c r="H17" s="266">
        <v>42508</v>
      </c>
      <c r="I17" s="271">
        <f t="shared" si="1"/>
        <v>3814</v>
      </c>
      <c r="J17" s="272">
        <f t="shared" si="2"/>
        <v>125.46052631578948</v>
      </c>
      <c r="K17" s="272">
        <f t="shared" si="3"/>
        <v>10.449315068493151</v>
      </c>
      <c r="L17" s="274">
        <v>0</v>
      </c>
      <c r="M17" s="274">
        <v>0</v>
      </c>
      <c r="N17" s="274">
        <v>0</v>
      </c>
      <c r="O17" s="274">
        <v>0</v>
      </c>
      <c r="P17" s="274">
        <v>0</v>
      </c>
      <c r="Q17" s="274">
        <v>0</v>
      </c>
      <c r="R17" s="274">
        <v>0</v>
      </c>
      <c r="S17" s="277"/>
      <c r="T17" s="130">
        <v>2</v>
      </c>
      <c r="U17" s="285">
        <v>17.3</v>
      </c>
      <c r="V17" s="274">
        <v>5</v>
      </c>
      <c r="W17" s="388">
        <v>22.3</v>
      </c>
      <c r="X17" s="365"/>
      <c r="Y17" s="361">
        <v>3.0001825873405519</v>
      </c>
      <c r="Z17" s="289">
        <v>284.89999999999998</v>
      </c>
      <c r="AA17" s="236">
        <v>2.0561206722403921E-3</v>
      </c>
      <c r="AB17" s="135">
        <v>5.2927343489714744E-3</v>
      </c>
      <c r="AC17" s="135">
        <v>2.207966672726383E-2</v>
      </c>
      <c r="AD17" s="236">
        <v>0.12304180445862054</v>
      </c>
      <c r="AE17" s="135">
        <v>5.1822132140741592E-3</v>
      </c>
      <c r="AF17" s="236">
        <v>5.3414068403681168E-4</v>
      </c>
      <c r="AG17" s="135">
        <v>5.5260567448658093E-5</v>
      </c>
      <c r="AH17" s="236">
        <v>6.1404818186617371E-3</v>
      </c>
      <c r="AI17" s="136" t="s">
        <v>167</v>
      </c>
      <c r="AJ17" s="137">
        <v>3.0030922836588267</v>
      </c>
      <c r="AK17" s="236">
        <v>3.4934985768809834E-3</v>
      </c>
      <c r="AL17" s="135">
        <v>9.2100945747763485E-5</v>
      </c>
      <c r="AM17" s="135">
        <v>8.596088269791259E-5</v>
      </c>
      <c r="AN17" s="135">
        <v>7.3189551554222717E-3</v>
      </c>
      <c r="AO17" s="136">
        <v>3.6331704963606534E-2</v>
      </c>
      <c r="AP17" s="136">
        <v>3.1265637654887282E-2</v>
      </c>
      <c r="AQ17" s="135">
        <v>2.5788264809373772E-4</v>
      </c>
      <c r="AR17" s="136">
        <v>1.4285447432985298E-2</v>
      </c>
      <c r="AS17" s="136">
        <v>0.31307940960085973</v>
      </c>
      <c r="AT17" s="136">
        <v>0.40663217070005048</v>
      </c>
      <c r="AU17" s="135">
        <v>6.3856655718449345E-4</v>
      </c>
      <c r="AV17" s="135">
        <v>1.2280126099701799E-5</v>
      </c>
      <c r="AW17" s="236">
        <v>4.0052912439306511E-3</v>
      </c>
      <c r="AX17" s="135">
        <v>1.4768816455067364</v>
      </c>
      <c r="AY17" s="135">
        <v>4.2980441348956295E-5</v>
      </c>
      <c r="AZ17" s="135">
        <v>3.0700315249254497E-5</v>
      </c>
      <c r="BA17" s="236">
        <v>5.476928644020748E-3</v>
      </c>
      <c r="BB17" s="236">
        <v>2.4921406522708425E-2</v>
      </c>
      <c r="BC17" s="242">
        <v>5.4157315729959077E-3</v>
      </c>
      <c r="BD17" s="462"/>
      <c r="BE17" s="361">
        <v>3.0001825873405519</v>
      </c>
      <c r="BF17" s="289">
        <v>284.89999999999998</v>
      </c>
      <c r="BG17" s="236">
        <f t="shared" si="4"/>
        <v>-2.6869514004986401</v>
      </c>
      <c r="BH17" s="135">
        <f t="shared" si="5"/>
        <v>-2.2763199034149433</v>
      </c>
      <c r="BI17" s="135">
        <f t="shared" si="6"/>
        <v>-1.656007486178465</v>
      </c>
      <c r="BJ17" s="236">
        <f t="shared" si="7"/>
        <v>-0.90994730838891125</v>
      </c>
      <c r="BK17" s="135">
        <f t="shared" si="8"/>
        <v>-2.2854847226140009</v>
      </c>
      <c r="BL17" s="236">
        <f t="shared" si="9"/>
        <v>-3.2723443417466882</v>
      </c>
      <c r="BM17" s="135">
        <f t="shared" si="10"/>
        <v>-4.2575846598003313</v>
      </c>
      <c r="BN17" s="236">
        <f t="shared" si="11"/>
        <v>-2.2117975501981952</v>
      </c>
      <c r="BO17" s="136" t="e">
        <f t="shared" si="12"/>
        <v>#VALUE!</v>
      </c>
      <c r="BP17" s="136">
        <f t="shared" si="13"/>
        <v>0.47756867807577036</v>
      </c>
      <c r="BQ17" s="236">
        <f t="shared" si="14"/>
        <v>-2.4567394293247267</v>
      </c>
      <c r="BR17" s="135">
        <f t="shared" si="15"/>
        <v>-4.0357359101839752</v>
      </c>
      <c r="BS17" s="135">
        <f t="shared" si="16"/>
        <v>-4.0656991335614183</v>
      </c>
      <c r="BT17" s="135">
        <f t="shared" si="17"/>
        <v>-2.1355509138354387</v>
      </c>
      <c r="BU17" s="136">
        <f t="shared" si="18"/>
        <v>-1.4397142212148539</v>
      </c>
      <c r="BV17" s="136">
        <f t="shared" si="19"/>
        <v>-1.5049327095652756</v>
      </c>
      <c r="BW17" s="135">
        <f t="shared" si="20"/>
        <v>-3.5885778788417557</v>
      </c>
      <c r="BX17" s="136">
        <f t="shared" si="21"/>
        <v>-1.8451061525767647</v>
      </c>
      <c r="BY17" s="136">
        <f t="shared" si="22"/>
        <v>-0.50434549383557881</v>
      </c>
      <c r="BZ17" s="136">
        <f t="shared" si="23"/>
        <v>-0.39079826513522442</v>
      </c>
      <c r="CA17" s="135">
        <f t="shared" si="24"/>
        <v>-3.1947938299408758</v>
      </c>
      <c r="CB17" s="135">
        <f t="shared" si="25"/>
        <v>-4.9107971735756752</v>
      </c>
      <c r="CC17" s="236">
        <f t="shared" si="26"/>
        <v>-2.3973658987974291</v>
      </c>
      <c r="CD17" s="135">
        <f t="shared" si="27"/>
        <v>0.16934569317054446</v>
      </c>
      <c r="CE17" s="135">
        <f t="shared" si="28"/>
        <v>-4.3667291292253996</v>
      </c>
      <c r="CF17" s="135">
        <f t="shared" si="29"/>
        <v>-4.5128571649036378</v>
      </c>
      <c r="CG17" s="236">
        <f t="shared" si="30"/>
        <v>-2.2614629172252978</v>
      </c>
      <c r="CH17" s="236">
        <f t="shared" si="31"/>
        <v>-1.6034274504633865</v>
      </c>
      <c r="CI17" s="242">
        <f t="shared" si="32"/>
        <v>-2.2663428692962571</v>
      </c>
      <c r="CJ17" s="330"/>
      <c r="CK17" s="333" t="s">
        <v>25</v>
      </c>
      <c r="CL17" s="130" t="s">
        <v>182</v>
      </c>
      <c r="CM17" s="132" t="s">
        <v>318</v>
      </c>
      <c r="CN17" s="270">
        <v>1</v>
      </c>
      <c r="CO17" s="262" t="s">
        <v>398</v>
      </c>
      <c r="CP17" s="132" t="s">
        <v>426</v>
      </c>
      <c r="CQ17" s="266">
        <v>38694</v>
      </c>
      <c r="CR17" s="266">
        <v>42508</v>
      </c>
      <c r="CS17" s="271">
        <f t="shared" si="33"/>
        <v>3814</v>
      </c>
      <c r="CT17" s="272">
        <f t="shared" si="34"/>
        <v>125.46052631578948</v>
      </c>
      <c r="CU17" s="272">
        <f t="shared" si="35"/>
        <v>10.449315068493151</v>
      </c>
      <c r="CV17" s="274">
        <v>0</v>
      </c>
      <c r="CW17" s="274">
        <v>0</v>
      </c>
      <c r="CX17" s="274">
        <v>0</v>
      </c>
      <c r="CY17" s="274">
        <v>0</v>
      </c>
      <c r="CZ17" s="274">
        <v>0</v>
      </c>
      <c r="DA17" s="274">
        <v>0</v>
      </c>
      <c r="DB17" s="274">
        <v>0</v>
      </c>
      <c r="DC17" s="277"/>
      <c r="DD17" s="130">
        <v>2</v>
      </c>
      <c r="DE17" s="285">
        <v>17.3</v>
      </c>
      <c r="DF17" s="274">
        <v>5</v>
      </c>
      <c r="DG17" s="388">
        <v>22.3</v>
      </c>
      <c r="DH17" s="370">
        <v>3.624511058797439</v>
      </c>
      <c r="DI17" s="370"/>
      <c r="DJ17" s="136">
        <v>1.1615737607729881E-2</v>
      </c>
      <c r="DK17" s="136">
        <v>0.20282123731327173</v>
      </c>
      <c r="DL17" s="236">
        <v>0.41940106510693598</v>
      </c>
      <c r="DM17" s="136">
        <v>0.40130124044561999</v>
      </c>
      <c r="DN17" s="135">
        <v>5.0875964436662945E-3</v>
      </c>
      <c r="DO17" s="136">
        <v>4.2482302340880178E-2</v>
      </c>
      <c r="DP17" s="136">
        <v>4.3349396490136957E-2</v>
      </c>
      <c r="DQ17" s="135">
        <v>2.5920218848062877E-4</v>
      </c>
      <c r="DR17" s="368" t="s">
        <v>167</v>
      </c>
      <c r="DS17" s="137">
        <v>0.82640188457436414</v>
      </c>
      <c r="DT17" s="135">
        <v>4.2195705101497702E-5</v>
      </c>
      <c r="DU17" s="135">
        <v>9.0419368074637937E-5</v>
      </c>
      <c r="DV17" s="135">
        <v>8.4391410202995404E-5</v>
      </c>
      <c r="DW17" s="236">
        <v>6.4192728406237853E-2</v>
      </c>
      <c r="DX17" s="136">
        <v>6.5824773519359392E-2</v>
      </c>
      <c r="DY17" s="136">
        <v>3.1619232703182877E-2</v>
      </c>
      <c r="DZ17" s="135">
        <v>2.5317423060898622E-4</v>
      </c>
      <c r="EA17" s="136">
        <v>6.3420617402243432E-2</v>
      </c>
      <c r="EB17" s="236">
        <v>0.15307230013486958</v>
      </c>
      <c r="EC17" s="136">
        <v>0.40380456006635179</v>
      </c>
      <c r="ED17" s="136">
        <v>0.59406234577588091</v>
      </c>
      <c r="EE17" s="236">
        <v>1.2701022267079553E-4</v>
      </c>
      <c r="EF17" s="135">
        <v>2.4714627273734373E-4</v>
      </c>
      <c r="EG17" s="135">
        <v>1.4499167627819209</v>
      </c>
      <c r="EH17" s="135">
        <v>4.2195705101497702E-5</v>
      </c>
      <c r="EI17" s="135">
        <v>3.0139789358212648E-5</v>
      </c>
      <c r="EJ17" s="136">
        <v>4.0405681591580603E-2</v>
      </c>
      <c r="EK17" s="135">
        <v>2.4714627273734373E-4</v>
      </c>
      <c r="EL17" s="176">
        <v>1.3261507317613566E-4</v>
      </c>
      <c r="EN17" s="136">
        <f>LOG(DJ17)</f>
        <v>-1.9349532069747399</v>
      </c>
      <c r="EO17" s="136">
        <f t="shared" ref="EO17:FP17" si="36">LOG(DK17)</f>
        <v>-0.69288657219340277</v>
      </c>
      <c r="EP17" s="236">
        <f t="shared" si="36"/>
        <v>-0.37737047093915954</v>
      </c>
      <c r="EQ17" s="136">
        <f t="shared" si="36"/>
        <v>-0.39652949783442626</v>
      </c>
      <c r="ER17" s="135">
        <f t="shared" si="36"/>
        <v>-2.2934873449303432</v>
      </c>
      <c r="ES17" s="136">
        <f t="shared" si="36"/>
        <v>-1.3717919545714918</v>
      </c>
      <c r="ET17" s="136">
        <f t="shared" si="36"/>
        <v>-1.3630169443891036</v>
      </c>
      <c r="EU17" s="135">
        <f t="shared" si="36"/>
        <v>-3.5863613359764117</v>
      </c>
      <c r="EV17" s="368" t="e">
        <f t="shared" si="36"/>
        <v>#VALUE!</v>
      </c>
      <c r="EW17" s="136">
        <f t="shared" si="36"/>
        <v>-8.280870109720416E-2</v>
      </c>
      <c r="EX17" s="135">
        <f t="shared" si="36"/>
        <v>-4.3747317515417414</v>
      </c>
      <c r="EY17" s="135">
        <f t="shared" si="36"/>
        <v>-4.043738532500317</v>
      </c>
      <c r="EZ17" s="135">
        <f t="shared" si="36"/>
        <v>-4.0737017558777602</v>
      </c>
      <c r="FA17" s="236">
        <f t="shared" si="36"/>
        <v>-1.1925141649514699</v>
      </c>
      <c r="FB17" s="136">
        <f t="shared" si="36"/>
        <v>-1.1816106264788131</v>
      </c>
      <c r="FC17" s="136">
        <f t="shared" si="36"/>
        <v>-1.5000486732025722</v>
      </c>
      <c r="FD17" s="135">
        <f t="shared" si="36"/>
        <v>-3.5965805011580976</v>
      </c>
      <c r="FE17" s="136">
        <f t="shared" si="36"/>
        <v>-1.1977695344142236</v>
      </c>
      <c r="FF17" s="236">
        <f t="shared" si="36"/>
        <v>-0.81510339184237457</v>
      </c>
      <c r="FG17" s="136">
        <f t="shared" si="36"/>
        <v>-0.39382878098308904</v>
      </c>
      <c r="FH17" s="136">
        <f t="shared" si="36"/>
        <v>-0.22616797420134147</v>
      </c>
      <c r="FI17" s="236">
        <f t="shared" si="36"/>
        <v>-3.8961613225806966</v>
      </c>
      <c r="FJ17" s="135">
        <f t="shared" si="36"/>
        <v>-3.6070459348362629</v>
      </c>
      <c r="FK17" s="135">
        <f t="shared" si="36"/>
        <v>0.16134307085420246</v>
      </c>
      <c r="FL17" s="135">
        <f t="shared" si="36"/>
        <v>-4.3747317515417414</v>
      </c>
      <c r="FM17" s="135">
        <f t="shared" si="36"/>
        <v>-4.5208597872199796</v>
      </c>
      <c r="FN17" s="136">
        <f t="shared" si="36"/>
        <v>-1.3935575628502179</v>
      </c>
      <c r="FO17" s="135">
        <f t="shared" si="36"/>
        <v>-3.6070459348362629</v>
      </c>
      <c r="FP17" s="176">
        <f t="shared" si="36"/>
        <v>-3.8774071107337917</v>
      </c>
    </row>
    <row r="18" spans="1:172">
      <c r="A18" s="131" t="s">
        <v>31</v>
      </c>
      <c r="B18" s="130" t="s">
        <v>182</v>
      </c>
      <c r="C18" s="132" t="s">
        <v>319</v>
      </c>
      <c r="D18" s="270">
        <v>1</v>
      </c>
      <c r="E18" s="262" t="s">
        <v>398</v>
      </c>
      <c r="F18" s="132" t="s">
        <v>426</v>
      </c>
      <c r="G18" s="266">
        <v>40633</v>
      </c>
      <c r="H18" s="266">
        <v>42515</v>
      </c>
      <c r="I18" s="271">
        <f t="shared" si="1"/>
        <v>1882</v>
      </c>
      <c r="J18" s="272">
        <f t="shared" si="2"/>
        <v>61.90789473684211</v>
      </c>
      <c r="K18" s="272">
        <f t="shared" si="3"/>
        <v>5.1561643835616442</v>
      </c>
      <c r="L18" s="396">
        <v>0</v>
      </c>
      <c r="M18" s="396">
        <v>1</v>
      </c>
      <c r="N18" s="280">
        <v>1</v>
      </c>
      <c r="O18" s="396">
        <v>0</v>
      </c>
      <c r="P18" s="396">
        <v>1</v>
      </c>
      <c r="Q18" s="279" t="s">
        <v>416</v>
      </c>
      <c r="R18" s="280">
        <v>1</v>
      </c>
      <c r="S18" s="281" t="s">
        <v>408</v>
      </c>
      <c r="T18" s="130">
        <v>2</v>
      </c>
      <c r="U18" s="285">
        <v>12.1</v>
      </c>
      <c r="V18" s="274">
        <v>6</v>
      </c>
      <c r="W18" s="388">
        <v>18.100000000000001</v>
      </c>
      <c r="X18" s="365"/>
      <c r="Y18" s="361">
        <v>1.8463251436569106</v>
      </c>
      <c r="Z18" s="289">
        <v>331.4</v>
      </c>
      <c r="AA18" s="236">
        <v>1.5369273606331195E-3</v>
      </c>
      <c r="AB18" s="236">
        <v>4.8220706418402787E-2</v>
      </c>
      <c r="AC18" s="135">
        <v>9.6703640266494039E-3</v>
      </c>
      <c r="AD18" s="236">
        <v>2.913985473679585E-2</v>
      </c>
      <c r="AE18" s="135">
        <v>2.2696849940189367E-3</v>
      </c>
      <c r="AF18" s="135">
        <v>1.1832481011473131E-4</v>
      </c>
      <c r="AG18" s="136">
        <v>8.9270646027625952E-3</v>
      </c>
      <c r="AH18" s="236">
        <v>5.7992438167314719E-4</v>
      </c>
      <c r="AI18" s="136" t="s">
        <v>167</v>
      </c>
      <c r="AJ18" s="137">
        <v>9.4630924507777383</v>
      </c>
      <c r="AK18" s="136">
        <v>6.9807762974639104E-3</v>
      </c>
      <c r="AL18" s="135">
        <v>4.0338003448203853E-5</v>
      </c>
      <c r="AM18" s="136">
        <v>9.1424289407414112E-3</v>
      </c>
      <c r="AN18" s="135">
        <v>3.2055266740172663E-3</v>
      </c>
      <c r="AO18" s="136">
        <v>0.31984029707275935</v>
      </c>
      <c r="AP18" s="136">
        <v>3.2721055869703981E-2</v>
      </c>
      <c r="AQ18" s="135">
        <v>1.1294640965497078E-4</v>
      </c>
      <c r="AR18" s="136">
        <v>4.4755067984263736E-2</v>
      </c>
      <c r="AS18" s="135">
        <v>6.9166229912520204E-3</v>
      </c>
      <c r="AT18" s="136">
        <v>0.25098670337177265</v>
      </c>
      <c r="AU18" s="135">
        <v>2.796768239075467E-4</v>
      </c>
      <c r="AV18" s="135">
        <v>5.3784004597605137E-6</v>
      </c>
      <c r="AW18" s="135">
        <v>1.1025720942509054E-4</v>
      </c>
      <c r="AX18" s="135">
        <v>0.64683870969355795</v>
      </c>
      <c r="AY18" s="135">
        <v>1.8824401609161798E-5</v>
      </c>
      <c r="AZ18" s="236">
        <v>1.6255446893977986E-3</v>
      </c>
      <c r="BA18" s="135">
        <v>1.9631161678125873E-5</v>
      </c>
      <c r="BB18" s="236">
        <v>1.893909894953447E-2</v>
      </c>
      <c r="BC18" s="176">
        <v>5.9162405057365654E-5</v>
      </c>
      <c r="BD18" s="462"/>
      <c r="BE18" s="361">
        <v>1.8463251436569106</v>
      </c>
      <c r="BF18" s="289">
        <v>331.4</v>
      </c>
      <c r="BG18" s="236">
        <f t="shared" si="4"/>
        <v>-2.8133466579535331</v>
      </c>
      <c r="BH18" s="236">
        <f t="shared" si="5"/>
        <v>-1.3167664316324137</v>
      </c>
      <c r="BI18" s="135">
        <f t="shared" si="6"/>
        <v>-2.0145571772314304</v>
      </c>
      <c r="BJ18" s="236">
        <f t="shared" si="7"/>
        <v>-1.5355126175339502</v>
      </c>
      <c r="BK18" s="135">
        <f t="shared" si="8"/>
        <v>-2.6440344136669665</v>
      </c>
      <c r="BL18" s="135">
        <f t="shared" si="9"/>
        <v>-3.9269241838064342</v>
      </c>
      <c r="BM18" s="136">
        <f t="shared" si="10"/>
        <v>-2.0492913223425506</v>
      </c>
      <c r="BN18" s="236">
        <f t="shared" si="11"/>
        <v>-3.236628631890667</v>
      </c>
      <c r="BO18" s="136" t="e">
        <f t="shared" si="12"/>
        <v>#VALUE!</v>
      </c>
      <c r="BP18" s="136">
        <f t="shared" si="13"/>
        <v>0.97603308300209379</v>
      </c>
      <c r="BQ18" s="136">
        <f t="shared" si="14"/>
        <v>-2.1560962789587488</v>
      </c>
      <c r="BR18" s="135">
        <f t="shared" si="15"/>
        <v>-4.3942856012369402</v>
      </c>
      <c r="BS18" s="136">
        <f t="shared" si="16"/>
        <v>-2.038938406517818</v>
      </c>
      <c r="BT18" s="135">
        <f t="shared" si="17"/>
        <v>-2.4941006048884038</v>
      </c>
      <c r="BU18" s="136">
        <f t="shared" si="18"/>
        <v>-0.49506681984614276</v>
      </c>
      <c r="BV18" s="136">
        <f t="shared" si="19"/>
        <v>-1.4851726906062341</v>
      </c>
      <c r="BW18" s="135">
        <f t="shared" si="20"/>
        <v>-3.9471275698947212</v>
      </c>
      <c r="BX18" s="136">
        <f t="shared" si="21"/>
        <v>-1.3491577788290328</v>
      </c>
      <c r="BY18" s="135">
        <f t="shared" si="22"/>
        <v>-2.1601058960404371</v>
      </c>
      <c r="BZ18" s="136">
        <f t="shared" si="23"/>
        <v>-0.60034928571110313</v>
      </c>
      <c r="CA18" s="135">
        <f t="shared" si="24"/>
        <v>-3.5533435209938413</v>
      </c>
      <c r="CB18" s="135">
        <f t="shared" si="25"/>
        <v>-5.2693468646286403</v>
      </c>
      <c r="CC18" s="135">
        <f t="shared" si="26"/>
        <v>-3.9575930035728861</v>
      </c>
      <c r="CD18" s="135">
        <f t="shared" si="27"/>
        <v>-0.1892039978824209</v>
      </c>
      <c r="CE18" s="135">
        <f t="shared" si="28"/>
        <v>-4.7252788202783647</v>
      </c>
      <c r="CF18" s="236">
        <f t="shared" si="29"/>
        <v>-2.7890010864003525</v>
      </c>
      <c r="CG18" s="135">
        <f t="shared" si="30"/>
        <v>-4.7070540001721657</v>
      </c>
      <c r="CH18" s="236">
        <f t="shared" si="31"/>
        <v>-1.7226406869248119</v>
      </c>
      <c r="CI18" s="176">
        <f t="shared" si="32"/>
        <v>-4.227954179470415</v>
      </c>
      <c r="CJ18" s="339"/>
      <c r="CK18" s="333" t="s">
        <v>441</v>
      </c>
      <c r="CL18" s="130" t="s">
        <v>182</v>
      </c>
      <c r="CM18" s="132" t="s">
        <v>318</v>
      </c>
      <c r="CN18" s="270">
        <v>1</v>
      </c>
      <c r="CO18" s="262" t="s">
        <v>398</v>
      </c>
      <c r="CP18" s="132" t="s">
        <v>426</v>
      </c>
      <c r="CQ18" s="266">
        <v>40633</v>
      </c>
      <c r="CR18" s="266">
        <v>42515</v>
      </c>
      <c r="CS18" s="271">
        <f t="shared" si="33"/>
        <v>1882</v>
      </c>
      <c r="CT18" s="272">
        <f t="shared" si="34"/>
        <v>61.90789473684211</v>
      </c>
      <c r="CU18" s="272">
        <f t="shared" si="35"/>
        <v>5.1561643835616442</v>
      </c>
      <c r="CV18" s="396">
        <v>0</v>
      </c>
      <c r="CW18" s="396">
        <v>1</v>
      </c>
      <c r="CX18" s="280">
        <v>1</v>
      </c>
      <c r="CY18" s="396">
        <v>0</v>
      </c>
      <c r="CZ18" s="396">
        <v>1</v>
      </c>
      <c r="DA18" s="279" t="s">
        <v>416</v>
      </c>
      <c r="DB18" s="280">
        <v>1</v>
      </c>
      <c r="DC18" s="281" t="s">
        <v>408</v>
      </c>
      <c r="DD18" s="130">
        <v>2</v>
      </c>
      <c r="DE18" s="285">
        <v>12.1</v>
      </c>
      <c r="DF18" s="274">
        <v>6</v>
      </c>
      <c r="DG18" s="388">
        <v>18.100000000000001</v>
      </c>
      <c r="DH18" s="376" t="s">
        <v>461</v>
      </c>
      <c r="DI18" s="458"/>
      <c r="DJ18" s="376" t="s">
        <v>461</v>
      </c>
      <c r="DK18" s="376" t="s">
        <v>461</v>
      </c>
      <c r="DL18" s="376" t="s">
        <v>461</v>
      </c>
      <c r="DM18" s="376" t="s">
        <v>461</v>
      </c>
      <c r="DN18" s="376" t="s">
        <v>461</v>
      </c>
      <c r="DO18" s="376" t="s">
        <v>461</v>
      </c>
      <c r="DP18" s="376" t="s">
        <v>461</v>
      </c>
      <c r="DQ18" s="376" t="s">
        <v>461</v>
      </c>
      <c r="DR18" s="376" t="s">
        <v>461</v>
      </c>
      <c r="DS18" s="376" t="s">
        <v>461</v>
      </c>
      <c r="DT18" s="376" t="s">
        <v>461</v>
      </c>
      <c r="DU18" s="376" t="s">
        <v>461</v>
      </c>
      <c r="DV18" s="376" t="s">
        <v>461</v>
      </c>
      <c r="DW18" s="376" t="s">
        <v>461</v>
      </c>
      <c r="DX18" s="376" t="s">
        <v>461</v>
      </c>
      <c r="DY18" s="376" t="s">
        <v>461</v>
      </c>
      <c r="DZ18" s="376" t="s">
        <v>461</v>
      </c>
      <c r="EA18" s="376" t="s">
        <v>461</v>
      </c>
      <c r="EB18" s="376" t="s">
        <v>461</v>
      </c>
      <c r="EC18" s="376" t="s">
        <v>461</v>
      </c>
      <c r="ED18" s="376" t="s">
        <v>461</v>
      </c>
      <c r="EE18" s="376" t="s">
        <v>461</v>
      </c>
      <c r="EF18" s="376" t="s">
        <v>461</v>
      </c>
      <c r="EG18" s="376" t="s">
        <v>461</v>
      </c>
      <c r="EH18" s="376" t="s">
        <v>461</v>
      </c>
      <c r="EI18" s="376" t="s">
        <v>461</v>
      </c>
      <c r="EJ18" s="376" t="s">
        <v>461</v>
      </c>
      <c r="EK18" s="376" t="s">
        <v>461</v>
      </c>
      <c r="EL18" s="381" t="s">
        <v>461</v>
      </c>
      <c r="EN18" s="376" t="s">
        <v>461</v>
      </c>
      <c r="EO18" s="376" t="s">
        <v>461</v>
      </c>
      <c r="EP18" s="376" t="s">
        <v>461</v>
      </c>
      <c r="EQ18" s="376" t="s">
        <v>461</v>
      </c>
      <c r="ER18" s="376" t="s">
        <v>461</v>
      </c>
      <c r="ES18" s="376" t="s">
        <v>461</v>
      </c>
      <c r="ET18" s="376" t="s">
        <v>461</v>
      </c>
      <c r="EU18" s="376" t="s">
        <v>461</v>
      </c>
      <c r="EV18" s="376" t="s">
        <v>461</v>
      </c>
      <c r="EW18" s="376" t="s">
        <v>461</v>
      </c>
      <c r="EX18" s="376" t="s">
        <v>461</v>
      </c>
      <c r="EY18" s="376" t="s">
        <v>461</v>
      </c>
      <c r="EZ18" s="376" t="s">
        <v>461</v>
      </c>
      <c r="FA18" s="376" t="s">
        <v>461</v>
      </c>
      <c r="FB18" s="376" t="s">
        <v>461</v>
      </c>
      <c r="FC18" s="376" t="s">
        <v>461</v>
      </c>
      <c r="FD18" s="376" t="s">
        <v>461</v>
      </c>
      <c r="FE18" s="376" t="s">
        <v>461</v>
      </c>
      <c r="FF18" s="376" t="s">
        <v>461</v>
      </c>
      <c r="FG18" s="376" t="s">
        <v>461</v>
      </c>
      <c r="FH18" s="376" t="s">
        <v>461</v>
      </c>
      <c r="FI18" s="376" t="s">
        <v>461</v>
      </c>
      <c r="FJ18" s="376" t="s">
        <v>461</v>
      </c>
      <c r="FK18" s="376" t="s">
        <v>461</v>
      </c>
      <c r="FL18" s="376" t="s">
        <v>461</v>
      </c>
      <c r="FM18" s="376" t="s">
        <v>461</v>
      </c>
      <c r="FN18" s="376" t="s">
        <v>461</v>
      </c>
      <c r="FO18" s="376" t="s">
        <v>461</v>
      </c>
      <c r="FP18" s="381" t="s">
        <v>461</v>
      </c>
    </row>
    <row r="19" spans="1:172">
      <c r="A19" s="131" t="s">
        <v>32</v>
      </c>
      <c r="B19" s="130" t="s">
        <v>182</v>
      </c>
      <c r="C19" s="132" t="s">
        <v>319</v>
      </c>
      <c r="D19" s="270">
        <v>1</v>
      </c>
      <c r="E19" s="262" t="s">
        <v>399</v>
      </c>
      <c r="F19" s="132" t="s">
        <v>427</v>
      </c>
      <c r="G19" s="266">
        <v>41823</v>
      </c>
      <c r="H19" s="266">
        <v>42515</v>
      </c>
      <c r="I19" s="271">
        <f t="shared" si="1"/>
        <v>692</v>
      </c>
      <c r="J19" s="272">
        <f t="shared" si="2"/>
        <v>22.763157894736842</v>
      </c>
      <c r="K19" s="272">
        <f t="shared" si="3"/>
        <v>1.8958904109589041</v>
      </c>
      <c r="L19" s="274">
        <v>0</v>
      </c>
      <c r="M19" s="274">
        <v>1</v>
      </c>
      <c r="N19" s="274">
        <v>1</v>
      </c>
      <c r="O19" s="274">
        <v>0</v>
      </c>
      <c r="P19" s="274">
        <v>1</v>
      </c>
      <c r="Q19" s="274">
        <v>2</v>
      </c>
      <c r="R19" s="274">
        <v>0</v>
      </c>
      <c r="S19" s="277"/>
      <c r="T19" s="130">
        <v>2</v>
      </c>
      <c r="U19" s="285">
        <v>21.2</v>
      </c>
      <c r="V19" s="274">
        <v>11</v>
      </c>
      <c r="W19" s="388">
        <v>32.200000000000003</v>
      </c>
      <c r="X19" s="365"/>
      <c r="Y19" s="361">
        <v>1.050037386301155</v>
      </c>
      <c r="Z19" s="289"/>
      <c r="AA19" s="136">
        <v>9.6406148924176038E-3</v>
      </c>
      <c r="AB19" s="136">
        <v>9.3851369085024158E-2</v>
      </c>
      <c r="AC19" s="135">
        <v>7.9803154726118229E-3</v>
      </c>
      <c r="AD19" s="136">
        <v>0.13170328398984185</v>
      </c>
      <c r="AE19" s="135">
        <v>1.8730217627598385E-3</v>
      </c>
      <c r="AF19" s="236">
        <v>7.2102597392367763E-4</v>
      </c>
      <c r="AG19" s="136">
        <v>1.108367856362341E-2</v>
      </c>
      <c r="AH19" s="135">
        <v>9.5426464216437267E-5</v>
      </c>
      <c r="AI19" s="136" t="s">
        <v>167</v>
      </c>
      <c r="AJ19" s="137">
        <v>2.111744251120351</v>
      </c>
      <c r="AK19" s="136">
        <v>6.749376925772905E-3</v>
      </c>
      <c r="AL19" s="135">
        <v>3.3288301470850207E-5</v>
      </c>
      <c r="AM19" s="135">
        <v>3.106908137279353E-5</v>
      </c>
      <c r="AN19" s="236">
        <v>9.7488583556970376E-2</v>
      </c>
      <c r="AO19" s="136">
        <v>1.2548553027611003E-2</v>
      </c>
      <c r="AP19" s="136">
        <v>3.2943760312896128E-2</v>
      </c>
      <c r="AQ19" s="236">
        <v>1.8056490731871463E-3</v>
      </c>
      <c r="AR19" s="136">
        <v>3.3091990947455345E-2</v>
      </c>
      <c r="AS19" s="135">
        <v>5.707834092201782E-3</v>
      </c>
      <c r="AT19" s="135">
        <v>1.3253182425594496E-2</v>
      </c>
      <c r="AU19" s="135">
        <v>2.3079889019789478E-4</v>
      </c>
      <c r="AV19" s="135">
        <v>4.4384401961133612E-6</v>
      </c>
      <c r="AW19" s="236">
        <v>1.9612569712248494E-3</v>
      </c>
      <c r="AX19" s="135">
        <v>0.5337934486257695</v>
      </c>
      <c r="AY19" s="236">
        <v>6.508190399212375E-4</v>
      </c>
      <c r="AZ19" s="135">
        <v>1.1096100490283404E-5</v>
      </c>
      <c r="BA19" s="136">
        <v>1.5274611252260721E-2</v>
      </c>
      <c r="BB19" s="236">
        <v>5.3629929124062727E-4</v>
      </c>
      <c r="BC19" s="176">
        <v>4.8822842157246975E-5</v>
      </c>
      <c r="BD19" s="462"/>
      <c r="BE19" s="361">
        <v>1.050037386301155</v>
      </c>
      <c r="BF19" s="289"/>
      <c r="BG19" s="136">
        <f t="shared" si="4"/>
        <v>-2.0158952652810376</v>
      </c>
      <c r="BH19" s="136">
        <f t="shared" si="5"/>
        <v>-1.0275593875952787</v>
      </c>
      <c r="BI19" s="135">
        <f t="shared" si="6"/>
        <v>-2.0979799400645067</v>
      </c>
      <c r="BJ19" s="136">
        <f t="shared" si="7"/>
        <v>-0.88040339587431649</v>
      </c>
      <c r="BK19" s="135">
        <f t="shared" si="8"/>
        <v>-2.7274571765000428</v>
      </c>
      <c r="BL19" s="236">
        <f t="shared" si="9"/>
        <v>-3.1420490901646967</v>
      </c>
      <c r="BM19" s="136">
        <f t="shared" si="10"/>
        <v>-1.9553160776271614</v>
      </c>
      <c r="BN19" s="135">
        <f t="shared" si="11"/>
        <v>-4.0203311675461118</v>
      </c>
      <c r="BO19" s="136" t="e">
        <f t="shared" si="12"/>
        <v>#VALUE!</v>
      </c>
      <c r="BP19" s="136">
        <f t="shared" si="13"/>
        <v>0.32464132056032619</v>
      </c>
      <c r="BQ19" s="136">
        <f t="shared" si="14"/>
        <v>-2.1707363175672687</v>
      </c>
      <c r="BR19" s="135">
        <f t="shared" si="15"/>
        <v>-4.4777083640700166</v>
      </c>
      <c r="BS19" s="135">
        <f t="shared" si="16"/>
        <v>-4.5076715874474598</v>
      </c>
      <c r="BT19" s="236">
        <f t="shared" si="17"/>
        <v>-1.0110462395682276</v>
      </c>
      <c r="BU19" s="136">
        <f t="shared" si="18"/>
        <v>-1.9014063497489737</v>
      </c>
      <c r="BV19" s="136">
        <f t="shared" si="19"/>
        <v>-1.4822268304870101</v>
      </c>
      <c r="BW19" s="236">
        <f t="shared" si="20"/>
        <v>-2.7433666506932668</v>
      </c>
      <c r="BX19" s="136">
        <f t="shared" si="21"/>
        <v>-1.4802771031489275</v>
      </c>
      <c r="BY19" s="135">
        <f t="shared" si="22"/>
        <v>-2.2435286588735135</v>
      </c>
      <c r="BZ19" s="135">
        <f t="shared" si="23"/>
        <v>-1.8776798240727102</v>
      </c>
      <c r="CA19" s="135">
        <f t="shared" si="24"/>
        <v>-3.6367662838269177</v>
      </c>
      <c r="CB19" s="135">
        <f t="shared" si="25"/>
        <v>-5.3527696274617167</v>
      </c>
      <c r="CC19" s="236">
        <f t="shared" si="26"/>
        <v>-2.70746549971649</v>
      </c>
      <c r="CD19" s="135">
        <f t="shared" si="27"/>
        <v>-0.27262676071549724</v>
      </c>
      <c r="CE19" s="236">
        <f t="shared" si="28"/>
        <v>-3.1865397501239725</v>
      </c>
      <c r="CF19" s="135">
        <f t="shared" si="29"/>
        <v>-4.9548296187896792</v>
      </c>
      <c r="CG19" s="136">
        <f t="shared" si="30"/>
        <v>-1.8160298339918846</v>
      </c>
      <c r="CH19" s="236">
        <f t="shared" si="31"/>
        <v>-3.2705927769889884</v>
      </c>
      <c r="CI19" s="176">
        <f t="shared" si="32"/>
        <v>-4.3113769423034913</v>
      </c>
      <c r="CJ19" s="339"/>
      <c r="CK19" s="333" t="s">
        <v>442</v>
      </c>
      <c r="CL19" s="130" t="s">
        <v>182</v>
      </c>
      <c r="CM19" s="132" t="s">
        <v>318</v>
      </c>
      <c r="CN19" s="270">
        <v>1</v>
      </c>
      <c r="CO19" s="262" t="s">
        <v>399</v>
      </c>
      <c r="CP19" s="132" t="s">
        <v>427</v>
      </c>
      <c r="CQ19" s="266">
        <v>41823</v>
      </c>
      <c r="CR19" s="266">
        <v>42515</v>
      </c>
      <c r="CS19" s="271">
        <f t="shared" si="33"/>
        <v>692</v>
      </c>
      <c r="CT19" s="272">
        <f t="shared" si="34"/>
        <v>22.763157894736842</v>
      </c>
      <c r="CU19" s="272">
        <f t="shared" si="35"/>
        <v>1.8958904109589041</v>
      </c>
      <c r="CV19" s="274">
        <v>0</v>
      </c>
      <c r="CW19" s="274">
        <v>1</v>
      </c>
      <c r="CX19" s="274">
        <v>1</v>
      </c>
      <c r="CY19" s="274">
        <v>0</v>
      </c>
      <c r="CZ19" s="274">
        <v>1</v>
      </c>
      <c r="DA19" s="274">
        <v>2</v>
      </c>
      <c r="DB19" s="274">
        <v>0</v>
      </c>
      <c r="DC19" s="277"/>
      <c r="DD19" s="130">
        <v>2</v>
      </c>
      <c r="DE19" s="285">
        <v>21.2</v>
      </c>
      <c r="DF19" s="274">
        <v>11</v>
      </c>
      <c r="DG19" s="388">
        <v>32.200000000000003</v>
      </c>
      <c r="DH19" s="376" t="s">
        <v>461</v>
      </c>
      <c r="DI19" s="458"/>
      <c r="DJ19" s="376" t="s">
        <v>461</v>
      </c>
      <c r="DK19" s="376" t="s">
        <v>461</v>
      </c>
      <c r="DL19" s="376" t="s">
        <v>461</v>
      </c>
      <c r="DM19" s="376" t="s">
        <v>461</v>
      </c>
      <c r="DN19" s="376" t="s">
        <v>461</v>
      </c>
      <c r="DO19" s="376" t="s">
        <v>461</v>
      </c>
      <c r="DP19" s="376" t="s">
        <v>461</v>
      </c>
      <c r="DQ19" s="376" t="s">
        <v>461</v>
      </c>
      <c r="DR19" s="376" t="s">
        <v>461</v>
      </c>
      <c r="DS19" s="376" t="s">
        <v>461</v>
      </c>
      <c r="DT19" s="376" t="s">
        <v>461</v>
      </c>
      <c r="DU19" s="376" t="s">
        <v>461</v>
      </c>
      <c r="DV19" s="376" t="s">
        <v>461</v>
      </c>
      <c r="DW19" s="376" t="s">
        <v>461</v>
      </c>
      <c r="DX19" s="376" t="s">
        <v>461</v>
      </c>
      <c r="DY19" s="376" t="s">
        <v>461</v>
      </c>
      <c r="DZ19" s="376" t="s">
        <v>461</v>
      </c>
      <c r="EA19" s="376" t="s">
        <v>461</v>
      </c>
      <c r="EB19" s="376" t="s">
        <v>461</v>
      </c>
      <c r="EC19" s="376" t="s">
        <v>461</v>
      </c>
      <c r="ED19" s="376" t="s">
        <v>461</v>
      </c>
      <c r="EE19" s="376" t="s">
        <v>461</v>
      </c>
      <c r="EF19" s="376" t="s">
        <v>461</v>
      </c>
      <c r="EG19" s="376" t="s">
        <v>461</v>
      </c>
      <c r="EH19" s="376" t="s">
        <v>461</v>
      </c>
      <c r="EI19" s="376" t="s">
        <v>461</v>
      </c>
      <c r="EJ19" s="376" t="s">
        <v>461</v>
      </c>
      <c r="EK19" s="376" t="s">
        <v>461</v>
      </c>
      <c r="EL19" s="381" t="s">
        <v>461</v>
      </c>
      <c r="EN19" s="376" t="s">
        <v>461</v>
      </c>
      <c r="EO19" s="376" t="s">
        <v>461</v>
      </c>
      <c r="EP19" s="376" t="s">
        <v>461</v>
      </c>
      <c r="EQ19" s="376" t="s">
        <v>461</v>
      </c>
      <c r="ER19" s="376" t="s">
        <v>461</v>
      </c>
      <c r="ES19" s="376" t="s">
        <v>461</v>
      </c>
      <c r="ET19" s="376" t="s">
        <v>461</v>
      </c>
      <c r="EU19" s="376" t="s">
        <v>461</v>
      </c>
      <c r="EV19" s="376" t="s">
        <v>461</v>
      </c>
      <c r="EW19" s="376" t="s">
        <v>461</v>
      </c>
      <c r="EX19" s="376" t="s">
        <v>461</v>
      </c>
      <c r="EY19" s="376" t="s">
        <v>461</v>
      </c>
      <c r="EZ19" s="376" t="s">
        <v>461</v>
      </c>
      <c r="FA19" s="376" t="s">
        <v>461</v>
      </c>
      <c r="FB19" s="376" t="s">
        <v>461</v>
      </c>
      <c r="FC19" s="376" t="s">
        <v>461</v>
      </c>
      <c r="FD19" s="376" t="s">
        <v>461</v>
      </c>
      <c r="FE19" s="376" t="s">
        <v>461</v>
      </c>
      <c r="FF19" s="376" t="s">
        <v>461</v>
      </c>
      <c r="FG19" s="376" t="s">
        <v>461</v>
      </c>
      <c r="FH19" s="376" t="s">
        <v>461</v>
      </c>
      <c r="FI19" s="376" t="s">
        <v>461</v>
      </c>
      <c r="FJ19" s="376" t="s">
        <v>461</v>
      </c>
      <c r="FK19" s="376" t="s">
        <v>461</v>
      </c>
      <c r="FL19" s="376" t="s">
        <v>461</v>
      </c>
      <c r="FM19" s="376" t="s">
        <v>461</v>
      </c>
      <c r="FN19" s="376" t="s">
        <v>461</v>
      </c>
      <c r="FO19" s="376" t="s">
        <v>461</v>
      </c>
      <c r="FP19" s="381" t="s">
        <v>461</v>
      </c>
    </row>
    <row r="20" spans="1:172">
      <c r="A20" s="131" t="s">
        <v>34</v>
      </c>
      <c r="B20" s="130" t="s">
        <v>182</v>
      </c>
      <c r="C20" s="132" t="s">
        <v>319</v>
      </c>
      <c r="D20" s="270">
        <v>1</v>
      </c>
      <c r="E20" s="262" t="s">
        <v>398</v>
      </c>
      <c r="F20" s="132" t="s">
        <v>426</v>
      </c>
      <c r="G20" s="266">
        <v>39241</v>
      </c>
      <c r="H20" s="266">
        <v>42515</v>
      </c>
      <c r="I20" s="271">
        <f t="shared" si="1"/>
        <v>3274</v>
      </c>
      <c r="J20" s="272">
        <f t="shared" si="2"/>
        <v>107.69736842105263</v>
      </c>
      <c r="K20" s="272">
        <f t="shared" si="3"/>
        <v>8.9698630136986299</v>
      </c>
      <c r="L20" s="274">
        <v>0</v>
      </c>
      <c r="M20" s="274">
        <v>1</v>
      </c>
      <c r="N20" s="274">
        <v>0</v>
      </c>
      <c r="O20" s="274">
        <v>0</v>
      </c>
      <c r="P20" s="274">
        <v>1</v>
      </c>
      <c r="Q20" s="274">
        <v>1</v>
      </c>
      <c r="R20" s="274">
        <v>0</v>
      </c>
      <c r="S20" s="277"/>
      <c r="T20" s="130">
        <v>2</v>
      </c>
      <c r="U20" s="285">
        <v>26.6</v>
      </c>
      <c r="V20" s="274">
        <v>5</v>
      </c>
      <c r="W20" s="388">
        <v>31.6</v>
      </c>
      <c r="X20" s="365"/>
      <c r="Y20" s="361">
        <v>3.4567396538698945</v>
      </c>
      <c r="Z20" s="289"/>
      <c r="AA20" s="236">
        <v>5.5870176794974857E-3</v>
      </c>
      <c r="AB20" s="136">
        <v>0.14981195032956432</v>
      </c>
      <c r="AC20" s="135">
        <v>1.4698870754206773E-2</v>
      </c>
      <c r="AD20" s="236">
        <v>9.7275072364631412E-2</v>
      </c>
      <c r="AE20" s="135">
        <v>3.4499018121664396E-3</v>
      </c>
      <c r="AF20" s="135">
        <v>1.7985270110820303E-4</v>
      </c>
      <c r="AG20" s="135">
        <v>3.678805249940516E-5</v>
      </c>
      <c r="AH20" s="236">
        <v>1.9464524691239888E-3</v>
      </c>
      <c r="AI20" s="136" t="s">
        <v>167</v>
      </c>
      <c r="AJ20" s="137">
        <v>23.65436980629973</v>
      </c>
      <c r="AK20" s="136">
        <v>1.0792589523812351E-2</v>
      </c>
      <c r="AL20" s="135">
        <v>6.1313420832341943E-5</v>
      </c>
      <c r="AM20" s="236">
        <v>3.5055484266049886E-3</v>
      </c>
      <c r="AN20" s="135">
        <v>4.872373175476773E-3</v>
      </c>
      <c r="AO20" s="236">
        <v>5.9977650744879353E-3</v>
      </c>
      <c r="AP20" s="136">
        <v>1.7576105749030679E-2</v>
      </c>
      <c r="AQ20" s="135">
        <v>1.7167757833055742E-4</v>
      </c>
      <c r="AR20" s="136">
        <v>2.5172389272551006E-2</v>
      </c>
      <c r="AS20" s="136">
        <v>0.23570882017938777</v>
      </c>
      <c r="AT20" s="236">
        <v>0.13821756296677359</v>
      </c>
      <c r="AU20" s="135">
        <v>4.2510638443757077E-4</v>
      </c>
      <c r="AV20" s="236">
        <v>8.7610750766109707E-4</v>
      </c>
      <c r="AW20" s="135">
        <v>1.6759001694173465E-4</v>
      </c>
      <c r="AX20" s="135">
        <v>0.98318931597632475</v>
      </c>
      <c r="AY20" s="236">
        <v>1.9769844809851554E-4</v>
      </c>
      <c r="AZ20" s="135">
        <v>2.0437806944113981E-5</v>
      </c>
      <c r="BA20" s="236">
        <v>2.0770204790221933E-2</v>
      </c>
      <c r="BB20" s="135">
        <v>1.6759001694173465E-4</v>
      </c>
      <c r="BC20" s="242">
        <v>6.4291451833209401E-4</v>
      </c>
      <c r="BD20" s="462"/>
      <c r="BE20" s="361">
        <v>3.4567396538698945</v>
      </c>
      <c r="BF20" s="289"/>
      <c r="BG20" s="236">
        <f t="shared" si="4"/>
        <v>-2.2528199543609646</v>
      </c>
      <c r="BH20" s="136">
        <f t="shared" si="5"/>
        <v>-0.82445354207592147</v>
      </c>
      <c r="BI20" s="135">
        <f t="shared" si="6"/>
        <v>-1.8327160287929649</v>
      </c>
      <c r="BJ20" s="236">
        <f t="shared" si="7"/>
        <v>-1.0119984374448221</v>
      </c>
      <c r="BK20" s="135">
        <f t="shared" si="8"/>
        <v>-2.462193265228501</v>
      </c>
      <c r="BL20" s="135">
        <f t="shared" si="9"/>
        <v>-3.7450830353679683</v>
      </c>
      <c r="BM20" s="135">
        <f t="shared" si="10"/>
        <v>-4.4342932024148309</v>
      </c>
      <c r="BN20" s="236">
        <f t="shared" si="11"/>
        <v>-2.7107561969544016</v>
      </c>
      <c r="BO20" s="136" t="e">
        <f t="shared" si="12"/>
        <v>#VALUE!</v>
      </c>
      <c r="BP20" s="136">
        <f t="shared" si="13"/>
        <v>1.373911382175651</v>
      </c>
      <c r="BQ20" s="136">
        <f t="shared" si="14"/>
        <v>-1.9668743402129085</v>
      </c>
      <c r="BR20" s="135">
        <f t="shared" si="15"/>
        <v>-4.2124444527984748</v>
      </c>
      <c r="BS20" s="236">
        <f t="shared" si="16"/>
        <v>-2.4552440290478681</v>
      </c>
      <c r="BT20" s="135">
        <f t="shared" si="17"/>
        <v>-2.3122594564499384</v>
      </c>
      <c r="BU20" s="236">
        <f t="shared" si="18"/>
        <v>-2.2220105490552609</v>
      </c>
      <c r="BV20" s="136">
        <f t="shared" si="19"/>
        <v>-1.7550773430878688</v>
      </c>
      <c r="BW20" s="135">
        <f t="shared" si="20"/>
        <v>-3.7652864214562554</v>
      </c>
      <c r="BX20" s="136">
        <f t="shared" si="21"/>
        <v>-1.5990755608267582</v>
      </c>
      <c r="BY20" s="136">
        <f t="shared" si="22"/>
        <v>-0.62762416595438952</v>
      </c>
      <c r="BZ20" s="236">
        <f t="shared" si="23"/>
        <v>-0.85943676872063901</v>
      </c>
      <c r="CA20" s="135">
        <f t="shared" si="24"/>
        <v>-3.3715023725553754</v>
      </c>
      <c r="CB20" s="236">
        <f t="shared" si="25"/>
        <v>-3.0574425980337661</v>
      </c>
      <c r="CC20" s="135">
        <f t="shared" si="26"/>
        <v>-3.7757518551344202</v>
      </c>
      <c r="CD20" s="135">
        <f t="shared" si="27"/>
        <v>-7.3628494439552635E-3</v>
      </c>
      <c r="CE20" s="236">
        <f t="shared" si="28"/>
        <v>-3.7039967398157989</v>
      </c>
      <c r="CF20" s="135">
        <f t="shared" si="29"/>
        <v>-4.6895657075181374</v>
      </c>
      <c r="CG20" s="236">
        <f t="shared" si="30"/>
        <v>-1.6825592213837806</v>
      </c>
      <c r="CH20" s="135">
        <f t="shared" si="31"/>
        <v>-3.7757518551344202</v>
      </c>
      <c r="CI20" s="242">
        <f t="shared" si="32"/>
        <v>-3.1918467668651664</v>
      </c>
      <c r="CJ20" s="330"/>
      <c r="CK20" s="333" t="s">
        <v>33</v>
      </c>
      <c r="CL20" s="130" t="s">
        <v>182</v>
      </c>
      <c r="CM20" s="132" t="s">
        <v>318</v>
      </c>
      <c r="CN20" s="270">
        <v>1</v>
      </c>
      <c r="CO20" s="262" t="s">
        <v>398</v>
      </c>
      <c r="CP20" s="132" t="s">
        <v>426</v>
      </c>
      <c r="CQ20" s="266">
        <v>39241</v>
      </c>
      <c r="CR20" s="266">
        <v>42515</v>
      </c>
      <c r="CS20" s="271">
        <f t="shared" si="33"/>
        <v>3274</v>
      </c>
      <c r="CT20" s="272">
        <f t="shared" si="34"/>
        <v>107.69736842105263</v>
      </c>
      <c r="CU20" s="272">
        <f t="shared" si="35"/>
        <v>8.9698630136986299</v>
      </c>
      <c r="CV20" s="274">
        <v>0</v>
      </c>
      <c r="CW20" s="274">
        <v>1</v>
      </c>
      <c r="CX20" s="274">
        <v>0</v>
      </c>
      <c r="CY20" s="274">
        <v>0</v>
      </c>
      <c r="CZ20" s="274">
        <v>1</v>
      </c>
      <c r="DA20" s="274">
        <v>1</v>
      </c>
      <c r="DB20" s="274">
        <v>0</v>
      </c>
      <c r="DC20" s="277"/>
      <c r="DD20" s="130">
        <v>2</v>
      </c>
      <c r="DE20" s="285">
        <v>26.6</v>
      </c>
      <c r="DF20" s="274">
        <v>5</v>
      </c>
      <c r="DG20" s="388">
        <v>31.6</v>
      </c>
      <c r="DH20" s="370">
        <v>1.1403637317114281</v>
      </c>
      <c r="DI20" s="370"/>
      <c r="DJ20" s="136">
        <v>1.6187102310023762E-2</v>
      </c>
      <c r="DK20" s="136">
        <v>9.0211444748068623E-2</v>
      </c>
      <c r="DL20" s="136">
        <v>0.29951824677443661</v>
      </c>
      <c r="DM20" s="236">
        <v>9.418863114725004E-2</v>
      </c>
      <c r="DN20" s="135">
        <v>2.6098064744569153E-3</v>
      </c>
      <c r="DO20" s="136">
        <v>4.8579301736324458E-2</v>
      </c>
      <c r="DP20" s="136">
        <v>1.1988137724763826E-2</v>
      </c>
      <c r="DQ20" s="135">
        <v>1.3296407393560114E-4</v>
      </c>
      <c r="DR20" s="368" t="s">
        <v>167</v>
      </c>
      <c r="DS20" s="137">
        <v>4.661583709761385</v>
      </c>
      <c r="DT20" s="236">
        <v>1.2243615875803973E-3</v>
      </c>
      <c r="DU20" s="135">
        <v>4.638281648916319E-5</v>
      </c>
      <c r="DV20" s="135">
        <v>4.3290628723218975E-5</v>
      </c>
      <c r="DW20" s="136">
        <v>0.24113378744840522</v>
      </c>
      <c r="DX20" s="136">
        <v>0.14619898875004042</v>
      </c>
      <c r="DY20" s="136">
        <v>6.3421203449429045E-2</v>
      </c>
      <c r="DZ20" s="135">
        <v>1.2987188616965691E-4</v>
      </c>
      <c r="EA20" s="136">
        <v>0.20107657713539248</v>
      </c>
      <c r="EB20" s="136">
        <v>9.8536543155066728E-2</v>
      </c>
      <c r="EC20" s="136">
        <v>0.21878418681437045</v>
      </c>
      <c r="ED20" s="135">
        <v>3.2158752765819808E-4</v>
      </c>
      <c r="EE20" s="136">
        <v>9.1256821267983359E-4</v>
      </c>
      <c r="EF20" s="236">
        <v>2.5553463962306767E-3</v>
      </c>
      <c r="EG20" s="135">
        <v>0.74377010771809327</v>
      </c>
      <c r="EH20" s="135">
        <v>2.1645314361609488E-5</v>
      </c>
      <c r="EI20" s="236">
        <v>1.3671051061519967E-3</v>
      </c>
      <c r="EJ20" s="236">
        <v>1.032276697688137E-3</v>
      </c>
      <c r="EK20" s="135">
        <v>1.2677969840371272E-4</v>
      </c>
      <c r="EL20" s="242">
        <v>4.4305189371928056E-3</v>
      </c>
      <c r="EN20" s="136">
        <f>LOG(DJ20)</f>
        <v>-1.7908308883312027</v>
      </c>
      <c r="EO20" s="136">
        <f t="shared" ref="EO20" si="37">LOG(DK20)</f>
        <v>-1.0447383618412811</v>
      </c>
      <c r="EP20" s="136">
        <f t="shared" ref="EP20" si="38">LOG(DL20)</f>
        <v>-0.52357671507078207</v>
      </c>
      <c r="EQ20" s="236">
        <f t="shared" ref="EQ20" si="39">LOG(DM20)</f>
        <v>-1.0260015147016477</v>
      </c>
      <c r="ER20" s="135">
        <f t="shared" ref="ER20" si="40">LOG(DN20)</f>
        <v>-2.5833916958002527</v>
      </c>
      <c r="ES20" s="136">
        <f t="shared" ref="ES20" si="41">LOG(DO20)</f>
        <v>-1.3135487318989536</v>
      </c>
      <c r="ET20" s="136">
        <f t="shared" ref="ET20" si="42">LOG(DP20)</f>
        <v>-1.9212482763402259</v>
      </c>
      <c r="EU20" s="135">
        <f t="shared" ref="EU20" si="43">LOG(DQ20)</f>
        <v>-3.8762656868463212</v>
      </c>
      <c r="EV20" s="368" t="e">
        <f t="shared" ref="EV20" si="44">LOG(DR20)</f>
        <v>#VALUE!</v>
      </c>
      <c r="EW20" s="136">
        <f t="shared" ref="EW20" si="45">LOG(DS20)</f>
        <v>0.66853348741152963</v>
      </c>
      <c r="EX20" s="236">
        <f t="shared" ref="EX20" si="46">LOG(DT20)</f>
        <v>-2.9120903041674486</v>
      </c>
      <c r="EY20" s="135">
        <f t="shared" ref="EY20" si="47">LOG(DU20)</f>
        <v>-4.3336428833702261</v>
      </c>
      <c r="EZ20" s="135">
        <f t="shared" ref="EZ20" si="48">LOG(DV20)</f>
        <v>-4.3636061067476692</v>
      </c>
      <c r="FA20" s="136">
        <f t="shared" ref="FA20" si="49">LOG(DW20)</f>
        <v>-0.61774193240844844</v>
      </c>
      <c r="FB20" s="136">
        <f t="shared" ref="FB20" si="50">LOG(DX20)</f>
        <v>-0.83505563135761229</v>
      </c>
      <c r="FC20" s="136">
        <f t="shared" ref="FC20" si="51">LOG(DY20)</f>
        <v>-1.197765521273177</v>
      </c>
      <c r="FD20" s="135">
        <f t="shared" ref="FD20" si="52">LOG(DZ20)</f>
        <v>-3.8864848520280071</v>
      </c>
      <c r="FE20" s="136">
        <f t="shared" ref="FE20" si="53">LOG(EA20)</f>
        <v>-0.69663851624217032</v>
      </c>
      <c r="FF20" s="136">
        <f t="shared" ref="FF20" si="54">LOG(EB20)</f>
        <v>-1.0064026776508499</v>
      </c>
      <c r="FG20" s="136">
        <f t="shared" ref="FG20" si="55">LOG(EC20)</f>
        <v>-0.65998407094665146</v>
      </c>
      <c r="FH20" s="135">
        <f t="shared" ref="FH20" si="56">LOG(ED20)</f>
        <v>-3.4927008031271272</v>
      </c>
      <c r="FI20" s="136">
        <f t="shared" ref="FI20" si="57">LOG(EE20)</f>
        <v>-3.0397346629994466</v>
      </c>
      <c r="FJ20" s="236">
        <f t="shared" ref="FJ20" si="58">LOG(EF20)</f>
        <v>-2.5925502196879453</v>
      </c>
      <c r="FK20" s="135">
        <f t="shared" ref="FK20" si="59">LOG(EG20)</f>
        <v>-0.12856128001570696</v>
      </c>
      <c r="FL20" s="135">
        <f t="shared" ref="FL20" si="60">LOG(EH20)</f>
        <v>-4.6646361024116505</v>
      </c>
      <c r="FM20" s="236">
        <f t="shared" ref="FM20" si="61">LOG(EI20)</f>
        <v>-2.8641980946003871</v>
      </c>
      <c r="FN20" s="236">
        <f t="shared" ref="FN20" si="62">LOG(EJ20)</f>
        <v>-2.9862038761852046</v>
      </c>
      <c r="FO20" s="135">
        <f t="shared" ref="FO20" si="63">LOG(EK20)</f>
        <v>-3.896950285706172</v>
      </c>
      <c r="FP20" s="242">
        <f t="shared" ref="FP20" si="64">LOG(EL20)</f>
        <v>-2.3535454028152758</v>
      </c>
    </row>
    <row r="21" spans="1:172">
      <c r="A21" s="131" t="s">
        <v>46</v>
      </c>
      <c r="B21" s="130" t="s">
        <v>182</v>
      </c>
      <c r="C21" s="132" t="s">
        <v>319</v>
      </c>
      <c r="D21" s="270">
        <v>1</v>
      </c>
      <c r="E21" s="262" t="s">
        <v>398</v>
      </c>
      <c r="F21" s="132" t="s">
        <v>426</v>
      </c>
      <c r="G21" s="266">
        <v>42285</v>
      </c>
      <c r="H21" s="266">
        <v>42542</v>
      </c>
      <c r="I21" s="271">
        <f t="shared" si="1"/>
        <v>257</v>
      </c>
      <c r="J21" s="272">
        <f t="shared" si="2"/>
        <v>8.4539473684210531</v>
      </c>
      <c r="K21" s="272">
        <f t="shared" si="3"/>
        <v>0.70410958904109588</v>
      </c>
      <c r="L21" s="274">
        <v>0</v>
      </c>
      <c r="M21" s="274">
        <v>0</v>
      </c>
      <c r="N21" s="274">
        <v>0</v>
      </c>
      <c r="O21" s="274">
        <v>0</v>
      </c>
      <c r="P21" s="274">
        <v>0</v>
      </c>
      <c r="Q21" s="274">
        <v>0</v>
      </c>
      <c r="R21" s="274">
        <v>0</v>
      </c>
      <c r="S21" s="277"/>
      <c r="T21" s="130">
        <v>2</v>
      </c>
      <c r="U21" s="285">
        <v>10.9</v>
      </c>
      <c r="V21" s="274">
        <v>4</v>
      </c>
      <c r="W21" s="388">
        <v>14.9</v>
      </c>
      <c r="X21" s="365"/>
      <c r="Y21" s="361">
        <v>3.2494492249015181</v>
      </c>
      <c r="Z21" s="289"/>
      <c r="AA21" s="136">
        <v>5.8776971982507286E-3</v>
      </c>
      <c r="AB21" s="236">
        <v>2.391923665126057E-2</v>
      </c>
      <c r="AC21" s="136">
        <v>0.15100837120159277</v>
      </c>
      <c r="AD21" s="136">
        <v>0.12910692686094211</v>
      </c>
      <c r="AE21" s="135">
        <v>1.5245917913843255E-3</v>
      </c>
      <c r="AF21" s="236">
        <v>4.8389273638498442E-3</v>
      </c>
      <c r="AG21" s="136">
        <v>1.1468460257337299E-2</v>
      </c>
      <c r="AH21" s="236">
        <v>1.806511578962295E-3</v>
      </c>
      <c r="AI21" s="136" t="s">
        <v>167</v>
      </c>
      <c r="AJ21" s="137">
        <v>3.8822211209997302</v>
      </c>
      <c r="AK21" s="236">
        <v>2.6885401460672938E-3</v>
      </c>
      <c r="AL21" s="135">
        <v>2.7095825676261711E-5</v>
      </c>
      <c r="AM21" s="236">
        <v>3.6044105165382317E-4</v>
      </c>
      <c r="AN21" s="135">
        <v>2.1532149470735971E-3</v>
      </c>
      <c r="AO21" s="136">
        <v>0.55462342555577004</v>
      </c>
      <c r="AP21" s="136">
        <v>0.11488407533113874</v>
      </c>
      <c r="AQ21" s="135">
        <v>7.5868311893532783E-5</v>
      </c>
      <c r="AR21" s="136">
        <v>4.801892909893074E-2</v>
      </c>
      <c r="AS21" s="135">
        <v>4.6460309092896737E-3</v>
      </c>
      <c r="AT21" s="236">
        <v>8.7537803598815134E-2</v>
      </c>
      <c r="AU21" s="136">
        <v>7.1053860374423544E-2</v>
      </c>
      <c r="AV21" s="236">
        <v>3.8060947846375875E-5</v>
      </c>
      <c r="AW21" s="135">
        <v>7.4061923515115341E-5</v>
      </c>
      <c r="AX21" s="135">
        <v>0.43449420943750544</v>
      </c>
      <c r="AY21" s="236">
        <v>9.1768827563377183E-4</v>
      </c>
      <c r="AZ21" s="135">
        <v>9.0319418920872357E-6</v>
      </c>
      <c r="BA21" s="135">
        <v>1.3186635162447364E-5</v>
      </c>
      <c r="BB21" s="236">
        <v>3.41846630906875E-3</v>
      </c>
      <c r="BC21" s="176">
        <v>3.974054432518384E-5</v>
      </c>
      <c r="BD21" s="462"/>
      <c r="BE21" s="361">
        <v>3.2494492249015181</v>
      </c>
      <c r="BF21" s="289"/>
      <c r="BG21" s="136">
        <f t="shared" si="4"/>
        <v>-2.2307927912671728</v>
      </c>
      <c r="BH21" s="236">
        <f t="shared" si="5"/>
        <v>-1.621252684359012</v>
      </c>
      <c r="BI21" s="136">
        <f t="shared" si="6"/>
        <v>-0.82099897677380196</v>
      </c>
      <c r="BJ21" s="136">
        <f t="shared" si="7"/>
        <v>-0.88905045628677992</v>
      </c>
      <c r="BK21" s="135">
        <f t="shared" si="8"/>
        <v>-2.8168464228619916</v>
      </c>
      <c r="BL21" s="236">
        <f t="shared" si="9"/>
        <v>-2.3152508969481977</v>
      </c>
      <c r="BM21" s="136">
        <f t="shared" si="10"/>
        <v>-1.9404948860768951</v>
      </c>
      <c r="BN21" s="236">
        <f t="shared" si="11"/>
        <v>-2.7431592504461859</v>
      </c>
      <c r="BO21" s="136" t="e">
        <f t="shared" si="12"/>
        <v>#VALUE!</v>
      </c>
      <c r="BP21" s="136">
        <f t="shared" si="13"/>
        <v>0.58908026801656621</v>
      </c>
      <c r="BQ21" s="236">
        <f t="shared" si="14"/>
        <v>-2.5704834741262998</v>
      </c>
      <c r="BR21" s="135">
        <f t="shared" si="15"/>
        <v>-4.5670976104319658</v>
      </c>
      <c r="BS21" s="236">
        <f t="shared" si="16"/>
        <v>-3.4431657518455268</v>
      </c>
      <c r="BT21" s="135">
        <f t="shared" si="17"/>
        <v>-2.6669126140834289</v>
      </c>
      <c r="BU21" s="136">
        <f t="shared" si="18"/>
        <v>-0.25600179113256549</v>
      </c>
      <c r="BV21" s="136">
        <f t="shared" si="19"/>
        <v>-0.93974016691764339</v>
      </c>
      <c r="BW21" s="135">
        <f t="shared" si="20"/>
        <v>-4.1199395790897464</v>
      </c>
      <c r="BX21" s="136">
        <f t="shared" si="21"/>
        <v>-1.318587529651984</v>
      </c>
      <c r="BY21" s="135">
        <f t="shared" si="22"/>
        <v>-2.3329179052354623</v>
      </c>
      <c r="BZ21" s="236">
        <f t="shared" si="23"/>
        <v>-1.0578043544202025</v>
      </c>
      <c r="CA21" s="136">
        <f t="shared" si="24"/>
        <v>-1.1484123217651392</v>
      </c>
      <c r="CB21" s="236">
        <f t="shared" si="25"/>
        <v>-4.4195204005123454</v>
      </c>
      <c r="CC21" s="135">
        <f t="shared" si="26"/>
        <v>-4.1304050127679108</v>
      </c>
      <c r="CD21" s="135">
        <f t="shared" si="27"/>
        <v>-0.36201600707744597</v>
      </c>
      <c r="CE21" s="236">
        <f t="shared" si="28"/>
        <v>-3.0373048167974384</v>
      </c>
      <c r="CF21" s="135">
        <f t="shared" si="29"/>
        <v>-5.0442188651516275</v>
      </c>
      <c r="CG21" s="135">
        <f t="shared" si="30"/>
        <v>-4.8798660093671904</v>
      </c>
      <c r="CH21" s="236">
        <f t="shared" si="31"/>
        <v>-2.4661686959621689</v>
      </c>
      <c r="CI21" s="176">
        <f t="shared" si="32"/>
        <v>-4.4007661886654406</v>
      </c>
      <c r="CJ21" s="339"/>
      <c r="CK21" s="333" t="s">
        <v>443</v>
      </c>
      <c r="CL21" s="130" t="s">
        <v>182</v>
      </c>
      <c r="CM21" s="132" t="s">
        <v>318</v>
      </c>
      <c r="CN21" s="270">
        <v>1</v>
      </c>
      <c r="CO21" s="262" t="s">
        <v>398</v>
      </c>
      <c r="CP21" s="132" t="s">
        <v>426</v>
      </c>
      <c r="CQ21" s="266">
        <v>42285</v>
      </c>
      <c r="CR21" s="266">
        <v>42542</v>
      </c>
      <c r="CS21" s="271">
        <f t="shared" si="33"/>
        <v>257</v>
      </c>
      <c r="CT21" s="272">
        <f t="shared" si="34"/>
        <v>8.4539473684210531</v>
      </c>
      <c r="CU21" s="272">
        <f t="shared" si="35"/>
        <v>0.70410958904109588</v>
      </c>
      <c r="CV21" s="274">
        <v>0</v>
      </c>
      <c r="CW21" s="274">
        <v>0</v>
      </c>
      <c r="CX21" s="274">
        <v>0</v>
      </c>
      <c r="CY21" s="274">
        <v>0</v>
      </c>
      <c r="CZ21" s="274">
        <v>0</v>
      </c>
      <c r="DA21" s="274">
        <v>0</v>
      </c>
      <c r="DB21" s="274">
        <v>0</v>
      </c>
      <c r="DC21" s="277"/>
      <c r="DD21" s="130">
        <v>2</v>
      </c>
      <c r="DE21" s="285">
        <v>10.9</v>
      </c>
      <c r="DF21" s="274">
        <v>4</v>
      </c>
      <c r="DG21" s="388">
        <v>14.9</v>
      </c>
      <c r="DH21" s="376" t="s">
        <v>461</v>
      </c>
      <c r="DI21" s="458"/>
      <c r="DJ21" s="376" t="s">
        <v>461</v>
      </c>
      <c r="DK21" s="376" t="s">
        <v>461</v>
      </c>
      <c r="DL21" s="376" t="s">
        <v>461</v>
      </c>
      <c r="DM21" s="376" t="s">
        <v>461</v>
      </c>
      <c r="DN21" s="376" t="s">
        <v>461</v>
      </c>
      <c r="DO21" s="376" t="s">
        <v>461</v>
      </c>
      <c r="DP21" s="376" t="s">
        <v>461</v>
      </c>
      <c r="DQ21" s="376" t="s">
        <v>461</v>
      </c>
      <c r="DR21" s="376" t="s">
        <v>461</v>
      </c>
      <c r="DS21" s="376" t="s">
        <v>461</v>
      </c>
      <c r="DT21" s="376" t="s">
        <v>461</v>
      </c>
      <c r="DU21" s="376" t="s">
        <v>461</v>
      </c>
      <c r="DV21" s="376" t="s">
        <v>461</v>
      </c>
      <c r="DW21" s="376" t="s">
        <v>461</v>
      </c>
      <c r="DX21" s="376" t="s">
        <v>461</v>
      </c>
      <c r="DY21" s="376" t="s">
        <v>461</v>
      </c>
      <c r="DZ21" s="376" t="s">
        <v>461</v>
      </c>
      <c r="EA21" s="376" t="s">
        <v>461</v>
      </c>
      <c r="EB21" s="376" t="s">
        <v>461</v>
      </c>
      <c r="EC21" s="376" t="s">
        <v>461</v>
      </c>
      <c r="ED21" s="376" t="s">
        <v>461</v>
      </c>
      <c r="EE21" s="376" t="s">
        <v>461</v>
      </c>
      <c r="EF21" s="376" t="s">
        <v>461</v>
      </c>
      <c r="EG21" s="376" t="s">
        <v>461</v>
      </c>
      <c r="EH21" s="376" t="s">
        <v>461</v>
      </c>
      <c r="EI21" s="376" t="s">
        <v>461</v>
      </c>
      <c r="EJ21" s="376" t="s">
        <v>461</v>
      </c>
      <c r="EK21" s="376" t="s">
        <v>461</v>
      </c>
      <c r="EL21" s="381" t="s">
        <v>461</v>
      </c>
      <c r="EN21" s="376" t="s">
        <v>461</v>
      </c>
      <c r="EO21" s="376" t="s">
        <v>461</v>
      </c>
      <c r="EP21" s="376" t="s">
        <v>461</v>
      </c>
      <c r="EQ21" s="376" t="s">
        <v>461</v>
      </c>
      <c r="ER21" s="376" t="s">
        <v>461</v>
      </c>
      <c r="ES21" s="376" t="s">
        <v>461</v>
      </c>
      <c r="ET21" s="376" t="s">
        <v>461</v>
      </c>
      <c r="EU21" s="376" t="s">
        <v>461</v>
      </c>
      <c r="EV21" s="376" t="s">
        <v>461</v>
      </c>
      <c r="EW21" s="376" t="s">
        <v>461</v>
      </c>
      <c r="EX21" s="376" t="s">
        <v>461</v>
      </c>
      <c r="EY21" s="376" t="s">
        <v>461</v>
      </c>
      <c r="EZ21" s="376" t="s">
        <v>461</v>
      </c>
      <c r="FA21" s="376" t="s">
        <v>461</v>
      </c>
      <c r="FB21" s="376" t="s">
        <v>461</v>
      </c>
      <c r="FC21" s="376" t="s">
        <v>461</v>
      </c>
      <c r="FD21" s="376" t="s">
        <v>461</v>
      </c>
      <c r="FE21" s="376" t="s">
        <v>461</v>
      </c>
      <c r="FF21" s="376" t="s">
        <v>461</v>
      </c>
      <c r="FG21" s="376" t="s">
        <v>461</v>
      </c>
      <c r="FH21" s="376" t="s">
        <v>461</v>
      </c>
      <c r="FI21" s="376" t="s">
        <v>461</v>
      </c>
      <c r="FJ21" s="376" t="s">
        <v>461</v>
      </c>
      <c r="FK21" s="376" t="s">
        <v>461</v>
      </c>
      <c r="FL21" s="376" t="s">
        <v>461</v>
      </c>
      <c r="FM21" s="376" t="s">
        <v>461</v>
      </c>
      <c r="FN21" s="376" t="s">
        <v>461</v>
      </c>
      <c r="FO21" s="376" t="s">
        <v>461</v>
      </c>
      <c r="FP21" s="381" t="s">
        <v>461</v>
      </c>
    </row>
    <row r="22" spans="1:172">
      <c r="A22" s="131" t="s">
        <v>48</v>
      </c>
      <c r="B22" s="130" t="s">
        <v>182</v>
      </c>
      <c r="C22" s="132" t="s">
        <v>319</v>
      </c>
      <c r="D22" s="270">
        <v>1</v>
      </c>
      <c r="E22" s="262" t="s">
        <v>399</v>
      </c>
      <c r="F22" s="132" t="s">
        <v>427</v>
      </c>
      <c r="G22" s="266">
        <v>41497</v>
      </c>
      <c r="H22" s="266">
        <v>42563</v>
      </c>
      <c r="I22" s="271">
        <f t="shared" si="1"/>
        <v>1066</v>
      </c>
      <c r="J22" s="272">
        <f t="shared" si="2"/>
        <v>35.065789473684212</v>
      </c>
      <c r="K22" s="272">
        <f t="shared" si="3"/>
        <v>2.9205479452054797</v>
      </c>
      <c r="L22" s="274">
        <v>0</v>
      </c>
      <c r="M22" s="274">
        <v>0</v>
      </c>
      <c r="N22" s="274">
        <v>0</v>
      </c>
      <c r="O22" s="274">
        <v>0</v>
      </c>
      <c r="P22" s="274">
        <v>0</v>
      </c>
      <c r="Q22" s="274">
        <v>0</v>
      </c>
      <c r="R22" s="274">
        <v>0</v>
      </c>
      <c r="S22" s="277"/>
      <c r="T22" s="130">
        <v>2</v>
      </c>
      <c r="U22" s="285">
        <v>14.6</v>
      </c>
      <c r="V22" s="274">
        <v>1</v>
      </c>
      <c r="W22" s="388">
        <v>15.6</v>
      </c>
      <c r="X22" s="365"/>
      <c r="Y22" s="361">
        <v>1.8104661136474551</v>
      </c>
      <c r="Z22" s="289">
        <v>65.3</v>
      </c>
      <c r="AA22" s="236">
        <v>2.0213719693368687E-3</v>
      </c>
      <c r="AB22" s="136">
        <v>5.8400503556730286E-2</v>
      </c>
      <c r="AC22" s="135">
        <v>5.1670500925657756E-3</v>
      </c>
      <c r="AD22" s="136">
        <v>7.4115191277410494E-2</v>
      </c>
      <c r="AE22" s="135">
        <v>1.2127336702240032E-3</v>
      </c>
      <c r="AF22" s="236">
        <v>1.2499879210077063E-4</v>
      </c>
      <c r="AG22" s="136">
        <v>7.5115202252620545E-3</v>
      </c>
      <c r="AH22" s="135">
        <v>6.1786194099090202E-5</v>
      </c>
      <c r="AI22" s="136" t="s">
        <v>167</v>
      </c>
      <c r="AJ22" s="137">
        <v>2.9846831366718516</v>
      </c>
      <c r="AK22" s="236">
        <v>6.3094694982711969E-4</v>
      </c>
      <c r="AL22" s="135">
        <v>2.1553323522938442E-5</v>
      </c>
      <c r="AM22" s="236">
        <v>3.1870267590899987E-3</v>
      </c>
      <c r="AN22" s="236">
        <v>5.4539038463983593E-2</v>
      </c>
      <c r="AO22" s="236">
        <v>1.3614673727585086E-3</v>
      </c>
      <c r="AP22" s="136">
        <v>6.9678665587081523E-3</v>
      </c>
      <c r="AQ22" s="135">
        <v>6.0349305864227637E-5</v>
      </c>
      <c r="AR22" s="136">
        <v>1.7835173240628152E-2</v>
      </c>
      <c r="AS22" s="136">
        <v>6.4104484792455715E-2</v>
      </c>
      <c r="AT22" s="136">
        <v>9.1843291680245215E-2</v>
      </c>
      <c r="AU22" s="135">
        <v>1.4943637642570652E-4</v>
      </c>
      <c r="AV22" s="236">
        <v>1.0456083563529101E-4</v>
      </c>
      <c r="AW22" s="135">
        <v>5.8912417629365079E-5</v>
      </c>
      <c r="AX22" s="135">
        <v>0.34561760090796195</v>
      </c>
      <c r="AY22" s="135">
        <v>1.005821764403794E-5</v>
      </c>
      <c r="AZ22" s="236">
        <v>3.2464814193305881E-4</v>
      </c>
      <c r="BA22" s="136">
        <v>9.3730404715333063E-3</v>
      </c>
      <c r="BB22" s="135">
        <v>5.8912417629365079E-5</v>
      </c>
      <c r="BC22" s="242">
        <v>6.2225482857021858E-5</v>
      </c>
      <c r="BD22" s="462"/>
      <c r="BE22" s="361">
        <v>1.8104661136474551</v>
      </c>
      <c r="BF22" s="289">
        <v>65.3</v>
      </c>
      <c r="BG22" s="236">
        <f t="shared" si="4"/>
        <v>-2.6943537610190926</v>
      </c>
      <c r="BH22" s="136">
        <f t="shared" si="5"/>
        <v>-1.2335834081792709</v>
      </c>
      <c r="BI22" s="135">
        <f t="shared" si="6"/>
        <v>-2.2867573281157574</v>
      </c>
      <c r="BJ22" s="136">
        <f t="shared" si="7"/>
        <v>-1.1300927662208373</v>
      </c>
      <c r="BK22" s="135">
        <f t="shared" si="8"/>
        <v>-2.9162345645512935</v>
      </c>
      <c r="BL22" s="236">
        <f t="shared" si="9"/>
        <v>-3.9030941836839803</v>
      </c>
      <c r="BM22" s="136">
        <f t="shared" si="10"/>
        <v>-2.1242721590507032</v>
      </c>
      <c r="BN22" s="135">
        <f t="shared" si="11"/>
        <v>-4.2091085555973624</v>
      </c>
      <c r="BO22" s="136" t="e">
        <f t="shared" si="12"/>
        <v>#VALUE!</v>
      </c>
      <c r="BP22" s="136">
        <f t="shared" si="13"/>
        <v>0.47489823184752039</v>
      </c>
      <c r="BQ22" s="236">
        <f t="shared" si="14"/>
        <v>-3.2000071548064168</v>
      </c>
      <c r="BR22" s="135">
        <f t="shared" si="15"/>
        <v>-4.6664857521212673</v>
      </c>
      <c r="BS22" s="236">
        <f t="shared" si="16"/>
        <v>-2.4966142900636568</v>
      </c>
      <c r="BT22" s="236">
        <f t="shared" si="17"/>
        <v>-1.2632925230402847</v>
      </c>
      <c r="BU22" s="236">
        <f t="shared" si="18"/>
        <v>-2.865992761963184</v>
      </c>
      <c r="BV22" s="136">
        <f t="shared" si="19"/>
        <v>-2.156900175074393</v>
      </c>
      <c r="BW22" s="135">
        <f t="shared" si="20"/>
        <v>-4.2193277207790478</v>
      </c>
      <c r="BX22" s="136">
        <f t="shared" si="21"/>
        <v>-1.748722667818005</v>
      </c>
      <c r="BY22" s="136">
        <f t="shared" si="22"/>
        <v>-1.193111585887072</v>
      </c>
      <c r="BZ22" s="136">
        <f t="shared" si="23"/>
        <v>-1.0369525594741009</v>
      </c>
      <c r="CA22" s="135">
        <f t="shared" si="24"/>
        <v>-3.8255436718781684</v>
      </c>
      <c r="CB22" s="236">
        <f t="shared" si="25"/>
        <v>-3.9806309545940617</v>
      </c>
      <c r="CC22" s="135">
        <f t="shared" si="26"/>
        <v>-4.2297931544572132</v>
      </c>
      <c r="CD22" s="135">
        <f t="shared" si="27"/>
        <v>-0.46140414876674785</v>
      </c>
      <c r="CE22" s="135">
        <f t="shared" si="28"/>
        <v>-4.9974789711626917</v>
      </c>
      <c r="CF22" s="236">
        <f t="shared" si="29"/>
        <v>-3.4885870783927309</v>
      </c>
      <c r="CG22" s="136">
        <f t="shared" si="30"/>
        <v>-2.0281195077442833</v>
      </c>
      <c r="CH22" s="135">
        <f t="shared" si="31"/>
        <v>-4.2297931544572132</v>
      </c>
      <c r="CI22" s="242">
        <f t="shared" si="32"/>
        <v>-4.206031724669927</v>
      </c>
      <c r="CJ22" s="330"/>
      <c r="CK22" s="333" t="s">
        <v>47</v>
      </c>
      <c r="CL22" s="130" t="s">
        <v>182</v>
      </c>
      <c r="CM22" s="132" t="s">
        <v>318</v>
      </c>
      <c r="CN22" s="270">
        <v>1</v>
      </c>
      <c r="CO22" s="262" t="s">
        <v>399</v>
      </c>
      <c r="CP22" s="132" t="s">
        <v>427</v>
      </c>
      <c r="CQ22" s="266">
        <v>41497</v>
      </c>
      <c r="CR22" s="266">
        <v>42563</v>
      </c>
      <c r="CS22" s="271">
        <f t="shared" si="33"/>
        <v>1066</v>
      </c>
      <c r="CT22" s="272">
        <f t="shared" si="34"/>
        <v>35.065789473684212</v>
      </c>
      <c r="CU22" s="272">
        <f t="shared" si="35"/>
        <v>2.9205479452054797</v>
      </c>
      <c r="CV22" s="274">
        <v>0</v>
      </c>
      <c r="CW22" s="274">
        <v>0</v>
      </c>
      <c r="CX22" s="274">
        <v>0</v>
      </c>
      <c r="CY22" s="274">
        <v>0</v>
      </c>
      <c r="CZ22" s="274">
        <v>0</v>
      </c>
      <c r="DA22" s="274">
        <v>0</v>
      </c>
      <c r="DB22" s="274">
        <v>0</v>
      </c>
      <c r="DC22" s="277"/>
      <c r="DD22" s="130">
        <v>2</v>
      </c>
      <c r="DE22" s="285">
        <v>14.6</v>
      </c>
      <c r="DF22" s="274">
        <v>1</v>
      </c>
      <c r="DG22" s="388">
        <v>15.6</v>
      </c>
      <c r="DH22" s="370">
        <v>1.0349849262129447</v>
      </c>
      <c r="DI22" s="370"/>
      <c r="DJ22" s="136">
        <v>2.7376633165932078E-2</v>
      </c>
      <c r="DK22" s="136">
        <v>4.2287845843726302E-2</v>
      </c>
      <c r="DL22" s="236">
        <v>7.9028694586082138E-2</v>
      </c>
      <c r="DM22" s="135">
        <v>2.7163727718940854E-3</v>
      </c>
      <c r="DN22" s="135">
        <v>1.223382401002459E-3</v>
      </c>
      <c r="DO22" s="136">
        <v>1.6116644794425896E-2</v>
      </c>
      <c r="DP22" s="136">
        <v>6.3700846410132697E-2</v>
      </c>
      <c r="DQ22" s="236">
        <v>1.4496040746112843E-3</v>
      </c>
      <c r="DR22" s="368" t="s">
        <v>167</v>
      </c>
      <c r="DS22" s="137">
        <v>10.094833253258388</v>
      </c>
      <c r="DT22" s="236">
        <v>1.8383390163618219E-3</v>
      </c>
      <c r="DU22" s="135">
        <v>2.1742578216868347E-5</v>
      </c>
      <c r="DV22" s="135">
        <v>2.0293073002410456E-5</v>
      </c>
      <c r="DW22" s="136">
        <v>0.15586969401667652</v>
      </c>
      <c r="DX22" s="136">
        <v>5.4255689218690339E-2</v>
      </c>
      <c r="DY22" s="136">
        <v>3.8281858798050412E-2</v>
      </c>
      <c r="DZ22" s="236">
        <v>1.6619218763097158E-3</v>
      </c>
      <c r="EA22" s="136">
        <v>0.23347960028234171</v>
      </c>
      <c r="EB22" s="236">
        <v>1.2454433164883098E-2</v>
      </c>
      <c r="EC22" s="136">
        <v>0.11002080079468986</v>
      </c>
      <c r="ED22" s="136">
        <v>7.355982203652095E-2</v>
      </c>
      <c r="EE22" s="135">
        <v>2.8990104289157792E-6</v>
      </c>
      <c r="EF22" s="135">
        <v>5.942971379277348E-5</v>
      </c>
      <c r="EG22" s="135">
        <v>0.34865238824398509</v>
      </c>
      <c r="EH22" s="135">
        <v>1.0146536501205228E-5</v>
      </c>
      <c r="EI22" s="135">
        <v>7.2475260722894483E-6</v>
      </c>
      <c r="EJ22" s="136">
        <v>1.2838249769873807E-2</v>
      </c>
      <c r="EK22" s="236">
        <v>1.8130630443573363E-3</v>
      </c>
      <c r="EL22" s="176">
        <v>3.1889114718073575E-5</v>
      </c>
      <c r="EN22" s="136">
        <f t="shared" ref="EN22:EN29" si="65">LOG(DJ22)</f>
        <v>-1.562619963337365</v>
      </c>
      <c r="EO22" s="136">
        <f t="shared" ref="EO22:EO29" si="66">LOG(DK22)</f>
        <v>-1.3737844373882315</v>
      </c>
      <c r="EP22" s="236">
        <f t="shared" ref="EP22:EP29" si="67">LOG(DL22)</f>
        <v>-1.1022151917763703</v>
      </c>
      <c r="EQ22" s="135">
        <f t="shared" ref="EQ22:EQ28" si="68">LOG(DM22)</f>
        <v>-2.5660106314210984</v>
      </c>
      <c r="ER22" s="135">
        <f t="shared" ref="ER22:ER29" si="69">LOG(DN22)</f>
        <v>-2.9124377713472032</v>
      </c>
      <c r="ES22" s="136">
        <f t="shared" ref="ES22:ES29" si="70">LOG(DO22)</f>
        <v>-1.7927253656905024</v>
      </c>
      <c r="ET22" s="136">
        <f t="shared" ref="ET22:ET29" si="71">LOG(DP22)</f>
        <v>-1.1958547970397218</v>
      </c>
      <c r="EU22" s="236">
        <f t="shared" ref="EU22:EU29" si="72">LOG(DQ22)</f>
        <v>-2.8387505989313975</v>
      </c>
      <c r="EV22" s="368" t="e">
        <f t="shared" ref="EV22:EV29" si="73">LOG(DR22)</f>
        <v>#VALUE!</v>
      </c>
      <c r="EW22" s="136">
        <f t="shared" ref="EW22:EW29" si="74">LOG(DS22)</f>
        <v>1.0040991496503515</v>
      </c>
      <c r="EX22" s="236">
        <f t="shared" ref="EX22:EX29" si="75">LOG(DT22)</f>
        <v>-2.7355743953664278</v>
      </c>
      <c r="EY22" s="135">
        <f t="shared" ref="EY22:EY29" si="76">LOG(DU22)</f>
        <v>-4.6626889589171769</v>
      </c>
      <c r="EZ22" s="135">
        <f t="shared" ref="EZ22:EZ29" si="77">LOG(DV22)</f>
        <v>-4.6926521822946201</v>
      </c>
      <c r="FA22" s="136">
        <f t="shared" ref="FA22:FA29" si="78">LOG(DW22)</f>
        <v>-0.80723831714451266</v>
      </c>
      <c r="FB22" s="136">
        <f t="shared" ref="FB22:FB29" si="79">LOG(DX22)</f>
        <v>-1.2655547152354527</v>
      </c>
      <c r="FC22" s="136">
        <f t="shared" ref="FC22:FC29" si="80">LOG(DY22)</f>
        <v>-1.4170069829605723</v>
      </c>
      <c r="FD22" s="236">
        <f t="shared" ref="FD22:FD29" si="81">LOG(DZ22)</f>
        <v>-2.7793893954045217</v>
      </c>
      <c r="FE22" s="136">
        <f t="shared" ref="FE22:FE29" si="82">LOG(EA22)</f>
        <v>-0.63175105887447791</v>
      </c>
      <c r="FF22" s="236">
        <f t="shared" ref="FF22:FF29" si="83">LOG(EB22)</f>
        <v>-1.9046760336004047</v>
      </c>
      <c r="FG22" s="136">
        <f t="shared" ref="FG22:FG29" si="84">LOG(EC22)</f>
        <v>-0.95852519832963345</v>
      </c>
      <c r="FH22" s="136">
        <f t="shared" ref="FH22:FH29" si="85">LOG(ED22)</f>
        <v>-1.1333593301225195</v>
      </c>
      <c r="FI22" s="135">
        <f t="shared" ref="FI22:FI29" si="86">LOG(EE22)</f>
        <v>-5.537750222308877</v>
      </c>
      <c r="FJ22" s="135">
        <f t="shared" ref="FJ22:FJ29" si="87">LOG(EF22)</f>
        <v>-4.2259963612531228</v>
      </c>
      <c r="FK22" s="135">
        <f t="shared" ref="FK22:FK29" si="88">LOG(EG22)</f>
        <v>-0.45760735556265741</v>
      </c>
      <c r="FL22" s="135">
        <f t="shared" ref="FL22:FL29" si="89">LOG(EH22)</f>
        <v>-4.9936821779586014</v>
      </c>
      <c r="FM22" s="135">
        <f t="shared" ref="FM22:FM29" si="90">LOG(EI22)</f>
        <v>-5.1398102136368395</v>
      </c>
      <c r="FN22" s="136">
        <f t="shared" ref="FN22:FN29" si="91">LOG(EJ22)</f>
        <v>-1.8914941793120659</v>
      </c>
      <c r="FO22" s="236">
        <f t="shared" ref="FO22:FO29" si="92">LOG(EK22)</f>
        <v>-2.7415870942274525</v>
      </c>
      <c r="FP22" s="176">
        <f t="shared" ref="FP22:FP29" si="93">LOG(EL22)</f>
        <v>-4.4963575371506517</v>
      </c>
    </row>
    <row r="23" spans="1:172">
      <c r="A23" s="131" t="s">
        <v>55</v>
      </c>
      <c r="B23" s="130" t="s">
        <v>182</v>
      </c>
      <c r="C23" s="132" t="s">
        <v>319</v>
      </c>
      <c r="D23" s="270">
        <v>1</v>
      </c>
      <c r="E23" s="262" t="s">
        <v>399</v>
      </c>
      <c r="F23" s="132" t="s">
        <v>427</v>
      </c>
      <c r="G23" s="266">
        <v>40205</v>
      </c>
      <c r="H23" s="266">
        <v>42571</v>
      </c>
      <c r="I23" s="271">
        <f t="shared" si="1"/>
        <v>2366</v>
      </c>
      <c r="J23" s="272">
        <f t="shared" si="2"/>
        <v>77.828947368421055</v>
      </c>
      <c r="K23" s="272">
        <f t="shared" si="3"/>
        <v>6.4821917808219176</v>
      </c>
      <c r="L23" s="274">
        <v>0</v>
      </c>
      <c r="M23" s="274">
        <v>1</v>
      </c>
      <c r="N23" s="274">
        <v>0</v>
      </c>
      <c r="O23" s="274">
        <v>0</v>
      </c>
      <c r="P23" s="274">
        <v>1</v>
      </c>
      <c r="Q23" s="274">
        <v>1</v>
      </c>
      <c r="R23" s="274">
        <v>0</v>
      </c>
      <c r="S23" s="277"/>
      <c r="T23" s="130">
        <v>2</v>
      </c>
      <c r="U23" s="285">
        <v>21.1</v>
      </c>
      <c r="V23" s="274">
        <v>17</v>
      </c>
      <c r="W23" s="388">
        <v>38.1</v>
      </c>
      <c r="X23" s="365"/>
      <c r="Y23" s="361">
        <v>0.72141418583929617</v>
      </c>
      <c r="Z23" s="289">
        <v>392.1</v>
      </c>
      <c r="AA23" s="136">
        <v>4.3159577886435811E-2</v>
      </c>
      <c r="AB23" s="135">
        <v>3.2798368914431497E-3</v>
      </c>
      <c r="AC23" s="236">
        <v>0.27567211058085578</v>
      </c>
      <c r="AD23" s="136">
        <v>0.22985008863122314</v>
      </c>
      <c r="AE23" s="135">
        <v>3.211348418071947E-3</v>
      </c>
      <c r="AF23" s="136">
        <v>4.960273894381486E-2</v>
      </c>
      <c r="AG23" s="136">
        <v>2.2911450225256379E-2</v>
      </c>
      <c r="AH23" s="236">
        <v>4.0549681287935452E-3</v>
      </c>
      <c r="AI23" s="136" t="s">
        <v>167</v>
      </c>
      <c r="AJ23" s="137">
        <v>1.0917000711677449</v>
      </c>
      <c r="AK23" s="136">
        <v>7.3439243404271855E-3</v>
      </c>
      <c r="AL23" s="236">
        <v>1.4978502201450751E-3</v>
      </c>
      <c r="AM23" s="135">
        <v>5.3268812622046516E-5</v>
      </c>
      <c r="AN23" s="135">
        <v>4.5354589032485315E-3</v>
      </c>
      <c r="AO23" s="136">
        <v>0.10400013204284135</v>
      </c>
      <c r="AP23" s="136">
        <v>3.1490110633578164E-2</v>
      </c>
      <c r="AQ23" s="135">
        <v>1.5980643786613953E-4</v>
      </c>
      <c r="AR23" s="136">
        <v>8.2840737010176455E-2</v>
      </c>
      <c r="AS23" s="136">
        <v>0.16609006978466545</v>
      </c>
      <c r="AT23" s="135">
        <v>2.2722953498490125E-2</v>
      </c>
      <c r="AU23" s="135">
        <v>3.9571117947805978E-4</v>
      </c>
      <c r="AV23" s="135">
        <v>7.6098303745780736E-6</v>
      </c>
      <c r="AW23" s="135">
        <v>1.5600152267885052E-4</v>
      </c>
      <c r="AX23" s="135">
        <v>0.91520385982900665</v>
      </c>
      <c r="AY23" s="135">
        <v>2.6634406311023258E-5</v>
      </c>
      <c r="AZ23" s="135">
        <v>1.9024575936445185E-5</v>
      </c>
      <c r="BA23" s="135">
        <v>2.7775880867209968E-5</v>
      </c>
      <c r="BB23" s="236">
        <v>5.9871225336370314E-3</v>
      </c>
      <c r="BC23" s="176">
        <v>8.3708134120358813E-5</v>
      </c>
      <c r="BD23" s="462"/>
      <c r="BE23" s="361">
        <v>0.72141418583929617</v>
      </c>
      <c r="BF23" s="289">
        <v>392.1</v>
      </c>
      <c r="BG23" s="136">
        <f t="shared" si="4"/>
        <v>-1.3649228114981198</v>
      </c>
      <c r="BH23" s="135">
        <f t="shared" si="5"/>
        <v>-2.4841477535162331</v>
      </c>
      <c r="BI23" s="236">
        <f t="shared" si="6"/>
        <v>-0.55960716872740235</v>
      </c>
      <c r="BJ23" s="136">
        <f t="shared" si="7"/>
        <v>-0.63855532444774288</v>
      </c>
      <c r="BK23" s="135">
        <f t="shared" si="8"/>
        <v>-2.4933125727152907</v>
      </c>
      <c r="BL23" s="136">
        <f t="shared" si="9"/>
        <v>-1.3044943421520698</v>
      </c>
      <c r="BM23" s="136">
        <f t="shared" si="10"/>
        <v>-1.6399474204180691</v>
      </c>
      <c r="BN23" s="236">
        <f t="shared" si="11"/>
        <v>-2.3920125549037476</v>
      </c>
      <c r="BO23" s="136" t="e">
        <f t="shared" si="12"/>
        <v>#VALUE!</v>
      </c>
      <c r="BP23" s="136">
        <f t="shared" si="13"/>
        <v>3.8103338617483357E-2</v>
      </c>
      <c r="BQ23" s="136">
        <f t="shared" si="14"/>
        <v>-2.1340718060312471</v>
      </c>
      <c r="BR23" s="236">
        <f t="shared" si="15"/>
        <v>-2.8245316124153921</v>
      </c>
      <c r="BS23" s="135">
        <f t="shared" si="16"/>
        <v>-4.2735269836627081</v>
      </c>
      <c r="BT23" s="135">
        <f t="shared" si="17"/>
        <v>-2.3433787639367285</v>
      </c>
      <c r="BU23" s="136">
        <f t="shared" si="18"/>
        <v>-0.98296610930274875</v>
      </c>
      <c r="BV23" s="136">
        <f t="shared" si="19"/>
        <v>-1.501825813562627</v>
      </c>
      <c r="BW23" s="135">
        <f t="shared" si="20"/>
        <v>-3.7964057289430455</v>
      </c>
      <c r="BX23" s="136">
        <f t="shared" si="21"/>
        <v>-1.0817560459684823</v>
      </c>
      <c r="BY23" s="136">
        <f t="shared" si="22"/>
        <v>-0.77965633242906074</v>
      </c>
      <c r="BZ23" s="135">
        <f t="shared" si="23"/>
        <v>-1.6435352202879583</v>
      </c>
      <c r="CA23" s="135">
        <f t="shared" si="24"/>
        <v>-3.4026216800421656</v>
      </c>
      <c r="CB23" s="135">
        <f t="shared" si="25"/>
        <v>-5.118625023676965</v>
      </c>
      <c r="CC23" s="135">
        <f t="shared" si="26"/>
        <v>-3.8068711626212104</v>
      </c>
      <c r="CD23" s="135">
        <f t="shared" si="27"/>
        <v>-3.8482156930745283E-2</v>
      </c>
      <c r="CE23" s="135">
        <f t="shared" si="28"/>
        <v>-4.5745569793266894</v>
      </c>
      <c r="CF23" s="135">
        <f t="shared" si="29"/>
        <v>-4.7206850150049275</v>
      </c>
      <c r="CG23" s="135">
        <f t="shared" si="30"/>
        <v>-4.5563321592204904</v>
      </c>
      <c r="CH23" s="236">
        <f t="shared" si="31"/>
        <v>-2.2227818534063704</v>
      </c>
      <c r="CI23" s="176">
        <f t="shared" si="32"/>
        <v>-4.0772323385187397</v>
      </c>
      <c r="CJ23" s="339"/>
      <c r="CK23" s="333" t="s">
        <v>54</v>
      </c>
      <c r="CL23" s="130" t="s">
        <v>182</v>
      </c>
      <c r="CM23" s="132" t="s">
        <v>318</v>
      </c>
      <c r="CN23" s="270">
        <v>1</v>
      </c>
      <c r="CO23" s="262" t="s">
        <v>399</v>
      </c>
      <c r="CP23" s="132" t="s">
        <v>427</v>
      </c>
      <c r="CQ23" s="266">
        <v>40205</v>
      </c>
      <c r="CR23" s="266">
        <v>42571</v>
      </c>
      <c r="CS23" s="271">
        <f t="shared" si="33"/>
        <v>2366</v>
      </c>
      <c r="CT23" s="272">
        <f t="shared" si="34"/>
        <v>77.828947368421055</v>
      </c>
      <c r="CU23" s="272">
        <f t="shared" si="35"/>
        <v>6.4821917808219176</v>
      </c>
      <c r="CV23" s="274">
        <v>0</v>
      </c>
      <c r="CW23" s="274">
        <v>1</v>
      </c>
      <c r="CX23" s="274">
        <v>0</v>
      </c>
      <c r="CY23" s="274">
        <v>0</v>
      </c>
      <c r="CZ23" s="274">
        <v>1</v>
      </c>
      <c r="DA23" s="274">
        <v>1</v>
      </c>
      <c r="DB23" s="274">
        <v>0</v>
      </c>
      <c r="DC23" s="277"/>
      <c r="DD23" s="130">
        <v>2</v>
      </c>
      <c r="DE23" s="285">
        <v>21.1</v>
      </c>
      <c r="DF23" s="274">
        <v>17</v>
      </c>
      <c r="DG23" s="388">
        <v>38.1</v>
      </c>
      <c r="DH23" s="370">
        <v>0.70112441955920146</v>
      </c>
      <c r="DI23" s="370"/>
      <c r="DJ23" s="136">
        <v>0.21474300378112679</v>
      </c>
      <c r="DK23" s="135">
        <v>3.9108299522527161E-3</v>
      </c>
      <c r="DL23" s="136">
        <v>1.2814053941479018</v>
      </c>
      <c r="DM23" s="135">
        <v>8.5021987593057909E-3</v>
      </c>
      <c r="DN23" s="236">
        <v>5.968279227120004E-2</v>
      </c>
      <c r="DO23" s="136">
        <v>0.49602669944516575</v>
      </c>
      <c r="DP23" s="136">
        <v>5.0745573040733807E-2</v>
      </c>
      <c r="DQ23" s="236">
        <v>3.9083431205119652E-4</v>
      </c>
      <c r="DR23" s="368" t="s">
        <v>167</v>
      </c>
      <c r="DS23" s="137">
        <v>1.0475908820550324</v>
      </c>
      <c r="DT23" s="136">
        <v>3.1728038398598402E-3</v>
      </c>
      <c r="DU23" s="136">
        <v>1.1943034685354884E-2</v>
      </c>
      <c r="DV23" s="236">
        <v>3.8909293908301217E-3</v>
      </c>
      <c r="DW23" s="236">
        <v>0.14405246345563399</v>
      </c>
      <c r="DX23" s="136">
        <v>1.6943821993084651</v>
      </c>
      <c r="DY23" s="136">
        <v>5.7411344426519149E-2</v>
      </c>
      <c r="DZ23" s="135">
        <v>1.9055087934409987E-4</v>
      </c>
      <c r="EA23" s="136">
        <v>0.62187170164202099</v>
      </c>
      <c r="EB23" s="135">
        <v>1.1668972896976782E-2</v>
      </c>
      <c r="EC23" s="136">
        <v>0.38939497984829446</v>
      </c>
      <c r="ED23" s="135">
        <v>4.7184027266158061E-4</v>
      </c>
      <c r="EE23" s="135">
        <v>9.0738513973380892E-6</v>
      </c>
      <c r="EF23" s="135">
        <v>1.8601395364543083E-4</v>
      </c>
      <c r="EG23" s="135">
        <v>1.0912758121522628</v>
      </c>
      <c r="EH23" s="135">
        <v>3.1758479890683313E-5</v>
      </c>
      <c r="EI23" s="135">
        <v>2.2684628493345222E-5</v>
      </c>
      <c r="EJ23" s="136">
        <v>3.7743892996061255E-2</v>
      </c>
      <c r="EK23" s="135">
        <v>1.8601395364543083E-4</v>
      </c>
      <c r="EL23" s="176">
        <v>9.981236537071899E-5</v>
      </c>
      <c r="EN23" s="136">
        <f t="shared" si="65"/>
        <v>-0.66808097636165775</v>
      </c>
      <c r="EO23" s="135">
        <f t="shared" si="66"/>
        <v>-2.4077310673012176</v>
      </c>
      <c r="EP23" s="136">
        <f t="shared" si="67"/>
        <v>0.107686547846678</v>
      </c>
      <c r="EQ23" s="135">
        <f t="shared" si="68"/>
        <v>-2.0704687465741705</v>
      </c>
      <c r="ER23" s="236">
        <f t="shared" si="69"/>
        <v>-1.2241508665071326</v>
      </c>
      <c r="ES23" s="136">
        <f t="shared" si="70"/>
        <v>-0.30449494627264823</v>
      </c>
      <c r="ET23" s="136">
        <f t="shared" si="71"/>
        <v>-1.2946018388894462</v>
      </c>
      <c r="EU23" s="236">
        <f t="shared" si="72"/>
        <v>-3.4080073157814068</v>
      </c>
      <c r="EV23" s="368" t="e">
        <f t="shared" si="73"/>
        <v>#VALUE!</v>
      </c>
      <c r="EW23" s="136">
        <f t="shared" si="74"/>
        <v>2.0191709789068441E-2</v>
      </c>
      <c r="EX23" s="136">
        <f t="shared" si="75"/>
        <v>-2.4985567775371176</v>
      </c>
      <c r="EY23" s="136">
        <f t="shared" si="76"/>
        <v>-1.9228853064020628</v>
      </c>
      <c r="EZ23" s="236">
        <f t="shared" si="77"/>
        <v>-2.4099466503196423</v>
      </c>
      <c r="FA23" s="236">
        <f t="shared" si="78"/>
        <v>-0.84147931040654445</v>
      </c>
      <c r="FB23" s="136">
        <f t="shared" si="79"/>
        <v>0.2290113802145925</v>
      </c>
      <c r="FC23" s="136">
        <f t="shared" si="80"/>
        <v>-1.2410022829497978</v>
      </c>
      <c r="FD23" s="135">
        <f t="shared" si="81"/>
        <v>-3.7199890427280295</v>
      </c>
      <c r="FE23" s="136">
        <f t="shared" si="82"/>
        <v>-0.20629920536743501</v>
      </c>
      <c r="FF23" s="135">
        <f t="shared" si="83"/>
        <v>-1.9329673688737457</v>
      </c>
      <c r="FG23" s="136">
        <f t="shared" si="84"/>
        <v>-0.40960965178424058</v>
      </c>
      <c r="FH23" s="135">
        <f t="shared" si="85"/>
        <v>-3.3262049938271501</v>
      </c>
      <c r="FI23" s="135">
        <f t="shared" si="86"/>
        <v>-5.0422083374619486</v>
      </c>
      <c r="FJ23" s="135">
        <f t="shared" si="87"/>
        <v>-3.7304544764061949</v>
      </c>
      <c r="FK23" s="135">
        <f t="shared" si="88"/>
        <v>3.7934529284270553E-2</v>
      </c>
      <c r="FL23" s="135">
        <f t="shared" si="89"/>
        <v>-4.498140293111673</v>
      </c>
      <c r="FM23" s="135">
        <f t="shared" si="90"/>
        <v>-4.6442683287899111</v>
      </c>
      <c r="FN23" s="136">
        <f t="shared" si="91"/>
        <v>-1.423153307681615</v>
      </c>
      <c r="FO23" s="135">
        <f t="shared" si="92"/>
        <v>-3.7304544764061949</v>
      </c>
      <c r="FP23" s="176">
        <f t="shared" si="93"/>
        <v>-4.0008156523037242</v>
      </c>
    </row>
    <row r="24" spans="1:172">
      <c r="A24" s="131" t="s">
        <v>58</v>
      </c>
      <c r="B24" s="130" t="s">
        <v>182</v>
      </c>
      <c r="C24" s="132" t="s">
        <v>319</v>
      </c>
      <c r="D24" s="270">
        <v>1</v>
      </c>
      <c r="E24" s="262" t="s">
        <v>398</v>
      </c>
      <c r="F24" s="132" t="s">
        <v>426</v>
      </c>
      <c r="G24" s="266">
        <v>41672</v>
      </c>
      <c r="H24" s="266">
        <v>42578</v>
      </c>
      <c r="I24" s="271">
        <f t="shared" si="1"/>
        <v>906</v>
      </c>
      <c r="J24" s="272">
        <f t="shared" si="2"/>
        <v>29.80263157894737</v>
      </c>
      <c r="K24" s="272">
        <f t="shared" si="3"/>
        <v>2.4821917808219176</v>
      </c>
      <c r="L24" s="274">
        <v>0</v>
      </c>
      <c r="M24" s="274">
        <v>0</v>
      </c>
      <c r="N24" s="274">
        <v>0</v>
      </c>
      <c r="O24" s="274">
        <v>0</v>
      </c>
      <c r="P24" s="274">
        <v>0</v>
      </c>
      <c r="Q24" s="274">
        <v>0</v>
      </c>
      <c r="R24" s="274">
        <v>0</v>
      </c>
      <c r="S24" s="277"/>
      <c r="T24" s="130">
        <v>2</v>
      </c>
      <c r="U24" s="285">
        <v>20.5</v>
      </c>
      <c r="V24" s="274">
        <v>8</v>
      </c>
      <c r="W24" s="388">
        <v>28.5</v>
      </c>
      <c r="X24" s="365"/>
      <c r="Y24" s="361">
        <v>2.8348183986576658</v>
      </c>
      <c r="Z24" s="289">
        <v>106.9</v>
      </c>
      <c r="AA24" s="136">
        <v>8.4424331300394818E-3</v>
      </c>
      <c r="AB24" s="135">
        <v>2.665465854243911E-3</v>
      </c>
      <c r="AC24" s="135">
        <v>1.1119507206335387E-2</v>
      </c>
      <c r="AD24" s="236">
        <v>4.8936560655269579E-2</v>
      </c>
      <c r="AE24" s="135">
        <v>2.6098064744569153E-3</v>
      </c>
      <c r="AF24" s="135">
        <v>1.3605626170154535E-4</v>
      </c>
      <c r="AG24" s="136">
        <v>7.5438246819222324E-3</v>
      </c>
      <c r="AH24" s="236">
        <v>2.6866815479389115E-3</v>
      </c>
      <c r="AI24" s="136" t="s">
        <v>167</v>
      </c>
      <c r="AJ24" s="137">
        <v>16.660280696092073</v>
      </c>
      <c r="AK24" s="136">
        <v>5.557864147059356E-3</v>
      </c>
      <c r="AL24" s="135">
        <v>4.638281648916319E-5</v>
      </c>
      <c r="AM24" s="236">
        <v>6.1700541455235751E-4</v>
      </c>
      <c r="AN24" s="135">
        <v>3.6858878170055011E-3</v>
      </c>
      <c r="AO24" s="136">
        <v>1.5861077851299255E-2</v>
      </c>
      <c r="AP24" s="136">
        <v>2.9865041114477957E-2</v>
      </c>
      <c r="AQ24" s="135">
        <v>1.2987188616965691E-4</v>
      </c>
      <c r="AR24" s="136">
        <v>6.1204756893429114E-2</v>
      </c>
      <c r="AS24" s="135">
        <v>7.9531069340085143E-3</v>
      </c>
      <c r="AT24" s="236">
        <v>0.11648357038182253</v>
      </c>
      <c r="AU24" s="135">
        <v>3.2158752765819808E-4</v>
      </c>
      <c r="AV24" s="135">
        <v>6.1843755318884248E-6</v>
      </c>
      <c r="AW24" s="135">
        <v>1.2677969840371272E-4</v>
      </c>
      <c r="AX24" s="135">
        <v>0.74377010771809327</v>
      </c>
      <c r="AY24" s="135">
        <v>2.1645314361609488E-5</v>
      </c>
      <c r="AZ24" s="135">
        <v>1.5460938829721061E-5</v>
      </c>
      <c r="BA24" s="236">
        <v>1.4036158116533961E-2</v>
      </c>
      <c r="BB24" s="135">
        <v>1.2677969840371272E-4</v>
      </c>
      <c r="BC24" s="176">
        <v>6.8028130850772674E-5</v>
      </c>
      <c r="BD24" s="462"/>
      <c r="BE24" s="361">
        <v>2.8348183986576658</v>
      </c>
      <c r="BF24" s="289">
        <v>106.9</v>
      </c>
      <c r="BG24" s="136">
        <f t="shared" si="4"/>
        <v>-2.0735323705942235</v>
      </c>
      <c r="BH24" s="135">
        <f t="shared" si="5"/>
        <v>-2.5742268766011946</v>
      </c>
      <c r="BI24" s="135">
        <f t="shared" si="6"/>
        <v>-1.9539144593647164</v>
      </c>
      <c r="BJ24" s="236">
        <f t="shared" si="7"/>
        <v>-1.3103665568666578</v>
      </c>
      <c r="BK24" s="135">
        <f t="shared" si="8"/>
        <v>-2.5833916958002527</v>
      </c>
      <c r="BL24" s="135">
        <f t="shared" si="9"/>
        <v>-3.86628146593972</v>
      </c>
      <c r="BM24" s="136">
        <f t="shared" si="10"/>
        <v>-2.12240841313373</v>
      </c>
      <c r="BN24" s="236">
        <f t="shared" si="11"/>
        <v>-2.5707838073922935</v>
      </c>
      <c r="BO24" s="136" t="e">
        <f t="shared" si="12"/>
        <v>#VALUE!</v>
      </c>
      <c r="BP24" s="136">
        <f t="shared" si="13"/>
        <v>1.2216823142218454</v>
      </c>
      <c r="BQ24" s="136">
        <f t="shared" si="14"/>
        <v>-2.2550920730504691</v>
      </c>
      <c r="BR24" s="135">
        <f t="shared" si="15"/>
        <v>-4.3336428833702261</v>
      </c>
      <c r="BS24" s="236">
        <f t="shared" si="16"/>
        <v>-3.2097110247837874</v>
      </c>
      <c r="BT24" s="135">
        <f t="shared" si="17"/>
        <v>-2.4334578870216901</v>
      </c>
      <c r="BU24" s="136">
        <f t="shared" si="18"/>
        <v>-1.7996673032122352</v>
      </c>
      <c r="BV24" s="136">
        <f t="shared" si="19"/>
        <v>-1.5248368830338148</v>
      </c>
      <c r="BW24" s="135">
        <f t="shared" si="20"/>
        <v>-3.8864848520280071</v>
      </c>
      <c r="BX24" s="136">
        <f t="shared" si="21"/>
        <v>-1.2132148227517656</v>
      </c>
      <c r="BY24" s="135">
        <f t="shared" si="22"/>
        <v>-2.099463178173723</v>
      </c>
      <c r="BZ24" s="236">
        <f t="shared" si="23"/>
        <v>-0.9337353261031569</v>
      </c>
      <c r="CA24" s="135">
        <f t="shared" si="24"/>
        <v>-3.4927008031271272</v>
      </c>
      <c r="CB24" s="135">
        <f t="shared" si="25"/>
        <v>-5.2087041467619262</v>
      </c>
      <c r="CC24" s="135">
        <f t="shared" si="26"/>
        <v>-3.896950285706172</v>
      </c>
      <c r="CD24" s="135">
        <f t="shared" si="27"/>
        <v>-0.12856128001570696</v>
      </c>
      <c r="CE24" s="135">
        <f t="shared" si="28"/>
        <v>-4.6646361024116505</v>
      </c>
      <c r="CF24" s="135">
        <f t="shared" si="29"/>
        <v>-4.8107641380898887</v>
      </c>
      <c r="CG24" s="236">
        <f t="shared" si="30"/>
        <v>-1.8527517481260944</v>
      </c>
      <c r="CH24" s="135">
        <f t="shared" si="31"/>
        <v>-3.896950285706172</v>
      </c>
      <c r="CI24" s="176">
        <f t="shared" si="32"/>
        <v>-4.1673114616037017</v>
      </c>
      <c r="CJ24" s="339"/>
      <c r="CK24" s="333" t="s">
        <v>57</v>
      </c>
      <c r="CL24" s="130" t="s">
        <v>182</v>
      </c>
      <c r="CM24" s="132" t="s">
        <v>318</v>
      </c>
      <c r="CN24" s="270">
        <v>1</v>
      </c>
      <c r="CO24" s="262" t="s">
        <v>398</v>
      </c>
      <c r="CP24" s="132" t="s">
        <v>426</v>
      </c>
      <c r="CQ24" s="266">
        <v>41672</v>
      </c>
      <c r="CR24" s="266">
        <v>42578</v>
      </c>
      <c r="CS24" s="271">
        <f t="shared" si="33"/>
        <v>906</v>
      </c>
      <c r="CT24" s="272">
        <f t="shared" si="34"/>
        <v>29.80263157894737</v>
      </c>
      <c r="CU24" s="272">
        <f t="shared" si="35"/>
        <v>2.4821917808219176</v>
      </c>
      <c r="CV24" s="274">
        <v>0</v>
      </c>
      <c r="CW24" s="274">
        <v>0</v>
      </c>
      <c r="CX24" s="274">
        <v>0</v>
      </c>
      <c r="CY24" s="274">
        <v>0</v>
      </c>
      <c r="CZ24" s="274">
        <v>0</v>
      </c>
      <c r="DA24" s="274">
        <v>0</v>
      </c>
      <c r="DB24" s="274">
        <v>0</v>
      </c>
      <c r="DC24" s="277"/>
      <c r="DD24" s="130">
        <v>2</v>
      </c>
      <c r="DE24" s="285">
        <v>20.5</v>
      </c>
      <c r="DF24" s="274">
        <v>8</v>
      </c>
      <c r="DG24" s="388">
        <v>28.5</v>
      </c>
      <c r="DH24" s="370">
        <v>1.5616030128266312</v>
      </c>
      <c r="DI24" s="370"/>
      <c r="DJ24" s="136">
        <v>5.1822336958628472E-2</v>
      </c>
      <c r="DK24" s="135">
        <v>2.0216818059737777E-3</v>
      </c>
      <c r="DL24" s="136">
        <v>0.31864140476735375</v>
      </c>
      <c r="DM24" s="236">
        <v>9.8012489954902596E-2</v>
      </c>
      <c r="DN24" s="236">
        <v>1.3285152151732668E-2</v>
      </c>
      <c r="DO24" s="136">
        <v>1.245560373279524E-2</v>
      </c>
      <c r="DP24" s="136">
        <v>1.0292891770912546E-2</v>
      </c>
      <c r="DQ24" s="136">
        <v>5.7444060468592557E-3</v>
      </c>
      <c r="DR24" s="368" t="s">
        <v>167</v>
      </c>
      <c r="DS24" s="137">
        <v>2.5926671766641038</v>
      </c>
      <c r="DT24" s="236">
        <v>9.2864425241215363E-4</v>
      </c>
      <c r="DU24" s="135">
        <v>3.5180077830170143E-5</v>
      </c>
      <c r="DV24" s="135">
        <v>3.2834739308158805E-5</v>
      </c>
      <c r="DW24" s="236">
        <v>4.2925835604439994E-2</v>
      </c>
      <c r="DX24" s="136">
        <v>7.2758929098128071</v>
      </c>
      <c r="DY24" s="136">
        <v>8.1537166092810767E-2</v>
      </c>
      <c r="DZ24" s="135">
        <v>9.8504217924476402E-5</v>
      </c>
      <c r="EA24" s="136">
        <v>0.13466758863318265</v>
      </c>
      <c r="EB24" s="135">
        <v>6.032210678613174E-3</v>
      </c>
      <c r="EC24" s="236">
        <v>7.2260477303163637E-2</v>
      </c>
      <c r="ED24" s="135">
        <v>2.4391520628917965E-4</v>
      </c>
      <c r="EE24" s="236">
        <v>4.1898463541241947E-4</v>
      </c>
      <c r="EF24" s="135">
        <v>9.615887940246507E-5</v>
      </c>
      <c r="EG24" s="135">
        <v>0.56412896537643242</v>
      </c>
      <c r="EH24" s="135">
        <v>1.6417369654079403E-5</v>
      </c>
      <c r="EI24" s="236">
        <v>2.3072601828947798E-3</v>
      </c>
      <c r="EJ24" s="135">
        <v>1.7120971210682805E-5</v>
      </c>
      <c r="EK24" s="236">
        <v>2.0628815690390753E-2</v>
      </c>
      <c r="EL24" s="242">
        <v>1.8091503924398428E-3</v>
      </c>
      <c r="EN24" s="136">
        <f t="shared" si="65"/>
        <v>-1.2854830061446354</v>
      </c>
      <c r="EO24" s="135">
        <f t="shared" si="66"/>
        <v>-2.6942871973029305</v>
      </c>
      <c r="EP24" s="136">
        <f t="shared" si="67"/>
        <v>-0.49669779195723557</v>
      </c>
      <c r="EQ24" s="236">
        <f t="shared" si="68"/>
        <v>-1.0087185776456469</v>
      </c>
      <c r="ER24" s="236">
        <f t="shared" si="69"/>
        <v>-1.8766334673523475</v>
      </c>
      <c r="ES24" s="136">
        <f t="shared" si="70"/>
        <v>-1.904635217026154</v>
      </c>
      <c r="ET24" s="136">
        <f t="shared" si="71"/>
        <v>-1.9874625937783836</v>
      </c>
      <c r="EU24" s="136">
        <f t="shared" si="72"/>
        <v>-2.2407548693093262</v>
      </c>
      <c r="EV24" s="368" t="e">
        <f t="shared" si="73"/>
        <v>#VALUE!</v>
      </c>
      <c r="EW24" s="136">
        <f t="shared" si="74"/>
        <v>0.41374676952082878</v>
      </c>
      <c r="EX24" s="236">
        <f t="shared" si="75"/>
        <v>-3.0321506248691841</v>
      </c>
      <c r="EY24" s="135">
        <f t="shared" si="76"/>
        <v>-4.453703204071962</v>
      </c>
      <c r="EZ24" s="135">
        <f t="shared" si="77"/>
        <v>-4.4836664274494051</v>
      </c>
      <c r="FA24" s="236">
        <f t="shared" si="78"/>
        <v>-1.3672812420059466</v>
      </c>
      <c r="FB24" s="136">
        <f t="shared" si="79"/>
        <v>0.86188629827769792</v>
      </c>
      <c r="FC24" s="136">
        <f t="shared" si="80"/>
        <v>-1.0886443869682654</v>
      </c>
      <c r="FD24" s="135">
        <f t="shared" si="81"/>
        <v>-4.0065451727297425</v>
      </c>
      <c r="FE24" s="136">
        <f t="shared" si="82"/>
        <v>-0.87073691631499994</v>
      </c>
      <c r="FF24" s="135">
        <f t="shared" si="83"/>
        <v>-2.2195234988754589</v>
      </c>
      <c r="FG24" s="236">
        <f t="shared" si="84"/>
        <v>-1.1410991741069731</v>
      </c>
      <c r="FH24" s="135">
        <f t="shared" si="85"/>
        <v>-3.6127611238288631</v>
      </c>
      <c r="FI24" s="236">
        <f t="shared" si="86"/>
        <v>-3.377801902756735</v>
      </c>
      <c r="FJ24" s="135">
        <f t="shared" si="87"/>
        <v>-4.0170106064079079</v>
      </c>
      <c r="FK24" s="135">
        <f t="shared" si="88"/>
        <v>-0.24862160071744255</v>
      </c>
      <c r="FL24" s="135">
        <f t="shared" si="89"/>
        <v>-4.7846964231133864</v>
      </c>
      <c r="FM24" s="236">
        <f t="shared" si="90"/>
        <v>-2.6369034286153878</v>
      </c>
      <c r="FN24" s="135">
        <f t="shared" si="91"/>
        <v>-4.7664716030071874</v>
      </c>
      <c r="FO24" s="236">
        <f t="shared" si="92"/>
        <v>-1.6855257043531742</v>
      </c>
      <c r="FP24" s="242">
        <f t="shared" si="93"/>
        <v>-2.7425253292751188</v>
      </c>
    </row>
    <row r="25" spans="1:172">
      <c r="A25" s="131" t="s">
        <v>65</v>
      </c>
      <c r="B25" s="130" t="s">
        <v>182</v>
      </c>
      <c r="C25" s="132" t="s">
        <v>319</v>
      </c>
      <c r="D25" s="270">
        <v>1</v>
      </c>
      <c r="E25" s="262" t="s">
        <v>399</v>
      </c>
      <c r="F25" s="132" t="s">
        <v>427</v>
      </c>
      <c r="G25" s="266">
        <v>41282</v>
      </c>
      <c r="H25" s="266">
        <v>42585</v>
      </c>
      <c r="I25" s="271">
        <f t="shared" si="1"/>
        <v>1303</v>
      </c>
      <c r="J25" s="272">
        <f t="shared" si="2"/>
        <v>42.861842105263158</v>
      </c>
      <c r="K25" s="272">
        <f t="shared" si="3"/>
        <v>3.56986301369863</v>
      </c>
      <c r="L25" s="280">
        <v>0</v>
      </c>
      <c r="M25" s="396">
        <v>0</v>
      </c>
      <c r="N25" s="396">
        <v>0</v>
      </c>
      <c r="O25" s="396">
        <v>0</v>
      </c>
      <c r="P25" s="279" t="s">
        <v>416</v>
      </c>
      <c r="Q25" s="279" t="s">
        <v>416</v>
      </c>
      <c r="R25" s="280">
        <v>1</v>
      </c>
      <c r="S25" s="281" t="s">
        <v>406</v>
      </c>
      <c r="T25" s="130">
        <v>2</v>
      </c>
      <c r="U25" s="285">
        <v>12.2</v>
      </c>
      <c r="V25" s="274">
        <v>7</v>
      </c>
      <c r="W25" s="388">
        <v>19.2</v>
      </c>
      <c r="X25" s="365"/>
      <c r="Y25" s="361">
        <v>2.2186266315604799</v>
      </c>
      <c r="Z25" s="289">
        <v>255.9</v>
      </c>
      <c r="AA25" s="136">
        <v>1.705459220404993E-2</v>
      </c>
      <c r="AB25" s="236">
        <v>3.8012630028431554E-2</v>
      </c>
      <c r="AC25" s="136">
        <v>0.92014806831946905</v>
      </c>
      <c r="AD25" s="236">
        <v>0.17340086956422257</v>
      </c>
      <c r="AE25" s="135">
        <v>4.3695790675043191E-3</v>
      </c>
      <c r="AF25" s="136">
        <v>0.15528021201053038</v>
      </c>
      <c r="AG25" s="136">
        <v>3.3111509731619894E-2</v>
      </c>
      <c r="AH25" s="236">
        <v>4.8378508545550043E-3</v>
      </c>
      <c r="AI25" s="136" t="s">
        <v>167</v>
      </c>
      <c r="AJ25" s="137">
        <v>4.7768966664234203</v>
      </c>
      <c r="AK25" s="236">
        <v>4.7499657585065467E-3</v>
      </c>
      <c r="AL25" s="135">
        <v>7.7658395749484338E-5</v>
      </c>
      <c r="AM25" s="135">
        <v>7.2481169366185382E-5</v>
      </c>
      <c r="AN25" s="236">
        <v>0.15612439356567839</v>
      </c>
      <c r="AO25" s="136">
        <v>0.28894146615868344</v>
      </c>
      <c r="AP25" s="136">
        <v>6.677372678673299E-2</v>
      </c>
      <c r="AQ25" s="135">
        <v>2.1744350809855612E-4</v>
      </c>
      <c r="AR25" s="136">
        <v>1.0907607945870428</v>
      </c>
      <c r="AS25" s="135">
        <v>1.3315826257844913E-2</v>
      </c>
      <c r="AT25" s="135">
        <v>3.091839596106136E-2</v>
      </c>
      <c r="AU25" s="135">
        <v>5.3843154386309141E-4</v>
      </c>
      <c r="AV25" s="236">
        <v>7.4098437967174606E-4</v>
      </c>
      <c r="AW25" s="236">
        <v>4.8709803900451789E-3</v>
      </c>
      <c r="AX25" s="135">
        <v>1.2452886164276644</v>
      </c>
      <c r="AY25" s="135">
        <v>3.6240584683092691E-5</v>
      </c>
      <c r="AZ25" s="135">
        <v>2.5886131916494779E-5</v>
      </c>
      <c r="BA25" s="135">
        <v>3.7793752598082374E-5</v>
      </c>
      <c r="BB25" s="236">
        <v>4.7039075347229523E-2</v>
      </c>
      <c r="BC25" s="242">
        <v>1.0537156376264924E-2</v>
      </c>
      <c r="BD25" s="462"/>
      <c r="BE25" s="361">
        <v>2.2186266315604799</v>
      </c>
      <c r="BF25" s="289">
        <v>255.9</v>
      </c>
      <c r="BG25" s="136">
        <f t="shared" si="4"/>
        <v>-1.7681586606393587</v>
      </c>
      <c r="BH25" s="236">
        <f t="shared" si="5"/>
        <v>-1.4200720812698113</v>
      </c>
      <c r="BI25" s="136">
        <f t="shared" si="6"/>
        <v>-3.6142281263272485E-2</v>
      </c>
      <c r="BJ25" s="236">
        <f t="shared" si="7"/>
        <v>-0.76094872897055466</v>
      </c>
      <c r="BK25" s="135">
        <f t="shared" si="8"/>
        <v>-2.3595603976897732</v>
      </c>
      <c r="BL25" s="136">
        <f t="shared" si="9"/>
        <v>-0.80888388465897365</v>
      </c>
      <c r="BM25" s="136">
        <f t="shared" si="10"/>
        <v>-1.4800210169778099</v>
      </c>
      <c r="BN25" s="236">
        <f t="shared" si="11"/>
        <v>-2.3153475245731867</v>
      </c>
      <c r="BO25" s="136" t="e">
        <f t="shared" si="12"/>
        <v>#VALUE!</v>
      </c>
      <c r="BP25" s="136">
        <f t="shared" si="13"/>
        <v>0.6791458467496525</v>
      </c>
      <c r="BQ25" s="236">
        <f t="shared" si="14"/>
        <v>-2.3233095211004513</v>
      </c>
      <c r="BR25" s="135">
        <f t="shared" si="15"/>
        <v>-4.109811585259747</v>
      </c>
      <c r="BS25" s="135">
        <f t="shared" si="16"/>
        <v>-4.1397748086371902</v>
      </c>
      <c r="BT25" s="236">
        <f t="shared" si="17"/>
        <v>-0.8065292355455328</v>
      </c>
      <c r="BU25" s="136">
        <f t="shared" si="18"/>
        <v>-0.53919012782823905</v>
      </c>
      <c r="BV25" s="136">
        <f t="shared" si="19"/>
        <v>-1.1753943841717009</v>
      </c>
      <c r="BW25" s="135">
        <f t="shared" si="20"/>
        <v>-3.662653553917528</v>
      </c>
      <c r="BX25" s="136">
        <f t="shared" si="21"/>
        <v>3.7729519624835055E-2</v>
      </c>
      <c r="BY25" s="135">
        <f t="shared" si="22"/>
        <v>-1.8756318800632441</v>
      </c>
      <c r="BZ25" s="135">
        <f t="shared" si="23"/>
        <v>-1.5097830452624408</v>
      </c>
      <c r="CA25" s="135">
        <f t="shared" si="24"/>
        <v>-3.2688695050166481</v>
      </c>
      <c r="CB25" s="236">
        <f t="shared" si="25"/>
        <v>-3.1301909470731264</v>
      </c>
      <c r="CC25" s="236">
        <f t="shared" si="26"/>
        <v>-2.3123836188397089</v>
      </c>
      <c r="CD25" s="135">
        <f t="shared" si="27"/>
        <v>9.5270018094772146E-2</v>
      </c>
      <c r="CE25" s="135">
        <f t="shared" si="28"/>
        <v>-4.4408048043011714</v>
      </c>
      <c r="CF25" s="135">
        <f t="shared" si="29"/>
        <v>-4.5869328399794096</v>
      </c>
      <c r="CG25" s="135">
        <f t="shared" si="30"/>
        <v>-4.4225799841949724</v>
      </c>
      <c r="CH25" s="236">
        <f t="shared" si="31"/>
        <v>-1.327541223826959</v>
      </c>
      <c r="CI25" s="242">
        <f t="shared" si="32"/>
        <v>-1.977276574770549</v>
      </c>
      <c r="CJ25" s="330"/>
      <c r="CK25" s="333" t="s">
        <v>64</v>
      </c>
      <c r="CL25" s="130" t="s">
        <v>182</v>
      </c>
      <c r="CM25" s="132" t="s">
        <v>318</v>
      </c>
      <c r="CN25" s="270">
        <v>1</v>
      </c>
      <c r="CO25" s="262" t="s">
        <v>399</v>
      </c>
      <c r="CP25" s="132" t="s">
        <v>427</v>
      </c>
      <c r="CQ25" s="266">
        <v>41282</v>
      </c>
      <c r="CR25" s="266">
        <v>42585</v>
      </c>
      <c r="CS25" s="271">
        <f t="shared" si="33"/>
        <v>1303</v>
      </c>
      <c r="CT25" s="272">
        <f t="shared" si="34"/>
        <v>42.861842105263158</v>
      </c>
      <c r="CU25" s="272">
        <f t="shared" si="35"/>
        <v>3.56986301369863</v>
      </c>
      <c r="CV25" s="280">
        <v>0</v>
      </c>
      <c r="CW25" s="396">
        <v>0</v>
      </c>
      <c r="CX25" s="396">
        <v>0</v>
      </c>
      <c r="CY25" s="396">
        <v>0</v>
      </c>
      <c r="CZ25" s="279" t="s">
        <v>416</v>
      </c>
      <c r="DA25" s="279" t="s">
        <v>416</v>
      </c>
      <c r="DB25" s="280">
        <v>1</v>
      </c>
      <c r="DC25" s="281" t="s">
        <v>406</v>
      </c>
      <c r="DD25" s="130">
        <v>2</v>
      </c>
      <c r="DE25" s="285">
        <v>12.2</v>
      </c>
      <c r="DF25" s="274">
        <v>7</v>
      </c>
      <c r="DG25" s="388">
        <v>19.2</v>
      </c>
      <c r="DH25" s="370">
        <v>1.0327839042286853</v>
      </c>
      <c r="DI25" s="370"/>
      <c r="DJ25" s="136">
        <v>5.2666252179310253E-3</v>
      </c>
      <c r="DK25" s="136">
        <v>5.4773893296897962E-2</v>
      </c>
      <c r="DL25" s="136">
        <v>0.55534464288726859</v>
      </c>
      <c r="DM25" s="135">
        <v>3.3667511781691343E-3</v>
      </c>
      <c r="DN25" s="135">
        <v>1.5162956213312429E-3</v>
      </c>
      <c r="DO25" s="136">
        <v>0.13085567363048564</v>
      </c>
      <c r="DP25" s="136">
        <v>3.4279731045292215E-2</v>
      </c>
      <c r="DQ25" s="236">
        <v>1.4431911996579481E-3</v>
      </c>
      <c r="DR25" s="368" t="s">
        <v>167</v>
      </c>
      <c r="DS25" s="137">
        <v>2.198168565988841</v>
      </c>
      <c r="DT25" s="136">
        <v>3.8655820172387527E-3</v>
      </c>
      <c r="DU25" s="135">
        <v>2.6948381895697442E-5</v>
      </c>
      <c r="DV25" s="135">
        <v>2.5151823102650945E-5</v>
      </c>
      <c r="DW25" s="135">
        <v>2.1414980813114237E-3</v>
      </c>
      <c r="DX25" s="136">
        <v>1.6997899221704726</v>
      </c>
      <c r="DY25" s="136">
        <v>8.0778386103131344E-2</v>
      </c>
      <c r="DZ25" s="135">
        <v>7.5455469307952839E-5</v>
      </c>
      <c r="EA25" s="136">
        <v>0.50435001878383889</v>
      </c>
      <c r="EB25" s="136">
        <v>5.9382692493877592E-2</v>
      </c>
      <c r="EC25" s="135">
        <v>1.0729049112073674E-2</v>
      </c>
      <c r="ED25" s="135">
        <v>1.8684211447683559E-4</v>
      </c>
      <c r="EE25" s="136">
        <v>1.3000490894451398E-3</v>
      </c>
      <c r="EF25" s="236">
        <v>1.690287811002874E-3</v>
      </c>
      <c r="EG25" s="135">
        <v>0.43212987960905985</v>
      </c>
      <c r="EH25" s="135">
        <v>1.2575911551325473E-5</v>
      </c>
      <c r="EI25" s="236">
        <v>3.8156685173625971E-3</v>
      </c>
      <c r="EJ25" s="135">
        <v>1.3114879189239422E-5</v>
      </c>
      <c r="EK25" s="135">
        <v>7.3658910514906356E-5</v>
      </c>
      <c r="EL25" s="242">
        <v>1.5846221934938598E-3</v>
      </c>
      <c r="EN25" s="136">
        <f t="shared" si="65"/>
        <v>-2.2784675856819496</v>
      </c>
      <c r="EO25" s="136">
        <f t="shared" si="66"/>
        <v>-1.2614263885715635</v>
      </c>
      <c r="EP25" s="136">
        <f t="shared" si="67"/>
        <v>-0.2554374131827708</v>
      </c>
      <c r="EQ25" s="135">
        <f t="shared" si="68"/>
        <v>-2.4727889792285485</v>
      </c>
      <c r="ER25" s="135">
        <f t="shared" si="69"/>
        <v>-2.8192161191546528</v>
      </c>
      <c r="ES25" s="136">
        <f t="shared" si="70"/>
        <v>-0.88320744250828853</v>
      </c>
      <c r="ET25" s="136">
        <f t="shared" si="71"/>
        <v>-1.4649625941585154</v>
      </c>
      <c r="EU25" s="236">
        <f t="shared" si="72"/>
        <v>-2.8406761280502244</v>
      </c>
      <c r="EV25" s="368" t="e">
        <f t="shared" si="73"/>
        <v>#VALUE!</v>
      </c>
      <c r="EW25" s="136">
        <f t="shared" si="74"/>
        <v>0.3420609931246773</v>
      </c>
      <c r="EX25" s="136">
        <f t="shared" si="75"/>
        <v>-2.4127851077364921</v>
      </c>
      <c r="EY25" s="135">
        <f t="shared" si="76"/>
        <v>-4.5694673067246265</v>
      </c>
      <c r="EZ25" s="135">
        <f t="shared" si="77"/>
        <v>-4.5994305301020697</v>
      </c>
      <c r="FA25" s="135">
        <f t="shared" si="78"/>
        <v>-2.6692823103760901</v>
      </c>
      <c r="FB25" s="136">
        <f t="shared" si="79"/>
        <v>0.23039525003719777</v>
      </c>
      <c r="FC25" s="136">
        <f t="shared" si="80"/>
        <v>-1.0927048279858644</v>
      </c>
      <c r="FD25" s="135">
        <f t="shared" si="81"/>
        <v>-4.1223092753824071</v>
      </c>
      <c r="FE25" s="136">
        <f t="shared" si="82"/>
        <v>-0.29726795866102024</v>
      </c>
      <c r="FF25" s="136">
        <f t="shared" si="83"/>
        <v>-1.2263401147776374</v>
      </c>
      <c r="FG25" s="135">
        <f t="shared" si="84"/>
        <v>-1.9694387667273201</v>
      </c>
      <c r="FH25" s="135">
        <f t="shared" si="85"/>
        <v>-3.7285252264815276</v>
      </c>
      <c r="FI25" s="136">
        <f t="shared" si="86"/>
        <v>-2.8860402485603678</v>
      </c>
      <c r="FJ25" s="236">
        <f t="shared" si="87"/>
        <v>-2.772039340304588</v>
      </c>
      <c r="FK25" s="135">
        <f t="shared" si="88"/>
        <v>-0.36438570337010706</v>
      </c>
      <c r="FL25" s="135">
        <f t="shared" si="89"/>
        <v>-4.900460525766051</v>
      </c>
      <c r="FM25" s="236">
        <f t="shared" si="90"/>
        <v>-2.4184293612565515</v>
      </c>
      <c r="FN25" s="135">
        <f t="shared" si="91"/>
        <v>-4.882235705659852</v>
      </c>
      <c r="FO25" s="135">
        <f t="shared" si="92"/>
        <v>-4.1327747090605724</v>
      </c>
      <c r="FP25" s="242">
        <f t="shared" si="93"/>
        <v>-2.8000742658369089</v>
      </c>
    </row>
    <row r="26" spans="1:172">
      <c r="A26" s="131" t="s">
        <v>71</v>
      </c>
      <c r="B26" s="130" t="s">
        <v>182</v>
      </c>
      <c r="C26" s="132" t="s">
        <v>319</v>
      </c>
      <c r="D26" s="270">
        <v>1</v>
      </c>
      <c r="E26" s="262" t="s">
        <v>399</v>
      </c>
      <c r="F26" s="132" t="s">
        <v>427</v>
      </c>
      <c r="G26" s="266">
        <v>40315</v>
      </c>
      <c r="H26" s="266">
        <v>42599</v>
      </c>
      <c r="I26" s="271">
        <f t="shared" si="1"/>
        <v>2284</v>
      </c>
      <c r="J26" s="272">
        <f t="shared" si="2"/>
        <v>75.131578947368425</v>
      </c>
      <c r="K26" s="272">
        <f t="shared" si="3"/>
        <v>6.2575342465753421</v>
      </c>
      <c r="L26" s="274">
        <v>0</v>
      </c>
      <c r="M26" s="274">
        <v>1</v>
      </c>
      <c r="N26" s="274">
        <v>1</v>
      </c>
      <c r="O26" s="274">
        <v>0</v>
      </c>
      <c r="P26" s="274">
        <v>1</v>
      </c>
      <c r="Q26" s="274">
        <v>2</v>
      </c>
      <c r="R26" s="274">
        <v>0</v>
      </c>
      <c r="S26" s="277"/>
      <c r="T26" s="130">
        <v>2</v>
      </c>
      <c r="U26" s="285">
        <v>20.100000000000001</v>
      </c>
      <c r="V26" s="274">
        <v>8</v>
      </c>
      <c r="W26" s="388">
        <v>28.1</v>
      </c>
      <c r="X26" s="365"/>
      <c r="Y26" s="361">
        <v>1.2701348784286988</v>
      </c>
      <c r="Z26" s="289">
        <v>193.9</v>
      </c>
      <c r="AA26" s="136">
        <v>1.2074230114046302E-2</v>
      </c>
      <c r="AB26" s="136">
        <v>0.10413275934967596</v>
      </c>
      <c r="AC26" s="135">
        <v>1.5902937778254186E-2</v>
      </c>
      <c r="AD26" s="135">
        <v>8.2875710223716207E-3</v>
      </c>
      <c r="AE26" s="135">
        <v>3.732502637610271E-3</v>
      </c>
      <c r="AF26" s="236">
        <v>1.0038088925523226E-2</v>
      </c>
      <c r="AG26" s="136">
        <v>0</v>
      </c>
      <c r="AH26" s="236">
        <v>3.5525493073507108E-3</v>
      </c>
      <c r="AI26" s="136" t="s">
        <v>167</v>
      </c>
      <c r="AJ26" s="137">
        <v>9.840417525574729</v>
      </c>
      <c r="AK26" s="236">
        <v>4.4444494938553295E-3</v>
      </c>
      <c r="AL26" s="135">
        <v>6.6335947350893446E-5</v>
      </c>
      <c r="AM26" s="135">
        <v>6.1913550860833878E-5</v>
      </c>
      <c r="AN26" s="136">
        <v>0.28697154801468189</v>
      </c>
      <c r="AO26" s="136">
        <v>1.804496426643391E-2</v>
      </c>
      <c r="AP26" s="135">
        <v>1.7689585960238251E-4</v>
      </c>
      <c r="AQ26" s="135">
        <v>1.8574065258250162E-4</v>
      </c>
      <c r="AR26" s="236">
        <v>4.2647020857956956E-3</v>
      </c>
      <c r="AS26" s="136">
        <v>0.19304402476649882</v>
      </c>
      <c r="AT26" s="135">
        <v>2.6410551838635707E-2</v>
      </c>
      <c r="AU26" s="135">
        <v>4.5992923496619448E-4</v>
      </c>
      <c r="AV26" s="236">
        <v>9.3180737971540849E-5</v>
      </c>
      <c r="AW26" s="136">
        <v>9.031790054569248E-3</v>
      </c>
      <c r="AX26" s="135">
        <v>1.0637278725470067</v>
      </c>
      <c r="AY26" s="236">
        <v>6.5157829986572173E-5</v>
      </c>
      <c r="AZ26" s="236">
        <v>5.0701210825879637E-3</v>
      </c>
      <c r="BA26" s="135">
        <v>3.2283494377434805E-5</v>
      </c>
      <c r="BB26" s="236">
        <v>2.9843093179776167E-2</v>
      </c>
      <c r="BC26" s="176">
        <v>9.7292722781310378E-5</v>
      </c>
      <c r="BD26" s="462"/>
      <c r="BE26" s="361">
        <v>1.2701348784286988</v>
      </c>
      <c r="BF26" s="289">
        <v>193.9</v>
      </c>
      <c r="BG26" s="136">
        <f t="shared" si="4"/>
        <v>-1.9181405514982659</v>
      </c>
      <c r="BH26" s="136">
        <f t="shared" si="5"/>
        <v>-0.98241262335520108</v>
      </c>
      <c r="BI26" s="135">
        <f t="shared" si="6"/>
        <v>-1.7985226402687589</v>
      </c>
      <c r="BJ26" s="135">
        <f t="shared" si="7"/>
        <v>-2.0815727367781904</v>
      </c>
      <c r="BK26" s="135">
        <f t="shared" si="8"/>
        <v>-2.4279998767042952</v>
      </c>
      <c r="BL26" s="236">
        <f t="shared" si="9"/>
        <v>-1.9983489613045922</v>
      </c>
      <c r="BM26" s="136" t="e">
        <f t="shared" si="10"/>
        <v>#NUM!</v>
      </c>
      <c r="BN26" s="236">
        <f t="shared" si="11"/>
        <v>-2.4494598855998668</v>
      </c>
      <c r="BO26" s="136" t="e">
        <f t="shared" si="12"/>
        <v>#VALUE!</v>
      </c>
      <c r="BP26" s="136">
        <f t="shared" si="13"/>
        <v>0.99301352578969915</v>
      </c>
      <c r="BQ26" s="236">
        <f t="shared" si="14"/>
        <v>-2.3521820247021039</v>
      </c>
      <c r="BR26" s="135">
        <f t="shared" si="15"/>
        <v>-4.178251064274269</v>
      </c>
      <c r="BS26" s="135">
        <f t="shared" si="16"/>
        <v>-4.2082142876517121</v>
      </c>
      <c r="BT26" s="136">
        <f t="shared" si="17"/>
        <v>-0.5421611595473711</v>
      </c>
      <c r="BU26" s="136">
        <f t="shared" si="18"/>
        <v>-1.7436439736158864</v>
      </c>
      <c r="BV26" s="135">
        <f t="shared" si="19"/>
        <v>-3.7522823320019878</v>
      </c>
      <c r="BW26" s="135">
        <f t="shared" si="20"/>
        <v>-3.7310930329320495</v>
      </c>
      <c r="BX26" s="236">
        <f t="shared" si="21"/>
        <v>-2.3701113014282198</v>
      </c>
      <c r="BY26" s="136">
        <f t="shared" si="22"/>
        <v>-0.71434363641806486</v>
      </c>
      <c r="BZ26" s="135">
        <f t="shared" si="23"/>
        <v>-1.5782225242769623</v>
      </c>
      <c r="CA26" s="135">
        <f t="shared" si="24"/>
        <v>-3.3373089840311696</v>
      </c>
      <c r="CB26" s="236">
        <f t="shared" si="25"/>
        <v>-4.0306738543546485</v>
      </c>
      <c r="CC26" s="136">
        <f t="shared" si="26"/>
        <v>-2.0442261662117192</v>
      </c>
      <c r="CD26" s="135">
        <f t="shared" si="27"/>
        <v>2.6830539080250647E-2</v>
      </c>
      <c r="CE26" s="236">
        <f t="shared" si="28"/>
        <v>-4.1860333878464999</v>
      </c>
      <c r="CF26" s="236">
        <f t="shared" si="29"/>
        <v>-2.2949816688970608</v>
      </c>
      <c r="CG26" s="135">
        <f t="shared" si="30"/>
        <v>-4.4910194632094944</v>
      </c>
      <c r="CH26" s="236">
        <f t="shared" si="31"/>
        <v>-1.5251561650704131</v>
      </c>
      <c r="CI26" s="176">
        <f t="shared" si="32"/>
        <v>-4.0119196425077437</v>
      </c>
      <c r="CJ26" s="339"/>
      <c r="CK26" s="333" t="s">
        <v>70</v>
      </c>
      <c r="CL26" s="130" t="s">
        <v>182</v>
      </c>
      <c r="CM26" s="132" t="s">
        <v>318</v>
      </c>
      <c r="CN26" s="270">
        <v>1</v>
      </c>
      <c r="CO26" s="262" t="s">
        <v>399</v>
      </c>
      <c r="CP26" s="132" t="s">
        <v>427</v>
      </c>
      <c r="CQ26" s="266">
        <v>40315</v>
      </c>
      <c r="CR26" s="266">
        <v>42599</v>
      </c>
      <c r="CS26" s="271">
        <f t="shared" si="33"/>
        <v>2284</v>
      </c>
      <c r="CT26" s="272">
        <f t="shared" si="34"/>
        <v>75.131578947368425</v>
      </c>
      <c r="CU26" s="272">
        <f t="shared" si="35"/>
        <v>6.2575342465753421</v>
      </c>
      <c r="CV26" s="274">
        <v>0</v>
      </c>
      <c r="CW26" s="274">
        <v>1</v>
      </c>
      <c r="CX26" s="274">
        <v>1</v>
      </c>
      <c r="CY26" s="274">
        <v>0</v>
      </c>
      <c r="CZ26" s="274">
        <v>1</v>
      </c>
      <c r="DA26" s="274">
        <v>2</v>
      </c>
      <c r="DB26" s="274">
        <v>0</v>
      </c>
      <c r="DC26" s="277"/>
      <c r="DD26" s="130">
        <v>2</v>
      </c>
      <c r="DE26" s="285">
        <v>20.100000000000001</v>
      </c>
      <c r="DF26" s="274">
        <v>8</v>
      </c>
      <c r="DG26" s="388">
        <v>28.1</v>
      </c>
      <c r="DH26" s="370">
        <v>1.0488131669711267</v>
      </c>
      <c r="DI26" s="370"/>
      <c r="DJ26" s="136">
        <v>1.0763082716586617E-2</v>
      </c>
      <c r="DK26" s="236">
        <v>9.0714770150343377E-2</v>
      </c>
      <c r="DL26" s="135">
        <v>1.8192285329375866E-2</v>
      </c>
      <c r="DM26" s="236">
        <v>1.8951404570268272E-2</v>
      </c>
      <c r="DN26" s="135">
        <v>4.2698244766388302E-3</v>
      </c>
      <c r="DO26" s="136">
        <v>3.3559125260075089E-2</v>
      </c>
      <c r="DP26" s="236">
        <v>6.5168249634699454E-3</v>
      </c>
      <c r="DQ26" s="236">
        <v>2.0789041335053638E-3</v>
      </c>
      <c r="DR26" s="368" t="s">
        <v>167</v>
      </c>
      <c r="DS26" s="137">
        <v>2.2865705009040096</v>
      </c>
      <c r="DT26" s="136">
        <v>9.9885132842312992E-3</v>
      </c>
      <c r="DU26" s="135">
        <v>7.5885506101401004E-5</v>
      </c>
      <c r="DV26" s="236">
        <v>2.2717489227129803E-3</v>
      </c>
      <c r="DW26" s="135">
        <v>6.0303682181913334E-3</v>
      </c>
      <c r="DX26" s="136">
        <v>7.9296634815393369E-2</v>
      </c>
      <c r="DY26" s="236">
        <v>4.097117196312328E-4</v>
      </c>
      <c r="DZ26" s="135">
        <v>2.124794170839228E-4</v>
      </c>
      <c r="EA26" s="136">
        <v>8.13632062598552E-2</v>
      </c>
      <c r="EB26" s="135">
        <v>1.3011834779520224E-2</v>
      </c>
      <c r="EC26" s="135">
        <v>3.0212549495837786E-2</v>
      </c>
      <c r="ED26" s="135">
        <v>5.2613950896971361E-4</v>
      </c>
      <c r="EE26" s="135">
        <v>1.0118067480186802E-5</v>
      </c>
      <c r="EF26" s="236">
        <v>6.185396590447631E-3</v>
      </c>
      <c r="EG26" s="135">
        <v>1.2168595035721459</v>
      </c>
      <c r="EH26" s="236">
        <v>2.025094611727939E-3</v>
      </c>
      <c r="EI26" s="136">
        <v>1.3495111392620183E-2</v>
      </c>
      <c r="EJ26" s="136">
        <v>5.1146563121661402E-2</v>
      </c>
      <c r="EK26" s="135">
        <v>2.0742038334382943E-4</v>
      </c>
      <c r="EL26" s="242">
        <v>2.4977090546705618E-3</v>
      </c>
      <c r="EN26" s="136">
        <f t="shared" si="65"/>
        <v>-1.9680633220658337</v>
      </c>
      <c r="EO26" s="236">
        <f t="shared" si="66"/>
        <v>-1.0423219954917073</v>
      </c>
      <c r="EP26" s="135">
        <f t="shared" si="67"/>
        <v>-1.740112741090724</v>
      </c>
      <c r="EQ26" s="236">
        <f t="shared" si="68"/>
        <v>-1.7223585970673263</v>
      </c>
      <c r="ER26" s="135">
        <f t="shared" si="69"/>
        <v>-2.3695899775262599</v>
      </c>
      <c r="ES26" s="136">
        <f t="shared" si="70"/>
        <v>-1.4741893678574478</v>
      </c>
      <c r="ET26" s="236">
        <f t="shared" si="71"/>
        <v>-2.1859639436384359</v>
      </c>
      <c r="EU26" s="236">
        <f t="shared" si="72"/>
        <v>-2.6821655372435989</v>
      </c>
      <c r="EV26" s="368" t="e">
        <f t="shared" si="73"/>
        <v>#VALUE!</v>
      </c>
      <c r="EW26" s="136">
        <f t="shared" si="74"/>
        <v>0.35918459634935196</v>
      </c>
      <c r="EX26" s="136">
        <f t="shared" si="75"/>
        <v>-2.0004991484610937</v>
      </c>
      <c r="EY26" s="135">
        <f t="shared" si="76"/>
        <v>-4.1198411650962337</v>
      </c>
      <c r="EZ26" s="236">
        <f t="shared" si="77"/>
        <v>-2.6436396692223658</v>
      </c>
      <c r="FA26" s="135">
        <f t="shared" si="78"/>
        <v>-2.2196561687476972</v>
      </c>
      <c r="FB26" s="136">
        <f t="shared" si="79"/>
        <v>-1.1007452428477924</v>
      </c>
      <c r="FC26" s="236">
        <f t="shared" si="80"/>
        <v>-3.3875216130583827</v>
      </c>
      <c r="FD26" s="135">
        <f t="shared" si="81"/>
        <v>-3.6726831337540147</v>
      </c>
      <c r="FE26" s="136">
        <f t="shared" si="82"/>
        <v>-1.089571945612277</v>
      </c>
      <c r="FF26" s="135">
        <f t="shared" si="83"/>
        <v>-1.8856614598997306</v>
      </c>
      <c r="FG26" s="135">
        <f t="shared" si="84"/>
        <v>-1.5198126250989272</v>
      </c>
      <c r="FH26" s="135">
        <f t="shared" si="85"/>
        <v>-3.2788990848531347</v>
      </c>
      <c r="FI26" s="135">
        <f t="shared" si="86"/>
        <v>-4.9949024284879338</v>
      </c>
      <c r="FJ26" s="236">
        <f t="shared" si="87"/>
        <v>-2.2086324493863265</v>
      </c>
      <c r="FK26" s="135">
        <f t="shared" si="88"/>
        <v>8.52404382582857E-2</v>
      </c>
      <c r="FL26" s="236">
        <f t="shared" si="89"/>
        <v>-2.6935546818856029</v>
      </c>
      <c r="FM26" s="136">
        <f t="shared" si="90"/>
        <v>-1.8698235262982308</v>
      </c>
      <c r="FN26" s="136">
        <f t="shared" si="91"/>
        <v>-1.2911835441110733</v>
      </c>
      <c r="FO26" s="135">
        <f t="shared" si="92"/>
        <v>-3.6831485674321796</v>
      </c>
      <c r="FP26" s="242">
        <f t="shared" si="93"/>
        <v>-2.6024581517545586</v>
      </c>
    </row>
    <row r="27" spans="1:172">
      <c r="A27" s="131" t="s">
        <v>75</v>
      </c>
      <c r="B27" s="130" t="s">
        <v>182</v>
      </c>
      <c r="C27" s="132" t="s">
        <v>319</v>
      </c>
      <c r="D27" s="270">
        <v>1</v>
      </c>
      <c r="E27" s="262" t="s">
        <v>399</v>
      </c>
      <c r="F27" s="132" t="s">
        <v>427</v>
      </c>
      <c r="G27" s="266">
        <v>42273</v>
      </c>
      <c r="H27" s="266">
        <v>42611</v>
      </c>
      <c r="I27" s="271">
        <f t="shared" si="1"/>
        <v>338</v>
      </c>
      <c r="J27" s="272">
        <f t="shared" si="2"/>
        <v>11.118421052631579</v>
      </c>
      <c r="K27" s="272">
        <f t="shared" si="3"/>
        <v>0.92602739726027394</v>
      </c>
      <c r="L27" s="274">
        <v>0</v>
      </c>
      <c r="M27" s="274">
        <v>0</v>
      </c>
      <c r="N27" s="274">
        <v>0</v>
      </c>
      <c r="O27" s="274">
        <v>0</v>
      </c>
      <c r="P27" s="274">
        <v>0</v>
      </c>
      <c r="Q27" s="274">
        <v>0</v>
      </c>
      <c r="R27" s="274">
        <v>0</v>
      </c>
      <c r="S27" s="277"/>
      <c r="T27" s="130">
        <v>2</v>
      </c>
      <c r="U27" s="285">
        <v>15.8</v>
      </c>
      <c r="V27" s="274">
        <v>4</v>
      </c>
      <c r="W27" s="388">
        <v>19.8</v>
      </c>
      <c r="X27" s="365"/>
      <c r="Y27" s="361">
        <v>1.1056030947272431</v>
      </c>
      <c r="Z27" s="289">
        <v>87.72</v>
      </c>
      <c r="AA27" s="236">
        <v>3.9439915766177822E-3</v>
      </c>
      <c r="AB27" s="136">
        <v>0.15085891823734598</v>
      </c>
      <c r="AC27" s="236">
        <v>3.0113717510018633E-2</v>
      </c>
      <c r="AD27" s="136">
        <v>0.29305752477227826</v>
      </c>
      <c r="AE27" s="236">
        <v>9.4503884213485406E-2</v>
      </c>
      <c r="AF27" s="136">
        <v>3.0892184749856205E-2</v>
      </c>
      <c r="AG27" s="236">
        <v>4.9494293792364443E-3</v>
      </c>
      <c r="AH27" s="236">
        <v>7.5087991544371788E-4</v>
      </c>
      <c r="AI27" s="236">
        <v>2.1188917432689622E-2</v>
      </c>
      <c r="AJ27" s="137">
        <v>5.5421326859086069</v>
      </c>
      <c r="AK27" s="136">
        <v>1.1174208573145954E-2</v>
      </c>
      <c r="AL27" s="135">
        <v>6.2822318287826084E-5</v>
      </c>
      <c r="AM27" s="236">
        <v>9.1375709863549311E-3</v>
      </c>
      <c r="AN27" s="135">
        <v>4.9922802266059128E-3</v>
      </c>
      <c r="AO27" s="136">
        <v>1.7489932057428766E-2</v>
      </c>
      <c r="AP27" s="236">
        <v>9.3018782742854372E-4</v>
      </c>
      <c r="AQ27" s="135">
        <v>1.7590249120591305E-4</v>
      </c>
      <c r="AR27" s="136">
        <v>4.3334443476123564E-2</v>
      </c>
      <c r="AS27" s="135">
        <v>1.0771933509085913E-2</v>
      </c>
      <c r="AT27" s="135">
        <v>2.5011658987659825E-2</v>
      </c>
      <c r="AU27" s="135">
        <v>4.3556807346226085E-4</v>
      </c>
      <c r="AV27" s="135">
        <v>8.3763091050434791E-6</v>
      </c>
      <c r="AW27" s="135">
        <v>1.7171433665339134E-4</v>
      </c>
      <c r="AX27" s="135">
        <v>1.0073851908271589</v>
      </c>
      <c r="AY27" s="135">
        <v>2.9317081867652174E-5</v>
      </c>
      <c r="AZ27" s="135">
        <v>2.0940772762608697E-5</v>
      </c>
      <c r="BA27" s="136">
        <v>4.678482474799233E-2</v>
      </c>
      <c r="BB27" s="236">
        <v>3.4501987543420951E-4</v>
      </c>
      <c r="BC27" s="176">
        <v>9.2139400155478272E-5</v>
      </c>
      <c r="BD27" s="462"/>
      <c r="BE27" s="361">
        <v>1.1056030947272431</v>
      </c>
      <c r="BF27" s="289">
        <v>87.72</v>
      </c>
      <c r="BG27" s="236">
        <f t="shared" si="4"/>
        <v>-2.4040640212745186</v>
      </c>
      <c r="BH27" s="136">
        <f t="shared" si="5"/>
        <v>-0.82142901080034636</v>
      </c>
      <c r="BI27" s="236">
        <f t="shared" si="6"/>
        <v>-1.5212356279336199</v>
      </c>
      <c r="BJ27" s="136">
        <f t="shared" si="7"/>
        <v>-0.53304712285727363</v>
      </c>
      <c r="BK27" s="236">
        <f t="shared" si="8"/>
        <v>-1.0245503411434755</v>
      </c>
      <c r="BL27" s="136">
        <f t="shared" si="9"/>
        <v>-1.5101513765397661</v>
      </c>
      <c r="BM27" s="236">
        <f t="shared" si="10"/>
        <v>-2.3054448680833577</v>
      </c>
      <c r="BN27" s="236">
        <f t="shared" si="11"/>
        <v>-3.1244295120373029</v>
      </c>
      <c r="BO27" s="236">
        <f t="shared" si="12"/>
        <v>-1.6738912313505232</v>
      </c>
      <c r="BP27" s="136">
        <f t="shared" si="13"/>
        <v>0.74367691914886946</v>
      </c>
      <c r="BQ27" s="136">
        <f t="shared" si="14"/>
        <v>-1.9517832265393973</v>
      </c>
      <c r="BR27" s="135">
        <f t="shared" si="15"/>
        <v>-4.2018860411779926</v>
      </c>
      <c r="BS27" s="236">
        <f t="shared" si="16"/>
        <v>-2.0391692361503635</v>
      </c>
      <c r="BT27" s="135">
        <f t="shared" si="17"/>
        <v>-2.3017010448294566</v>
      </c>
      <c r="BU27" s="136">
        <f t="shared" si="18"/>
        <v>-1.7572118776077206</v>
      </c>
      <c r="BV27" s="236">
        <f t="shared" si="19"/>
        <v>-3.0314293480272583</v>
      </c>
      <c r="BW27" s="135">
        <f t="shared" si="20"/>
        <v>-3.7547280098357736</v>
      </c>
      <c r="BX27" s="136">
        <f t="shared" si="21"/>
        <v>-1.3631667765040809</v>
      </c>
      <c r="BY27" s="135">
        <f t="shared" si="22"/>
        <v>-1.9677063359814895</v>
      </c>
      <c r="BZ27" s="135">
        <f t="shared" si="23"/>
        <v>-1.6018575011806861</v>
      </c>
      <c r="CA27" s="135">
        <f t="shared" si="24"/>
        <v>-3.3609439609348937</v>
      </c>
      <c r="CB27" s="135">
        <f t="shared" si="25"/>
        <v>-5.0769473045696927</v>
      </c>
      <c r="CC27" s="135">
        <f t="shared" si="26"/>
        <v>-3.7651934435139385</v>
      </c>
      <c r="CD27" s="135">
        <f t="shared" si="27"/>
        <v>3.195562176526663E-3</v>
      </c>
      <c r="CE27" s="135">
        <f t="shared" si="28"/>
        <v>-4.532879260219417</v>
      </c>
      <c r="CF27" s="135">
        <f t="shared" si="29"/>
        <v>-4.6790072958976552</v>
      </c>
      <c r="CG27" s="136">
        <f t="shared" si="30"/>
        <v>-1.3298949930146289</v>
      </c>
      <c r="CH27" s="236">
        <f t="shared" si="31"/>
        <v>-3.4621558859621646</v>
      </c>
      <c r="CI27" s="176">
        <f t="shared" si="32"/>
        <v>-4.0355546194114673</v>
      </c>
      <c r="CJ27" s="339"/>
      <c r="CK27" s="333" t="s">
        <v>74</v>
      </c>
      <c r="CL27" s="130" t="s">
        <v>182</v>
      </c>
      <c r="CM27" s="132" t="s">
        <v>318</v>
      </c>
      <c r="CN27" s="270">
        <v>1</v>
      </c>
      <c r="CO27" s="262" t="s">
        <v>399</v>
      </c>
      <c r="CP27" s="132" t="s">
        <v>427</v>
      </c>
      <c r="CQ27" s="266">
        <v>42273</v>
      </c>
      <c r="CR27" s="266">
        <v>42611</v>
      </c>
      <c r="CS27" s="271">
        <f t="shared" si="33"/>
        <v>338</v>
      </c>
      <c r="CT27" s="272">
        <f t="shared" si="34"/>
        <v>11.118421052631579</v>
      </c>
      <c r="CU27" s="272">
        <f t="shared" si="35"/>
        <v>0.92602739726027394</v>
      </c>
      <c r="CV27" s="274">
        <v>0</v>
      </c>
      <c r="CW27" s="274">
        <v>0</v>
      </c>
      <c r="CX27" s="274">
        <v>0</v>
      </c>
      <c r="CY27" s="274">
        <v>0</v>
      </c>
      <c r="CZ27" s="274">
        <v>0</v>
      </c>
      <c r="DA27" s="274">
        <v>0</v>
      </c>
      <c r="DB27" s="274">
        <v>0</v>
      </c>
      <c r="DC27" s="277"/>
      <c r="DD27" s="130">
        <v>2</v>
      </c>
      <c r="DE27" s="285">
        <v>15.8</v>
      </c>
      <c r="DF27" s="274">
        <v>4</v>
      </c>
      <c r="DG27" s="388">
        <v>19.8</v>
      </c>
      <c r="DH27" s="370">
        <v>0.56146719848289883</v>
      </c>
      <c r="DI27" s="370"/>
      <c r="DJ27" s="136">
        <v>1.1155864629389322E-2</v>
      </c>
      <c r="DK27" s="135">
        <v>4.7399730780771001E-3</v>
      </c>
      <c r="DL27" s="236">
        <v>0.35440425658255326</v>
      </c>
      <c r="DM27" s="135">
        <v>1.0304767457443719E-2</v>
      </c>
      <c r="DN27" s="135">
        <v>4.6409945219223585E-3</v>
      </c>
      <c r="DO27" s="136">
        <v>6.7071334526802404E-2</v>
      </c>
      <c r="DP27" s="136">
        <v>1.1322578894695536E-2</v>
      </c>
      <c r="DQ27" s="236">
        <v>8.2756594019685482E-3</v>
      </c>
      <c r="DR27" s="369">
        <v>1.1795948401037488E-2</v>
      </c>
      <c r="DS27" s="137">
        <v>3.1104070059154076</v>
      </c>
      <c r="DT27" s="136">
        <v>1.0228155030773605E-2</v>
      </c>
      <c r="DU27" s="236">
        <v>4.8092096756161169E-3</v>
      </c>
      <c r="DV27" s="135">
        <v>7.6983321453688407E-5</v>
      </c>
      <c r="DW27" s="135">
        <v>6.5545799409140416E-3</v>
      </c>
      <c r="DX27" s="136">
        <v>6.8752929882020979</v>
      </c>
      <c r="DY27" s="136">
        <v>5.7214501299428226E-2</v>
      </c>
      <c r="DZ27" s="236">
        <v>8.4201607500862981E-3</v>
      </c>
      <c r="EA27" s="136">
        <v>0.43497982557147979</v>
      </c>
      <c r="EB27" s="135">
        <v>1.4142935912777611E-2</v>
      </c>
      <c r="EC27" s="135">
        <v>3.2838885408673364E-2</v>
      </c>
      <c r="ED27" s="135">
        <v>5.7187610222739953E-4</v>
      </c>
      <c r="EE27" s="236">
        <v>1.5109522848543663E-3</v>
      </c>
      <c r="EF27" s="135">
        <v>2.2545115568580178E-4</v>
      </c>
      <c r="EG27" s="135">
        <v>1.32263944827847</v>
      </c>
      <c r="EH27" s="135">
        <v>3.8491660726844203E-5</v>
      </c>
      <c r="EI27" s="136">
        <v>1.4189613531998201E-2</v>
      </c>
      <c r="EJ27" s="135">
        <v>4.0141303329423239E-5</v>
      </c>
      <c r="EK27" s="236">
        <v>1.8054344851904918E-2</v>
      </c>
      <c r="EL27" s="176">
        <v>1.2097379085579608E-4</v>
      </c>
      <c r="EN27" s="136">
        <f t="shared" si="65"/>
        <v>-1.9524967643115028</v>
      </c>
      <c r="EO27" s="135">
        <f t="shared" si="66"/>
        <v>-2.3242241250085649</v>
      </c>
      <c r="EP27" s="236">
        <f t="shared" si="67"/>
        <v>-0.45050107064725209</v>
      </c>
      <c r="EQ27" s="135">
        <f t="shared" si="68"/>
        <v>-1.9869618042815185</v>
      </c>
      <c r="ER27" s="135">
        <f t="shared" si="69"/>
        <v>-2.3333889442076226</v>
      </c>
      <c r="ES27" s="136">
        <f t="shared" si="70"/>
        <v>-1.1734630523612981</v>
      </c>
      <c r="ET27" s="136">
        <f t="shared" si="71"/>
        <v>-1.9460546445101807</v>
      </c>
      <c r="EU27" s="236">
        <f t="shared" si="72"/>
        <v>-2.0821973917242227</v>
      </c>
      <c r="EV27" s="369">
        <f t="shared" si="73"/>
        <v>-1.9282671358484273</v>
      </c>
      <c r="EW27" s="136">
        <f t="shared" si="74"/>
        <v>0.49281722145701373</v>
      </c>
      <c r="EX27" s="136">
        <f t="shared" si="75"/>
        <v>-1.9902026978827732</v>
      </c>
      <c r="EY27" s="236">
        <f t="shared" si="76"/>
        <v>-2.3179262878091271</v>
      </c>
      <c r="EZ27" s="135">
        <f t="shared" si="77"/>
        <v>-4.1136033551550399</v>
      </c>
      <c r="FA27" s="135">
        <f t="shared" si="78"/>
        <v>-2.1834551354290603</v>
      </c>
      <c r="FB27" s="136">
        <f t="shared" si="79"/>
        <v>0.83729121020385433</v>
      </c>
      <c r="FC27" s="136">
        <f t="shared" si="80"/>
        <v>-1.2424938831624657</v>
      </c>
      <c r="FD27" s="236">
        <f t="shared" si="81"/>
        <v>-2.0746796172641226</v>
      </c>
      <c r="FE27" s="136">
        <f t="shared" si="82"/>
        <v>-0.36153088522044746</v>
      </c>
      <c r="FF27" s="135">
        <f t="shared" si="83"/>
        <v>-1.8494604265810934</v>
      </c>
      <c r="FG27" s="135">
        <f t="shared" si="84"/>
        <v>-1.4836115917802901</v>
      </c>
      <c r="FH27" s="135">
        <f t="shared" si="85"/>
        <v>-3.2426980515344974</v>
      </c>
      <c r="FI27" s="236">
        <f t="shared" si="86"/>
        <v>-2.820749250255052</v>
      </c>
      <c r="FJ27" s="135">
        <f t="shared" si="87"/>
        <v>-3.6469475341135422</v>
      </c>
      <c r="FK27" s="135">
        <f t="shared" si="88"/>
        <v>0.12144147157692285</v>
      </c>
      <c r="FL27" s="135">
        <f t="shared" si="89"/>
        <v>-4.4146333508190212</v>
      </c>
      <c r="FM27" s="136">
        <f t="shared" si="90"/>
        <v>-1.8480294328163984</v>
      </c>
      <c r="FN27" s="135">
        <f t="shared" si="91"/>
        <v>-4.3964085307128222</v>
      </c>
      <c r="FO27" s="236">
        <f t="shared" si="92"/>
        <v>-1.7434182664376452</v>
      </c>
      <c r="FP27" s="176">
        <f t="shared" si="93"/>
        <v>-3.9173087100110715</v>
      </c>
    </row>
    <row r="28" spans="1:172">
      <c r="A28" s="131" t="s">
        <v>22</v>
      </c>
      <c r="B28" s="130" t="s">
        <v>182</v>
      </c>
      <c r="C28" s="132" t="s">
        <v>319</v>
      </c>
      <c r="D28" s="270">
        <v>1</v>
      </c>
      <c r="E28" s="262" t="s">
        <v>398</v>
      </c>
      <c r="F28" s="132" t="s">
        <v>426</v>
      </c>
      <c r="G28" s="266">
        <v>38903</v>
      </c>
      <c r="H28" s="266">
        <v>42452</v>
      </c>
      <c r="I28" s="271">
        <f t="shared" si="1"/>
        <v>3549</v>
      </c>
      <c r="J28" s="272">
        <f t="shared" si="2"/>
        <v>116.74342105263159</v>
      </c>
      <c r="K28" s="272">
        <f t="shared" si="3"/>
        <v>9.7232876712328764</v>
      </c>
      <c r="L28" s="274">
        <v>1</v>
      </c>
      <c r="M28" s="274">
        <v>0</v>
      </c>
      <c r="N28" s="274">
        <v>0</v>
      </c>
      <c r="O28" s="274">
        <v>0</v>
      </c>
      <c r="P28" s="274">
        <v>1</v>
      </c>
      <c r="Q28" s="274">
        <v>1</v>
      </c>
      <c r="R28" s="274">
        <v>0</v>
      </c>
      <c r="S28" s="277"/>
      <c r="T28" s="130">
        <v>3</v>
      </c>
      <c r="U28" s="285">
        <v>20.399999999999999</v>
      </c>
      <c r="V28" s="274">
        <v>7</v>
      </c>
      <c r="W28" s="388">
        <v>27.4</v>
      </c>
      <c r="X28" s="365"/>
      <c r="Y28" s="361">
        <v>3.4234806276458345</v>
      </c>
      <c r="Z28" s="289"/>
      <c r="AA28" s="136">
        <v>4.1679854496407875E-2</v>
      </c>
      <c r="AB28" s="136">
        <v>0.2297546895592501</v>
      </c>
      <c r="AC28" s="135">
        <v>1.953636821572359E-2</v>
      </c>
      <c r="AD28" s="135">
        <v>1.0181077318205231E-2</v>
      </c>
      <c r="AE28" s="135">
        <v>4.5852877569718328E-3</v>
      </c>
      <c r="AF28" s="236">
        <v>1.2775538009247174E-2</v>
      </c>
      <c r="AG28" s="236">
        <v>6.7492059982716722E-3</v>
      </c>
      <c r="AH28" s="236">
        <v>7.9328056061092611E-3</v>
      </c>
      <c r="AI28" s="136" t="s">
        <v>167</v>
      </c>
      <c r="AJ28" s="137">
        <v>7.2862993014053856</v>
      </c>
      <c r="AK28" s="136">
        <v>1.3619541093360533E-2</v>
      </c>
      <c r="AL28" s="135">
        <v>8.1492080988835889E-5</v>
      </c>
      <c r="AM28" s="236">
        <v>1.0756892725249188E-2</v>
      </c>
      <c r="AN28" s="135">
        <v>6.4759040359128259E-3</v>
      </c>
      <c r="AO28" s="236">
        <v>5.1476427422627001E-3</v>
      </c>
      <c r="AP28" s="136">
        <v>2.3846334102030822E-2</v>
      </c>
      <c r="AQ28" s="135">
        <v>2.2817782676874047E-4</v>
      </c>
      <c r="AR28" s="136">
        <v>5.3265302336483134E-2</v>
      </c>
      <c r="AS28" s="135">
        <v>1.3973175486885727E-2</v>
      </c>
      <c r="AT28" s="236">
        <v>0.19949648395797803</v>
      </c>
      <c r="AU28" s="236">
        <v>5.7008899845605317E-2</v>
      </c>
      <c r="AV28" s="236">
        <v>2.5394363711561354E-4</v>
      </c>
      <c r="AW28" s="236">
        <v>4.8012936940904334E-3</v>
      </c>
      <c r="AX28" s="135">
        <v>1.3067635482937783</v>
      </c>
      <c r="AY28" s="135">
        <v>3.8029637794790083E-5</v>
      </c>
      <c r="AZ28" s="236">
        <v>5.7269346381022359E-5</v>
      </c>
      <c r="BA28" s="236">
        <v>2.4660764925129891E-2</v>
      </c>
      <c r="BB28" s="236">
        <v>3.9857350482221748E-2</v>
      </c>
      <c r="BC28" s="242">
        <v>6.8884978772005357E-3</v>
      </c>
      <c r="BD28" s="462"/>
      <c r="BE28" s="361">
        <v>3.4234806276458345</v>
      </c>
      <c r="BF28" s="289"/>
      <c r="BG28" s="136">
        <f t="shared" si="4"/>
        <v>-1.3800738058197952</v>
      </c>
      <c r="BH28" s="136">
        <f t="shared" si="5"/>
        <v>-0.63873561539813162</v>
      </c>
      <c r="BI28" s="135">
        <f t="shared" si="6"/>
        <v>-1.7091561678673597</v>
      </c>
      <c r="BJ28" s="135">
        <f t="shared" si="7"/>
        <v>-1.9922062643767915</v>
      </c>
      <c r="BK28" s="135">
        <f t="shared" si="8"/>
        <v>-2.3386334043028958</v>
      </c>
      <c r="BL28" s="236">
        <f t="shared" si="9"/>
        <v>-1.8936208016020708</v>
      </c>
      <c r="BM28" s="236">
        <f t="shared" si="10"/>
        <v>-2.1707473161840882</v>
      </c>
      <c r="BN28" s="236">
        <f t="shared" si="11"/>
        <v>-2.1005731879964982</v>
      </c>
      <c r="BO28" s="136" t="e">
        <f t="shared" si="12"/>
        <v>#VALUE!</v>
      </c>
      <c r="BP28" s="136">
        <f t="shared" si="13"/>
        <v>0.86250700691125448</v>
      </c>
      <c r="BQ28" s="136">
        <f t="shared" si="14"/>
        <v>-1.8658375256081734</v>
      </c>
      <c r="BR28" s="135">
        <f t="shared" si="15"/>
        <v>-4.08888459187287</v>
      </c>
      <c r="BS28" s="236">
        <f t="shared" si="16"/>
        <v>-1.9683131624211148</v>
      </c>
      <c r="BT28" s="135">
        <f t="shared" si="17"/>
        <v>-2.1886995955243331</v>
      </c>
      <c r="BU28" s="236">
        <f t="shared" si="18"/>
        <v>-2.2883916017147863</v>
      </c>
      <c r="BV28" s="136">
        <f t="shared" si="19"/>
        <v>-1.6225783756019876</v>
      </c>
      <c r="BW28" s="135">
        <f t="shared" si="20"/>
        <v>-3.6417265605306506</v>
      </c>
      <c r="BX28" s="136">
        <f t="shared" si="21"/>
        <v>-1.2735556035588085</v>
      </c>
      <c r="BY28" s="135">
        <f t="shared" si="22"/>
        <v>-1.8547048866763665</v>
      </c>
      <c r="BZ28" s="236">
        <f t="shared" si="23"/>
        <v>-0.70006475416823322</v>
      </c>
      <c r="CA28" s="236">
        <f t="shared" si="24"/>
        <v>-1.244057339904358</v>
      </c>
      <c r="CB28" s="236">
        <f t="shared" si="25"/>
        <v>-3.5952626645057815</v>
      </c>
      <c r="CC28" s="236">
        <f t="shared" si="26"/>
        <v>-2.3186417275193429</v>
      </c>
      <c r="CD28" s="135">
        <f t="shared" si="27"/>
        <v>0.11619701148164976</v>
      </c>
      <c r="CE28" s="135">
        <f t="shared" si="28"/>
        <v>-4.4198778109142944</v>
      </c>
      <c r="CF28" s="236">
        <f t="shared" si="29"/>
        <v>-4.2420777734910908</v>
      </c>
      <c r="CG28" s="236">
        <f t="shared" si="30"/>
        <v>-1.6079934566287377</v>
      </c>
      <c r="CH28" s="236">
        <f t="shared" si="31"/>
        <v>-1.3994915744061127</v>
      </c>
      <c r="CI28" s="242">
        <f t="shared" si="32"/>
        <v>-2.1618754710917631</v>
      </c>
      <c r="CJ28" s="330"/>
      <c r="CK28" s="333" t="s">
        <v>21</v>
      </c>
      <c r="CL28" s="130" t="s">
        <v>182</v>
      </c>
      <c r="CM28" s="132" t="s">
        <v>318</v>
      </c>
      <c r="CN28" s="270">
        <v>1</v>
      </c>
      <c r="CO28" s="262" t="s">
        <v>398</v>
      </c>
      <c r="CP28" s="132" t="s">
        <v>426</v>
      </c>
      <c r="CQ28" s="266">
        <v>38903</v>
      </c>
      <c r="CR28" s="266">
        <v>42452</v>
      </c>
      <c r="CS28" s="271">
        <f t="shared" si="33"/>
        <v>3549</v>
      </c>
      <c r="CT28" s="272">
        <f t="shared" si="34"/>
        <v>116.74342105263159</v>
      </c>
      <c r="CU28" s="272">
        <f t="shared" si="35"/>
        <v>9.7232876712328764</v>
      </c>
      <c r="CV28" s="274">
        <v>1</v>
      </c>
      <c r="CW28" s="274">
        <v>0</v>
      </c>
      <c r="CX28" s="274">
        <v>0</v>
      </c>
      <c r="CY28" s="274">
        <v>0</v>
      </c>
      <c r="CZ28" s="274">
        <v>1</v>
      </c>
      <c r="DA28" s="274">
        <v>1</v>
      </c>
      <c r="DB28" s="274">
        <v>0</v>
      </c>
      <c r="DC28" s="277"/>
      <c r="DD28" s="130">
        <v>3</v>
      </c>
      <c r="DE28" s="285">
        <v>20.399999999999999</v>
      </c>
      <c r="DF28" s="274">
        <v>7</v>
      </c>
      <c r="DG28" s="388">
        <v>27.4</v>
      </c>
      <c r="DH28" s="370">
        <v>3.8366514106385985</v>
      </c>
      <c r="DI28" s="370"/>
      <c r="DJ28" s="136">
        <v>2.2497874568367684E-2</v>
      </c>
      <c r="DK28" s="236">
        <v>7.8276335745479556E-2</v>
      </c>
      <c r="DL28" s="136">
        <v>0.56934731939882688</v>
      </c>
      <c r="DM28" s="236">
        <v>9.4924597125031068E-2</v>
      </c>
      <c r="DN28" s="135">
        <v>3.3665412081449525E-3</v>
      </c>
      <c r="DO28" s="136">
        <v>1.6908505091267803E-2</v>
      </c>
      <c r="DP28" s="236">
        <v>6.4204939537393221E-3</v>
      </c>
      <c r="DQ28" s="135">
        <v>1.7151809472776416E-4</v>
      </c>
      <c r="DR28" s="368" t="s">
        <v>167</v>
      </c>
      <c r="DS28" s="137">
        <v>7.3319098293986622</v>
      </c>
      <c r="DT28" s="136">
        <v>1.8560594431125673E-2</v>
      </c>
      <c r="DU28" s="135">
        <v>5.9831893509685176E-5</v>
      </c>
      <c r="DV28" s="135">
        <v>5.5843100609039492E-5</v>
      </c>
      <c r="DW28" s="136">
        <v>0.32630500616616798</v>
      </c>
      <c r="DX28" s="136">
        <v>9.1038382968000514E-2</v>
      </c>
      <c r="DY28" s="136">
        <v>5.0628400181927498E-2</v>
      </c>
      <c r="DZ28" s="135">
        <v>1.6752930182711848E-4</v>
      </c>
      <c r="EA28" s="136">
        <v>0.19743494992789948</v>
      </c>
      <c r="EB28" s="136">
        <v>0.22680332113560256</v>
      </c>
      <c r="EC28" s="236">
        <v>4.7645947038969377E-2</v>
      </c>
      <c r="ED28" s="236">
        <v>5.475502609723136E-2</v>
      </c>
      <c r="EE28" s="135">
        <v>7.9775858012913557E-6</v>
      </c>
      <c r="EF28" s="236">
        <v>3.5251338477035174E-3</v>
      </c>
      <c r="EG28" s="135">
        <v>0.95943233397810623</v>
      </c>
      <c r="EH28" s="135">
        <v>2.7921550304519746E-5</v>
      </c>
      <c r="EI28" s="236">
        <v>9.3389274719072619E-3</v>
      </c>
      <c r="EJ28" s="236">
        <v>2.3865129536873596E-2</v>
      </c>
      <c r="EK28" s="136">
        <v>6.5736259546772327E-2</v>
      </c>
      <c r="EL28" s="176">
        <v>8.7753443814204922E-5</v>
      </c>
      <c r="EN28" s="136">
        <f t="shared" si="65"/>
        <v>-1.647858508858872</v>
      </c>
      <c r="EO28" s="236">
        <f t="shared" si="66"/>
        <v>-1.1063695126354629</v>
      </c>
      <c r="EP28" s="136">
        <f t="shared" si="67"/>
        <v>-0.24462271975462396</v>
      </c>
      <c r="EQ28" s="236">
        <f t="shared" si="68"/>
        <v>-1.022621237398565</v>
      </c>
      <c r="ER28" s="135">
        <f t="shared" si="69"/>
        <v>-2.4728160651822435</v>
      </c>
      <c r="ES28" s="136">
        <f t="shared" si="70"/>
        <v>-1.7718947873941133</v>
      </c>
      <c r="ET28" s="236">
        <f t="shared" si="71"/>
        <v>-2.1924315586708496</v>
      </c>
      <c r="EU28" s="135">
        <f t="shared" si="72"/>
        <v>-3.7656900562283124</v>
      </c>
      <c r="EV28" s="368" t="e">
        <f t="shared" si="73"/>
        <v>#VALUE!</v>
      </c>
      <c r="EW28" s="136">
        <f t="shared" si="74"/>
        <v>0.8652171152051551</v>
      </c>
      <c r="EX28" s="136">
        <f t="shared" si="75"/>
        <v>-1.7314081189563941</v>
      </c>
      <c r="EY28" s="135">
        <f t="shared" si="76"/>
        <v>-4.2230672527522177</v>
      </c>
      <c r="EZ28" s="135">
        <f t="shared" si="77"/>
        <v>-4.2530304761296609</v>
      </c>
      <c r="FA28" s="136">
        <f t="shared" si="78"/>
        <v>-0.48637626322204153</v>
      </c>
      <c r="FB28" s="136">
        <f t="shared" si="79"/>
        <v>-1.0407754648583984</v>
      </c>
      <c r="FC28" s="136">
        <f t="shared" si="80"/>
        <v>-1.2956057957642211</v>
      </c>
      <c r="FD28" s="135">
        <f t="shared" si="81"/>
        <v>-3.7759092214099983</v>
      </c>
      <c r="FE28" s="136">
        <f t="shared" si="82"/>
        <v>-0.70457596606711037</v>
      </c>
      <c r="FF28" s="136">
        <f t="shared" si="83"/>
        <v>-0.64435059025397479</v>
      </c>
      <c r="FG28" s="236">
        <f t="shared" si="84"/>
        <v>-1.3219740363367329</v>
      </c>
      <c r="FH28" s="236">
        <f t="shared" si="85"/>
        <v>-1.2615760097096254</v>
      </c>
      <c r="FI28" s="135">
        <f t="shared" si="86"/>
        <v>-5.0981285161439178</v>
      </c>
      <c r="FJ28" s="236">
        <f t="shared" si="87"/>
        <v>-2.4528243883986911</v>
      </c>
      <c r="FK28" s="135">
        <f t="shared" si="88"/>
        <v>-1.7985649397698113E-2</v>
      </c>
      <c r="FL28" s="135">
        <f t="shared" si="89"/>
        <v>-4.5540604717936422</v>
      </c>
      <c r="FM28" s="236">
        <f t="shared" si="90"/>
        <v>-2.0297029974078415</v>
      </c>
      <c r="FN28" s="236">
        <f t="shared" si="91"/>
        <v>-1.6222362039963869</v>
      </c>
      <c r="FO28" s="136">
        <f t="shared" si="92"/>
        <v>-1.1821950113041708</v>
      </c>
      <c r="FP28" s="176">
        <f t="shared" si="93"/>
        <v>-4.0567358309856925</v>
      </c>
    </row>
    <row r="29" spans="1:172">
      <c r="A29" s="131" t="s">
        <v>44</v>
      </c>
      <c r="B29" s="130" t="s">
        <v>182</v>
      </c>
      <c r="C29" s="132" t="s">
        <v>319</v>
      </c>
      <c r="D29" s="270">
        <v>12</v>
      </c>
      <c r="E29" s="262" t="s">
        <v>399</v>
      </c>
      <c r="F29" s="132" t="s">
        <v>427</v>
      </c>
      <c r="G29" s="266">
        <v>41812</v>
      </c>
      <c r="H29" s="266">
        <v>42536</v>
      </c>
      <c r="I29" s="271">
        <f t="shared" si="1"/>
        <v>724</v>
      </c>
      <c r="J29" s="272">
        <f t="shared" si="2"/>
        <v>23.815789473684212</v>
      </c>
      <c r="K29" s="272">
        <f t="shared" si="3"/>
        <v>1.9835616438356165</v>
      </c>
      <c r="L29" s="274">
        <v>0</v>
      </c>
      <c r="M29" s="274">
        <v>0</v>
      </c>
      <c r="N29" s="274">
        <v>0</v>
      </c>
      <c r="O29" s="274">
        <v>0</v>
      </c>
      <c r="P29" s="274">
        <v>0</v>
      </c>
      <c r="Q29" s="274">
        <v>0</v>
      </c>
      <c r="R29" s="274">
        <v>0</v>
      </c>
      <c r="S29" s="277"/>
      <c r="T29" s="130">
        <v>3</v>
      </c>
      <c r="U29" s="285">
        <v>18.3</v>
      </c>
      <c r="V29" s="274">
        <v>9</v>
      </c>
      <c r="W29" s="388">
        <v>27.3</v>
      </c>
      <c r="X29" s="365"/>
      <c r="Y29" s="361">
        <v>1.2482022016914582</v>
      </c>
      <c r="Z29" s="289"/>
      <c r="AA29" s="236">
        <v>7.1361060450763304E-3</v>
      </c>
      <c r="AB29" s="135">
        <v>8.4272602932447382E-3</v>
      </c>
      <c r="AC29" s="135">
        <v>3.5155948972747188E-2</v>
      </c>
      <c r="AD29" s="135">
        <v>1.8320981194362693E-2</v>
      </c>
      <c r="AE29" s="135">
        <v>8.2512850202999533E-3</v>
      </c>
      <c r="AF29" s="135">
        <v>4.301617783094762E-4</v>
      </c>
      <c r="AG29" s="136">
        <v>2.4754871353330189E-2</v>
      </c>
      <c r="AH29" s="236">
        <v>5.9332164149123274E-3</v>
      </c>
      <c r="AI29" s="136" t="s">
        <v>167</v>
      </c>
      <c r="AJ29" s="137">
        <v>2.1371804838234878</v>
      </c>
      <c r="AK29" s="135">
        <v>6.8434828367416669E-5</v>
      </c>
      <c r="AL29" s="135">
        <v>1.4664606078732144E-4</v>
      </c>
      <c r="AM29" s="135">
        <v>1.3686965673483334E-4</v>
      </c>
      <c r="AN29" s="236">
        <v>0.10411055675808943</v>
      </c>
      <c r="AO29" s="136">
        <v>5.2713418174461617E-2</v>
      </c>
      <c r="AP29" s="136">
        <v>2.1695443794383238E-2</v>
      </c>
      <c r="AQ29" s="135">
        <v>4.1060897020449999E-4</v>
      </c>
      <c r="AR29" s="136">
        <v>2.2745744635119754E-2</v>
      </c>
      <c r="AS29" s="135">
        <v>2.5144911222999378E-2</v>
      </c>
      <c r="AT29" s="135">
        <v>5.8384685001458901E-2</v>
      </c>
      <c r="AU29" s="135">
        <v>1.0167460214587619E-3</v>
      </c>
      <c r="AV29" s="135">
        <v>1.955280810497619E-5</v>
      </c>
      <c r="AW29" s="135">
        <v>4.0083256615201194E-4</v>
      </c>
      <c r="AX29" s="135">
        <v>2.3515380195530664</v>
      </c>
      <c r="AY29" s="236">
        <v>1.4872174755100785E-3</v>
      </c>
      <c r="AZ29" s="135">
        <v>4.8882020262440479E-5</v>
      </c>
      <c r="BA29" s="236">
        <v>3.3750210795705095E-2</v>
      </c>
      <c r="BB29" s="135">
        <v>4.0083256615201194E-4</v>
      </c>
      <c r="BC29" s="176">
        <v>2.150808891547381E-4</v>
      </c>
      <c r="BD29" s="462"/>
      <c r="BE29" s="361">
        <v>1.2482022016914582</v>
      </c>
      <c r="BF29" s="289"/>
      <c r="BG29" s="236">
        <f t="shared" si="4"/>
        <v>-2.1465387048133673</v>
      </c>
      <c r="BH29" s="135">
        <f t="shared" si="5"/>
        <v>-2.0743135917944291</v>
      </c>
      <c r="BI29" s="135">
        <f t="shared" si="6"/>
        <v>-1.4540011745579509</v>
      </c>
      <c r="BJ29" s="135">
        <f t="shared" si="7"/>
        <v>-1.7370512710673824</v>
      </c>
      <c r="BK29" s="135">
        <f t="shared" si="8"/>
        <v>-2.0834784109934867</v>
      </c>
      <c r="BL29" s="135">
        <f t="shared" si="9"/>
        <v>-3.3663681811329544</v>
      </c>
      <c r="BM29" s="136">
        <f t="shared" si="10"/>
        <v>-1.6063393262779218</v>
      </c>
      <c r="BN29" s="236">
        <f t="shared" si="11"/>
        <v>-2.2267098104206626</v>
      </c>
      <c r="BO29" s="136" t="e">
        <f t="shared" si="12"/>
        <v>#VALUE!</v>
      </c>
      <c r="BP29" s="136">
        <f t="shared" si="13"/>
        <v>0.3298411996646835</v>
      </c>
      <c r="BQ29" s="135">
        <f t="shared" si="14"/>
        <v>-4.1647228176048854</v>
      </c>
      <c r="BR29" s="135">
        <f t="shared" si="15"/>
        <v>-3.8337295985634605</v>
      </c>
      <c r="BS29" s="135">
        <f t="shared" si="16"/>
        <v>-3.8636928219409037</v>
      </c>
      <c r="BT29" s="236">
        <f t="shared" si="17"/>
        <v>-0.98250523101461351</v>
      </c>
      <c r="BU29" s="136">
        <f t="shared" si="18"/>
        <v>-1.2780788212698617</v>
      </c>
      <c r="BV29" s="136">
        <f t="shared" si="19"/>
        <v>-1.6636314616684202</v>
      </c>
      <c r="BW29" s="135">
        <f t="shared" si="20"/>
        <v>-3.3865715672212415</v>
      </c>
      <c r="BX29" s="136">
        <f t="shared" si="21"/>
        <v>-1.6430998409562505</v>
      </c>
      <c r="BY29" s="135">
        <f t="shared" si="22"/>
        <v>-1.5995498933669576</v>
      </c>
      <c r="BZ29" s="135">
        <f t="shared" si="23"/>
        <v>-1.2337010585661541</v>
      </c>
      <c r="CA29" s="135">
        <f t="shared" si="24"/>
        <v>-2.9927875183203616</v>
      </c>
      <c r="CB29" s="135">
        <f t="shared" si="25"/>
        <v>-4.7087908619551611</v>
      </c>
      <c r="CC29" s="135">
        <f t="shared" si="26"/>
        <v>-3.3970370008994064</v>
      </c>
      <c r="CD29" s="135">
        <f t="shared" si="27"/>
        <v>0.37135200479105873</v>
      </c>
      <c r="CE29" s="236">
        <f t="shared" si="28"/>
        <v>-2.8276255200402156</v>
      </c>
      <c r="CF29" s="135">
        <f t="shared" si="29"/>
        <v>-4.3108508532831227</v>
      </c>
      <c r="CG29" s="236">
        <f t="shared" si="30"/>
        <v>-1.4717235103255299</v>
      </c>
      <c r="CH29" s="135">
        <f t="shared" si="31"/>
        <v>-3.3970370008994064</v>
      </c>
      <c r="CI29" s="176">
        <f t="shared" si="32"/>
        <v>-3.6673981767969357</v>
      </c>
      <c r="CJ29" s="339"/>
      <c r="CK29" s="333" t="s">
        <v>43</v>
      </c>
      <c r="CL29" s="130" t="s">
        <v>182</v>
      </c>
      <c r="CM29" s="132" t="s">
        <v>318</v>
      </c>
      <c r="CN29" s="270">
        <v>12</v>
      </c>
      <c r="CO29" s="262" t="s">
        <v>399</v>
      </c>
      <c r="CP29" s="132" t="s">
        <v>427</v>
      </c>
      <c r="CQ29" s="266">
        <v>41812</v>
      </c>
      <c r="CR29" s="266">
        <v>42536</v>
      </c>
      <c r="CS29" s="271">
        <f t="shared" si="33"/>
        <v>724</v>
      </c>
      <c r="CT29" s="272">
        <f t="shared" si="34"/>
        <v>23.815789473684212</v>
      </c>
      <c r="CU29" s="272">
        <f t="shared" si="35"/>
        <v>1.9835616438356165</v>
      </c>
      <c r="CV29" s="274">
        <v>0</v>
      </c>
      <c r="CW29" s="274">
        <v>0</v>
      </c>
      <c r="CX29" s="274">
        <v>0</v>
      </c>
      <c r="CY29" s="274">
        <v>0</v>
      </c>
      <c r="CZ29" s="274">
        <v>0</v>
      </c>
      <c r="DA29" s="274">
        <v>0</v>
      </c>
      <c r="DB29" s="274">
        <v>0</v>
      </c>
      <c r="DC29" s="277"/>
      <c r="DD29" s="130">
        <v>3</v>
      </c>
      <c r="DE29" s="285">
        <v>18.3</v>
      </c>
      <c r="DF29" s="274">
        <v>9</v>
      </c>
      <c r="DG29" s="388">
        <v>27.3</v>
      </c>
      <c r="DH29" s="370">
        <v>1.5286957441321571</v>
      </c>
      <c r="DI29" s="370"/>
      <c r="DJ29" s="136">
        <v>4.2910987323888936E-3</v>
      </c>
      <c r="DK29" s="136">
        <v>0.11966070353209537</v>
      </c>
      <c r="DL29" s="135">
        <v>9.1487314640222583E-3</v>
      </c>
      <c r="DM29" s="135">
        <v>4.7684479999999998E-3</v>
      </c>
      <c r="DN29" s="135">
        <v>2.1472551044590619E-3</v>
      </c>
      <c r="DO29" s="136">
        <v>7.8575875988546838E-3</v>
      </c>
      <c r="DP29" s="136">
        <v>5.6191733756891602E-3</v>
      </c>
      <c r="DQ29" s="236">
        <v>1.8770518689199291E-3</v>
      </c>
      <c r="DR29" s="368" t="s">
        <v>167</v>
      </c>
      <c r="DS29" s="137">
        <v>6.3851637609762006</v>
      </c>
      <c r="DT29" s="236">
        <v>1.4475345459070131E-3</v>
      </c>
      <c r="DU29" s="135">
        <v>3.8162116785409866E-5</v>
      </c>
      <c r="DV29" s="135">
        <v>3.5617975666382539E-5</v>
      </c>
      <c r="DW29" s="135">
        <v>3.0326162138805705E-3</v>
      </c>
      <c r="DX29" s="136">
        <v>7.8997302331124342E-2</v>
      </c>
      <c r="DY29" s="136">
        <v>3.7050024081263615E-2</v>
      </c>
      <c r="DZ29" s="135">
        <v>1.0685392699914762E-4</v>
      </c>
      <c r="EA29" s="136">
        <v>0.71159602094330721</v>
      </c>
      <c r="EB29" s="236">
        <v>2.8664377548382983E-2</v>
      </c>
      <c r="EC29" s="136">
        <v>0.19125588620213546</v>
      </c>
      <c r="ED29" s="135">
        <v>2.645906763788417E-4</v>
      </c>
      <c r="EE29" s="136">
        <v>1.0962205514364414E-3</v>
      </c>
      <c r="EF29" s="135">
        <v>1.043097858801203E-4</v>
      </c>
      <c r="EG29" s="135">
        <v>0.61194735164188041</v>
      </c>
      <c r="EH29" s="135">
        <v>1.780898783319127E-5</v>
      </c>
      <c r="EI29" s="136">
        <v>5.4034408499031902E-3</v>
      </c>
      <c r="EJ29" s="136">
        <v>5.5404101123149186E-3</v>
      </c>
      <c r="EK29" s="236">
        <v>1.2629648962891616E-2</v>
      </c>
      <c r="EL29" s="176">
        <v>5.5971104618601139E-5</v>
      </c>
      <c r="EN29" s="136">
        <f t="shared" si="65"/>
        <v>-2.3674314928226337</v>
      </c>
      <c r="EO29" s="136">
        <f t="shared" si="66"/>
        <v>-0.92204844809928188</v>
      </c>
      <c r="EP29" s="135">
        <f t="shared" si="67"/>
        <v>-2.0386391197442406</v>
      </c>
      <c r="EQ29" s="135">
        <f>LOG(DM29)</f>
        <v>-2.321622948991839</v>
      </c>
      <c r="ER29" s="135">
        <f t="shared" si="69"/>
        <v>-2.6681163561797767</v>
      </c>
      <c r="ES29" s="136">
        <f t="shared" si="70"/>
        <v>-2.1047107686320943</v>
      </c>
      <c r="ET29" s="136">
        <f t="shared" si="71"/>
        <v>-2.2503275678439714</v>
      </c>
      <c r="EU29" s="236">
        <f t="shared" si="72"/>
        <v>-2.7265237262734505</v>
      </c>
      <c r="EV29" s="368" t="e">
        <f t="shared" si="73"/>
        <v>#VALUE!</v>
      </c>
      <c r="EW29" s="136">
        <f t="shared" si="74"/>
        <v>0.80517204013918187</v>
      </c>
      <c r="EX29" s="236">
        <f t="shared" si="75"/>
        <v>-2.8393710628905025</v>
      </c>
      <c r="EY29" s="135">
        <f t="shared" si="76"/>
        <v>-4.4183675437497509</v>
      </c>
      <c r="EZ29" s="135">
        <f t="shared" si="77"/>
        <v>-4.4483307671271941</v>
      </c>
      <c r="FA29" s="135">
        <f t="shared" si="78"/>
        <v>-2.5181825474012141</v>
      </c>
      <c r="FB29" s="136">
        <f t="shared" si="79"/>
        <v>-1.1023877391236165</v>
      </c>
      <c r="FC29" s="136">
        <f t="shared" si="80"/>
        <v>-1.4312115054078243</v>
      </c>
      <c r="FD29" s="135">
        <f t="shared" si="81"/>
        <v>-3.9712095124075315</v>
      </c>
      <c r="FE29" s="136">
        <f t="shared" si="82"/>
        <v>-0.14776648904117096</v>
      </c>
      <c r="FF29" s="236">
        <f t="shared" si="83"/>
        <v>-1.5426574845621683</v>
      </c>
      <c r="FG29" s="136">
        <f t="shared" si="84"/>
        <v>-0.71838518986967226</v>
      </c>
      <c r="FH29" s="135">
        <f t="shared" si="85"/>
        <v>-3.5774254635066516</v>
      </c>
      <c r="FI29" s="136">
        <f t="shared" si="86"/>
        <v>-2.9601020602351955</v>
      </c>
      <c r="FJ29" s="135">
        <f t="shared" si="87"/>
        <v>-3.9816749460856964</v>
      </c>
      <c r="FK29" s="135">
        <f t="shared" si="88"/>
        <v>-0.21328594039523116</v>
      </c>
      <c r="FL29" s="135">
        <f t="shared" si="89"/>
        <v>-4.7493607627911754</v>
      </c>
      <c r="FM29" s="136">
        <f t="shared" si="90"/>
        <v>-2.2673295982816755</v>
      </c>
      <c r="FN29" s="136">
        <f t="shared" si="91"/>
        <v>-2.2564580867294848</v>
      </c>
      <c r="FO29" s="236">
        <f t="shared" si="92"/>
        <v>-1.898608720355025</v>
      </c>
      <c r="FP29" s="176">
        <f t="shared" si="93"/>
        <v>-4.2520361219832257</v>
      </c>
    </row>
    <row r="30" spans="1:172">
      <c r="A30" s="131" t="s">
        <v>45</v>
      </c>
      <c r="B30" s="130" t="s">
        <v>182</v>
      </c>
      <c r="C30" s="132" t="s">
        <v>319</v>
      </c>
      <c r="D30" s="270">
        <v>1</v>
      </c>
      <c r="E30" s="262" t="s">
        <v>399</v>
      </c>
      <c r="F30" s="132" t="s">
        <v>427</v>
      </c>
      <c r="G30" s="266">
        <v>40471</v>
      </c>
      <c r="H30" s="266">
        <v>42536</v>
      </c>
      <c r="I30" s="271">
        <f t="shared" si="1"/>
        <v>2065</v>
      </c>
      <c r="J30" s="272">
        <f t="shared" si="2"/>
        <v>67.92763157894737</v>
      </c>
      <c r="K30" s="272">
        <f t="shared" si="3"/>
        <v>5.6575342465753424</v>
      </c>
      <c r="L30" s="274">
        <v>0</v>
      </c>
      <c r="M30" s="274">
        <v>1</v>
      </c>
      <c r="N30" s="274">
        <v>0</v>
      </c>
      <c r="O30" s="274">
        <v>0</v>
      </c>
      <c r="P30" s="274">
        <v>1</v>
      </c>
      <c r="Q30" s="274">
        <v>1</v>
      </c>
      <c r="R30" s="274">
        <v>0</v>
      </c>
      <c r="S30" s="277"/>
      <c r="T30" s="130">
        <v>3</v>
      </c>
      <c r="U30" s="285">
        <v>8</v>
      </c>
      <c r="V30" s="274">
        <v>1</v>
      </c>
      <c r="W30" s="388">
        <v>9</v>
      </c>
      <c r="X30" s="365"/>
      <c r="Y30" s="361">
        <v>3.2266973660624707</v>
      </c>
      <c r="Z30" s="289"/>
      <c r="AA30" s="136">
        <v>9.8875977425768868E-3</v>
      </c>
      <c r="AB30" s="236">
        <v>5.8065813731106634E-2</v>
      </c>
      <c r="AC30" s="135">
        <v>9.8305084239123357E-3</v>
      </c>
      <c r="AD30" s="135">
        <v>5.1230180162435256E-3</v>
      </c>
      <c r="AE30" s="236">
        <v>3.8351038910551805E-2</v>
      </c>
      <c r="AF30" s="136">
        <v>8.6673830326916435E-3</v>
      </c>
      <c r="AG30" s="136">
        <v>1.0344321696785652E-2</v>
      </c>
      <c r="AH30" s="136">
        <v>6.8762828308007572E-3</v>
      </c>
      <c r="AI30" s="136" t="s">
        <v>167</v>
      </c>
      <c r="AJ30" s="137">
        <v>2.4708549901333337</v>
      </c>
      <c r="AK30" s="136">
        <v>8.5581160675544492E-3</v>
      </c>
      <c r="AL30" s="236">
        <v>2.0492947217300374E-3</v>
      </c>
      <c r="AM30" s="236">
        <v>1.6765134921346795E-3</v>
      </c>
      <c r="AN30" s="135">
        <v>3.2586112461911862E-3</v>
      </c>
      <c r="AO30" s="236">
        <v>1.8815693862606674E-3</v>
      </c>
      <c r="AP30" s="136">
        <v>5.6831074371375039E-3</v>
      </c>
      <c r="AQ30" s="135">
        <v>1.148168392114344E-4</v>
      </c>
      <c r="AR30" s="136">
        <v>1.2885611832543492E-2</v>
      </c>
      <c r="AS30" s="136">
        <v>9.3527435595009686E-2</v>
      </c>
      <c r="AT30" s="236">
        <v>7.2779112964074105E-2</v>
      </c>
      <c r="AU30" s="135">
        <v>2.843083637616471E-4</v>
      </c>
      <c r="AV30" s="135">
        <v>5.4674685338778292E-6</v>
      </c>
      <c r="AW30" s="236">
        <v>2.4159637852979019E-3</v>
      </c>
      <c r="AX30" s="135">
        <v>0.65755057069535094</v>
      </c>
      <c r="AY30" s="236">
        <v>8.0170791196733794E-4</v>
      </c>
      <c r="AZ30" s="236">
        <v>4.0242323621811652E-3</v>
      </c>
      <c r="BA30" s="236">
        <v>1.423600084666682E-3</v>
      </c>
      <c r="BB30" s="135">
        <v>1.1208310494449551E-4</v>
      </c>
      <c r="BC30" s="177">
        <v>8.3938561120884287E-3</v>
      </c>
      <c r="BD30" s="462"/>
      <c r="BE30" s="361">
        <v>3.2266973660624707</v>
      </c>
      <c r="BF30" s="289"/>
      <c r="BG30" s="136">
        <f t="shared" si="4"/>
        <v>-2.0049092103107551</v>
      </c>
      <c r="BH30" s="236">
        <f t="shared" si="5"/>
        <v>-1.2360794834038344</v>
      </c>
      <c r="BI30" s="135">
        <f t="shared" si="6"/>
        <v>-2.0074240203174498</v>
      </c>
      <c r="BJ30" s="135">
        <f t="shared" si="7"/>
        <v>-2.2904741168268816</v>
      </c>
      <c r="BK30" s="236">
        <f t="shared" si="8"/>
        <v>-1.4162228667343357</v>
      </c>
      <c r="BL30" s="136">
        <f t="shared" si="9"/>
        <v>-2.0621120104848734</v>
      </c>
      <c r="BM30" s="136">
        <f t="shared" si="10"/>
        <v>-1.9852979818470744</v>
      </c>
      <c r="BN30" s="136">
        <f t="shared" si="11"/>
        <v>-2.1626462684989574</v>
      </c>
      <c r="BO30" s="136" t="e">
        <f t="shared" si="12"/>
        <v>#VALUE!</v>
      </c>
      <c r="BP30" s="136">
        <f t="shared" si="13"/>
        <v>0.39284725821758754</v>
      </c>
      <c r="BQ30" s="136">
        <f t="shared" si="14"/>
        <v>-2.0676218277893841</v>
      </c>
      <c r="BR30" s="236">
        <f t="shared" si="15"/>
        <v>-2.6883955785355242</v>
      </c>
      <c r="BS30" s="236">
        <f t="shared" si="16"/>
        <v>-2.775592947134617</v>
      </c>
      <c r="BT30" s="135">
        <f t="shared" si="17"/>
        <v>-2.4869674479744237</v>
      </c>
      <c r="BU30" s="236">
        <f t="shared" si="18"/>
        <v>-2.7254797616574322</v>
      </c>
      <c r="BV30" s="136">
        <f t="shared" si="19"/>
        <v>-2.2454141336939766</v>
      </c>
      <c r="BW30" s="135">
        <f t="shared" si="20"/>
        <v>-3.9399944129807407</v>
      </c>
      <c r="BX30" s="136">
        <f t="shared" si="21"/>
        <v>-1.8898949555229285</v>
      </c>
      <c r="BY30" s="136">
        <f t="shared" si="22"/>
        <v>-1.0290609733013709</v>
      </c>
      <c r="BZ30" s="236">
        <f t="shared" si="23"/>
        <v>-1.1379932419231207</v>
      </c>
      <c r="CA30" s="135">
        <f t="shared" si="24"/>
        <v>-3.5462103640798608</v>
      </c>
      <c r="CB30" s="135">
        <f t="shared" si="25"/>
        <v>-5.2622137077146602</v>
      </c>
      <c r="CC30" s="236">
        <f t="shared" si="26"/>
        <v>-2.6169095799694335</v>
      </c>
      <c r="CD30" s="135">
        <f t="shared" si="27"/>
        <v>-0.18207084096844048</v>
      </c>
      <c r="CE30" s="236">
        <f t="shared" si="28"/>
        <v>-3.0959838303769156</v>
      </c>
      <c r="CF30" s="236">
        <f t="shared" si="29"/>
        <v>-2.3953169507404954</v>
      </c>
      <c r="CG30" s="236">
        <f t="shared" si="30"/>
        <v>-2.8466119948391162</v>
      </c>
      <c r="CH30" s="135">
        <f t="shared" si="31"/>
        <v>-3.9504598466589056</v>
      </c>
      <c r="CI30" s="177">
        <f t="shared" si="32"/>
        <v>-2.0760384797589828</v>
      </c>
      <c r="CJ30" s="330"/>
      <c r="CK30" s="333" t="s">
        <v>444</v>
      </c>
      <c r="CL30" s="130" t="s">
        <v>182</v>
      </c>
      <c r="CM30" s="132" t="s">
        <v>318</v>
      </c>
      <c r="CN30" s="270">
        <v>1</v>
      </c>
      <c r="CO30" s="262" t="s">
        <v>399</v>
      </c>
      <c r="CP30" s="132" t="s">
        <v>427</v>
      </c>
      <c r="CQ30" s="266">
        <v>40471</v>
      </c>
      <c r="CR30" s="266">
        <v>42536</v>
      </c>
      <c r="CS30" s="271">
        <f t="shared" si="33"/>
        <v>2065</v>
      </c>
      <c r="CT30" s="272">
        <f t="shared" si="34"/>
        <v>67.92763157894737</v>
      </c>
      <c r="CU30" s="272">
        <f t="shared" si="35"/>
        <v>5.6575342465753424</v>
      </c>
      <c r="CV30" s="274">
        <v>0</v>
      </c>
      <c r="CW30" s="274">
        <v>1</v>
      </c>
      <c r="CX30" s="274">
        <v>0</v>
      </c>
      <c r="CY30" s="274">
        <v>0</v>
      </c>
      <c r="CZ30" s="274">
        <v>1</v>
      </c>
      <c r="DA30" s="274">
        <v>1</v>
      </c>
      <c r="DB30" s="274">
        <v>0</v>
      </c>
      <c r="DC30" s="277"/>
      <c r="DD30" s="130">
        <v>3</v>
      </c>
      <c r="DE30" s="285">
        <v>8</v>
      </c>
      <c r="DF30" s="274">
        <v>1</v>
      </c>
      <c r="DG30" s="388">
        <v>9</v>
      </c>
      <c r="DH30" s="376" t="s">
        <v>461</v>
      </c>
      <c r="DI30" s="458"/>
      <c r="DJ30" s="376" t="s">
        <v>461</v>
      </c>
      <c r="DK30" s="376" t="s">
        <v>461</v>
      </c>
      <c r="DL30" s="376" t="s">
        <v>461</v>
      </c>
      <c r="DM30" s="376" t="s">
        <v>461</v>
      </c>
      <c r="DN30" s="376" t="s">
        <v>461</v>
      </c>
      <c r="DO30" s="376" t="s">
        <v>461</v>
      </c>
      <c r="DP30" s="376" t="s">
        <v>461</v>
      </c>
      <c r="DQ30" s="376" t="s">
        <v>461</v>
      </c>
      <c r="DR30" s="376" t="s">
        <v>461</v>
      </c>
      <c r="DS30" s="376" t="s">
        <v>461</v>
      </c>
      <c r="DT30" s="376" t="s">
        <v>461</v>
      </c>
      <c r="DU30" s="376" t="s">
        <v>461</v>
      </c>
      <c r="DV30" s="376" t="s">
        <v>461</v>
      </c>
      <c r="DW30" s="376" t="s">
        <v>461</v>
      </c>
      <c r="DX30" s="376" t="s">
        <v>461</v>
      </c>
      <c r="DY30" s="376" t="s">
        <v>461</v>
      </c>
      <c r="DZ30" s="376" t="s">
        <v>461</v>
      </c>
      <c r="EA30" s="376" t="s">
        <v>461</v>
      </c>
      <c r="EB30" s="376" t="s">
        <v>461</v>
      </c>
      <c r="EC30" s="376" t="s">
        <v>461</v>
      </c>
      <c r="ED30" s="376" t="s">
        <v>461</v>
      </c>
      <c r="EE30" s="376" t="s">
        <v>461</v>
      </c>
      <c r="EF30" s="376" t="s">
        <v>461</v>
      </c>
      <c r="EG30" s="376" t="s">
        <v>461</v>
      </c>
      <c r="EH30" s="376" t="s">
        <v>461</v>
      </c>
      <c r="EI30" s="376" t="s">
        <v>461</v>
      </c>
      <c r="EJ30" s="376" t="s">
        <v>461</v>
      </c>
      <c r="EK30" s="376" t="s">
        <v>461</v>
      </c>
      <c r="EL30" s="381" t="s">
        <v>461</v>
      </c>
      <c r="EN30" s="376" t="s">
        <v>461</v>
      </c>
      <c r="EO30" s="376" t="s">
        <v>461</v>
      </c>
      <c r="EP30" s="376" t="s">
        <v>461</v>
      </c>
      <c r="EQ30" s="376" t="s">
        <v>461</v>
      </c>
      <c r="ER30" s="376" t="s">
        <v>461</v>
      </c>
      <c r="ES30" s="376" t="s">
        <v>461</v>
      </c>
      <c r="ET30" s="376" t="s">
        <v>461</v>
      </c>
      <c r="EU30" s="376" t="s">
        <v>461</v>
      </c>
      <c r="EV30" s="376" t="s">
        <v>461</v>
      </c>
      <c r="EW30" s="376" t="s">
        <v>461</v>
      </c>
      <c r="EX30" s="376" t="s">
        <v>461</v>
      </c>
      <c r="EY30" s="376" t="s">
        <v>461</v>
      </c>
      <c r="EZ30" s="376" t="s">
        <v>461</v>
      </c>
      <c r="FA30" s="376" t="s">
        <v>461</v>
      </c>
      <c r="FB30" s="376" t="s">
        <v>461</v>
      </c>
      <c r="FC30" s="376" t="s">
        <v>461</v>
      </c>
      <c r="FD30" s="376" t="s">
        <v>461</v>
      </c>
      <c r="FE30" s="376" t="s">
        <v>461</v>
      </c>
      <c r="FF30" s="376" t="s">
        <v>461</v>
      </c>
      <c r="FG30" s="376" t="s">
        <v>461</v>
      </c>
      <c r="FH30" s="376" t="s">
        <v>461</v>
      </c>
      <c r="FI30" s="376" t="s">
        <v>461</v>
      </c>
      <c r="FJ30" s="376" t="s">
        <v>461</v>
      </c>
      <c r="FK30" s="376" t="s">
        <v>461</v>
      </c>
      <c r="FL30" s="376" t="s">
        <v>461</v>
      </c>
      <c r="FM30" s="376" t="s">
        <v>461</v>
      </c>
      <c r="FN30" s="376" t="s">
        <v>461</v>
      </c>
      <c r="FO30" s="376" t="s">
        <v>461</v>
      </c>
      <c r="FP30" s="381" t="s">
        <v>461</v>
      </c>
    </row>
    <row r="31" spans="1:172">
      <c r="A31" s="131" t="s">
        <v>49</v>
      </c>
      <c r="B31" s="130" t="s">
        <v>182</v>
      </c>
      <c r="C31" s="132" t="s">
        <v>319</v>
      </c>
      <c r="D31" s="270">
        <v>13</v>
      </c>
      <c r="E31" s="262" t="s">
        <v>398</v>
      </c>
      <c r="F31" s="132" t="s">
        <v>426</v>
      </c>
      <c r="G31" s="266">
        <v>42302</v>
      </c>
      <c r="H31" s="266">
        <v>42564</v>
      </c>
      <c r="I31" s="271">
        <f t="shared" si="1"/>
        <v>262</v>
      </c>
      <c r="J31" s="272">
        <f t="shared" si="2"/>
        <v>8.6184210526315788</v>
      </c>
      <c r="K31" s="272">
        <f t="shared" si="3"/>
        <v>0.71780821917808224</v>
      </c>
      <c r="L31" s="396">
        <v>0</v>
      </c>
      <c r="M31" s="396">
        <v>0</v>
      </c>
      <c r="N31" s="280">
        <v>0</v>
      </c>
      <c r="O31" s="396">
        <v>0</v>
      </c>
      <c r="P31" s="279" t="s">
        <v>416</v>
      </c>
      <c r="Q31" s="279" t="s">
        <v>416</v>
      </c>
      <c r="R31" s="280">
        <v>1</v>
      </c>
      <c r="S31" s="281" t="s">
        <v>408</v>
      </c>
      <c r="T31" s="130">
        <v>3</v>
      </c>
      <c r="U31" s="285">
        <v>7.5</v>
      </c>
      <c r="V31" s="274">
        <v>4</v>
      </c>
      <c r="W31" s="388">
        <v>11.5</v>
      </c>
      <c r="X31" s="365"/>
      <c r="Y31" s="361">
        <v>3.6233680077833288</v>
      </c>
      <c r="Z31" s="289"/>
      <c r="AA31" s="236">
        <v>4.0472488384215807E-4</v>
      </c>
      <c r="AB31" s="136">
        <v>0.16185324565270051</v>
      </c>
      <c r="AC31" s="135">
        <v>1.4519113255925965E-2</v>
      </c>
      <c r="AD31" s="136">
        <v>0.27680294862530619</v>
      </c>
      <c r="AE31" s="236">
        <v>9.2672304790131929E-2</v>
      </c>
      <c r="AF31" s="135">
        <v>1.7765322115148569E-4</v>
      </c>
      <c r="AG31" s="136">
        <v>4.2688704072449589E-2</v>
      </c>
      <c r="AH31" s="236">
        <v>6.427128490590699E-3</v>
      </c>
      <c r="AI31" s="136" t="s">
        <v>167</v>
      </c>
      <c r="AJ31" s="137">
        <v>10.370337782542332</v>
      </c>
      <c r="AK31" s="135">
        <v>2.8263012455918174E-5</v>
      </c>
      <c r="AL31" s="236">
        <v>2.166557079569551E-3</v>
      </c>
      <c r="AM31" s="236">
        <v>1.8130641258488414E-3</v>
      </c>
      <c r="AN31" s="236">
        <v>6.6515895515399839E-2</v>
      </c>
      <c r="AO31" s="136">
        <v>4.3024959587729353E-2</v>
      </c>
      <c r="AP31" s="136">
        <v>3.8375667410104737E-2</v>
      </c>
      <c r="AQ31" s="135">
        <v>1.6957807473550902E-4</v>
      </c>
      <c r="AR31" s="136">
        <v>3.7517359746634997E-2</v>
      </c>
      <c r="AS31" s="135">
        <v>1.0384638290945934E-2</v>
      </c>
      <c r="AT31" s="136">
        <v>0.22931331607350189</v>
      </c>
      <c r="AU31" s="135">
        <v>4.1990761363078428E-4</v>
      </c>
      <c r="AV31" s="236">
        <v>1.4102397214939535E-3</v>
      </c>
      <c r="AW31" s="135">
        <v>1.6554050152752076E-4</v>
      </c>
      <c r="AX31" s="135">
        <v>0.97116555886384437</v>
      </c>
      <c r="AY31" s="135">
        <v>2.8263012455918174E-5</v>
      </c>
      <c r="AZ31" s="136">
        <v>1.7850749588674566E-3</v>
      </c>
      <c r="BA31" s="135">
        <v>2.9474284418314664E-5</v>
      </c>
      <c r="BB31" s="236">
        <v>2.6054259370771524E-2</v>
      </c>
      <c r="BC31" s="176">
        <v>8.8826610575742845E-5</v>
      </c>
      <c r="BD31" s="462"/>
      <c r="BE31" s="361">
        <v>3.6233680077833288</v>
      </c>
      <c r="BF31" s="289"/>
      <c r="BG31" s="236">
        <f t="shared" si="4"/>
        <v>-3.3928400929073996</v>
      </c>
      <c r="BH31" s="136">
        <f t="shared" si="5"/>
        <v>-0.79087858724117432</v>
      </c>
      <c r="BI31" s="135">
        <f t="shared" si="6"/>
        <v>-1.8380599070393733</v>
      </c>
      <c r="BJ31" s="136">
        <f t="shared" si="7"/>
        <v>-0.55782928789707509</v>
      </c>
      <c r="BK31" s="236">
        <f t="shared" si="8"/>
        <v>-1.03305003580063</v>
      </c>
      <c r="BL31" s="135">
        <f t="shared" si="9"/>
        <v>-3.7504269136143771</v>
      </c>
      <c r="BM31" s="136">
        <f t="shared" si="10"/>
        <v>-1.3696870291437424</v>
      </c>
      <c r="BN31" s="236">
        <f t="shared" si="11"/>
        <v>-2.1919830176255091</v>
      </c>
      <c r="BO31" s="136" t="e">
        <f t="shared" si="12"/>
        <v>#VALUE!</v>
      </c>
      <c r="BP31" s="136">
        <f t="shared" si="13"/>
        <v>1.0157929024551049</v>
      </c>
      <c r="BQ31" s="135">
        <f t="shared" si="14"/>
        <v>-4.548781550086308</v>
      </c>
      <c r="BR31" s="236">
        <f t="shared" si="15"/>
        <v>-2.6642298646653617</v>
      </c>
      <c r="BS31" s="236">
        <f t="shared" si="16"/>
        <v>-2.7415868351710153</v>
      </c>
      <c r="BT31" s="236">
        <f t="shared" si="17"/>
        <v>-1.1770745575584967</v>
      </c>
      <c r="BU31" s="136">
        <f t="shared" si="18"/>
        <v>-1.3662795289221774</v>
      </c>
      <c r="BV31" s="136">
        <f t="shared" si="19"/>
        <v>-1.4159440584201601</v>
      </c>
      <c r="BW31" s="135">
        <f t="shared" si="20"/>
        <v>-3.7706302997026642</v>
      </c>
      <c r="BX31" s="136">
        <f t="shared" si="21"/>
        <v>-1.4257677323349105</v>
      </c>
      <c r="BY31" s="135">
        <f t="shared" si="22"/>
        <v>-1.98360862584838</v>
      </c>
      <c r="BZ31" s="136">
        <f t="shared" si="23"/>
        <v>-0.63957072534276538</v>
      </c>
      <c r="CA31" s="135">
        <f t="shared" si="24"/>
        <v>-3.3768462508017842</v>
      </c>
      <c r="CB31" s="236">
        <f t="shared" si="25"/>
        <v>-2.8507070569383077</v>
      </c>
      <c r="CC31" s="135">
        <f t="shared" si="26"/>
        <v>-3.781095733380829</v>
      </c>
      <c r="CD31" s="135">
        <f t="shared" si="27"/>
        <v>-1.2706727690363833E-2</v>
      </c>
      <c r="CE31" s="135">
        <f t="shared" si="28"/>
        <v>-4.548781550086308</v>
      </c>
      <c r="CF31" s="136">
        <f t="shared" si="29"/>
        <v>-2.7483435422750442</v>
      </c>
      <c r="CG31" s="135">
        <f t="shared" si="30"/>
        <v>-4.5305567299801091</v>
      </c>
      <c r="CH31" s="236">
        <f t="shared" si="31"/>
        <v>-1.5841212677575816</v>
      </c>
      <c r="CI31" s="176">
        <f t="shared" si="32"/>
        <v>-4.0514569092783583</v>
      </c>
      <c r="CJ31" s="339"/>
      <c r="CK31" s="333" t="s">
        <v>445</v>
      </c>
      <c r="CL31" s="130" t="s">
        <v>182</v>
      </c>
      <c r="CM31" s="132" t="s">
        <v>318</v>
      </c>
      <c r="CN31" s="270">
        <v>13</v>
      </c>
      <c r="CO31" s="262" t="s">
        <v>398</v>
      </c>
      <c r="CP31" s="132" t="s">
        <v>426</v>
      </c>
      <c r="CQ31" s="266">
        <v>42302</v>
      </c>
      <c r="CR31" s="266">
        <v>42564</v>
      </c>
      <c r="CS31" s="271">
        <f t="shared" si="33"/>
        <v>262</v>
      </c>
      <c r="CT31" s="272">
        <f t="shared" si="34"/>
        <v>8.6184210526315788</v>
      </c>
      <c r="CU31" s="272">
        <f t="shared" si="35"/>
        <v>0.71780821917808224</v>
      </c>
      <c r="CV31" s="396">
        <v>0</v>
      </c>
      <c r="CW31" s="396">
        <v>0</v>
      </c>
      <c r="CX31" s="280">
        <v>0</v>
      </c>
      <c r="CY31" s="396">
        <v>0</v>
      </c>
      <c r="CZ31" s="279" t="s">
        <v>416</v>
      </c>
      <c r="DA31" s="279" t="s">
        <v>416</v>
      </c>
      <c r="DB31" s="280">
        <v>1</v>
      </c>
      <c r="DC31" s="281" t="s">
        <v>408</v>
      </c>
      <c r="DD31" s="130">
        <v>3</v>
      </c>
      <c r="DE31" s="285">
        <v>7.5</v>
      </c>
      <c r="DF31" s="274">
        <v>4</v>
      </c>
      <c r="DG31" s="388">
        <v>11.5</v>
      </c>
      <c r="DH31" s="376" t="s">
        <v>461</v>
      </c>
      <c r="DI31" s="458"/>
      <c r="DJ31" s="376" t="s">
        <v>461</v>
      </c>
      <c r="DK31" s="376" t="s">
        <v>461</v>
      </c>
      <c r="DL31" s="376" t="s">
        <v>461</v>
      </c>
      <c r="DM31" s="376" t="s">
        <v>461</v>
      </c>
      <c r="DN31" s="376" t="s">
        <v>461</v>
      </c>
      <c r="DO31" s="376" t="s">
        <v>461</v>
      </c>
      <c r="DP31" s="376" t="s">
        <v>461</v>
      </c>
      <c r="DQ31" s="376" t="s">
        <v>461</v>
      </c>
      <c r="DR31" s="376" t="s">
        <v>461</v>
      </c>
      <c r="DS31" s="376" t="s">
        <v>461</v>
      </c>
      <c r="DT31" s="376" t="s">
        <v>461</v>
      </c>
      <c r="DU31" s="376" t="s">
        <v>461</v>
      </c>
      <c r="DV31" s="376" t="s">
        <v>461</v>
      </c>
      <c r="DW31" s="376" t="s">
        <v>461</v>
      </c>
      <c r="DX31" s="376" t="s">
        <v>461</v>
      </c>
      <c r="DY31" s="376" t="s">
        <v>461</v>
      </c>
      <c r="DZ31" s="376" t="s">
        <v>461</v>
      </c>
      <c r="EA31" s="376" t="s">
        <v>461</v>
      </c>
      <c r="EB31" s="376" t="s">
        <v>461</v>
      </c>
      <c r="EC31" s="376" t="s">
        <v>461</v>
      </c>
      <c r="ED31" s="376" t="s">
        <v>461</v>
      </c>
      <c r="EE31" s="376" t="s">
        <v>461</v>
      </c>
      <c r="EF31" s="376" t="s">
        <v>461</v>
      </c>
      <c r="EG31" s="376" t="s">
        <v>461</v>
      </c>
      <c r="EH31" s="376" t="s">
        <v>461</v>
      </c>
      <c r="EI31" s="376" t="s">
        <v>461</v>
      </c>
      <c r="EJ31" s="376" t="s">
        <v>461</v>
      </c>
      <c r="EK31" s="376" t="s">
        <v>461</v>
      </c>
      <c r="EL31" s="381" t="s">
        <v>461</v>
      </c>
      <c r="EN31" s="376" t="s">
        <v>461</v>
      </c>
      <c r="EO31" s="376" t="s">
        <v>461</v>
      </c>
      <c r="EP31" s="376" t="s">
        <v>461</v>
      </c>
      <c r="EQ31" s="376" t="s">
        <v>461</v>
      </c>
      <c r="ER31" s="376" t="s">
        <v>461</v>
      </c>
      <c r="ES31" s="376" t="s">
        <v>461</v>
      </c>
      <c r="ET31" s="376" t="s">
        <v>461</v>
      </c>
      <c r="EU31" s="376" t="s">
        <v>461</v>
      </c>
      <c r="EV31" s="376" t="s">
        <v>461</v>
      </c>
      <c r="EW31" s="376" t="s">
        <v>461</v>
      </c>
      <c r="EX31" s="376" t="s">
        <v>461</v>
      </c>
      <c r="EY31" s="376" t="s">
        <v>461</v>
      </c>
      <c r="EZ31" s="376" t="s">
        <v>461</v>
      </c>
      <c r="FA31" s="376" t="s">
        <v>461</v>
      </c>
      <c r="FB31" s="376" t="s">
        <v>461</v>
      </c>
      <c r="FC31" s="376" t="s">
        <v>461</v>
      </c>
      <c r="FD31" s="376" t="s">
        <v>461</v>
      </c>
      <c r="FE31" s="376" t="s">
        <v>461</v>
      </c>
      <c r="FF31" s="376" t="s">
        <v>461</v>
      </c>
      <c r="FG31" s="376" t="s">
        <v>461</v>
      </c>
      <c r="FH31" s="376" t="s">
        <v>461</v>
      </c>
      <c r="FI31" s="376" t="s">
        <v>461</v>
      </c>
      <c r="FJ31" s="376" t="s">
        <v>461</v>
      </c>
      <c r="FK31" s="376" t="s">
        <v>461</v>
      </c>
      <c r="FL31" s="376" t="s">
        <v>461</v>
      </c>
      <c r="FM31" s="376" t="s">
        <v>461</v>
      </c>
      <c r="FN31" s="376" t="s">
        <v>461</v>
      </c>
      <c r="FO31" s="376" t="s">
        <v>461</v>
      </c>
      <c r="FP31" s="381" t="s">
        <v>461</v>
      </c>
    </row>
    <row r="32" spans="1:172">
      <c r="A32" s="131" t="s">
        <v>56</v>
      </c>
      <c r="B32" s="130" t="s">
        <v>182</v>
      </c>
      <c r="C32" s="132" t="s">
        <v>319</v>
      </c>
      <c r="D32" s="270">
        <v>8</v>
      </c>
      <c r="E32" s="262" t="s">
        <v>398</v>
      </c>
      <c r="F32" s="132" t="s">
        <v>426</v>
      </c>
      <c r="G32" s="266">
        <v>41832</v>
      </c>
      <c r="H32" s="266">
        <v>42578</v>
      </c>
      <c r="I32" s="271">
        <f t="shared" si="1"/>
        <v>746</v>
      </c>
      <c r="J32" s="272">
        <f t="shared" si="2"/>
        <v>24.539473684210527</v>
      </c>
      <c r="K32" s="272">
        <f t="shared" si="3"/>
        <v>2.043835616438356</v>
      </c>
      <c r="L32" s="274">
        <v>0</v>
      </c>
      <c r="M32" s="274">
        <v>0</v>
      </c>
      <c r="N32" s="274">
        <v>0</v>
      </c>
      <c r="O32" s="274">
        <v>0</v>
      </c>
      <c r="P32" s="274">
        <v>0</v>
      </c>
      <c r="Q32" s="274">
        <v>0</v>
      </c>
      <c r="R32" s="274">
        <v>0</v>
      </c>
      <c r="S32" s="277"/>
      <c r="T32" s="130">
        <v>3</v>
      </c>
      <c r="U32" s="285">
        <v>11</v>
      </c>
      <c r="V32" s="274">
        <v>9</v>
      </c>
      <c r="W32" s="388">
        <v>20</v>
      </c>
      <c r="X32" s="365"/>
      <c r="Y32" s="361">
        <v>1.7986614542357746</v>
      </c>
      <c r="Z32" s="289"/>
      <c r="AA32" s="236">
        <v>2.6133373889823622E-3</v>
      </c>
      <c r="AB32" s="236">
        <v>4.1171570155048375E-2</v>
      </c>
      <c r="AC32" s="135">
        <v>6.4957726087891401E-3</v>
      </c>
      <c r="AD32" s="236">
        <v>3.6198534742890212E-2</v>
      </c>
      <c r="AE32" s="236">
        <v>1.676019646118913E-2</v>
      </c>
      <c r="AF32" s="136">
        <v>1.5427328511077582E-2</v>
      </c>
      <c r="AG32" s="136">
        <v>6.6674205117343921E-3</v>
      </c>
      <c r="AH32" s="135">
        <v>7.7674700271950238E-5</v>
      </c>
      <c r="AI32" s="136" t="s">
        <v>167</v>
      </c>
      <c r="AJ32" s="137">
        <v>3.4555171992519429</v>
      </c>
      <c r="AK32" s="135">
        <v>1.2644718648922131E-5</v>
      </c>
      <c r="AL32" s="236">
        <v>5.3331204209784107E-5</v>
      </c>
      <c r="AM32" s="135">
        <v>2.5289437297844262E-5</v>
      </c>
      <c r="AN32" s="136">
        <v>0.12680074700354252</v>
      </c>
      <c r="AO32" s="236">
        <v>5.4790329828648477E-3</v>
      </c>
      <c r="AP32" s="136">
        <v>2.304355494674401E-2</v>
      </c>
      <c r="AQ32" s="135">
        <v>7.5868311893532783E-5</v>
      </c>
      <c r="AR32" s="136">
        <v>1.4932184596487855E-2</v>
      </c>
      <c r="AS32" s="136">
        <v>6.3846450196616333E-2</v>
      </c>
      <c r="AT32" s="236">
        <v>7.143002028388977E-2</v>
      </c>
      <c r="AU32" s="135">
        <v>1.8786439135541451E-4</v>
      </c>
      <c r="AV32" s="236">
        <v>1.4721705675480132E-4</v>
      </c>
      <c r="AW32" s="135">
        <v>7.4061923515115341E-5</v>
      </c>
      <c r="AX32" s="136">
        <v>12.327144876611476</v>
      </c>
      <c r="AY32" s="236">
        <v>1.0806363621956104E-3</v>
      </c>
      <c r="AZ32" s="136">
        <v>1.1897248811819198E-3</v>
      </c>
      <c r="BA32" s="236">
        <v>5.9079940616663506E-3</v>
      </c>
      <c r="BB32" s="236">
        <v>1.79788815272835E-2</v>
      </c>
      <c r="BC32" s="242">
        <v>2.1910158926067556E-3</v>
      </c>
      <c r="BD32" s="462"/>
      <c r="BE32" s="361">
        <v>1.7986614542357746</v>
      </c>
      <c r="BF32" s="289"/>
      <c r="BG32" s="236">
        <f t="shared" si="4"/>
        <v>-2.5828045180513106</v>
      </c>
      <c r="BH32" s="236">
        <f t="shared" si="5"/>
        <v>-1.3854025700520616</v>
      </c>
      <c r="BI32" s="135">
        <f t="shared" si="6"/>
        <v>-2.1873691864264555</v>
      </c>
      <c r="BJ32" s="236">
        <f t="shared" si="7"/>
        <v>-1.4413090086369016</v>
      </c>
      <c r="BK32" s="236">
        <f t="shared" si="8"/>
        <v>-1.7757208949235062</v>
      </c>
      <c r="BL32" s="136">
        <f t="shared" si="9"/>
        <v>-1.8117092724686983</v>
      </c>
      <c r="BM32" s="136">
        <f t="shared" si="10"/>
        <v>-2.1760421532190248</v>
      </c>
      <c r="BN32" s="135">
        <f t="shared" si="11"/>
        <v>-4.1097204139080601</v>
      </c>
      <c r="BO32" s="136" t="e">
        <f t="shared" si="12"/>
        <v>#VALUE!</v>
      </c>
      <c r="BP32" s="136">
        <f t="shared" si="13"/>
        <v>0.53851305893763779</v>
      </c>
      <c r="BQ32" s="135">
        <f t="shared" si="14"/>
        <v>-4.8980908294733903</v>
      </c>
      <c r="BR32" s="236">
        <f t="shared" si="15"/>
        <v>-4.2730186099087257</v>
      </c>
      <c r="BS32" s="135">
        <f t="shared" si="16"/>
        <v>-4.597060833809409</v>
      </c>
      <c r="BT32" s="136">
        <f t="shared" si="17"/>
        <v>-0.89687818794828555</v>
      </c>
      <c r="BU32" s="236">
        <f t="shared" si="18"/>
        <v>-2.2612960851770652</v>
      </c>
      <c r="BV32" s="136">
        <f t="shared" si="19"/>
        <v>-1.6374505211403434</v>
      </c>
      <c r="BW32" s="135">
        <f t="shared" si="20"/>
        <v>-4.1199395790897464</v>
      </c>
      <c r="BX32" s="136">
        <f t="shared" si="21"/>
        <v>-1.8258766498239201</v>
      </c>
      <c r="BY32" s="136">
        <f t="shared" si="22"/>
        <v>-1.1948632440995166</v>
      </c>
      <c r="BZ32" s="236">
        <f t="shared" si="23"/>
        <v>-1.1461192265494022</v>
      </c>
      <c r="CA32" s="135">
        <f t="shared" si="24"/>
        <v>-3.7261555301888665</v>
      </c>
      <c r="CB32" s="236">
        <f t="shared" si="25"/>
        <v>-3.8320418691741809</v>
      </c>
      <c r="CC32" s="135">
        <f t="shared" si="26"/>
        <v>-4.1304050127679108</v>
      </c>
      <c r="CD32" s="136">
        <f t="shared" si="27"/>
        <v>1.0908625001222967</v>
      </c>
      <c r="CE32" s="236">
        <f t="shared" si="28"/>
        <v>-2.9663204230311275</v>
      </c>
      <c r="CF32" s="136">
        <f t="shared" si="29"/>
        <v>-2.9245534557489945</v>
      </c>
      <c r="CG32" s="236">
        <f t="shared" si="30"/>
        <v>-2.2285599498846027</v>
      </c>
      <c r="CH32" s="236">
        <f t="shared" si="31"/>
        <v>-1.745237329379089</v>
      </c>
      <c r="CI32" s="242">
        <f t="shared" si="32"/>
        <v>-2.6593544722583795</v>
      </c>
      <c r="CJ32" s="330"/>
      <c r="CK32" s="333" t="s">
        <v>446</v>
      </c>
      <c r="CL32" s="130" t="s">
        <v>182</v>
      </c>
      <c r="CM32" s="132" t="s">
        <v>318</v>
      </c>
      <c r="CN32" s="270">
        <v>8</v>
      </c>
      <c r="CO32" s="262" t="s">
        <v>398</v>
      </c>
      <c r="CP32" s="132" t="s">
        <v>426</v>
      </c>
      <c r="CQ32" s="266">
        <v>41832</v>
      </c>
      <c r="CR32" s="266">
        <v>42578</v>
      </c>
      <c r="CS32" s="271">
        <f t="shared" si="33"/>
        <v>746</v>
      </c>
      <c r="CT32" s="272">
        <f t="shared" si="34"/>
        <v>24.539473684210527</v>
      </c>
      <c r="CU32" s="272">
        <f t="shared" si="35"/>
        <v>2.043835616438356</v>
      </c>
      <c r="CV32" s="274">
        <v>0</v>
      </c>
      <c r="CW32" s="274">
        <v>0</v>
      </c>
      <c r="CX32" s="274">
        <v>0</v>
      </c>
      <c r="CY32" s="274">
        <v>0</v>
      </c>
      <c r="CZ32" s="274">
        <v>0</v>
      </c>
      <c r="DA32" s="274">
        <v>0</v>
      </c>
      <c r="DB32" s="274">
        <v>0</v>
      </c>
      <c r="DC32" s="277"/>
      <c r="DD32" s="130">
        <v>3</v>
      </c>
      <c r="DE32" s="285">
        <v>11</v>
      </c>
      <c r="DF32" s="274">
        <v>9</v>
      </c>
      <c r="DG32" s="388">
        <v>20</v>
      </c>
      <c r="DH32" s="376" t="s">
        <v>461</v>
      </c>
      <c r="DI32" s="458"/>
      <c r="DJ32" s="376" t="s">
        <v>461</v>
      </c>
      <c r="DK32" s="376" t="s">
        <v>461</v>
      </c>
      <c r="DL32" s="376" t="s">
        <v>461</v>
      </c>
      <c r="DM32" s="376" t="s">
        <v>461</v>
      </c>
      <c r="DN32" s="376" t="s">
        <v>461</v>
      </c>
      <c r="DO32" s="376" t="s">
        <v>461</v>
      </c>
      <c r="DP32" s="376" t="s">
        <v>461</v>
      </c>
      <c r="DQ32" s="376" t="s">
        <v>461</v>
      </c>
      <c r="DR32" s="376" t="s">
        <v>461</v>
      </c>
      <c r="DS32" s="376" t="s">
        <v>461</v>
      </c>
      <c r="DT32" s="376" t="s">
        <v>461</v>
      </c>
      <c r="DU32" s="376" t="s">
        <v>461</v>
      </c>
      <c r="DV32" s="376" t="s">
        <v>461</v>
      </c>
      <c r="DW32" s="376" t="s">
        <v>461</v>
      </c>
      <c r="DX32" s="376" t="s">
        <v>461</v>
      </c>
      <c r="DY32" s="376" t="s">
        <v>461</v>
      </c>
      <c r="DZ32" s="376" t="s">
        <v>461</v>
      </c>
      <c r="EA32" s="376" t="s">
        <v>461</v>
      </c>
      <c r="EB32" s="376" t="s">
        <v>461</v>
      </c>
      <c r="EC32" s="376" t="s">
        <v>461</v>
      </c>
      <c r="ED32" s="376" t="s">
        <v>461</v>
      </c>
      <c r="EE32" s="376" t="s">
        <v>461</v>
      </c>
      <c r="EF32" s="376" t="s">
        <v>461</v>
      </c>
      <c r="EG32" s="376" t="s">
        <v>461</v>
      </c>
      <c r="EH32" s="376" t="s">
        <v>461</v>
      </c>
      <c r="EI32" s="376" t="s">
        <v>461</v>
      </c>
      <c r="EJ32" s="376" t="s">
        <v>461</v>
      </c>
      <c r="EK32" s="376" t="s">
        <v>461</v>
      </c>
      <c r="EL32" s="381" t="s">
        <v>461</v>
      </c>
      <c r="EN32" s="376" t="s">
        <v>461</v>
      </c>
      <c r="EO32" s="376" t="s">
        <v>461</v>
      </c>
      <c r="EP32" s="376" t="s">
        <v>461</v>
      </c>
      <c r="EQ32" s="376" t="s">
        <v>461</v>
      </c>
      <c r="ER32" s="376" t="s">
        <v>461</v>
      </c>
      <c r="ES32" s="376" t="s">
        <v>461</v>
      </c>
      <c r="ET32" s="376" t="s">
        <v>461</v>
      </c>
      <c r="EU32" s="376" t="s">
        <v>461</v>
      </c>
      <c r="EV32" s="376" t="s">
        <v>461</v>
      </c>
      <c r="EW32" s="376" t="s">
        <v>461</v>
      </c>
      <c r="EX32" s="376" t="s">
        <v>461</v>
      </c>
      <c r="EY32" s="376" t="s">
        <v>461</v>
      </c>
      <c r="EZ32" s="376" t="s">
        <v>461</v>
      </c>
      <c r="FA32" s="376" t="s">
        <v>461</v>
      </c>
      <c r="FB32" s="376" t="s">
        <v>461</v>
      </c>
      <c r="FC32" s="376" t="s">
        <v>461</v>
      </c>
      <c r="FD32" s="376" t="s">
        <v>461</v>
      </c>
      <c r="FE32" s="376" t="s">
        <v>461</v>
      </c>
      <c r="FF32" s="376" t="s">
        <v>461</v>
      </c>
      <c r="FG32" s="376" t="s">
        <v>461</v>
      </c>
      <c r="FH32" s="376" t="s">
        <v>461</v>
      </c>
      <c r="FI32" s="376" t="s">
        <v>461</v>
      </c>
      <c r="FJ32" s="376" t="s">
        <v>461</v>
      </c>
      <c r="FK32" s="376" t="s">
        <v>461</v>
      </c>
      <c r="FL32" s="376" t="s">
        <v>461</v>
      </c>
      <c r="FM32" s="376" t="s">
        <v>461</v>
      </c>
      <c r="FN32" s="376" t="s">
        <v>461</v>
      </c>
      <c r="FO32" s="376" t="s">
        <v>461</v>
      </c>
      <c r="FP32" s="381" t="s">
        <v>461</v>
      </c>
    </row>
    <row r="33" spans="1:172">
      <c r="A33" s="131" t="s">
        <v>8</v>
      </c>
      <c r="B33" s="130" t="s">
        <v>182</v>
      </c>
      <c r="C33" s="132" t="s">
        <v>319</v>
      </c>
      <c r="D33" s="270">
        <v>11</v>
      </c>
      <c r="E33" s="262" t="s">
        <v>399</v>
      </c>
      <c r="F33" s="132" t="s">
        <v>427</v>
      </c>
      <c r="G33" s="266">
        <v>37876</v>
      </c>
      <c r="H33" s="266">
        <v>42053</v>
      </c>
      <c r="I33" s="271">
        <f t="shared" si="1"/>
        <v>4177</v>
      </c>
      <c r="J33" s="272">
        <f t="shared" si="2"/>
        <v>137.4013157894737</v>
      </c>
      <c r="K33" s="272">
        <f t="shared" si="3"/>
        <v>11.443835616438356</v>
      </c>
      <c r="L33" s="274">
        <v>0</v>
      </c>
      <c r="M33" s="274">
        <v>0</v>
      </c>
      <c r="N33" s="274">
        <v>0</v>
      </c>
      <c r="O33" s="274">
        <v>0</v>
      </c>
      <c r="P33" s="274">
        <v>0</v>
      </c>
      <c r="Q33" s="274">
        <v>0</v>
      </c>
      <c r="R33" s="274">
        <v>0</v>
      </c>
      <c r="S33" s="277"/>
      <c r="T33" s="130">
        <v>4</v>
      </c>
      <c r="U33" s="285">
        <v>8.6</v>
      </c>
      <c r="V33" s="274">
        <v>5</v>
      </c>
      <c r="W33" s="388">
        <v>13.6</v>
      </c>
      <c r="X33" s="365"/>
      <c r="Y33" s="361">
        <v>5.8444447678716278</v>
      </c>
      <c r="Z33" s="289"/>
      <c r="AA33" s="135">
        <v>4.3171311705069224E-5</v>
      </c>
      <c r="AB33" s="136">
        <v>0.10495660611439521</v>
      </c>
      <c r="AC33" s="135">
        <v>1.2937003074285743E-2</v>
      </c>
      <c r="AD33" s="135">
        <v>6.7419198446083111E-3</v>
      </c>
      <c r="AE33" s="135">
        <v>3.0363822565898689E-3</v>
      </c>
      <c r="AF33" s="236">
        <v>9.3427393698635036E-3</v>
      </c>
      <c r="AG33" s="236">
        <v>7.0659189219097129E-4</v>
      </c>
      <c r="AH33" s="136">
        <v>1.2142334958230696E-2</v>
      </c>
      <c r="AI33" s="136" t="s">
        <v>167</v>
      </c>
      <c r="AJ33" s="137">
        <v>14.58909236467869</v>
      </c>
      <c r="AK33" s="136">
        <v>1.6094115059337891E-2</v>
      </c>
      <c r="AL33" s="135">
        <v>5.3964139631336536E-5</v>
      </c>
      <c r="AM33" s="240">
        <v>1.5043391092227585E-2</v>
      </c>
      <c r="AN33" s="136">
        <v>0.41231262753870052</v>
      </c>
      <c r="AO33" s="136">
        <v>2.5070213576052266E-2</v>
      </c>
      <c r="AP33" s="136">
        <v>3.2996863240422232E-2</v>
      </c>
      <c r="AQ33" s="135">
        <v>1.5109959096774227E-4</v>
      </c>
      <c r="AR33" s="136">
        <v>1.0991999493919784E-2</v>
      </c>
      <c r="AS33" s="136">
        <v>0.14632826834094975</v>
      </c>
      <c r="AT33" s="135">
        <v>2.148492279188945E-2</v>
      </c>
      <c r="AU33" s="135">
        <v>3.7415136811059992E-4</v>
      </c>
      <c r="AV33" s="236">
        <v>6.7474439156264897E-4</v>
      </c>
      <c r="AW33" s="236">
        <v>1.922243563514743E-3</v>
      </c>
      <c r="AX33" s="135">
        <v>0.86534016225364263</v>
      </c>
      <c r="AY33" s="236">
        <v>6.7344101649626897E-4</v>
      </c>
      <c r="AZ33" s="135">
        <v>1.7988046543778845E-5</v>
      </c>
      <c r="BA33" s="136">
        <v>3.3796855490729326E-2</v>
      </c>
      <c r="BB33" s="236">
        <v>7.9444401567819473E-3</v>
      </c>
      <c r="BC33" s="242">
        <v>5.6585211471329023E-4</v>
      </c>
      <c r="BD33" s="462"/>
      <c r="BE33" s="361">
        <v>5.8444447678716278</v>
      </c>
      <c r="BF33" s="289"/>
      <c r="BG33" s="135">
        <f t="shared" si="4"/>
        <v>-4.3648047556611038</v>
      </c>
      <c r="BH33" s="136">
        <f t="shared" si="5"/>
        <v>-0.97899022112410217</v>
      </c>
      <c r="BI33" s="135">
        <f t="shared" si="6"/>
        <v>-1.8881663186475377</v>
      </c>
      <c r="BJ33" s="135">
        <f t="shared" si="7"/>
        <v>-2.1712164151569691</v>
      </c>
      <c r="BK33" s="135">
        <f t="shared" si="8"/>
        <v>-2.5176435550830738</v>
      </c>
      <c r="BL33" s="236">
        <f t="shared" si="9"/>
        <v>-2.0295257662983297</v>
      </c>
      <c r="BM33" s="236">
        <f t="shared" si="10"/>
        <v>-3.1508313501971306</v>
      </c>
      <c r="BN33" s="136">
        <f t="shared" si="11"/>
        <v>-1.9156977908581641</v>
      </c>
      <c r="BO33" s="136" t="e">
        <f t="shared" si="12"/>
        <v>#VALUE!</v>
      </c>
      <c r="BP33" s="136">
        <f t="shared" si="13"/>
        <v>1.1640282738486936</v>
      </c>
      <c r="BQ33" s="136">
        <f t="shared" si="14"/>
        <v>-1.7933328981590009</v>
      </c>
      <c r="BR33" s="135">
        <f t="shared" si="15"/>
        <v>-4.2678947426530476</v>
      </c>
      <c r="BS33" s="240">
        <f t="shared" si="16"/>
        <v>-1.822654253728595</v>
      </c>
      <c r="BT33" s="136">
        <f t="shared" si="17"/>
        <v>-0.38477336423720837</v>
      </c>
      <c r="BU33" s="136">
        <f t="shared" si="18"/>
        <v>-1.6008419662210467</v>
      </c>
      <c r="BV33" s="136">
        <f t="shared" si="19"/>
        <v>-1.4815273432167877</v>
      </c>
      <c r="BW33" s="135">
        <f t="shared" si="20"/>
        <v>-3.8207367113108281</v>
      </c>
      <c r="BX33" s="136">
        <f t="shared" si="21"/>
        <v>-1.9589233002797803</v>
      </c>
      <c r="BY33" s="136">
        <f t="shared" si="22"/>
        <v>-0.83467176684414268</v>
      </c>
      <c r="BZ33" s="135">
        <f t="shared" si="23"/>
        <v>-1.6678662026557409</v>
      </c>
      <c r="CA33" s="135">
        <f t="shared" si="24"/>
        <v>-3.4269526624099482</v>
      </c>
      <c r="CB33" s="236">
        <f t="shared" si="25"/>
        <v>-3.1708607165876983</v>
      </c>
      <c r="CC33" s="236">
        <f t="shared" si="26"/>
        <v>-2.7161915846234108</v>
      </c>
      <c r="CD33" s="135">
        <f t="shared" si="27"/>
        <v>-6.2813139298528026E-2</v>
      </c>
      <c r="CE33" s="236">
        <f t="shared" si="28"/>
        <v>-3.1717004360686305</v>
      </c>
      <c r="CF33" s="135">
        <f t="shared" si="29"/>
        <v>-4.7450159973727102</v>
      </c>
      <c r="CG33" s="136">
        <f t="shared" si="30"/>
        <v>-1.4711237052416737</v>
      </c>
      <c r="CH33" s="236">
        <f t="shared" si="31"/>
        <v>-2.0999367020295447</v>
      </c>
      <c r="CI33" s="242">
        <f t="shared" si="32"/>
        <v>-3.2472970567197392</v>
      </c>
      <c r="CJ33" s="330"/>
      <c r="CK33" s="333" t="s">
        <v>7</v>
      </c>
      <c r="CL33" s="130" t="s">
        <v>182</v>
      </c>
      <c r="CM33" s="132" t="s">
        <v>318</v>
      </c>
      <c r="CN33" s="270">
        <v>11</v>
      </c>
      <c r="CO33" s="262" t="s">
        <v>399</v>
      </c>
      <c r="CP33" s="132" t="s">
        <v>427</v>
      </c>
      <c r="CQ33" s="266">
        <v>37876</v>
      </c>
      <c r="CR33" s="266">
        <v>42053</v>
      </c>
      <c r="CS33" s="271">
        <f t="shared" si="33"/>
        <v>4177</v>
      </c>
      <c r="CT33" s="272">
        <f t="shared" si="34"/>
        <v>137.4013157894737</v>
      </c>
      <c r="CU33" s="272">
        <f t="shared" si="35"/>
        <v>11.443835616438356</v>
      </c>
      <c r="CV33" s="274">
        <v>0</v>
      </c>
      <c r="CW33" s="274">
        <v>0</v>
      </c>
      <c r="CX33" s="274">
        <v>0</v>
      </c>
      <c r="CY33" s="274">
        <v>0</v>
      </c>
      <c r="CZ33" s="274">
        <v>0</v>
      </c>
      <c r="DA33" s="274">
        <v>0</v>
      </c>
      <c r="DB33" s="274">
        <v>0</v>
      </c>
      <c r="DC33" s="277"/>
      <c r="DD33" s="130">
        <v>4</v>
      </c>
      <c r="DE33" s="285">
        <v>8.6</v>
      </c>
      <c r="DF33" s="274">
        <v>5</v>
      </c>
      <c r="DG33" s="388">
        <v>13.6</v>
      </c>
      <c r="DH33" s="370">
        <v>1.2133577360862569</v>
      </c>
      <c r="DI33" s="370"/>
      <c r="DJ33" s="236">
        <v>1.014587634286302E-3</v>
      </c>
      <c r="DK33" s="135">
        <v>2.3371271424233878E-3</v>
      </c>
      <c r="DL33" s="135">
        <v>9.7497786591119514E-3</v>
      </c>
      <c r="DM33" s="135">
        <v>5.0809469430411003E-3</v>
      </c>
      <c r="DN33" s="135">
        <v>2.2883240234400689E-3</v>
      </c>
      <c r="DO33" s="135">
        <v>1.1929651307033534E-4</v>
      </c>
      <c r="DP33" s="135">
        <v>2.44015594916595E-5</v>
      </c>
      <c r="DQ33" s="135">
        <v>1.1658522868237316E-4</v>
      </c>
      <c r="DR33" s="368" t="s">
        <v>167</v>
      </c>
      <c r="DS33" s="137">
        <v>1.6813972993786594</v>
      </c>
      <c r="DT33" s="136">
        <v>8.7298797316608771E-3</v>
      </c>
      <c r="DU33" s="135">
        <v>4.0669265819432499E-5</v>
      </c>
      <c r="DV33" s="236">
        <v>5.4100115335431822E-4</v>
      </c>
      <c r="DW33" s="236">
        <v>0.11510755566739109</v>
      </c>
      <c r="DX33" s="136">
        <v>29.855629592433395</v>
      </c>
      <c r="DY33" s="136">
        <v>6.5414533660613033E-2</v>
      </c>
      <c r="DZ33" s="135">
        <v>1.13873944294411E-4</v>
      </c>
      <c r="EA33" s="136">
        <v>6.768364735969383E-2</v>
      </c>
      <c r="EB33" s="135">
        <v>6.9734234458386926E-3</v>
      </c>
      <c r="EC33" s="135">
        <v>1.6191790364910058E-2</v>
      </c>
      <c r="ED33" s="135">
        <v>2.8197357634806533E-4</v>
      </c>
      <c r="EE33" s="136">
        <v>2.688122866950882E-3</v>
      </c>
      <c r="EF33" s="135">
        <v>1.1116265990644884E-4</v>
      </c>
      <c r="EG33" s="135">
        <v>0.65215065640531589</v>
      </c>
      <c r="EH33" s="135">
        <v>1.8978990715735168E-5</v>
      </c>
      <c r="EI33" s="135">
        <v>1.3556421939810835E-5</v>
      </c>
      <c r="EJ33" s="135">
        <v>1.9792376032123817E-5</v>
      </c>
      <c r="EK33" s="236">
        <v>6.5521211568387216E-4</v>
      </c>
      <c r="EL33" s="177">
        <v>6.4063061120770365E-3</v>
      </c>
      <c r="EN33" s="236">
        <f>LOG(DJ33)</f>
        <v>-2.9937104351330937</v>
      </c>
      <c r="EO33" s="135">
        <f t="shared" ref="EO33" si="94">LOG(DK33)</f>
        <v>-2.6313176608422939</v>
      </c>
      <c r="EP33" s="135">
        <f t="shared" ref="EP33" si="95">LOG(DL33)</f>
        <v>-2.0110052436058159</v>
      </c>
      <c r="EQ33" s="135">
        <f t="shared" ref="EQ33" si="96">LOG(DM33)</f>
        <v>-2.2940553401152473</v>
      </c>
      <c r="ER33" s="135">
        <f t="shared" ref="ER33" si="97">LOG(DN33)</f>
        <v>-2.6404824800413516</v>
      </c>
      <c r="ES33" s="135">
        <f t="shared" ref="ES33" si="98">LOG(DO33)</f>
        <v>-3.9233722501808193</v>
      </c>
      <c r="ET33" s="135">
        <f t="shared" ref="ET33" si="99">LOG(DP33)</f>
        <v>-4.6125824172276824</v>
      </c>
      <c r="EU33" s="135">
        <f t="shared" ref="EU33" si="100">LOG(DQ33)</f>
        <v>-3.9333564710874205</v>
      </c>
      <c r="EV33" s="368" t="e">
        <f t="shared" ref="EV33" si="101">LOG(DR33)</f>
        <v>#VALUE!</v>
      </c>
      <c r="EW33" s="136">
        <f t="shared" ref="EW33" si="102">LOG(DS33)</f>
        <v>0.22567034552798135</v>
      </c>
      <c r="EX33" s="136">
        <f t="shared" ref="EX33" si="103">LOG(DT33)</f>
        <v>-2.0589917393684072</v>
      </c>
      <c r="EY33" s="135">
        <f t="shared" ref="EY33" si="104">LOG(DU33)</f>
        <v>-4.3907336676113253</v>
      </c>
      <c r="EZ33" s="236">
        <f t="shared" ref="EZ33" si="105">LOG(DV33)</f>
        <v>-3.2668018090248867</v>
      </c>
      <c r="FA33" s="236">
        <f t="shared" ref="FA33" si="106">LOG(DW33)</f>
        <v>-0.93889616831671086</v>
      </c>
      <c r="FB33" s="136">
        <f t="shared" ref="FB33" si="107">LOG(DX33)</f>
        <v>1.4750262339715463</v>
      </c>
      <c r="FC33" s="136">
        <f t="shared" ref="FC33" si="108">LOG(DY33)</f>
        <v>-1.1843257503397506</v>
      </c>
      <c r="FD33" s="135">
        <f t="shared" ref="FD33" si="109">LOG(DZ33)</f>
        <v>-3.9435756362691063</v>
      </c>
      <c r="FE33" s="136">
        <f t="shared" ref="FE33" si="110">LOG(EA33)</f>
        <v>-1.1695162459278472</v>
      </c>
      <c r="FF33" s="135">
        <f t="shared" ref="FF33" si="111">LOG(EB33)</f>
        <v>-2.1565539624148222</v>
      </c>
      <c r="FG33" s="135">
        <f t="shared" ref="FG33" si="112">LOG(EC33)</f>
        <v>-1.7907051276140191</v>
      </c>
      <c r="FH33" s="135">
        <f t="shared" ref="FH33" si="113">LOG(ED33)</f>
        <v>-3.5497915873682264</v>
      </c>
      <c r="FI33" s="136">
        <f t="shared" ref="FI33" si="114">LOG(EE33)</f>
        <v>-2.5705508847181839</v>
      </c>
      <c r="FJ33" s="135">
        <f t="shared" ref="FJ33" si="115">LOG(EF33)</f>
        <v>-3.9540410699472712</v>
      </c>
      <c r="FK33" s="135">
        <f t="shared" ref="FK33" si="116">LOG(EG33)</f>
        <v>-0.18565206425680617</v>
      </c>
      <c r="FL33" s="135">
        <f t="shared" ref="FL33" si="117">LOG(EH33)</f>
        <v>-4.7217268866527498</v>
      </c>
      <c r="FM33" s="135">
        <f t="shared" ref="FM33" si="118">LOG(EI33)</f>
        <v>-4.8678549223309879</v>
      </c>
      <c r="FN33" s="135">
        <f t="shared" ref="FN33" si="119">LOG(EJ33)</f>
        <v>-4.7035020665465508</v>
      </c>
      <c r="FO33" s="236">
        <f t="shared" ref="FO33" si="120">LOG(EK33)</f>
        <v>-3.1836180805302976</v>
      </c>
      <c r="FP33" s="177">
        <f t="shared" ref="FP33" si="121">LOG(EL33)</f>
        <v>-2.1933923133135251</v>
      </c>
    </row>
    <row r="34" spans="1:172">
      <c r="A34" s="131" t="s">
        <v>14</v>
      </c>
      <c r="B34" s="130" t="s">
        <v>182</v>
      </c>
      <c r="C34" s="132" t="s">
        <v>319</v>
      </c>
      <c r="D34" s="270">
        <v>13</v>
      </c>
      <c r="E34" s="262" t="s">
        <v>399</v>
      </c>
      <c r="F34" s="132" t="s">
        <v>427</v>
      </c>
      <c r="G34" s="266">
        <v>40872</v>
      </c>
      <c r="H34" s="266">
        <v>42108</v>
      </c>
      <c r="I34" s="271">
        <f t="shared" si="1"/>
        <v>1236</v>
      </c>
      <c r="J34" s="272">
        <f t="shared" si="2"/>
        <v>40.65789473684211</v>
      </c>
      <c r="K34" s="272">
        <f t="shared" si="3"/>
        <v>3.3863013698630136</v>
      </c>
      <c r="L34" s="274">
        <v>0</v>
      </c>
      <c r="M34" s="274">
        <v>0</v>
      </c>
      <c r="N34" s="274">
        <v>0</v>
      </c>
      <c r="O34" s="274">
        <v>0</v>
      </c>
      <c r="P34" s="274">
        <v>0</v>
      </c>
      <c r="Q34" s="274">
        <v>0</v>
      </c>
      <c r="R34" s="274">
        <v>0</v>
      </c>
      <c r="S34" s="277"/>
      <c r="T34" s="130">
        <v>4</v>
      </c>
      <c r="U34" s="285">
        <v>14.6</v>
      </c>
      <c r="V34" s="274">
        <v>12</v>
      </c>
      <c r="W34" s="388">
        <v>26.6</v>
      </c>
      <c r="X34" s="365"/>
      <c r="Y34" s="361">
        <v>2.3872363564578176</v>
      </c>
      <c r="Z34" s="289"/>
      <c r="AA34" s="135">
        <v>8.8492428693499271E-5</v>
      </c>
      <c r="AB34" s="136">
        <v>0.23429985950507443</v>
      </c>
      <c r="AC34" s="135">
        <v>2.6518231131818615E-2</v>
      </c>
      <c r="AD34" s="136">
        <v>0.49828005462624042</v>
      </c>
      <c r="AE34" s="135">
        <v>6.2239674847761163E-3</v>
      </c>
      <c r="AF34" s="136">
        <v>2.4590989509473343E-2</v>
      </c>
      <c r="AG34" s="136">
        <v>1.6628043000482026E-2</v>
      </c>
      <c r="AH34" s="135">
        <v>3.1709786948503911E-4</v>
      </c>
      <c r="AI34" s="136" t="s">
        <v>167</v>
      </c>
      <c r="AJ34" s="137">
        <v>6.8787948395478491</v>
      </c>
      <c r="AK34" s="136">
        <v>1.5540144741974566E-2</v>
      </c>
      <c r="AL34" s="135">
        <v>1.1061553586687411E-4</v>
      </c>
      <c r="AM34" s="135">
        <v>1.0324116680908249E-4</v>
      </c>
      <c r="AN34" s="135">
        <v>8.7902479168875947E-3</v>
      </c>
      <c r="AO34" s="236">
        <v>8.9025360243178541E-3</v>
      </c>
      <c r="AP34" s="135">
        <v>2.949747623116643E-4</v>
      </c>
      <c r="AQ34" s="135">
        <v>3.0972350042724747E-4</v>
      </c>
      <c r="AR34" s="236">
        <v>1.2533876802629365E-2</v>
      </c>
      <c r="AS34" s="236">
        <v>0.20725745786948266</v>
      </c>
      <c r="AT34" s="236">
        <v>0.33815029928872969</v>
      </c>
      <c r="AU34" s="135">
        <v>7.6693438201032706E-4</v>
      </c>
      <c r="AV34" s="136">
        <v>4.7266199359666207E-3</v>
      </c>
      <c r="AW34" s="135">
        <v>3.0234913136945588E-4</v>
      </c>
      <c r="AX34" s="135">
        <v>1.7737717382087308</v>
      </c>
      <c r="AY34" s="135">
        <v>5.1620583404541247E-5</v>
      </c>
      <c r="AZ34" s="135">
        <v>3.6871845288958037E-5</v>
      </c>
      <c r="BA34" s="236">
        <v>7.940268022347147E-3</v>
      </c>
      <c r="BB34" s="236">
        <v>9.6590934295839884E-2</v>
      </c>
      <c r="BC34" s="242">
        <v>1.1598820127221639E-3</v>
      </c>
      <c r="BD34" s="462"/>
      <c r="BE34" s="361">
        <v>2.3872363564578176</v>
      </c>
      <c r="BF34" s="289"/>
      <c r="BG34" s="135">
        <f t="shared" si="4"/>
        <v>-4.0530938854298162</v>
      </c>
      <c r="BH34" s="136">
        <f t="shared" si="5"/>
        <v>-0.63022797182211199</v>
      </c>
      <c r="BI34" s="135">
        <f t="shared" si="6"/>
        <v>-1.5764554484162498</v>
      </c>
      <c r="BJ34" s="136">
        <f t="shared" si="7"/>
        <v>-0.3025264966120606</v>
      </c>
      <c r="BK34" s="135">
        <f t="shared" si="8"/>
        <v>-2.2059326848517857</v>
      </c>
      <c r="BL34" s="136">
        <f t="shared" si="9"/>
        <v>-1.6092239954638901</v>
      </c>
      <c r="BM34" s="136">
        <f t="shared" si="10"/>
        <v>-1.7791588610693641</v>
      </c>
      <c r="BN34" s="135">
        <f t="shared" si="11"/>
        <v>-3.4988066758978547</v>
      </c>
      <c r="BO34" s="136" t="e">
        <f t="shared" si="12"/>
        <v>#VALUE!</v>
      </c>
      <c r="BP34" s="136">
        <f t="shared" si="13"/>
        <v>0.83751235678482916</v>
      </c>
      <c r="BQ34" s="136">
        <f t="shared" si="14"/>
        <v>-1.8085449404676588</v>
      </c>
      <c r="BR34" s="135">
        <f t="shared" si="15"/>
        <v>-3.95618387242176</v>
      </c>
      <c r="BS34" s="135">
        <f t="shared" si="16"/>
        <v>-3.9861470957992031</v>
      </c>
      <c r="BT34" s="135">
        <f t="shared" si="17"/>
        <v>-2.0559988760732235</v>
      </c>
      <c r="BU34" s="236">
        <f t="shared" si="18"/>
        <v>-2.0504862602674909</v>
      </c>
      <c r="BV34" s="135">
        <f t="shared" si="19"/>
        <v>-3.5302151401494783</v>
      </c>
      <c r="BW34" s="135">
        <f t="shared" si="20"/>
        <v>-3.5090258410795405</v>
      </c>
      <c r="BX34" s="236">
        <f t="shared" si="21"/>
        <v>-1.9019145783612112</v>
      </c>
      <c r="BY34" s="236">
        <f t="shared" si="22"/>
        <v>-0.68348983301755117</v>
      </c>
      <c r="BZ34" s="236">
        <f t="shared" si="23"/>
        <v>-0.47089022385482571</v>
      </c>
      <c r="CA34" s="135">
        <f t="shared" si="24"/>
        <v>-3.1152417921786606</v>
      </c>
      <c r="CB34" s="136">
        <f t="shared" si="25"/>
        <v>-2.3254493175930993</v>
      </c>
      <c r="CC34" s="135">
        <f t="shared" si="26"/>
        <v>-3.5194912747577054</v>
      </c>
      <c r="CD34" s="135">
        <f t="shared" si="27"/>
        <v>0.24889773093275969</v>
      </c>
      <c r="CE34" s="135">
        <f t="shared" si="28"/>
        <v>-4.2871770914631844</v>
      </c>
      <c r="CF34" s="135">
        <f t="shared" si="29"/>
        <v>-4.4333051271414226</v>
      </c>
      <c r="CG34" s="236">
        <f t="shared" si="30"/>
        <v>-2.1001648377918167</v>
      </c>
      <c r="CH34" s="236">
        <f t="shared" si="31"/>
        <v>-1.0150636331088452</v>
      </c>
      <c r="CI34" s="242">
        <f t="shared" si="32"/>
        <v>-2.9355861864884516</v>
      </c>
      <c r="CJ34" s="330"/>
      <c r="CK34" s="333" t="s">
        <v>447</v>
      </c>
      <c r="CL34" s="130" t="s">
        <v>182</v>
      </c>
      <c r="CM34" s="132" t="s">
        <v>318</v>
      </c>
      <c r="CN34" s="270">
        <v>13</v>
      </c>
      <c r="CO34" s="262" t="s">
        <v>399</v>
      </c>
      <c r="CP34" s="132" t="s">
        <v>427</v>
      </c>
      <c r="CQ34" s="266">
        <v>40872</v>
      </c>
      <c r="CR34" s="266">
        <v>42108</v>
      </c>
      <c r="CS34" s="271">
        <f t="shared" si="33"/>
        <v>1236</v>
      </c>
      <c r="CT34" s="272">
        <f t="shared" si="34"/>
        <v>40.65789473684211</v>
      </c>
      <c r="CU34" s="272">
        <f t="shared" si="35"/>
        <v>3.3863013698630136</v>
      </c>
      <c r="CV34" s="274">
        <v>0</v>
      </c>
      <c r="CW34" s="274">
        <v>0</v>
      </c>
      <c r="CX34" s="274">
        <v>0</v>
      </c>
      <c r="CY34" s="274">
        <v>0</v>
      </c>
      <c r="CZ34" s="274">
        <v>0</v>
      </c>
      <c r="DA34" s="274">
        <v>0</v>
      </c>
      <c r="DB34" s="274">
        <v>0</v>
      </c>
      <c r="DC34" s="277"/>
      <c r="DD34" s="130">
        <v>4</v>
      </c>
      <c r="DE34" s="285">
        <v>14.6</v>
      </c>
      <c r="DF34" s="274">
        <v>12</v>
      </c>
      <c r="DG34" s="388">
        <v>26.6</v>
      </c>
      <c r="DH34" s="376" t="s">
        <v>461</v>
      </c>
      <c r="DI34" s="458"/>
      <c r="DJ34" s="376" t="s">
        <v>461</v>
      </c>
      <c r="DK34" s="376" t="s">
        <v>461</v>
      </c>
      <c r="DL34" s="376" t="s">
        <v>461</v>
      </c>
      <c r="DM34" s="376" t="s">
        <v>461</v>
      </c>
      <c r="DN34" s="376" t="s">
        <v>461</v>
      </c>
      <c r="DO34" s="376" t="s">
        <v>461</v>
      </c>
      <c r="DP34" s="376" t="s">
        <v>461</v>
      </c>
      <c r="DQ34" s="376" t="s">
        <v>461</v>
      </c>
      <c r="DR34" s="376" t="s">
        <v>461</v>
      </c>
      <c r="DS34" s="376" t="s">
        <v>461</v>
      </c>
      <c r="DT34" s="376" t="s">
        <v>461</v>
      </c>
      <c r="DU34" s="376" t="s">
        <v>461</v>
      </c>
      <c r="DV34" s="376" t="s">
        <v>461</v>
      </c>
      <c r="DW34" s="376" t="s">
        <v>461</v>
      </c>
      <c r="DX34" s="376" t="s">
        <v>461</v>
      </c>
      <c r="DY34" s="376" t="s">
        <v>461</v>
      </c>
      <c r="DZ34" s="376" t="s">
        <v>461</v>
      </c>
      <c r="EA34" s="376" t="s">
        <v>461</v>
      </c>
      <c r="EB34" s="376" t="s">
        <v>461</v>
      </c>
      <c r="EC34" s="376" t="s">
        <v>461</v>
      </c>
      <c r="ED34" s="376" t="s">
        <v>461</v>
      </c>
      <c r="EE34" s="376" t="s">
        <v>461</v>
      </c>
      <c r="EF34" s="376" t="s">
        <v>461</v>
      </c>
      <c r="EG34" s="376" t="s">
        <v>461</v>
      </c>
      <c r="EH34" s="376" t="s">
        <v>461</v>
      </c>
      <c r="EI34" s="376" t="s">
        <v>461</v>
      </c>
      <c r="EJ34" s="376" t="s">
        <v>461</v>
      </c>
      <c r="EK34" s="376" t="s">
        <v>461</v>
      </c>
      <c r="EL34" s="381" t="s">
        <v>461</v>
      </c>
      <c r="EM34" s="383"/>
      <c r="EN34" s="376" t="s">
        <v>461</v>
      </c>
      <c r="EO34" s="376" t="s">
        <v>461</v>
      </c>
      <c r="EP34" s="376" t="s">
        <v>461</v>
      </c>
      <c r="EQ34" s="376" t="s">
        <v>461</v>
      </c>
      <c r="ER34" s="376" t="s">
        <v>461</v>
      </c>
      <c r="ES34" s="376" t="s">
        <v>461</v>
      </c>
      <c r="ET34" s="376" t="s">
        <v>461</v>
      </c>
      <c r="EU34" s="376" t="s">
        <v>461</v>
      </c>
      <c r="EV34" s="376" t="s">
        <v>461</v>
      </c>
      <c r="EW34" s="376" t="s">
        <v>461</v>
      </c>
      <c r="EX34" s="376" t="s">
        <v>461</v>
      </c>
      <c r="EY34" s="376" t="s">
        <v>461</v>
      </c>
      <c r="EZ34" s="376" t="s">
        <v>461</v>
      </c>
      <c r="FA34" s="376" t="s">
        <v>461</v>
      </c>
      <c r="FB34" s="376" t="s">
        <v>461</v>
      </c>
      <c r="FC34" s="376" t="s">
        <v>461</v>
      </c>
      <c r="FD34" s="376" t="s">
        <v>461</v>
      </c>
      <c r="FE34" s="376" t="s">
        <v>461</v>
      </c>
      <c r="FF34" s="376" t="s">
        <v>461</v>
      </c>
      <c r="FG34" s="376" t="s">
        <v>461</v>
      </c>
      <c r="FH34" s="376" t="s">
        <v>461</v>
      </c>
      <c r="FI34" s="376" t="s">
        <v>461</v>
      </c>
      <c r="FJ34" s="376" t="s">
        <v>461</v>
      </c>
      <c r="FK34" s="376" t="s">
        <v>461</v>
      </c>
      <c r="FL34" s="376" t="s">
        <v>461</v>
      </c>
      <c r="FM34" s="376" t="s">
        <v>461</v>
      </c>
      <c r="FN34" s="376" t="s">
        <v>461</v>
      </c>
      <c r="FO34" s="376" t="s">
        <v>461</v>
      </c>
      <c r="FP34" s="381" t="s">
        <v>461</v>
      </c>
    </row>
    <row r="35" spans="1:172">
      <c r="A35" s="131" t="s">
        <v>16</v>
      </c>
      <c r="B35" s="130" t="s">
        <v>182</v>
      </c>
      <c r="C35" s="132" t="s">
        <v>319</v>
      </c>
      <c r="D35" s="270">
        <v>13</v>
      </c>
      <c r="E35" s="262" t="s">
        <v>398</v>
      </c>
      <c r="F35" s="132" t="s">
        <v>426</v>
      </c>
      <c r="G35" s="266">
        <v>40148</v>
      </c>
      <c r="H35" s="266">
        <v>42117</v>
      </c>
      <c r="I35" s="271">
        <f t="shared" si="1"/>
        <v>1969</v>
      </c>
      <c r="J35" s="272">
        <f t="shared" si="2"/>
        <v>64.76973684210526</v>
      </c>
      <c r="K35" s="272">
        <f t="shared" si="3"/>
        <v>5.3945205479452056</v>
      </c>
      <c r="L35" s="274">
        <v>0</v>
      </c>
      <c r="M35" s="274">
        <v>0</v>
      </c>
      <c r="N35" s="274">
        <v>0</v>
      </c>
      <c r="O35" s="274">
        <v>0</v>
      </c>
      <c r="P35" s="274">
        <v>0</v>
      </c>
      <c r="Q35" s="274">
        <v>0</v>
      </c>
      <c r="R35" s="274">
        <v>0</v>
      </c>
      <c r="S35" s="277"/>
      <c r="T35" s="130">
        <v>4</v>
      </c>
      <c r="U35" s="285">
        <v>3.5</v>
      </c>
      <c r="V35" s="274">
        <v>2</v>
      </c>
      <c r="W35" s="388">
        <v>5.5</v>
      </c>
      <c r="X35" s="365"/>
      <c r="Y35" s="361">
        <v>4.1211399159308524</v>
      </c>
      <c r="Z35" s="289"/>
      <c r="AA35" s="236">
        <v>4.6476456313397432E-3</v>
      </c>
      <c r="AB35" s="136">
        <v>0.12697738186544119</v>
      </c>
      <c r="AC35" s="135">
        <v>1.1552296811997653E-2</v>
      </c>
      <c r="AD35" s="236">
        <v>0.11228470865821531</v>
      </c>
      <c r="AE35" s="136">
        <v>0.11313429073672125</v>
      </c>
      <c r="AF35" s="136">
        <v>2.2640524963633852E-2</v>
      </c>
      <c r="AG35" s="136">
        <v>6.0582849681317507E-3</v>
      </c>
      <c r="AH35" s="236">
        <v>7.4441290024639456E-3</v>
      </c>
      <c r="AI35" s="136" t="s">
        <v>167</v>
      </c>
      <c r="AJ35" s="137">
        <v>2.0229733516932451</v>
      </c>
      <c r="AK35" s="135">
        <v>2.2487785785312452E-5</v>
      </c>
      <c r="AL35" s="135">
        <v>4.8188112397098112E-5</v>
      </c>
      <c r="AM35" s="135">
        <v>4.4975571570624905E-5</v>
      </c>
      <c r="AN35" s="236">
        <v>0.13638839350783416</v>
      </c>
      <c r="AO35" s="136">
        <v>0.41654331332071132</v>
      </c>
      <c r="AP35" s="135">
        <v>1.285016330589283E-4</v>
      </c>
      <c r="AQ35" s="135">
        <v>1.349267147118747E-4</v>
      </c>
      <c r="AR35" s="236">
        <v>1.2255261332569524E-3</v>
      </c>
      <c r="AS35" s="135">
        <v>8.2626550056890888E-3</v>
      </c>
      <c r="AT35" s="136">
        <v>0.22490016187258266</v>
      </c>
      <c r="AU35" s="135">
        <v>3.3410424595321358E-4</v>
      </c>
      <c r="AV35" s="236">
        <v>2.61815681958915E-4</v>
      </c>
      <c r="AW35" s="236">
        <v>1.1348342154073906E-3</v>
      </c>
      <c r="AX35" s="135">
        <v>0.77271887007325357</v>
      </c>
      <c r="AY35" s="236">
        <v>1.0564452642763654E-3</v>
      </c>
      <c r="AZ35" s="135">
        <v>1.6062704132366037E-5</v>
      </c>
      <c r="BA35" s="135">
        <v>2.3451548033254414E-5</v>
      </c>
      <c r="BB35" s="135">
        <v>1.3171417388540153E-4</v>
      </c>
      <c r="BC35" s="176">
        <v>7.0675898182410564E-5</v>
      </c>
      <c r="BD35" s="462"/>
      <c r="BE35" s="361">
        <v>4.1211399159308524</v>
      </c>
      <c r="BF35" s="289"/>
      <c r="BG35" s="236">
        <f t="shared" si="4"/>
        <v>-2.3327669929715928</v>
      </c>
      <c r="BH35" s="136">
        <f t="shared" si="5"/>
        <v>-0.8962736318459632</v>
      </c>
      <c r="BI35" s="135">
        <f t="shared" si="6"/>
        <v>-1.9373316613467375</v>
      </c>
      <c r="BJ35" s="236">
        <f t="shared" si="7"/>
        <v>-0.94967938352065762</v>
      </c>
      <c r="BK35" s="136">
        <f t="shared" si="8"/>
        <v>-0.94640574148830903</v>
      </c>
      <c r="BL35" s="136">
        <f t="shared" si="9"/>
        <v>-1.6451135074234224</v>
      </c>
      <c r="BM35" s="136">
        <f t="shared" si="10"/>
        <v>-2.2176503022847092</v>
      </c>
      <c r="BN35" s="236">
        <f t="shared" si="11"/>
        <v>-2.1281861094030652</v>
      </c>
      <c r="BO35" s="136" t="e">
        <f t="shared" si="12"/>
        <v>#VALUE!</v>
      </c>
      <c r="BP35" s="136">
        <f t="shared" si="13"/>
        <v>0.30599016191623157</v>
      </c>
      <c r="BQ35" s="135">
        <f t="shared" si="14"/>
        <v>-4.648053304393672</v>
      </c>
      <c r="BR35" s="135">
        <f t="shared" si="15"/>
        <v>-4.3170600853522476</v>
      </c>
      <c r="BS35" s="135">
        <f t="shared" si="16"/>
        <v>-4.3470233087296908</v>
      </c>
      <c r="BT35" s="236">
        <f t="shared" si="17"/>
        <v>-0.8652225860576328</v>
      </c>
      <c r="BU35" s="136">
        <f t="shared" si="18"/>
        <v>-0.38033983277304506</v>
      </c>
      <c r="BV35" s="135">
        <f t="shared" si="19"/>
        <v>-3.8910913530799665</v>
      </c>
      <c r="BW35" s="135">
        <f t="shared" si="20"/>
        <v>-3.8699020540100282</v>
      </c>
      <c r="BX35" s="236">
        <f t="shared" si="21"/>
        <v>-2.9116774233688365</v>
      </c>
      <c r="BY35" s="135">
        <f t="shared" si="22"/>
        <v>-2.0828803801557445</v>
      </c>
      <c r="BZ35" s="136">
        <f t="shared" si="23"/>
        <v>-0.64801023197946728</v>
      </c>
      <c r="CA35" s="135">
        <f t="shared" si="24"/>
        <v>-3.4761180051091483</v>
      </c>
      <c r="CB35" s="236">
        <f t="shared" si="25"/>
        <v>-3.5820043440944631</v>
      </c>
      <c r="CC35" s="236">
        <f t="shared" si="26"/>
        <v>-2.9450675786405363</v>
      </c>
      <c r="CD35" s="135">
        <f t="shared" si="27"/>
        <v>-0.11197848199772804</v>
      </c>
      <c r="CE35" s="236">
        <f t="shared" si="28"/>
        <v>-2.976152999358038</v>
      </c>
      <c r="CF35" s="135">
        <f t="shared" si="29"/>
        <v>-4.7941813400719102</v>
      </c>
      <c r="CG35" s="135">
        <f t="shared" si="30"/>
        <v>-4.6298284842874731</v>
      </c>
      <c r="CH35" s="135">
        <f t="shared" si="31"/>
        <v>-3.8803674876881931</v>
      </c>
      <c r="CI35" s="176">
        <f t="shared" si="32"/>
        <v>-4.1507286635857223</v>
      </c>
      <c r="CJ35" s="339"/>
      <c r="CK35" s="333" t="s">
        <v>448</v>
      </c>
      <c r="CL35" s="130" t="s">
        <v>182</v>
      </c>
      <c r="CM35" s="132" t="s">
        <v>318</v>
      </c>
      <c r="CN35" s="270">
        <v>13</v>
      </c>
      <c r="CO35" s="262" t="s">
        <v>398</v>
      </c>
      <c r="CP35" s="132" t="s">
        <v>426</v>
      </c>
      <c r="CQ35" s="266">
        <v>40148</v>
      </c>
      <c r="CR35" s="266">
        <v>42117</v>
      </c>
      <c r="CS35" s="271">
        <f t="shared" si="33"/>
        <v>1969</v>
      </c>
      <c r="CT35" s="272">
        <f t="shared" si="34"/>
        <v>64.76973684210526</v>
      </c>
      <c r="CU35" s="272">
        <f t="shared" si="35"/>
        <v>5.3945205479452056</v>
      </c>
      <c r="CV35" s="274">
        <v>0</v>
      </c>
      <c r="CW35" s="274">
        <v>0</v>
      </c>
      <c r="CX35" s="274">
        <v>0</v>
      </c>
      <c r="CY35" s="274">
        <v>0</v>
      </c>
      <c r="CZ35" s="274">
        <v>0</v>
      </c>
      <c r="DA35" s="274">
        <v>0</v>
      </c>
      <c r="DB35" s="274">
        <v>0</v>
      </c>
      <c r="DC35" s="277"/>
      <c r="DD35" s="130">
        <v>4</v>
      </c>
      <c r="DE35" s="285">
        <v>3.5</v>
      </c>
      <c r="DF35" s="274">
        <v>2</v>
      </c>
      <c r="DG35" s="388">
        <v>5.5</v>
      </c>
      <c r="DH35" s="376" t="s">
        <v>461</v>
      </c>
      <c r="DI35" s="458"/>
      <c r="DJ35" s="376" t="s">
        <v>461</v>
      </c>
      <c r="DK35" s="376" t="s">
        <v>461</v>
      </c>
      <c r="DL35" s="376" t="s">
        <v>461</v>
      </c>
      <c r="DM35" s="376" t="s">
        <v>461</v>
      </c>
      <c r="DN35" s="376" t="s">
        <v>461</v>
      </c>
      <c r="DO35" s="376" t="s">
        <v>461</v>
      </c>
      <c r="DP35" s="376" t="s">
        <v>461</v>
      </c>
      <c r="DQ35" s="376" t="s">
        <v>461</v>
      </c>
      <c r="DR35" s="376" t="s">
        <v>461</v>
      </c>
      <c r="DS35" s="376" t="s">
        <v>461</v>
      </c>
      <c r="DT35" s="376" t="s">
        <v>461</v>
      </c>
      <c r="DU35" s="376" t="s">
        <v>461</v>
      </c>
      <c r="DV35" s="376" t="s">
        <v>461</v>
      </c>
      <c r="DW35" s="376" t="s">
        <v>461</v>
      </c>
      <c r="DX35" s="376" t="s">
        <v>461</v>
      </c>
      <c r="DY35" s="376" t="s">
        <v>461</v>
      </c>
      <c r="DZ35" s="376" t="s">
        <v>461</v>
      </c>
      <c r="EA35" s="376" t="s">
        <v>461</v>
      </c>
      <c r="EB35" s="376" t="s">
        <v>461</v>
      </c>
      <c r="EC35" s="376" t="s">
        <v>461</v>
      </c>
      <c r="ED35" s="376" t="s">
        <v>461</v>
      </c>
      <c r="EE35" s="376" t="s">
        <v>461</v>
      </c>
      <c r="EF35" s="376" t="s">
        <v>461</v>
      </c>
      <c r="EG35" s="376" t="s">
        <v>461</v>
      </c>
      <c r="EH35" s="376" t="s">
        <v>461</v>
      </c>
      <c r="EI35" s="376" t="s">
        <v>461</v>
      </c>
      <c r="EJ35" s="376" t="s">
        <v>461</v>
      </c>
      <c r="EK35" s="376" t="s">
        <v>461</v>
      </c>
      <c r="EL35" s="381" t="s">
        <v>461</v>
      </c>
      <c r="EM35" s="383"/>
      <c r="EN35" s="376" t="s">
        <v>461</v>
      </c>
      <c r="EO35" s="376" t="s">
        <v>461</v>
      </c>
      <c r="EP35" s="376" t="s">
        <v>461</v>
      </c>
      <c r="EQ35" s="376" t="s">
        <v>461</v>
      </c>
      <c r="ER35" s="376" t="s">
        <v>461</v>
      </c>
      <c r="ES35" s="376" t="s">
        <v>461</v>
      </c>
      <c r="ET35" s="376" t="s">
        <v>461</v>
      </c>
      <c r="EU35" s="376" t="s">
        <v>461</v>
      </c>
      <c r="EV35" s="376" t="s">
        <v>461</v>
      </c>
      <c r="EW35" s="376" t="s">
        <v>461</v>
      </c>
      <c r="EX35" s="376" t="s">
        <v>461</v>
      </c>
      <c r="EY35" s="376" t="s">
        <v>461</v>
      </c>
      <c r="EZ35" s="376" t="s">
        <v>461</v>
      </c>
      <c r="FA35" s="376" t="s">
        <v>461</v>
      </c>
      <c r="FB35" s="376" t="s">
        <v>461</v>
      </c>
      <c r="FC35" s="376" t="s">
        <v>461</v>
      </c>
      <c r="FD35" s="376" t="s">
        <v>461</v>
      </c>
      <c r="FE35" s="376" t="s">
        <v>461</v>
      </c>
      <c r="FF35" s="376" t="s">
        <v>461</v>
      </c>
      <c r="FG35" s="376" t="s">
        <v>461</v>
      </c>
      <c r="FH35" s="376" t="s">
        <v>461</v>
      </c>
      <c r="FI35" s="376" t="s">
        <v>461</v>
      </c>
      <c r="FJ35" s="376" t="s">
        <v>461</v>
      </c>
      <c r="FK35" s="376" t="s">
        <v>461</v>
      </c>
      <c r="FL35" s="376" t="s">
        <v>461</v>
      </c>
      <c r="FM35" s="376" t="s">
        <v>461</v>
      </c>
      <c r="FN35" s="376" t="s">
        <v>461</v>
      </c>
      <c r="FO35" s="376" t="s">
        <v>461</v>
      </c>
      <c r="FP35" s="381" t="s">
        <v>461</v>
      </c>
    </row>
    <row r="36" spans="1:172">
      <c r="A36" s="131" t="s">
        <v>24</v>
      </c>
      <c r="B36" s="130" t="s">
        <v>182</v>
      </c>
      <c r="C36" s="132" t="s">
        <v>319</v>
      </c>
      <c r="D36" s="270">
        <v>11</v>
      </c>
      <c r="E36" s="262" t="s">
        <v>399</v>
      </c>
      <c r="F36" s="132" t="s">
        <v>427</v>
      </c>
      <c r="G36" s="266">
        <v>42269</v>
      </c>
      <c r="H36" s="266">
        <v>42459</v>
      </c>
      <c r="I36" s="271">
        <f t="shared" si="1"/>
        <v>190</v>
      </c>
      <c r="J36" s="272">
        <f t="shared" si="2"/>
        <v>6.25</v>
      </c>
      <c r="K36" s="272">
        <f t="shared" si="3"/>
        <v>0.52054794520547942</v>
      </c>
      <c r="L36" s="278">
        <v>0</v>
      </c>
      <c r="M36" s="280">
        <v>0</v>
      </c>
      <c r="N36" s="280">
        <v>0</v>
      </c>
      <c r="O36" s="396">
        <v>0</v>
      </c>
      <c r="P36" s="279" t="s">
        <v>416</v>
      </c>
      <c r="Q36" s="279" t="s">
        <v>416</v>
      </c>
      <c r="R36" s="280">
        <v>2</v>
      </c>
      <c r="S36" s="281" t="s">
        <v>414</v>
      </c>
      <c r="T36" s="130">
        <v>4</v>
      </c>
      <c r="U36" s="285">
        <v>12.6</v>
      </c>
      <c r="V36" s="274">
        <v>9</v>
      </c>
      <c r="W36" s="388">
        <v>21.6</v>
      </c>
      <c r="X36" s="365"/>
      <c r="Y36" s="361">
        <v>3.192698799257812</v>
      </c>
      <c r="Z36" s="289"/>
      <c r="AA36" s="136">
        <v>8.9610762945135213E-3</v>
      </c>
      <c r="AB36" s="136">
        <v>0.15129135597000215</v>
      </c>
      <c r="AC36" s="236">
        <v>0.18863913263321447</v>
      </c>
      <c r="AD36" s="135">
        <v>4.6953564849129244E-3</v>
      </c>
      <c r="AE36" s="236">
        <v>3.2959942911422971E-2</v>
      </c>
      <c r="AF36" s="136">
        <v>3.2454167305367397E-2</v>
      </c>
      <c r="AG36" s="136">
        <v>1.8018217762062888E-2</v>
      </c>
      <c r="AH36" s="236">
        <v>5.971274194603117E-3</v>
      </c>
      <c r="AI36" s="136" t="s">
        <v>167</v>
      </c>
      <c r="AJ36" s="137">
        <v>3.1590139873396441</v>
      </c>
      <c r="AK36" s="135">
        <v>1.7538684842257455E-5</v>
      </c>
      <c r="AL36" s="236">
        <v>2.2323246438311632E-3</v>
      </c>
      <c r="AM36" s="135">
        <v>3.507736968451491E-5</v>
      </c>
      <c r="AN36" s="136">
        <v>0.19538498874280177</v>
      </c>
      <c r="AO36" s="136">
        <v>4.0597519186470907E-2</v>
      </c>
      <c r="AP36" s="136">
        <v>1.1093587695145095E-2</v>
      </c>
      <c r="AQ36" s="135">
        <v>1.0523210905354472E-4</v>
      </c>
      <c r="AR36" s="136">
        <v>3.8637475975870889E-2</v>
      </c>
      <c r="AS36" s="135">
        <v>6.444213916326596E-3</v>
      </c>
      <c r="AT36" s="136">
        <v>0.18652413452953126</v>
      </c>
      <c r="AU36" s="135">
        <v>2.6057474622782505E-4</v>
      </c>
      <c r="AV36" s="236">
        <v>8.5247542607780108E-4</v>
      </c>
      <c r="AW36" s="135">
        <v>1.0272658264750795E-4</v>
      </c>
      <c r="AX36" s="135">
        <v>0.60265927749683856</v>
      </c>
      <c r="AY36" s="135">
        <v>1.7538684842257455E-5</v>
      </c>
      <c r="AZ36" s="135">
        <v>1.2527632030183896E-5</v>
      </c>
      <c r="BA36" s="236">
        <v>9.1042758831320885E-3</v>
      </c>
      <c r="BB36" s="236">
        <v>1.168468312592771E-2</v>
      </c>
      <c r="BC36" s="177">
        <v>5.920134826220896E-3</v>
      </c>
      <c r="BD36" s="462"/>
      <c r="BE36" s="361">
        <v>3.192698799257812</v>
      </c>
      <c r="BF36" s="289"/>
      <c r="BG36" s="136">
        <f t="shared" si="4"/>
        <v>-2.0476398250816139</v>
      </c>
      <c r="BH36" s="136">
        <f t="shared" si="5"/>
        <v>-0.8201858846785407</v>
      </c>
      <c r="BI36" s="236">
        <f t="shared" si="6"/>
        <v>-0.72436820913975564</v>
      </c>
      <c r="BJ36" s="135">
        <f t="shared" si="7"/>
        <v>-2.3283314292651229</v>
      </c>
      <c r="BK36" s="236">
        <f t="shared" si="8"/>
        <v>-1.4820135491980848</v>
      </c>
      <c r="BL36" s="136">
        <f t="shared" si="9"/>
        <v>-1.4887295293251341</v>
      </c>
      <c r="BM36" s="136">
        <f t="shared" si="10"/>
        <v>-1.7442881686499876</v>
      </c>
      <c r="BN36" s="236">
        <f t="shared" si="11"/>
        <v>-2.2239329860165089</v>
      </c>
      <c r="BO36" s="136" t="e">
        <f t="shared" si="12"/>
        <v>#VALUE!</v>
      </c>
      <c r="BP36" s="136">
        <f t="shared" si="13"/>
        <v>0.49955154885892405</v>
      </c>
      <c r="BQ36" s="135">
        <f t="shared" si="14"/>
        <v>-4.7560029758026259</v>
      </c>
      <c r="BR36" s="236">
        <f t="shared" si="15"/>
        <v>-2.6512426463061893</v>
      </c>
      <c r="BS36" s="135">
        <f t="shared" si="16"/>
        <v>-4.4549729801386446</v>
      </c>
      <c r="BT36" s="136">
        <f t="shared" si="17"/>
        <v>-0.70910880579942326</v>
      </c>
      <c r="BU36" s="136">
        <f t="shared" si="18"/>
        <v>-1.3915005042687265</v>
      </c>
      <c r="BV36" s="136">
        <f t="shared" si="19"/>
        <v>-1.954927979168452</v>
      </c>
      <c r="BW36" s="135">
        <f t="shared" si="20"/>
        <v>-3.977851725418982</v>
      </c>
      <c r="BX36" s="136">
        <f t="shared" si="21"/>
        <v>-1.4129912519655186</v>
      </c>
      <c r="BY36" s="135">
        <f t="shared" si="22"/>
        <v>-2.1908300515646979</v>
      </c>
      <c r="BZ36" s="136">
        <f t="shared" si="23"/>
        <v>-0.72926496645655636</v>
      </c>
      <c r="CA36" s="135">
        <f t="shared" si="24"/>
        <v>-3.5840676765181021</v>
      </c>
      <c r="CB36" s="236">
        <f t="shared" si="25"/>
        <v>-3.0693181313649442</v>
      </c>
      <c r="CC36" s="135">
        <f t="shared" si="26"/>
        <v>-3.9883171590971469</v>
      </c>
      <c r="CD36" s="135">
        <f t="shared" si="27"/>
        <v>-0.21992815340668173</v>
      </c>
      <c r="CE36" s="135">
        <f t="shared" si="28"/>
        <v>-4.7560029758026259</v>
      </c>
      <c r="CF36" s="135">
        <f t="shared" si="29"/>
        <v>-4.9021310114808632</v>
      </c>
      <c r="CG36" s="236">
        <f t="shared" si="30"/>
        <v>-2.0407545905023263</v>
      </c>
      <c r="CH36" s="236">
        <f t="shared" si="31"/>
        <v>-1.9323830606382097</v>
      </c>
      <c r="CI36" s="177">
        <f t="shared" si="32"/>
        <v>-2.2276684024634008</v>
      </c>
      <c r="CJ36" s="330"/>
      <c r="CK36" s="333" t="s">
        <v>23</v>
      </c>
      <c r="CL36" s="130" t="s">
        <v>182</v>
      </c>
      <c r="CM36" s="132" t="s">
        <v>318</v>
      </c>
      <c r="CN36" s="270">
        <v>11</v>
      </c>
      <c r="CO36" s="262" t="s">
        <v>399</v>
      </c>
      <c r="CP36" s="132" t="s">
        <v>427</v>
      </c>
      <c r="CQ36" s="266">
        <v>42269</v>
      </c>
      <c r="CR36" s="266">
        <v>42459</v>
      </c>
      <c r="CS36" s="271">
        <f t="shared" si="33"/>
        <v>190</v>
      </c>
      <c r="CT36" s="272">
        <f t="shared" si="34"/>
        <v>6.25</v>
      </c>
      <c r="CU36" s="272">
        <f t="shared" si="35"/>
        <v>0.52054794520547942</v>
      </c>
      <c r="CV36" s="278">
        <v>0</v>
      </c>
      <c r="CW36" s="280">
        <v>0</v>
      </c>
      <c r="CX36" s="280">
        <v>0</v>
      </c>
      <c r="CY36" s="396">
        <v>0</v>
      </c>
      <c r="CZ36" s="279" t="s">
        <v>416</v>
      </c>
      <c r="DA36" s="279" t="s">
        <v>416</v>
      </c>
      <c r="DB36" s="280">
        <v>2</v>
      </c>
      <c r="DC36" s="281" t="s">
        <v>414</v>
      </c>
      <c r="DD36" s="130">
        <v>4</v>
      </c>
      <c r="DE36" s="285">
        <v>12.6</v>
      </c>
      <c r="DF36" s="274">
        <v>9</v>
      </c>
      <c r="DG36" s="388">
        <v>21.6</v>
      </c>
      <c r="DH36" s="370">
        <v>4.5362151092362586</v>
      </c>
      <c r="DI36" s="370"/>
      <c r="DJ36" s="236">
        <v>3.3632541590864718E-3</v>
      </c>
      <c r="DK36" s="236">
        <v>5.3280952951514976E-3</v>
      </c>
      <c r="DL36" s="135">
        <v>1.1119507206335387E-2</v>
      </c>
      <c r="DM36" s="135">
        <v>5.7947598733794547E-3</v>
      </c>
      <c r="DN36" s="135">
        <v>2.6098064744569153E-3</v>
      </c>
      <c r="DO36" s="236">
        <v>2.4946588023341911E-3</v>
      </c>
      <c r="DP36" s="136">
        <v>9.6911484844030907E-3</v>
      </c>
      <c r="DQ36" s="135">
        <v>1.3296407393560114E-4</v>
      </c>
      <c r="DR36" s="368" t="s">
        <v>167</v>
      </c>
      <c r="DS36" s="137">
        <v>2.8149441658428334</v>
      </c>
      <c r="DT36" s="236">
        <v>3.5142481920353032E-3</v>
      </c>
      <c r="DU36" s="135">
        <v>4.638281648916319E-5</v>
      </c>
      <c r="DV36" s="236">
        <v>5.1376682925834156E-3</v>
      </c>
      <c r="DW36" s="236">
        <v>8.8253012392728786E-2</v>
      </c>
      <c r="DX36" s="236">
        <v>3.7329719687933774E-3</v>
      </c>
      <c r="DY36" s="136">
        <v>2.0489189111950974E-2</v>
      </c>
      <c r="DZ36" s="135">
        <v>1.2987188616965691E-4</v>
      </c>
      <c r="EA36" s="136">
        <v>2.4767321911287526E-2</v>
      </c>
      <c r="EB36" s="135">
        <v>7.9531069340085143E-3</v>
      </c>
      <c r="EC36" s="236">
        <v>0.11648357038182253</v>
      </c>
      <c r="ED36" s="135">
        <v>3.2158752765819808E-4</v>
      </c>
      <c r="EE36" s="236">
        <v>1.3505757526842783E-5</v>
      </c>
      <c r="EF36" s="135">
        <v>1.2677969840371272E-4</v>
      </c>
      <c r="EG36" s="135">
        <v>0.74377010771809327</v>
      </c>
      <c r="EH36" s="135">
        <v>2.1645314361609488E-5</v>
      </c>
      <c r="EI36" s="135">
        <v>1.5460938829721061E-5</v>
      </c>
      <c r="EJ36" s="135">
        <v>2.2572970691392751E-5</v>
      </c>
      <c r="EK36" s="136">
        <v>0.11834106933082383</v>
      </c>
      <c r="EL36" s="242">
        <v>2.3852559695553394E-3</v>
      </c>
      <c r="EN36" s="236">
        <f t="shared" ref="EN36:EN40" si="122">LOG(DJ36)</f>
        <v>-2.4732403120734094</v>
      </c>
      <c r="EO36" s="236">
        <f t="shared" ref="EO36:EO40" si="123">LOG(DK36)</f>
        <v>-2.2734280162348384</v>
      </c>
      <c r="EP36" s="135">
        <f t="shared" ref="EP36:EP40" si="124">LOG(DL36)</f>
        <v>-1.9539144593647164</v>
      </c>
      <c r="EQ36" s="135">
        <f t="shared" ref="EQ36:EQ40" si="125">LOG(DM36)</f>
        <v>-2.236964555874148</v>
      </c>
      <c r="ER36" s="135">
        <f t="shared" ref="ER36:ER40" si="126">LOG(DN36)</f>
        <v>-2.5833916958002527</v>
      </c>
      <c r="ES36" s="236">
        <f t="shared" ref="ES36:ES40" si="127">LOG(DO36)</f>
        <v>-2.6029888449890639</v>
      </c>
      <c r="ET36" s="136">
        <f t="shared" ref="ET36:ET40" si="128">LOG(DP36)</f>
        <v>-2.0136247522698989</v>
      </c>
      <c r="EU36" s="135">
        <f t="shared" ref="EU36:EU40" si="129">LOG(DQ36)</f>
        <v>-3.8762656868463212</v>
      </c>
      <c r="EV36" s="368" t="e">
        <f t="shared" ref="EV36:EV40" si="130">LOG(DR36)</f>
        <v>#VALUE!</v>
      </c>
      <c r="EW36" s="136">
        <f t="shared" ref="EW36:EW40" si="131">LOG(DS36)</f>
        <v>0.44946978508191543</v>
      </c>
      <c r="EX36" s="236">
        <f t="shared" ref="EX36:EX40" si="132">LOG(DT36)</f>
        <v>-2.4541675699252306</v>
      </c>
      <c r="EY36" s="135">
        <f t="shared" ref="EY36:EY40" si="133">LOG(DU36)</f>
        <v>-4.3336428833702261</v>
      </c>
      <c r="EZ36" s="236">
        <f t="shared" ref="EZ36:EZ40" si="134">LOG(DV36)</f>
        <v>-2.2892339388690144</v>
      </c>
      <c r="FA36" s="236">
        <f t="shared" ref="FA36:FA40" si="135">LOG(DW36)</f>
        <v>-1.0542704616544596</v>
      </c>
      <c r="FB36" s="236">
        <f t="shared" ref="FB36:FB40" si="136">LOG(DX36)</f>
        <v>-2.4279452712159575</v>
      </c>
      <c r="FC36" s="136">
        <f t="shared" ref="FC36:FC40" si="137">LOG(DY36)</f>
        <v>-1.6884752290645801</v>
      </c>
      <c r="FD36" s="135">
        <f t="shared" ref="FD36:FD40" si="138">LOG(DZ36)</f>
        <v>-3.8864848520280071</v>
      </c>
      <c r="FE36" s="136">
        <f t="shared" ref="FE36:FE40" si="139">LOG(EA36)</f>
        <v>-1.6061209511061065</v>
      </c>
      <c r="FF36" s="135">
        <f t="shared" ref="FF36:FF40" si="140">LOG(EB36)</f>
        <v>-2.099463178173723</v>
      </c>
      <c r="FG36" s="236">
        <f t="shared" ref="FG36:FG40" si="141">LOG(EC36)</f>
        <v>-0.9337353261031569</v>
      </c>
      <c r="FH36" s="135">
        <f t="shared" ref="FH36:FH40" si="142">LOG(ED36)</f>
        <v>-3.4927008031271272</v>
      </c>
      <c r="FI36" s="236">
        <f t="shared" ref="FI36:FI40" si="143">LOG(EE36)</f>
        <v>-4.8694810515727047</v>
      </c>
      <c r="FJ36" s="135">
        <f t="shared" ref="FJ36:FJ40" si="144">LOG(EF36)</f>
        <v>-3.896950285706172</v>
      </c>
      <c r="FK36" s="135">
        <f t="shared" ref="FK36:FK40" si="145">LOG(EG36)</f>
        <v>-0.12856128001570696</v>
      </c>
      <c r="FL36" s="135">
        <f t="shared" ref="FL36:FL40" si="146">LOG(EH36)</f>
        <v>-4.6646361024116505</v>
      </c>
      <c r="FM36" s="135">
        <f t="shared" ref="FM36:FM40" si="147">LOG(EI36)</f>
        <v>-4.8107641380898887</v>
      </c>
      <c r="FN36" s="135">
        <f t="shared" ref="FN36:FN40" si="148">LOG(EJ36)</f>
        <v>-4.6464112823054515</v>
      </c>
      <c r="FO36" s="136">
        <f t="shared" ref="FO36:FO40" si="149">LOG(EK36)</f>
        <v>-0.92686451075295717</v>
      </c>
      <c r="FP36" s="242">
        <f t="shared" ref="FP36:FP40" si="150">LOG(EL36)</f>
        <v>-2.6224650085733829</v>
      </c>
    </row>
    <row r="37" spans="1:172">
      <c r="A37" s="131" t="s">
        <v>28</v>
      </c>
      <c r="B37" s="130" t="s">
        <v>182</v>
      </c>
      <c r="C37" s="132" t="s">
        <v>319</v>
      </c>
      <c r="D37" s="270">
        <v>2</v>
      </c>
      <c r="E37" s="262" t="s">
        <v>398</v>
      </c>
      <c r="F37" s="132" t="s">
        <v>426</v>
      </c>
      <c r="G37" s="266">
        <v>39828</v>
      </c>
      <c r="H37" s="266">
        <v>42508</v>
      </c>
      <c r="I37" s="271">
        <f t="shared" si="1"/>
        <v>2680</v>
      </c>
      <c r="J37" s="272">
        <f t="shared" si="2"/>
        <v>88.15789473684211</v>
      </c>
      <c r="K37" s="272">
        <f t="shared" si="3"/>
        <v>7.3424657534246576</v>
      </c>
      <c r="L37" s="274">
        <v>0</v>
      </c>
      <c r="M37" s="274">
        <v>0</v>
      </c>
      <c r="N37" s="274">
        <v>0</v>
      </c>
      <c r="O37" s="274">
        <v>0</v>
      </c>
      <c r="P37" s="274">
        <v>0</v>
      </c>
      <c r="Q37" s="274">
        <v>0</v>
      </c>
      <c r="R37" s="274">
        <v>0</v>
      </c>
      <c r="S37" s="277"/>
      <c r="T37" s="130">
        <v>4</v>
      </c>
      <c r="U37" s="285">
        <v>12.2</v>
      </c>
      <c r="V37" s="274">
        <v>13</v>
      </c>
      <c r="W37" s="388">
        <v>25.2</v>
      </c>
      <c r="X37" s="365"/>
      <c r="Y37" s="361">
        <v>4.1855734246241969</v>
      </c>
      <c r="Z37" s="289"/>
      <c r="AA37" s="135">
        <v>0</v>
      </c>
      <c r="AB37" s="135">
        <v>2.3371271424233878E-3</v>
      </c>
      <c r="AC37" s="135">
        <v>9.7497786591119514E-3</v>
      </c>
      <c r="AD37" s="236">
        <v>5.4331905191666155E-2</v>
      </c>
      <c r="AE37" s="135">
        <v>2.2883240234400689E-3</v>
      </c>
      <c r="AF37" s="236">
        <v>4.3853489130523957E-3</v>
      </c>
      <c r="AG37" s="236">
        <v>4.1149015767370963E-3</v>
      </c>
      <c r="AH37" s="236">
        <v>1.468194361703317E-3</v>
      </c>
      <c r="AI37" s="136" t="s">
        <v>167</v>
      </c>
      <c r="AJ37" s="137">
        <v>12.796757532130249</v>
      </c>
      <c r="AK37" s="236">
        <v>8.4020213718844113E-4</v>
      </c>
      <c r="AL37" s="135">
        <v>4.0669265819432499E-5</v>
      </c>
      <c r="AM37" s="135">
        <v>3.7957981431470336E-5</v>
      </c>
      <c r="AN37" s="136">
        <v>0.20794787736226594</v>
      </c>
      <c r="AO37" s="236">
        <v>4.6843587526457396E-3</v>
      </c>
      <c r="AP37" s="136">
        <v>2.5735072993393629E-2</v>
      </c>
      <c r="AQ37" s="135">
        <v>1.13873944294411E-4</v>
      </c>
      <c r="AR37" s="236">
        <v>3.3282700147215689E-3</v>
      </c>
      <c r="AS37" s="136">
        <v>8.6398566750203187E-2</v>
      </c>
      <c r="AT37" s="236">
        <v>0.11466387695623773</v>
      </c>
      <c r="AU37" s="135">
        <v>2.8197357634806533E-4</v>
      </c>
      <c r="AV37" s="135">
        <v>5.4225687759243335E-6</v>
      </c>
      <c r="AW37" s="135">
        <v>1.1116265990644884E-4</v>
      </c>
      <c r="AX37" s="135">
        <v>0.65215065640531589</v>
      </c>
      <c r="AY37" s="135">
        <v>1.8978990715735168E-5</v>
      </c>
      <c r="AZ37" s="236">
        <v>6.1258309271926053E-4</v>
      </c>
      <c r="BA37" s="236">
        <v>5.4087444722161959E-3</v>
      </c>
      <c r="BB37" s="135">
        <v>1.1116265990644884E-4</v>
      </c>
      <c r="BC37" s="176">
        <v>5.964825653516767E-5</v>
      </c>
      <c r="BD37" s="462"/>
      <c r="BE37" s="361">
        <v>4.1855734246241969</v>
      </c>
      <c r="BF37" s="289"/>
      <c r="BG37" s="135" t="e">
        <f t="shared" si="4"/>
        <v>#NUM!</v>
      </c>
      <c r="BH37" s="135">
        <f t="shared" si="5"/>
        <v>-2.6313176608422939</v>
      </c>
      <c r="BI37" s="135">
        <f t="shared" si="6"/>
        <v>-2.0110052436058159</v>
      </c>
      <c r="BJ37" s="236">
        <f t="shared" si="7"/>
        <v>-1.2649450658162618</v>
      </c>
      <c r="BK37" s="135">
        <f t="shared" si="8"/>
        <v>-2.6404824800413516</v>
      </c>
      <c r="BL37" s="236">
        <f t="shared" si="9"/>
        <v>-2.3579958469991946</v>
      </c>
      <c r="BM37" s="236">
        <f t="shared" si="10"/>
        <v>-2.3856405481044853</v>
      </c>
      <c r="BN37" s="236">
        <f t="shared" si="11"/>
        <v>-2.8332164480794688</v>
      </c>
      <c r="BO37" s="136" t="e">
        <f t="shared" si="12"/>
        <v>#VALUE!</v>
      </c>
      <c r="BP37" s="136">
        <f t="shared" si="13"/>
        <v>1.1070999411874787</v>
      </c>
      <c r="BQ37" s="236">
        <f t="shared" si="14"/>
        <v>-3.0756162180991855</v>
      </c>
      <c r="BR37" s="135">
        <f t="shared" si="15"/>
        <v>-4.3907336676113253</v>
      </c>
      <c r="BS37" s="135">
        <f t="shared" si="16"/>
        <v>-4.4206968909887685</v>
      </c>
      <c r="BT37" s="136">
        <f t="shared" si="17"/>
        <v>-0.68204550835776301</v>
      </c>
      <c r="BU37" s="236">
        <f t="shared" si="18"/>
        <v>-2.3293498517875251</v>
      </c>
      <c r="BV37" s="136">
        <f t="shared" si="19"/>
        <v>-1.5894745956056473</v>
      </c>
      <c r="BW37" s="135">
        <f t="shared" si="20"/>
        <v>-3.9435756362691063</v>
      </c>
      <c r="BX37" s="236">
        <f t="shared" si="21"/>
        <v>-2.4777814476617439</v>
      </c>
      <c r="BY37" s="136">
        <f t="shared" si="22"/>
        <v>-1.0634934618919492</v>
      </c>
      <c r="BZ37" s="236">
        <f t="shared" si="23"/>
        <v>-0.94057337817066311</v>
      </c>
      <c r="CA37" s="135">
        <f t="shared" si="24"/>
        <v>-3.5497915873682264</v>
      </c>
      <c r="CB37" s="135">
        <f t="shared" si="25"/>
        <v>-5.2657949310030254</v>
      </c>
      <c r="CC37" s="135">
        <f t="shared" si="26"/>
        <v>-3.9540410699472712</v>
      </c>
      <c r="CD37" s="135">
        <f t="shared" si="27"/>
        <v>-0.18565206425680617</v>
      </c>
      <c r="CE37" s="135">
        <f t="shared" si="28"/>
        <v>-4.7217268866527498</v>
      </c>
      <c r="CF37" s="236">
        <f t="shared" si="29"/>
        <v>-3.2128349938827889</v>
      </c>
      <c r="CG37" s="236">
        <f t="shared" si="30"/>
        <v>-2.266903535645723</v>
      </c>
      <c r="CH37" s="135">
        <f t="shared" si="31"/>
        <v>-3.9540410699472712</v>
      </c>
      <c r="CI37" s="176">
        <f t="shared" si="32"/>
        <v>-4.224402245844801</v>
      </c>
      <c r="CJ37" s="339"/>
      <c r="CK37" s="333" t="s">
        <v>27</v>
      </c>
      <c r="CL37" s="130" t="s">
        <v>182</v>
      </c>
      <c r="CM37" s="132" t="s">
        <v>318</v>
      </c>
      <c r="CN37" s="270">
        <v>2</v>
      </c>
      <c r="CO37" s="262" t="s">
        <v>398</v>
      </c>
      <c r="CP37" s="132" t="s">
        <v>426</v>
      </c>
      <c r="CQ37" s="266">
        <v>39828</v>
      </c>
      <c r="CR37" s="266">
        <v>42508</v>
      </c>
      <c r="CS37" s="271">
        <f t="shared" si="33"/>
        <v>2680</v>
      </c>
      <c r="CT37" s="272">
        <f t="shared" si="34"/>
        <v>88.15789473684211</v>
      </c>
      <c r="CU37" s="272">
        <f t="shared" si="35"/>
        <v>7.3424657534246576</v>
      </c>
      <c r="CV37" s="274">
        <v>0</v>
      </c>
      <c r="CW37" s="274">
        <v>0</v>
      </c>
      <c r="CX37" s="274">
        <v>0</v>
      </c>
      <c r="CY37" s="274">
        <v>0</v>
      </c>
      <c r="CZ37" s="274">
        <v>0</v>
      </c>
      <c r="DA37" s="274">
        <v>0</v>
      </c>
      <c r="DB37" s="274">
        <v>0</v>
      </c>
      <c r="DC37" s="277"/>
      <c r="DD37" s="130">
        <v>4</v>
      </c>
      <c r="DE37" s="285">
        <v>12.2</v>
      </c>
      <c r="DF37" s="274">
        <v>13</v>
      </c>
      <c r="DG37" s="388">
        <v>25.2</v>
      </c>
      <c r="DH37" s="370">
        <v>3.6015405672933989</v>
      </c>
      <c r="DI37" s="370"/>
      <c r="DJ37" s="236">
        <v>3.4090825488322751E-3</v>
      </c>
      <c r="DK37" s="135">
        <v>3.0349960908589838E-3</v>
      </c>
      <c r="DL37" s="135">
        <v>1.2661074179499889E-2</v>
      </c>
      <c r="DM37" s="236">
        <v>9.592643490062451E-2</v>
      </c>
      <c r="DN37" s="135">
        <v>2.9716203024187731E-3</v>
      </c>
      <c r="DO37" s="236">
        <v>8.855377433348367E-3</v>
      </c>
      <c r="DP37" s="136">
        <v>9.566770284826373E-3</v>
      </c>
      <c r="DQ37" s="236">
        <v>6.300487348591774E-3</v>
      </c>
      <c r="DR37" s="368" t="s">
        <v>167</v>
      </c>
      <c r="DS37" s="137">
        <v>9.6036067231580695</v>
      </c>
      <c r="DT37" s="135">
        <v>2.4646139948970867E-5</v>
      </c>
      <c r="DU37" s="135">
        <v>5.2813157033508996E-5</v>
      </c>
      <c r="DV37" s="135">
        <v>4.9292279897941733E-5</v>
      </c>
      <c r="DW37" s="236">
        <v>8.2932827125963976E-2</v>
      </c>
      <c r="DX37" s="136">
        <v>9.9040345518900022E-2</v>
      </c>
      <c r="DY37" s="136">
        <v>8.6934644980196416E-2</v>
      </c>
      <c r="DZ37" s="236">
        <v>2.891701534286346E-4</v>
      </c>
      <c r="EA37" s="136">
        <v>2.2589239557378932E-2</v>
      </c>
      <c r="EB37" s="236">
        <v>9.8954641254012349E-2</v>
      </c>
      <c r="EC37" s="135">
        <v>2.1026678253607715E-2</v>
      </c>
      <c r="ED37" s="136">
        <v>0.15451328778853887</v>
      </c>
      <c r="EE37" s="236">
        <v>1.3253794364293599E-3</v>
      </c>
      <c r="EF37" s="135">
        <v>1.4435596255825794E-4</v>
      </c>
      <c r="EG37" s="135">
        <v>0.84688361917226573</v>
      </c>
      <c r="EH37" s="236">
        <v>7.2103004779575433E-4</v>
      </c>
      <c r="EI37" s="236">
        <v>3.7114955796032616E-5</v>
      </c>
      <c r="EJ37" s="135">
        <v>2.5702403089641044E-5</v>
      </c>
      <c r="EK37" s="135">
        <v>1.4435596255825794E-4</v>
      </c>
      <c r="EL37" s="242">
        <v>3.5395579274139855E-4</v>
      </c>
      <c r="EN37" s="236">
        <f t="shared" si="122"/>
        <v>-2.4673624824706417</v>
      </c>
      <c r="EO37" s="135">
        <f t="shared" si="123"/>
        <v>-2.5178418639691076</v>
      </c>
      <c r="EP37" s="135">
        <f t="shared" si="124"/>
        <v>-1.8975294467326294</v>
      </c>
      <c r="EQ37" s="236">
        <f t="shared" si="125"/>
        <v>-1.0180616957547439</v>
      </c>
      <c r="ER37" s="135">
        <f t="shared" si="126"/>
        <v>-2.5270066831681652</v>
      </c>
      <c r="ES37" s="236">
        <f t="shared" si="127"/>
        <v>-2.0527929236069165</v>
      </c>
      <c r="ET37" s="136">
        <f t="shared" si="128"/>
        <v>-2.0192346540952921</v>
      </c>
      <c r="EU37" s="236">
        <f t="shared" si="129"/>
        <v>-2.2006258561625787</v>
      </c>
      <c r="EV37" s="368" t="e">
        <f t="shared" si="130"/>
        <v>#VALUE!</v>
      </c>
      <c r="EW37" s="136">
        <f t="shared" si="131"/>
        <v>0.98243436697646902</v>
      </c>
      <c r="EX37" s="135">
        <f t="shared" si="132"/>
        <v>-4.6082510897795634</v>
      </c>
      <c r="EY37" s="135">
        <f t="shared" si="133"/>
        <v>-4.277257870738139</v>
      </c>
      <c r="EZ37" s="135">
        <f t="shared" si="134"/>
        <v>-4.3072210941155822</v>
      </c>
      <c r="FA37" s="236">
        <f t="shared" si="135"/>
        <v>-1.0812735295498139</v>
      </c>
      <c r="FB37" s="136">
        <f t="shared" si="136"/>
        <v>-1.004187853211983</v>
      </c>
      <c r="FC37" s="136">
        <f t="shared" si="137"/>
        <v>-1.0608071150904066</v>
      </c>
      <c r="FD37" s="236">
        <f t="shared" si="138"/>
        <v>-3.5388465345800264</v>
      </c>
      <c r="FE37" s="136">
        <f t="shared" si="139"/>
        <v>-1.6460983888934011</v>
      </c>
      <c r="FF37" s="236">
        <f t="shared" si="140"/>
        <v>-1.0045638313339307</v>
      </c>
      <c r="FG37" s="135">
        <f t="shared" si="141"/>
        <v>-1.6772293307408328</v>
      </c>
      <c r="FH37" s="136">
        <f t="shared" si="142"/>
        <v>-0.8110341663032653</v>
      </c>
      <c r="FI37" s="236">
        <f t="shared" si="143"/>
        <v>-2.8776597718726848</v>
      </c>
      <c r="FJ37" s="135">
        <f t="shared" si="144"/>
        <v>-3.8405652730740849</v>
      </c>
      <c r="FK37" s="135">
        <f t="shared" si="145"/>
        <v>-7.2176267383619833E-2</v>
      </c>
      <c r="FL37" s="236">
        <f t="shared" si="146"/>
        <v>-3.1420466363624362</v>
      </c>
      <c r="FM37" s="236">
        <f t="shared" si="147"/>
        <v>-4.4304510523563598</v>
      </c>
      <c r="FN37" s="135">
        <f t="shared" si="148"/>
        <v>-4.5900262696733645</v>
      </c>
      <c r="FO37" s="135">
        <f t="shared" si="149"/>
        <v>-3.8405652730740849</v>
      </c>
      <c r="FP37" s="242">
        <f t="shared" si="150"/>
        <v>-3.4510509757350794</v>
      </c>
    </row>
    <row r="38" spans="1:172">
      <c r="A38" s="131" t="s">
        <v>40</v>
      </c>
      <c r="B38" s="130" t="s">
        <v>182</v>
      </c>
      <c r="C38" s="132" t="s">
        <v>319</v>
      </c>
      <c r="D38" s="270">
        <v>13</v>
      </c>
      <c r="E38" s="262" t="s">
        <v>398</v>
      </c>
      <c r="F38" s="132" t="s">
        <v>426</v>
      </c>
      <c r="G38" s="266">
        <v>39504</v>
      </c>
      <c r="H38" s="266">
        <v>42529</v>
      </c>
      <c r="I38" s="271">
        <f t="shared" si="1"/>
        <v>3025</v>
      </c>
      <c r="J38" s="272">
        <f t="shared" si="2"/>
        <v>99.506578947368425</v>
      </c>
      <c r="K38" s="272">
        <f t="shared" si="3"/>
        <v>8.287671232876713</v>
      </c>
      <c r="L38" s="274">
        <v>0</v>
      </c>
      <c r="M38" s="274">
        <v>0</v>
      </c>
      <c r="N38" s="274">
        <v>0</v>
      </c>
      <c r="O38" s="274">
        <v>0</v>
      </c>
      <c r="P38" s="274">
        <v>0</v>
      </c>
      <c r="Q38" s="274">
        <v>0</v>
      </c>
      <c r="R38" s="274">
        <v>0</v>
      </c>
      <c r="S38" s="277"/>
      <c r="T38" s="130">
        <v>4</v>
      </c>
      <c r="U38" s="285">
        <v>38.799999999999997</v>
      </c>
      <c r="V38" s="274">
        <v>18</v>
      </c>
      <c r="W38" s="388">
        <v>56.8</v>
      </c>
      <c r="X38" s="365"/>
      <c r="Y38" s="361">
        <v>2.0951540749535349</v>
      </c>
      <c r="Z38" s="289"/>
      <c r="AA38" s="236">
        <v>3.5470983405297012E-4</v>
      </c>
      <c r="AB38" s="136">
        <v>5.8103962349646522E-2</v>
      </c>
      <c r="AC38" s="135">
        <v>7.1619230782507433E-3</v>
      </c>
      <c r="AD38" s="135">
        <v>3.7323258755956323E-3</v>
      </c>
      <c r="AE38" s="135">
        <v>1.680940789222366E-3</v>
      </c>
      <c r="AF38" s="136">
        <v>1.4201138785253973E-2</v>
      </c>
      <c r="AG38" s="136">
        <v>1.0969280707296424E-2</v>
      </c>
      <c r="AH38" s="136">
        <v>5.6678196980338236E-3</v>
      </c>
      <c r="AI38" s="136" t="s">
        <v>167</v>
      </c>
      <c r="AJ38" s="137">
        <v>4.8767738882015701</v>
      </c>
      <c r="AK38" s="236">
        <v>6.1718971138915969E-4</v>
      </c>
      <c r="AL38" s="236">
        <v>1.0687095606326759E-3</v>
      </c>
      <c r="AM38" s="236">
        <v>3.7850936529434209E-3</v>
      </c>
      <c r="AN38" s="236">
        <v>9.0403967972646382E-2</v>
      </c>
      <c r="AO38" s="136">
        <v>3.2270855648879562E-2</v>
      </c>
      <c r="AP38" s="136">
        <v>6.1647238591124587E-2</v>
      </c>
      <c r="AQ38" s="135">
        <v>8.3648712259880764E-5</v>
      </c>
      <c r="AR38" s="136">
        <v>3.3449808046127558E-2</v>
      </c>
      <c r="AS38" s="136">
        <v>0.1344567105797318</v>
      </c>
      <c r="AT38" s="135">
        <v>1.1894050228952568E-2</v>
      </c>
      <c r="AU38" s="135">
        <v>2.0713014464351427E-4</v>
      </c>
      <c r="AV38" s="135">
        <v>3.9832720123752747E-6</v>
      </c>
      <c r="AW38" s="135">
        <v>8.1657076253693133E-5</v>
      </c>
      <c r="AX38" s="135">
        <v>0.47905219184032477</v>
      </c>
      <c r="AY38" s="135">
        <v>1.3941452043313461E-5</v>
      </c>
      <c r="AZ38" s="236">
        <v>2.1753106300531006E-3</v>
      </c>
      <c r="BA38" s="136">
        <v>1.4781859871664693E-2</v>
      </c>
      <c r="BB38" s="236">
        <v>4.3980409509008266E-3</v>
      </c>
      <c r="BC38" s="242">
        <v>3.5088449856035824E-3</v>
      </c>
      <c r="BD38" s="462"/>
      <c r="BE38" s="361">
        <v>2.0951540749535349</v>
      </c>
      <c r="BF38" s="289"/>
      <c r="BG38" s="236">
        <f t="shared" si="4"/>
        <v>-3.4501267708860053</v>
      </c>
      <c r="BH38" s="136">
        <f t="shared" si="5"/>
        <v>-1.2357942502618142</v>
      </c>
      <c r="BI38" s="135">
        <f t="shared" si="6"/>
        <v>-2.1449703477852498</v>
      </c>
      <c r="BJ38" s="135">
        <f t="shared" si="7"/>
        <v>-2.4280204442946811</v>
      </c>
      <c r="BK38" s="135">
        <f t="shared" si="8"/>
        <v>-2.7744475842207859</v>
      </c>
      <c r="BL38" s="136">
        <f t="shared" si="9"/>
        <v>-1.8476768282703446</v>
      </c>
      <c r="BM38" s="136">
        <f t="shared" si="10"/>
        <v>-1.9598218496444206</v>
      </c>
      <c r="BN38" s="136">
        <f t="shared" si="11"/>
        <v>-2.2465839737729296</v>
      </c>
      <c r="BO38" s="136" t="e">
        <f t="shared" si="12"/>
        <v>#VALUE!</v>
      </c>
      <c r="BP38" s="136">
        <f t="shared" si="13"/>
        <v>0.68813261997893183</v>
      </c>
      <c r="BQ38" s="236">
        <f t="shared" si="14"/>
        <v>-3.2095813222786198</v>
      </c>
      <c r="BR38" s="236">
        <f t="shared" si="15"/>
        <v>-2.9711403054112382</v>
      </c>
      <c r="BS38" s="236">
        <f t="shared" si="16"/>
        <v>-2.4219233704694934</v>
      </c>
      <c r="BT38" s="236">
        <f t="shared" si="17"/>
        <v>-1.0438125072369639</v>
      </c>
      <c r="BU38" s="136">
        <f t="shared" si="18"/>
        <v>-1.4911895192982847</v>
      </c>
      <c r="BV38" s="136">
        <f t="shared" si="19"/>
        <v>-1.2100863722960877</v>
      </c>
      <c r="BW38" s="135">
        <f t="shared" si="20"/>
        <v>-4.0775407404485406</v>
      </c>
      <c r="BX38" s="136">
        <f t="shared" si="21"/>
        <v>-1.4756063701157927</v>
      </c>
      <c r="BY38" s="136">
        <f t="shared" si="22"/>
        <v>-0.87141751776183751</v>
      </c>
      <c r="BZ38" s="135">
        <f t="shared" si="23"/>
        <v>-1.924670231793453</v>
      </c>
      <c r="CA38" s="135">
        <f t="shared" si="24"/>
        <v>-3.6837566915476603</v>
      </c>
      <c r="CB38" s="135">
        <f t="shared" si="25"/>
        <v>-5.3997600351824593</v>
      </c>
      <c r="CC38" s="135">
        <f t="shared" si="26"/>
        <v>-4.0880061741267051</v>
      </c>
      <c r="CD38" s="135">
        <f t="shared" si="27"/>
        <v>-0.31961716843624011</v>
      </c>
      <c r="CE38" s="135">
        <f t="shared" si="28"/>
        <v>-4.8556919908321836</v>
      </c>
      <c r="CF38" s="236">
        <f t="shared" si="29"/>
        <v>-2.6624787178884524</v>
      </c>
      <c r="CG38" s="136">
        <f t="shared" si="30"/>
        <v>-1.8302709190410591</v>
      </c>
      <c r="CH38" s="236">
        <f t="shared" si="31"/>
        <v>-2.3567407311672568</v>
      </c>
      <c r="CI38" s="242">
        <f t="shared" si="32"/>
        <v>-2.45483581770196</v>
      </c>
      <c r="CJ38" s="330"/>
      <c r="CK38" s="333" t="s">
        <v>39</v>
      </c>
      <c r="CL38" s="130" t="s">
        <v>182</v>
      </c>
      <c r="CM38" s="132" t="s">
        <v>318</v>
      </c>
      <c r="CN38" s="270">
        <v>13</v>
      </c>
      <c r="CO38" s="262" t="s">
        <v>398</v>
      </c>
      <c r="CP38" s="132" t="s">
        <v>426</v>
      </c>
      <c r="CQ38" s="266">
        <v>39504</v>
      </c>
      <c r="CR38" s="266">
        <v>42529</v>
      </c>
      <c r="CS38" s="271">
        <f t="shared" si="33"/>
        <v>3025</v>
      </c>
      <c r="CT38" s="272">
        <f t="shared" si="34"/>
        <v>99.506578947368425</v>
      </c>
      <c r="CU38" s="272">
        <f t="shared" si="35"/>
        <v>8.287671232876713</v>
      </c>
      <c r="CV38" s="274">
        <v>0</v>
      </c>
      <c r="CW38" s="274">
        <v>0</v>
      </c>
      <c r="CX38" s="274">
        <v>0</v>
      </c>
      <c r="CY38" s="274">
        <v>0</v>
      </c>
      <c r="CZ38" s="274">
        <v>0</v>
      </c>
      <c r="DA38" s="274">
        <v>0</v>
      </c>
      <c r="DB38" s="274">
        <v>0</v>
      </c>
      <c r="DC38" s="277"/>
      <c r="DD38" s="130">
        <v>4</v>
      </c>
      <c r="DE38" s="285">
        <v>38.799999999999997</v>
      </c>
      <c r="DF38" s="274">
        <v>18</v>
      </c>
      <c r="DG38" s="388">
        <v>56.8</v>
      </c>
      <c r="DH38" s="370">
        <v>0.99728097574037367</v>
      </c>
      <c r="DI38" s="370"/>
      <c r="DJ38" s="136">
        <v>1.5289365002306982E-2</v>
      </c>
      <c r="DK38" s="236">
        <v>3.6133604796419479E-2</v>
      </c>
      <c r="DL38" s="136">
        <v>0.92040125197675227</v>
      </c>
      <c r="DM38" s="136">
        <v>0.11944214299673905</v>
      </c>
      <c r="DN38" s="236">
        <v>2.9157014185937954E-2</v>
      </c>
      <c r="DO38" s="136">
        <v>0.10152040065148524</v>
      </c>
      <c r="DP38" s="136">
        <v>2.0937942365848644E-2</v>
      </c>
      <c r="DQ38" s="136">
        <v>5.1474374607728473E-3</v>
      </c>
      <c r="DR38" s="368" t="s">
        <v>167</v>
      </c>
      <c r="DS38" s="137">
        <v>1.0829969987815709</v>
      </c>
      <c r="DT38" s="236">
        <v>1.3902400174138599E-3</v>
      </c>
      <c r="DU38" s="135">
        <v>2.6515523810365088E-5</v>
      </c>
      <c r="DV38" s="236">
        <v>2.9370352266896386E-3</v>
      </c>
      <c r="DW38" s="236">
        <v>5.6126501782475566E-2</v>
      </c>
      <c r="DX38" s="136">
        <v>6.6844091545630278</v>
      </c>
      <c r="DY38" s="136">
        <v>2.9117803255907179E-2</v>
      </c>
      <c r="DZ38" s="135">
        <v>7.4243466669022233E-5</v>
      </c>
      <c r="EA38" s="136">
        <v>0.30002510375182323</v>
      </c>
      <c r="EB38" s="136">
        <v>6.8238407731136652E-2</v>
      </c>
      <c r="EC38" s="136">
        <v>0.12769672502094531</v>
      </c>
      <c r="ED38" s="135">
        <v>1.8384096508519793E-4</v>
      </c>
      <c r="EE38" s="236">
        <v>3.4730268484765099E-4</v>
      </c>
      <c r="EF38" s="135">
        <v>7.247576508166458E-5</v>
      </c>
      <c r="EG38" s="135">
        <v>0.42518879821031569</v>
      </c>
      <c r="EH38" s="135">
        <v>1.2373911111503707E-5</v>
      </c>
      <c r="EI38" s="135">
        <v>8.8385079367883625E-6</v>
      </c>
      <c r="EJ38" s="236">
        <v>3.8495473686207876E-3</v>
      </c>
      <c r="EK38" s="236">
        <v>1.2449305523712092E-2</v>
      </c>
      <c r="EL38" s="242">
        <v>3.4045126994820618E-3</v>
      </c>
      <c r="EN38" s="136">
        <f t="shared" si="122"/>
        <v>-1.8156105513254681</v>
      </c>
      <c r="EO38" s="236">
        <f t="shared" si="123"/>
        <v>-1.4420887097550021</v>
      </c>
      <c r="EP38" s="136">
        <f t="shared" si="124"/>
        <v>-3.6022799253475506E-2</v>
      </c>
      <c r="EQ38" s="136">
        <f t="shared" si="125"/>
        <v>-0.92284241322585292</v>
      </c>
      <c r="ER38" s="236">
        <f t="shared" si="126"/>
        <v>-1.5352569518548889</v>
      </c>
      <c r="ES38" s="136">
        <f t="shared" si="127"/>
        <v>-0.9934466769615603</v>
      </c>
      <c r="ET38" s="136">
        <f t="shared" si="128"/>
        <v>-1.6790659999764499</v>
      </c>
      <c r="EU38" s="136">
        <f t="shared" si="129"/>
        <v>-2.2884089211754479</v>
      </c>
      <c r="EV38" s="368" t="e">
        <f t="shared" si="130"/>
        <v>#VALUE!</v>
      </c>
      <c r="EW38" s="136">
        <f t="shared" si="131"/>
        <v>3.4627253103243924E-2</v>
      </c>
      <c r="EX38" s="236">
        <f t="shared" si="132"/>
        <v>-2.8569102146813017</v>
      </c>
      <c r="EY38" s="135">
        <f t="shared" si="133"/>
        <v>-4.5764997890355517</v>
      </c>
      <c r="EZ38" s="236">
        <f t="shared" si="134"/>
        <v>-2.53209084453434</v>
      </c>
      <c r="FA38" s="236">
        <f t="shared" si="135"/>
        <v>-1.2508320253718475</v>
      </c>
      <c r="FB38" s="136">
        <f t="shared" si="136"/>
        <v>0.82506302532226949</v>
      </c>
      <c r="FC38" s="136">
        <f t="shared" si="137"/>
        <v>-1.535841392745831</v>
      </c>
      <c r="FD38" s="135">
        <f t="shared" si="138"/>
        <v>-4.1293417576933331</v>
      </c>
      <c r="FE38" s="136">
        <f t="shared" si="139"/>
        <v>-0.52284240539778903</v>
      </c>
      <c r="FF38" s="136">
        <f t="shared" si="140"/>
        <v>-1.1659711155106514</v>
      </c>
      <c r="FG38" s="136">
        <f t="shared" si="141"/>
        <v>-0.89382024074418254</v>
      </c>
      <c r="FH38" s="135">
        <f t="shared" si="142"/>
        <v>-3.7355577087924527</v>
      </c>
      <c r="FI38" s="236">
        <f t="shared" si="143"/>
        <v>-3.4592918593324495</v>
      </c>
      <c r="FJ38" s="135">
        <f t="shared" si="144"/>
        <v>-4.1398071913714976</v>
      </c>
      <c r="FK38" s="135">
        <f t="shared" si="145"/>
        <v>-0.37141818568103258</v>
      </c>
      <c r="FL38" s="135">
        <f t="shared" si="146"/>
        <v>-4.9074930080769761</v>
      </c>
      <c r="FM38" s="135">
        <f t="shared" si="147"/>
        <v>-5.0536210437552143</v>
      </c>
      <c r="FN38" s="236">
        <f t="shared" si="148"/>
        <v>-2.4145903320152859</v>
      </c>
      <c r="FO38" s="236">
        <f t="shared" si="149"/>
        <v>-1.9048548747234235</v>
      </c>
      <c r="FP38" s="242">
        <f t="shared" si="150"/>
        <v>-2.4679450414813218</v>
      </c>
    </row>
    <row r="39" spans="1:172">
      <c r="A39" s="131" t="s">
        <v>42</v>
      </c>
      <c r="B39" s="130" t="s">
        <v>182</v>
      </c>
      <c r="C39" s="132" t="s">
        <v>319</v>
      </c>
      <c r="D39" s="270">
        <v>13</v>
      </c>
      <c r="E39" s="262" t="s">
        <v>399</v>
      </c>
      <c r="F39" s="132" t="s">
        <v>427</v>
      </c>
      <c r="G39" s="266">
        <v>39474</v>
      </c>
      <c r="H39" s="266">
        <v>42536</v>
      </c>
      <c r="I39" s="271">
        <f t="shared" si="1"/>
        <v>3062</v>
      </c>
      <c r="J39" s="272">
        <f t="shared" si="2"/>
        <v>100.72368421052632</v>
      </c>
      <c r="K39" s="272">
        <f t="shared" si="3"/>
        <v>8.3890410958904109</v>
      </c>
      <c r="L39" s="274">
        <v>0</v>
      </c>
      <c r="M39" s="274">
        <v>1</v>
      </c>
      <c r="N39" s="274">
        <v>0</v>
      </c>
      <c r="O39" s="274">
        <v>0</v>
      </c>
      <c r="P39" s="274">
        <v>1</v>
      </c>
      <c r="Q39" s="274">
        <v>1</v>
      </c>
      <c r="R39" s="274">
        <v>0</v>
      </c>
      <c r="S39" s="277"/>
      <c r="T39" s="130">
        <v>4</v>
      </c>
      <c r="U39" s="285">
        <v>47.9</v>
      </c>
      <c r="V39" s="274">
        <v>10</v>
      </c>
      <c r="W39" s="388">
        <v>57.9</v>
      </c>
      <c r="X39" s="365"/>
      <c r="Y39" s="361">
        <v>1.8967103647868977</v>
      </c>
      <c r="Z39" s="289"/>
      <c r="AA39" s="136">
        <v>0</v>
      </c>
      <c r="AB39" s="236">
        <v>0.10101604350245838</v>
      </c>
      <c r="AC39" s="135">
        <v>2.2498075552079288E-2</v>
      </c>
      <c r="AD39" s="236">
        <v>0.26953664540132505</v>
      </c>
      <c r="AE39" s="236">
        <v>0.19657830182369385</v>
      </c>
      <c r="AF39" s="135">
        <v>2.7528234824568653E-4</v>
      </c>
      <c r="AG39" s="236">
        <v>1.1748712128116876E-4</v>
      </c>
      <c r="AH39" s="135">
        <v>2.6902593124010276E-4</v>
      </c>
      <c r="AI39" s="136" t="s">
        <v>167</v>
      </c>
      <c r="AJ39" s="137">
        <v>4.4621396363945349</v>
      </c>
      <c r="AK39" s="135">
        <v>4.3794919039086493E-5</v>
      </c>
      <c r="AL39" s="135">
        <v>9.3846255083756779E-5</v>
      </c>
      <c r="AM39" s="135">
        <v>8.7589838078172986E-5</v>
      </c>
      <c r="AN39" s="135">
        <v>7.4576490706558711E-3</v>
      </c>
      <c r="AO39" s="136">
        <v>0.18263413142882334</v>
      </c>
      <c r="AP39" s="136">
        <v>2.4904119791692159E-2</v>
      </c>
      <c r="AQ39" s="135">
        <v>2.6276951423451894E-4</v>
      </c>
      <c r="AR39" s="136">
        <v>0.16821183568019288</v>
      </c>
      <c r="AS39" s="135">
        <v>1.6091504538361494E-2</v>
      </c>
      <c r="AT39" s="135">
        <v>3.7363322357346358E-2</v>
      </c>
      <c r="AU39" s="236">
        <v>2.6115227734949557E-2</v>
      </c>
      <c r="AV39" s="135">
        <v>1.251283401116757E-5</v>
      </c>
      <c r="AW39" s="135">
        <v>2.5651309722893518E-4</v>
      </c>
      <c r="AX39" s="135">
        <v>1.504868495187079</v>
      </c>
      <c r="AY39" s="135">
        <v>4.3794919039086493E-5</v>
      </c>
      <c r="AZ39" s="135">
        <v>3.1282085027918926E-5</v>
      </c>
      <c r="BA39" s="136">
        <v>5.7654221757110991E-2</v>
      </c>
      <c r="BB39" s="135">
        <v>2.5651309722893518E-4</v>
      </c>
      <c r="BC39" s="176">
        <v>1.3764117412284327E-4</v>
      </c>
      <c r="BD39" s="462"/>
      <c r="BE39" s="361">
        <v>1.8967103647868977</v>
      </c>
      <c r="BF39" s="289"/>
      <c r="BG39" s="136" t="e">
        <f t="shared" si="4"/>
        <v>#NUM!</v>
      </c>
      <c r="BH39" s="236">
        <f t="shared" si="5"/>
        <v>-0.99560964551184594</v>
      </c>
      <c r="BI39" s="135">
        <f t="shared" si="6"/>
        <v>-1.6478546291267329</v>
      </c>
      <c r="BJ39" s="236">
        <f t="shared" si="7"/>
        <v>-0.569382181075897</v>
      </c>
      <c r="BK39" s="236">
        <f t="shared" si="8"/>
        <v>-0.70646442098146234</v>
      </c>
      <c r="BL39" s="135">
        <f t="shared" si="9"/>
        <v>-3.5602216357017364</v>
      </c>
      <c r="BM39" s="236">
        <f t="shared" si="10"/>
        <v>-3.9300097373332394</v>
      </c>
      <c r="BN39" s="135">
        <f t="shared" si="11"/>
        <v>-3.5702058566083377</v>
      </c>
      <c r="BO39" s="136" t="e">
        <f t="shared" si="12"/>
        <v>#VALUE!</v>
      </c>
      <c r="BP39" s="136">
        <f t="shared" si="13"/>
        <v>0.64954315679648222</v>
      </c>
      <c r="BQ39" s="135">
        <f t="shared" si="14"/>
        <v>-4.3585762721736669</v>
      </c>
      <c r="BR39" s="135">
        <f t="shared" si="15"/>
        <v>-4.0275830531322425</v>
      </c>
      <c r="BS39" s="135">
        <f t="shared" si="16"/>
        <v>-4.0575462765096857</v>
      </c>
      <c r="BT39" s="135">
        <f t="shared" si="17"/>
        <v>-2.1273980567837065</v>
      </c>
      <c r="BU39" s="136">
        <f t="shared" si="18"/>
        <v>-0.73841805645116898</v>
      </c>
      <c r="BV39" s="136">
        <f t="shared" si="19"/>
        <v>-1.6037288033139061</v>
      </c>
      <c r="BW39" s="135">
        <f t="shared" si="20"/>
        <v>-3.5804250217900235</v>
      </c>
      <c r="BX39" s="136">
        <f t="shared" si="21"/>
        <v>-0.77414344974050031</v>
      </c>
      <c r="BY39" s="135">
        <f t="shared" si="22"/>
        <v>-1.7934033479357396</v>
      </c>
      <c r="BZ39" s="135">
        <f t="shared" si="23"/>
        <v>-1.4275545131349363</v>
      </c>
      <c r="CA39" s="236">
        <f t="shared" si="24"/>
        <v>-1.5831061825935704</v>
      </c>
      <c r="CB39" s="135">
        <f t="shared" si="25"/>
        <v>-4.9026443165239426</v>
      </c>
      <c r="CC39" s="135">
        <f t="shared" si="26"/>
        <v>-3.5908904554681884</v>
      </c>
      <c r="CD39" s="135">
        <f t="shared" si="27"/>
        <v>0.17749855022227662</v>
      </c>
      <c r="CE39" s="135">
        <f t="shared" si="28"/>
        <v>-4.3585762721736669</v>
      </c>
      <c r="CF39" s="135">
        <f t="shared" si="29"/>
        <v>-4.5047043078519051</v>
      </c>
      <c r="CG39" s="136">
        <f t="shared" si="30"/>
        <v>-1.2391688857901551</v>
      </c>
      <c r="CH39" s="135">
        <f t="shared" si="31"/>
        <v>-3.5908904554681884</v>
      </c>
      <c r="CI39" s="176">
        <f t="shared" si="32"/>
        <v>-3.8612516313657177</v>
      </c>
      <c r="CJ39" s="339"/>
      <c r="CK39" s="333" t="s">
        <v>41</v>
      </c>
      <c r="CL39" s="130" t="s">
        <v>182</v>
      </c>
      <c r="CM39" s="132" t="s">
        <v>318</v>
      </c>
      <c r="CN39" s="270">
        <v>13</v>
      </c>
      <c r="CO39" s="262" t="s">
        <v>399</v>
      </c>
      <c r="CP39" s="132" t="s">
        <v>427</v>
      </c>
      <c r="CQ39" s="266">
        <v>39474</v>
      </c>
      <c r="CR39" s="266">
        <v>42536</v>
      </c>
      <c r="CS39" s="271">
        <f t="shared" si="33"/>
        <v>3062</v>
      </c>
      <c r="CT39" s="272">
        <f t="shared" si="34"/>
        <v>100.72368421052632</v>
      </c>
      <c r="CU39" s="272">
        <f t="shared" si="35"/>
        <v>8.3890410958904109</v>
      </c>
      <c r="CV39" s="274">
        <v>0</v>
      </c>
      <c r="CW39" s="274">
        <v>1</v>
      </c>
      <c r="CX39" s="274">
        <v>0</v>
      </c>
      <c r="CY39" s="274">
        <v>0</v>
      </c>
      <c r="CZ39" s="274">
        <v>1</v>
      </c>
      <c r="DA39" s="274">
        <v>1</v>
      </c>
      <c r="DB39" s="274">
        <v>0</v>
      </c>
      <c r="DC39" s="277"/>
      <c r="DD39" s="130">
        <v>4</v>
      </c>
      <c r="DE39" s="285">
        <v>47.9</v>
      </c>
      <c r="DF39" s="274">
        <v>10</v>
      </c>
      <c r="DG39" s="388">
        <v>57.9</v>
      </c>
      <c r="DH39" s="370">
        <v>2.0198149327702031</v>
      </c>
      <c r="DI39" s="370"/>
      <c r="DJ39" s="136">
        <v>4.0908124893367148E-2</v>
      </c>
      <c r="DK39" s="236">
        <v>2.429559283159426E-2</v>
      </c>
      <c r="DL39" s="236">
        <v>0.15235620529454047</v>
      </c>
      <c r="DM39" s="135">
        <v>4.1036509489954269E-3</v>
      </c>
      <c r="DN39" s="236">
        <v>2.0317431358582039E-2</v>
      </c>
      <c r="DO39" s="136">
        <v>2.5442300658490385E-2</v>
      </c>
      <c r="DP39" s="136">
        <v>2.2739999963789993E-2</v>
      </c>
      <c r="DQ39" s="135">
        <v>9.4160614091143733E-5</v>
      </c>
      <c r="DR39" s="368" t="s">
        <v>167</v>
      </c>
      <c r="DS39" s="137">
        <v>0.88555331617987421</v>
      </c>
      <c r="DT39" s="236">
        <v>2.9760262171668611E-5</v>
      </c>
      <c r="DU39" s="135">
        <v>3.2846725845747815E-5</v>
      </c>
      <c r="DV39" s="135">
        <v>3.0656944122697962E-5</v>
      </c>
      <c r="DW39" s="136">
        <v>0.13620314800885452</v>
      </c>
      <c r="DX39" s="136">
        <v>2.7434743546792957</v>
      </c>
      <c r="DY39" s="136">
        <v>8.2970932815868998E-3</v>
      </c>
      <c r="DZ39" s="135">
        <v>9.1970832368093873E-5</v>
      </c>
      <c r="EA39" s="136">
        <v>8.7591330637122697E-2</v>
      </c>
      <c r="EB39" s="236">
        <v>2.9696091962054819E-2</v>
      </c>
      <c r="EC39" s="236">
        <v>9.8483235293945981E-2</v>
      </c>
      <c r="ED39" s="135">
        <v>2.2773729919718484E-4</v>
      </c>
      <c r="EE39" s="236">
        <v>6.0682682823572814E-4</v>
      </c>
      <c r="EF39" s="136">
        <v>4.4721564048755868E-3</v>
      </c>
      <c r="EG39" s="135">
        <v>0.52671257740862754</v>
      </c>
      <c r="EH39" s="135">
        <v>1.5328472061348981E-5</v>
      </c>
      <c r="EI39" s="135">
        <v>1.0948908615249272E-5</v>
      </c>
      <c r="EJ39" s="136">
        <v>1.4678208597450892E-2</v>
      </c>
      <c r="EK39" s="236">
        <v>2.4312040913853663E-2</v>
      </c>
      <c r="EL39" s="176">
        <v>4.8175197907096797E-5</v>
      </c>
      <c r="EN39" s="136">
        <f t="shared" si="122"/>
        <v>-1.388190426811257</v>
      </c>
      <c r="EO39" s="236">
        <f t="shared" si="123"/>
        <v>-1.6144724993443829</v>
      </c>
      <c r="EP39" s="236">
        <f t="shared" si="124"/>
        <v>-0.81713985276197609</v>
      </c>
      <c r="EQ39" s="135">
        <f t="shared" si="125"/>
        <v>-2.3868295868270555</v>
      </c>
      <c r="ER39" s="236">
        <f t="shared" si="126"/>
        <v>-1.6921311988146743</v>
      </c>
      <c r="ES39" s="136">
        <f t="shared" si="127"/>
        <v>-1.5944436195129976</v>
      </c>
      <c r="ET39" s="136">
        <f t="shared" si="128"/>
        <v>-1.6432095403398321</v>
      </c>
      <c r="EU39" s="135">
        <f t="shared" si="129"/>
        <v>-4.0261307177992283</v>
      </c>
      <c r="EV39" s="368" t="e">
        <f t="shared" si="130"/>
        <v>#VALUE!</v>
      </c>
      <c r="EW39" s="136">
        <f t="shared" si="131"/>
        <v>-5.2785286280048034E-2</v>
      </c>
      <c r="EX39" s="236">
        <f t="shared" si="132"/>
        <v>-4.52636324721193</v>
      </c>
      <c r="EY39" s="135">
        <f t="shared" si="133"/>
        <v>-4.483507914323134</v>
      </c>
      <c r="EZ39" s="135">
        <f t="shared" si="134"/>
        <v>-4.5134711377005772</v>
      </c>
      <c r="FA39" s="136">
        <f t="shared" si="135"/>
        <v>-0.86581285463266799</v>
      </c>
      <c r="FB39" s="136">
        <f t="shared" si="136"/>
        <v>0.43830090487351447</v>
      </c>
      <c r="FC39" s="136">
        <f t="shared" si="137"/>
        <v>-2.081074027246169</v>
      </c>
      <c r="FD39" s="135">
        <f t="shared" si="138"/>
        <v>-4.0363498829809146</v>
      </c>
      <c r="FE39" s="136">
        <f t="shared" si="139"/>
        <v>-1.0575388760553959</v>
      </c>
      <c r="FF39" s="236">
        <f t="shared" si="140"/>
        <v>-1.5273007005477381</v>
      </c>
      <c r="FG39" s="236">
        <f t="shared" si="141"/>
        <v>-1.0066376927409493</v>
      </c>
      <c r="FH39" s="135">
        <f t="shared" si="142"/>
        <v>-3.6425658340800346</v>
      </c>
      <c r="FI39" s="236">
        <f t="shared" si="143"/>
        <v>-3.2169352270000484</v>
      </c>
      <c r="FJ39" s="136">
        <f t="shared" si="144"/>
        <v>-2.3494830162605842</v>
      </c>
      <c r="FK39" s="135">
        <f t="shared" si="145"/>
        <v>-0.2784263109686142</v>
      </c>
      <c r="FL39" s="135">
        <f t="shared" si="146"/>
        <v>-4.8145011333645575</v>
      </c>
      <c r="FM39" s="135">
        <f t="shared" si="147"/>
        <v>-4.9606291690427957</v>
      </c>
      <c r="FN39" s="136">
        <f t="shared" si="148"/>
        <v>-1.8333269446730345</v>
      </c>
      <c r="FO39" s="236">
        <f t="shared" si="149"/>
        <v>-1.6141785820690346</v>
      </c>
      <c r="FP39" s="176">
        <f t="shared" si="150"/>
        <v>-4.3171764925566087</v>
      </c>
    </row>
    <row r="40" spans="1:172">
      <c r="A40" s="131" t="s">
        <v>51</v>
      </c>
      <c r="B40" s="130" t="s">
        <v>182</v>
      </c>
      <c r="C40" s="132" t="s">
        <v>319</v>
      </c>
      <c r="D40" s="270">
        <v>13</v>
      </c>
      <c r="E40" s="262" t="s">
        <v>399</v>
      </c>
      <c r="F40" s="132" t="s">
        <v>427</v>
      </c>
      <c r="G40" s="266">
        <v>42334</v>
      </c>
      <c r="H40" s="266">
        <v>42564</v>
      </c>
      <c r="I40" s="271">
        <f t="shared" si="1"/>
        <v>230</v>
      </c>
      <c r="J40" s="272">
        <f t="shared" si="2"/>
        <v>7.5657894736842106</v>
      </c>
      <c r="K40" s="272">
        <f t="shared" si="3"/>
        <v>0.63013698630136983</v>
      </c>
      <c r="L40" s="274">
        <v>0</v>
      </c>
      <c r="M40" s="274">
        <v>0</v>
      </c>
      <c r="N40" s="274">
        <v>0</v>
      </c>
      <c r="O40" s="274">
        <v>0</v>
      </c>
      <c r="P40" s="274">
        <v>0</v>
      </c>
      <c r="Q40" s="274">
        <v>0</v>
      </c>
      <c r="R40" s="274">
        <v>0</v>
      </c>
      <c r="S40" s="277"/>
      <c r="T40" s="130">
        <v>4</v>
      </c>
      <c r="U40" s="285">
        <v>34</v>
      </c>
      <c r="V40" s="274">
        <v>15</v>
      </c>
      <c r="W40" s="388">
        <v>49</v>
      </c>
      <c r="X40" s="365"/>
      <c r="Y40" s="361">
        <v>2.7315799863828145</v>
      </c>
      <c r="Z40" s="289"/>
      <c r="AA40" s="136">
        <v>7.7480345129121676E-3</v>
      </c>
      <c r="AB40" s="136">
        <v>9.3400546137420229E-2</v>
      </c>
      <c r="AC40" s="136">
        <v>0.50518532716769371</v>
      </c>
      <c r="AD40" s="135">
        <v>5.7409904577224724E-3</v>
      </c>
      <c r="AE40" s="135">
        <v>2.5855901527842939E-3</v>
      </c>
      <c r="AF40" s="136">
        <v>3.7636939799742399E-2</v>
      </c>
      <c r="AG40" s="136">
        <v>1.8160609172791723E-2</v>
      </c>
      <c r="AH40" s="135">
        <v>1.3173030399256472E-4</v>
      </c>
      <c r="AI40" s="136" t="s">
        <v>167</v>
      </c>
      <c r="AJ40" s="137">
        <v>1.9057614821007636</v>
      </c>
      <c r="AK40" s="135">
        <v>2.1444468091812863E-5</v>
      </c>
      <c r="AL40" s="135">
        <v>4.595243162531328E-5</v>
      </c>
      <c r="AM40" s="135">
        <v>4.2888936183625725E-5</v>
      </c>
      <c r="AN40" s="136">
        <v>0.22704444251868092</v>
      </c>
      <c r="AO40" s="136">
        <v>1.5361041165531966</v>
      </c>
      <c r="AP40" s="136">
        <v>2.3120094208481993E-2</v>
      </c>
      <c r="AQ40" s="135">
        <v>1.2866680855087718E-4</v>
      </c>
      <c r="AR40" s="136">
        <v>0.22692040572175157</v>
      </c>
      <c r="AS40" s="136">
        <v>0.14526460540204911</v>
      </c>
      <c r="AT40" s="135">
        <v>1.8295194777758057E-2</v>
      </c>
      <c r="AU40" s="135">
        <v>3.1860352593550536E-4</v>
      </c>
      <c r="AV40" s="135">
        <v>6.1269908833751035E-6</v>
      </c>
      <c r="AW40" s="135">
        <v>1.2560331310918963E-4</v>
      </c>
      <c r="AX40" s="236">
        <v>18.201830627299938</v>
      </c>
      <c r="AY40" s="135">
        <v>2.1444468091812863E-5</v>
      </c>
      <c r="AZ40" s="236">
        <v>4.5096619839491529E-3</v>
      </c>
      <c r="BA40" s="236">
        <v>4.4266158972177507E-3</v>
      </c>
      <c r="BB40" s="236">
        <v>1.5207832513129094E-2</v>
      </c>
      <c r="BC40" s="177">
        <v>3.9667864275388084E-2</v>
      </c>
      <c r="BD40" s="462"/>
      <c r="BE40" s="361">
        <v>2.7315799863828145</v>
      </c>
      <c r="BF40" s="289"/>
      <c r="BG40" s="136">
        <f t="shared" si="4"/>
        <v>-2.1108084534235094</v>
      </c>
      <c r="BH40" s="136">
        <f t="shared" si="5"/>
        <v>-1.029650584329066</v>
      </c>
      <c r="BI40" s="136">
        <f t="shared" si="6"/>
        <v>-0.29654927177989776</v>
      </c>
      <c r="BJ40" s="135">
        <f t="shared" si="7"/>
        <v>-2.2410131749860507</v>
      </c>
      <c r="BK40" s="135">
        <f t="shared" si="8"/>
        <v>-2.587440314912155</v>
      </c>
      <c r="BL40" s="136">
        <f t="shared" si="9"/>
        <v>-1.424385695609141</v>
      </c>
      <c r="BM40" s="136">
        <f t="shared" si="10"/>
        <v>-1.7408695877563014</v>
      </c>
      <c r="BN40" s="135">
        <f t="shared" si="11"/>
        <v>-3.8803143059582235</v>
      </c>
      <c r="BO40" s="136" t="e">
        <f t="shared" si="12"/>
        <v>#VALUE!</v>
      </c>
      <c r="BP40" s="136">
        <f t="shared" si="13"/>
        <v>0.28006854504864437</v>
      </c>
      <c r="BQ40" s="135">
        <f t="shared" si="14"/>
        <v>-4.6686847215235536</v>
      </c>
      <c r="BR40" s="135">
        <f t="shared" si="15"/>
        <v>-4.3376915024821292</v>
      </c>
      <c r="BS40" s="135">
        <f t="shared" si="16"/>
        <v>-4.3676547258595724</v>
      </c>
      <c r="BT40" s="136">
        <f t="shared" si="17"/>
        <v>-0.6438891240779635</v>
      </c>
      <c r="BU40" s="136">
        <f t="shared" si="18"/>
        <v>0.18642065300805152</v>
      </c>
      <c r="BV40" s="136">
        <f t="shared" si="19"/>
        <v>-1.6360104006087526</v>
      </c>
      <c r="BW40" s="135">
        <f t="shared" si="20"/>
        <v>-3.8905334711399098</v>
      </c>
      <c r="BX40" s="136">
        <f t="shared" si="21"/>
        <v>-0.64412644861094748</v>
      </c>
      <c r="BY40" s="136">
        <f t="shared" si="22"/>
        <v>-0.837840191284417</v>
      </c>
      <c r="BZ40" s="135">
        <f t="shared" si="23"/>
        <v>-1.7376629624848223</v>
      </c>
      <c r="CA40" s="135">
        <f t="shared" si="24"/>
        <v>-3.4967494222390298</v>
      </c>
      <c r="CB40" s="135">
        <f t="shared" si="25"/>
        <v>-5.2127527658738293</v>
      </c>
      <c r="CC40" s="135">
        <f t="shared" si="26"/>
        <v>-3.9009989048180747</v>
      </c>
      <c r="CD40" s="236">
        <f t="shared" si="27"/>
        <v>1.2601150688286893</v>
      </c>
      <c r="CE40" s="135">
        <f t="shared" si="28"/>
        <v>-4.6686847215235536</v>
      </c>
      <c r="CF40" s="236">
        <f t="shared" si="29"/>
        <v>-2.3458560088996645</v>
      </c>
      <c r="CG40" s="236">
        <f t="shared" si="30"/>
        <v>-2.3539281606405149</v>
      </c>
      <c r="CH40" s="236">
        <f t="shared" si="31"/>
        <v>-1.8179326790874033</v>
      </c>
      <c r="CI40" s="177">
        <f t="shared" si="32"/>
        <v>-1.40156118138576</v>
      </c>
      <c r="CJ40" s="330"/>
      <c r="CK40" s="333" t="s">
        <v>50</v>
      </c>
      <c r="CL40" s="130" t="s">
        <v>182</v>
      </c>
      <c r="CM40" s="132" t="s">
        <v>318</v>
      </c>
      <c r="CN40" s="270">
        <v>13</v>
      </c>
      <c r="CO40" s="262" t="s">
        <v>399</v>
      </c>
      <c r="CP40" s="132" t="s">
        <v>427</v>
      </c>
      <c r="CQ40" s="266">
        <v>42334</v>
      </c>
      <c r="CR40" s="266">
        <v>42564</v>
      </c>
      <c r="CS40" s="271">
        <f t="shared" si="33"/>
        <v>230</v>
      </c>
      <c r="CT40" s="272">
        <f t="shared" si="34"/>
        <v>7.5657894736842106</v>
      </c>
      <c r="CU40" s="272">
        <f t="shared" si="35"/>
        <v>0.63013698630136983</v>
      </c>
      <c r="CV40" s="274">
        <v>0</v>
      </c>
      <c r="CW40" s="274">
        <v>0</v>
      </c>
      <c r="CX40" s="274">
        <v>0</v>
      </c>
      <c r="CY40" s="274">
        <v>0</v>
      </c>
      <c r="CZ40" s="274">
        <v>0</v>
      </c>
      <c r="DA40" s="274">
        <v>0</v>
      </c>
      <c r="DB40" s="274">
        <v>0</v>
      </c>
      <c r="DC40" s="277"/>
      <c r="DD40" s="130">
        <v>4</v>
      </c>
      <c r="DE40" s="285">
        <v>34</v>
      </c>
      <c r="DF40" s="274">
        <v>15</v>
      </c>
      <c r="DG40" s="388">
        <v>49</v>
      </c>
      <c r="DH40" s="370">
        <v>0.22153471256002433</v>
      </c>
      <c r="DI40" s="370"/>
      <c r="DJ40" s="136">
        <v>1.6384801464218592E-2</v>
      </c>
      <c r="DK40" s="135">
        <v>7.0483909470903051E-4</v>
      </c>
      <c r="DL40" s="136">
        <v>0.56409924746482509</v>
      </c>
      <c r="DM40" s="136">
        <v>5.6858387520813604E-2</v>
      </c>
      <c r="DN40" s="136">
        <v>4.1581903444032675E-2</v>
      </c>
      <c r="DO40" s="136">
        <v>4.036414065144376E-2</v>
      </c>
      <c r="DP40" s="136">
        <v>8.5151072422321353E-2</v>
      </c>
      <c r="DQ40" s="136">
        <v>2.9763422872508714E-3</v>
      </c>
      <c r="DR40" s="368" t="s">
        <v>167</v>
      </c>
      <c r="DS40" s="137">
        <v>0.20669432469760049</v>
      </c>
      <c r="DT40" s="136">
        <v>4.7985493597856275E-3</v>
      </c>
      <c r="DU40" s="236">
        <v>1.7564936626585444E-3</v>
      </c>
      <c r="DV40" s="135">
        <v>1.1447502698290518E-5</v>
      </c>
      <c r="DW40" s="136">
        <v>5.0859142976113728E-2</v>
      </c>
      <c r="DX40" s="136">
        <v>7.0137091887109326</v>
      </c>
      <c r="DY40" s="136">
        <v>2.3126943826725862E-2</v>
      </c>
      <c r="DZ40" s="135">
        <v>3.4342508094871553E-5</v>
      </c>
      <c r="EA40" s="136">
        <v>1.880785642807175</v>
      </c>
      <c r="EB40" s="236">
        <v>2.2980952090450528E-2</v>
      </c>
      <c r="EC40" s="236">
        <v>3.6774281782675312E-2</v>
      </c>
      <c r="ED40" s="135">
        <v>8.5038591473015268E-5</v>
      </c>
      <c r="EE40" s="135">
        <v>1.635357528327217E-6</v>
      </c>
      <c r="EF40" s="136">
        <v>5.9320802760358688E-3</v>
      </c>
      <c r="EG40" s="136">
        <v>23.053033320200967</v>
      </c>
      <c r="EH40" s="135">
        <v>5.7237513491452591E-6</v>
      </c>
      <c r="EI40" s="236">
        <v>1.7366484914442145E-3</v>
      </c>
      <c r="EJ40" s="136">
        <v>8.7052130483698652E-3</v>
      </c>
      <c r="EK40" s="236">
        <v>4.3041036831084059E-3</v>
      </c>
      <c r="EL40" s="177">
        <v>1.6623585408803179E-2</v>
      </c>
      <c r="EN40" s="136">
        <f t="shared" si="122"/>
        <v>-1.7855588166262322</v>
      </c>
      <c r="EO40" s="135">
        <f t="shared" si="123"/>
        <v>-3.1519100152862389</v>
      </c>
      <c r="EP40" s="136">
        <f t="shared" si="124"/>
        <v>-0.24864447964367548</v>
      </c>
      <c r="EQ40" s="136">
        <f t="shared" si="125"/>
        <v>-1.2452054608739043</v>
      </c>
      <c r="ER40" s="136">
        <f t="shared" si="126"/>
        <v>-1.3810956343811893</v>
      </c>
      <c r="ES40" s="136">
        <f t="shared" si="127"/>
        <v>-1.3940042891686426</v>
      </c>
      <c r="ET40" s="136">
        <f t="shared" si="128"/>
        <v>-1.0698098780106751</v>
      </c>
      <c r="EU40" s="136">
        <f t="shared" si="129"/>
        <v>-2.5263171252376573</v>
      </c>
      <c r="EV40" s="368" t="e">
        <f t="shared" si="130"/>
        <v>#VALUE!</v>
      </c>
      <c r="EW40" s="136">
        <f t="shared" si="131"/>
        <v>-0.68467144783498968</v>
      </c>
      <c r="EX40" s="136">
        <f t="shared" si="132"/>
        <v>-2.3188900335116087</v>
      </c>
      <c r="EY40" s="236">
        <f t="shared" si="133"/>
        <v>-2.755353412781941</v>
      </c>
      <c r="EZ40" s="135">
        <f t="shared" si="134"/>
        <v>-4.9412892454327135</v>
      </c>
      <c r="FA40" s="136">
        <f t="shared" si="135"/>
        <v>-1.2936309623648048</v>
      </c>
      <c r="FB40" s="136">
        <f t="shared" si="136"/>
        <v>0.84594775465120953</v>
      </c>
      <c r="FC40" s="136">
        <f t="shared" si="137"/>
        <v>-1.6358817544703363</v>
      </c>
      <c r="FD40" s="135">
        <f t="shared" si="138"/>
        <v>-4.4641679907130509</v>
      </c>
      <c r="FE40" s="136">
        <f t="shared" si="139"/>
        <v>0.27433930089281966</v>
      </c>
      <c r="FF40" s="236">
        <f t="shared" si="140"/>
        <v>-1.6386319826510618</v>
      </c>
      <c r="FG40" s="236">
        <f t="shared" si="141"/>
        <v>-1.4344558004730861</v>
      </c>
      <c r="FH40" s="135">
        <f t="shared" si="142"/>
        <v>-4.070383941812171</v>
      </c>
      <c r="FI40" s="135">
        <f t="shared" si="143"/>
        <v>-5.7863872854469705</v>
      </c>
      <c r="FJ40" s="136">
        <f t="shared" si="144"/>
        <v>-2.2267929805021334</v>
      </c>
      <c r="FK40" s="136">
        <f t="shared" si="145"/>
        <v>1.3627280779925881</v>
      </c>
      <c r="FL40" s="135">
        <f t="shared" si="146"/>
        <v>-5.2423192410966948</v>
      </c>
      <c r="FM40" s="236">
        <f t="shared" si="147"/>
        <v>-2.7602880765871953</v>
      </c>
      <c r="FN40" s="136">
        <f t="shared" si="148"/>
        <v>-2.0602205956438149</v>
      </c>
      <c r="FO40" s="236">
        <f t="shared" si="149"/>
        <v>-2.3661172753389992</v>
      </c>
      <c r="FP40" s="177">
        <f t="shared" si="150"/>
        <v>-1.7792753009294797</v>
      </c>
    </row>
    <row r="41" spans="1:172">
      <c r="A41" s="131" t="s">
        <v>66</v>
      </c>
      <c r="B41" s="130" t="s">
        <v>182</v>
      </c>
      <c r="C41" s="132" t="s">
        <v>319</v>
      </c>
      <c r="D41" s="270">
        <v>8</v>
      </c>
      <c r="E41" s="262" t="s">
        <v>399</v>
      </c>
      <c r="F41" s="132" t="s">
        <v>427</v>
      </c>
      <c r="G41" s="266">
        <v>40933</v>
      </c>
      <c r="H41" s="266">
        <v>42585</v>
      </c>
      <c r="I41" s="271">
        <f t="shared" si="1"/>
        <v>1652</v>
      </c>
      <c r="J41" s="272">
        <f t="shared" si="2"/>
        <v>54.342105263157897</v>
      </c>
      <c r="K41" s="272">
        <f t="shared" si="3"/>
        <v>4.5260273972602736</v>
      </c>
      <c r="L41" s="274">
        <v>0</v>
      </c>
      <c r="M41" s="274">
        <v>0</v>
      </c>
      <c r="N41" s="274">
        <v>0</v>
      </c>
      <c r="O41" s="274">
        <v>0</v>
      </c>
      <c r="P41" s="274">
        <v>0</v>
      </c>
      <c r="Q41" s="274">
        <v>0</v>
      </c>
      <c r="R41" s="274">
        <v>0</v>
      </c>
      <c r="S41" s="277"/>
      <c r="T41" s="130">
        <v>4</v>
      </c>
      <c r="U41" s="285">
        <v>10.9</v>
      </c>
      <c r="V41" s="274">
        <v>7</v>
      </c>
      <c r="W41" s="388">
        <v>17.899999999999999</v>
      </c>
      <c r="X41" s="365"/>
      <c r="Y41" s="361">
        <v>2.681131343418206</v>
      </c>
      <c r="Z41" s="289"/>
      <c r="AA41" s="136">
        <v>8.8063194376324389E-3</v>
      </c>
      <c r="AB41" s="236">
        <v>4.8639740080974804E-2</v>
      </c>
      <c r="AC41" s="135">
        <v>1.4343699270721858E-2</v>
      </c>
      <c r="AD41" s="236">
        <v>7.1809158406841364E-2</v>
      </c>
      <c r="AE41" s="135">
        <v>3.3665412081449525E-3</v>
      </c>
      <c r="AF41" s="236">
        <v>9.0538824214826969E-3</v>
      </c>
      <c r="AG41" s="236">
        <v>1.1418333324328511E-3</v>
      </c>
      <c r="AH41" s="236">
        <v>8.9795315771775807E-3</v>
      </c>
      <c r="AI41" s="136" t="s">
        <v>167</v>
      </c>
      <c r="AJ41" s="137">
        <v>8.2612712398270833</v>
      </c>
      <c r="AK41" s="236">
        <v>2.9631826062875839E-3</v>
      </c>
      <c r="AL41" s="135">
        <v>5.9831893509685176E-5</v>
      </c>
      <c r="AM41" s="135">
        <v>5.5843100609039492E-5</v>
      </c>
      <c r="AN41" s="135">
        <v>4.7546411375696479E-3</v>
      </c>
      <c r="AO41" s="236">
        <v>8.9719834463682299E-3</v>
      </c>
      <c r="AP41" s="136">
        <v>2.3115268765221287E-2</v>
      </c>
      <c r="AQ41" s="135">
        <v>1.6752930182711848E-4</v>
      </c>
      <c r="AR41" s="136">
        <v>5.337848965275447E-2</v>
      </c>
      <c r="AS41" s="135">
        <v>1.0259175340460683E-2</v>
      </c>
      <c r="AT41" s="135">
        <v>2.3821071202655988E-2</v>
      </c>
      <c r="AU41" s="135">
        <v>4.1483446166715052E-4</v>
      </c>
      <c r="AV41" s="236">
        <v>5.7089124838320422E-4</v>
      </c>
      <c r="AW41" s="135">
        <v>1.6354050892647282E-4</v>
      </c>
      <c r="AX41" s="135">
        <v>0.95943233397810623</v>
      </c>
      <c r="AY41" s="135">
        <v>2.7921550304519746E-5</v>
      </c>
      <c r="AZ41" s="236">
        <v>4.5730099110512972E-3</v>
      </c>
      <c r="BA41" s="136">
        <v>6.8036176381938679E-2</v>
      </c>
      <c r="BB41" s="135">
        <v>1.6354050892647282E-4</v>
      </c>
      <c r="BC41" s="176">
        <v>8.7753443814204922E-5</v>
      </c>
      <c r="BD41" s="462"/>
      <c r="BE41" s="361">
        <v>2.681131343418206</v>
      </c>
      <c r="BF41" s="289"/>
      <c r="BG41" s="136">
        <f t="shared" si="4"/>
        <v>-2.0552055651307599</v>
      </c>
      <c r="BH41" s="236">
        <f t="shared" si="5"/>
        <v>-1.3130087544939562</v>
      </c>
      <c r="BI41" s="135">
        <f t="shared" si="6"/>
        <v>-1.8433388287467076</v>
      </c>
      <c r="BJ41" s="236">
        <f t="shared" si="7"/>
        <v>-1.1438201631127771</v>
      </c>
      <c r="BK41" s="135">
        <f t="shared" si="8"/>
        <v>-2.4728160651822435</v>
      </c>
      <c r="BL41" s="236">
        <f t="shared" si="9"/>
        <v>-2.0431651497825407</v>
      </c>
      <c r="BM41" s="236">
        <f t="shared" si="10"/>
        <v>-2.9423972832067573</v>
      </c>
      <c r="BN41" s="236">
        <f t="shared" si="11"/>
        <v>-2.04674631798225</v>
      </c>
      <c r="BO41" s="136" t="e">
        <f t="shared" si="12"/>
        <v>#VALUE!</v>
      </c>
      <c r="BP41" s="136">
        <f t="shared" si="13"/>
        <v>0.91704688145622482</v>
      </c>
      <c r="BQ41" s="236">
        <f t="shared" si="14"/>
        <v>-2.5282415842744466</v>
      </c>
      <c r="BR41" s="135">
        <f t="shared" si="15"/>
        <v>-4.2230672527522177</v>
      </c>
      <c r="BS41" s="135">
        <f t="shared" si="16"/>
        <v>-4.2530304761296609</v>
      </c>
      <c r="BT41" s="135">
        <f t="shared" si="17"/>
        <v>-2.3228822564036813</v>
      </c>
      <c r="BU41" s="236">
        <f t="shared" si="18"/>
        <v>-2.0471115363772516</v>
      </c>
      <c r="BV41" s="136">
        <f t="shared" si="19"/>
        <v>-1.6361010525796114</v>
      </c>
      <c r="BW41" s="135">
        <f t="shared" si="20"/>
        <v>-3.7759092214099983</v>
      </c>
      <c r="BX41" s="136">
        <f t="shared" si="21"/>
        <v>-1.2726337187604682</v>
      </c>
      <c r="BY41" s="135">
        <f t="shared" si="22"/>
        <v>-1.9888875475557144</v>
      </c>
      <c r="BZ41" s="135">
        <f t="shared" si="23"/>
        <v>-1.6230387127549111</v>
      </c>
      <c r="CA41" s="135">
        <f t="shared" si="24"/>
        <v>-3.3821251725091184</v>
      </c>
      <c r="CB41" s="236">
        <f t="shared" si="25"/>
        <v>-3.2434466145655967</v>
      </c>
      <c r="CC41" s="135">
        <f t="shared" si="26"/>
        <v>-3.7863746550881632</v>
      </c>
      <c r="CD41" s="135">
        <f t="shared" si="27"/>
        <v>-1.7985649397698113E-2</v>
      </c>
      <c r="CE41" s="135">
        <f t="shared" si="28"/>
        <v>-4.5540604717936422</v>
      </c>
      <c r="CF41" s="236">
        <f t="shared" si="29"/>
        <v>-2.3397978573750096</v>
      </c>
      <c r="CG41" s="136">
        <f t="shared" si="30"/>
        <v>-1.1672601016274591</v>
      </c>
      <c r="CH41" s="135">
        <f t="shared" si="31"/>
        <v>-3.7863746550881632</v>
      </c>
      <c r="CI41" s="176">
        <f t="shared" si="32"/>
        <v>-4.0567358309856925</v>
      </c>
      <c r="CJ41" s="339"/>
      <c r="CK41" s="333" t="s">
        <v>449</v>
      </c>
      <c r="CL41" s="130" t="s">
        <v>182</v>
      </c>
      <c r="CM41" s="132" t="s">
        <v>318</v>
      </c>
      <c r="CN41" s="270">
        <v>8</v>
      </c>
      <c r="CO41" s="262" t="s">
        <v>399</v>
      </c>
      <c r="CP41" s="132" t="s">
        <v>427</v>
      </c>
      <c r="CQ41" s="266">
        <v>40933</v>
      </c>
      <c r="CR41" s="266">
        <v>42585</v>
      </c>
      <c r="CS41" s="271">
        <f t="shared" si="33"/>
        <v>1652</v>
      </c>
      <c r="CT41" s="272">
        <f t="shared" si="34"/>
        <v>54.342105263157897</v>
      </c>
      <c r="CU41" s="272">
        <f t="shared" si="35"/>
        <v>4.5260273972602736</v>
      </c>
      <c r="CV41" s="274">
        <v>0</v>
      </c>
      <c r="CW41" s="274">
        <v>0</v>
      </c>
      <c r="CX41" s="274">
        <v>0</v>
      </c>
      <c r="CY41" s="274">
        <v>0</v>
      </c>
      <c r="CZ41" s="274">
        <v>0</v>
      </c>
      <c r="DA41" s="274">
        <v>0</v>
      </c>
      <c r="DB41" s="274">
        <v>0</v>
      </c>
      <c r="DC41" s="277"/>
      <c r="DD41" s="130">
        <v>4</v>
      </c>
      <c r="DE41" s="285">
        <v>10.9</v>
      </c>
      <c r="DF41" s="274">
        <v>7</v>
      </c>
      <c r="DG41" s="388">
        <v>17.899999999999999</v>
      </c>
      <c r="DH41" s="376" t="s">
        <v>461</v>
      </c>
      <c r="DI41" s="458"/>
      <c r="DJ41" s="376" t="s">
        <v>461</v>
      </c>
      <c r="DK41" s="376" t="s">
        <v>461</v>
      </c>
      <c r="DL41" s="376" t="s">
        <v>461</v>
      </c>
      <c r="DM41" s="376" t="s">
        <v>461</v>
      </c>
      <c r="DN41" s="376" t="s">
        <v>461</v>
      </c>
      <c r="DO41" s="376" t="s">
        <v>461</v>
      </c>
      <c r="DP41" s="376" t="s">
        <v>461</v>
      </c>
      <c r="DQ41" s="376" t="s">
        <v>461</v>
      </c>
      <c r="DR41" s="376" t="s">
        <v>461</v>
      </c>
      <c r="DS41" s="376" t="s">
        <v>461</v>
      </c>
      <c r="DT41" s="376" t="s">
        <v>461</v>
      </c>
      <c r="DU41" s="376" t="s">
        <v>461</v>
      </c>
      <c r="DV41" s="376" t="s">
        <v>461</v>
      </c>
      <c r="DW41" s="376" t="s">
        <v>461</v>
      </c>
      <c r="DX41" s="376" t="s">
        <v>461</v>
      </c>
      <c r="DY41" s="376" t="s">
        <v>461</v>
      </c>
      <c r="DZ41" s="376" t="s">
        <v>461</v>
      </c>
      <c r="EA41" s="376" t="s">
        <v>461</v>
      </c>
      <c r="EB41" s="376" t="s">
        <v>461</v>
      </c>
      <c r="EC41" s="376" t="s">
        <v>461</v>
      </c>
      <c r="ED41" s="376" t="s">
        <v>461</v>
      </c>
      <c r="EE41" s="376" t="s">
        <v>461</v>
      </c>
      <c r="EF41" s="376" t="s">
        <v>461</v>
      </c>
      <c r="EG41" s="376" t="s">
        <v>461</v>
      </c>
      <c r="EH41" s="376" t="s">
        <v>461</v>
      </c>
      <c r="EI41" s="376" t="s">
        <v>461</v>
      </c>
      <c r="EJ41" s="376" t="s">
        <v>461</v>
      </c>
      <c r="EK41" s="376" t="s">
        <v>461</v>
      </c>
      <c r="EL41" s="381" t="s">
        <v>461</v>
      </c>
      <c r="EN41" s="376" t="s">
        <v>461</v>
      </c>
      <c r="EO41" s="376" t="s">
        <v>461</v>
      </c>
      <c r="EP41" s="376" t="s">
        <v>461</v>
      </c>
      <c r="EQ41" s="376" t="s">
        <v>461</v>
      </c>
      <c r="ER41" s="376" t="s">
        <v>461</v>
      </c>
      <c r="ES41" s="376" t="s">
        <v>461</v>
      </c>
      <c r="ET41" s="376" t="s">
        <v>461</v>
      </c>
      <c r="EU41" s="376" t="s">
        <v>461</v>
      </c>
      <c r="EV41" s="376" t="s">
        <v>461</v>
      </c>
      <c r="EW41" s="376" t="s">
        <v>461</v>
      </c>
      <c r="EX41" s="376" t="s">
        <v>461</v>
      </c>
      <c r="EY41" s="376" t="s">
        <v>461</v>
      </c>
      <c r="EZ41" s="376" t="s">
        <v>461</v>
      </c>
      <c r="FA41" s="376" t="s">
        <v>461</v>
      </c>
      <c r="FB41" s="376" t="s">
        <v>461</v>
      </c>
      <c r="FC41" s="376" t="s">
        <v>461</v>
      </c>
      <c r="FD41" s="376" t="s">
        <v>461</v>
      </c>
      <c r="FE41" s="376" t="s">
        <v>461</v>
      </c>
      <c r="FF41" s="376" t="s">
        <v>461</v>
      </c>
      <c r="FG41" s="376" t="s">
        <v>461</v>
      </c>
      <c r="FH41" s="376" t="s">
        <v>461</v>
      </c>
      <c r="FI41" s="376" t="s">
        <v>461</v>
      </c>
      <c r="FJ41" s="376" t="s">
        <v>461</v>
      </c>
      <c r="FK41" s="376" t="s">
        <v>461</v>
      </c>
      <c r="FL41" s="376" t="s">
        <v>461</v>
      </c>
      <c r="FM41" s="376" t="s">
        <v>461</v>
      </c>
      <c r="FN41" s="376" t="s">
        <v>461</v>
      </c>
      <c r="FO41" s="376" t="s">
        <v>461</v>
      </c>
      <c r="FP41" s="381" t="s">
        <v>461</v>
      </c>
    </row>
    <row r="42" spans="1:172">
      <c r="A42" s="131" t="s">
        <v>73</v>
      </c>
      <c r="B42" s="130" t="s">
        <v>182</v>
      </c>
      <c r="C42" s="132" t="s">
        <v>319</v>
      </c>
      <c r="D42" s="270">
        <v>13</v>
      </c>
      <c r="E42" s="262" t="s">
        <v>398</v>
      </c>
      <c r="F42" s="132" t="s">
        <v>426</v>
      </c>
      <c r="G42" s="266">
        <v>40650</v>
      </c>
      <c r="H42" s="266">
        <v>42606</v>
      </c>
      <c r="I42" s="271">
        <f t="shared" si="1"/>
        <v>1956</v>
      </c>
      <c r="J42" s="272">
        <f t="shared" si="2"/>
        <v>64.342105263157904</v>
      </c>
      <c r="K42" s="272">
        <f t="shared" si="3"/>
        <v>5.3589041095890408</v>
      </c>
      <c r="L42" s="274">
        <v>0</v>
      </c>
      <c r="M42" s="274">
        <v>0</v>
      </c>
      <c r="N42" s="274">
        <v>0</v>
      </c>
      <c r="O42" s="274">
        <v>0</v>
      </c>
      <c r="P42" s="274">
        <v>0</v>
      </c>
      <c r="Q42" s="274">
        <v>0</v>
      </c>
      <c r="R42" s="274">
        <v>0</v>
      </c>
      <c r="S42" s="277"/>
      <c r="T42" s="130">
        <v>4</v>
      </c>
      <c r="U42" s="285">
        <v>26.5</v>
      </c>
      <c r="V42" s="274">
        <v>9</v>
      </c>
      <c r="W42" s="388">
        <v>35.5</v>
      </c>
      <c r="X42" s="365"/>
      <c r="Y42" s="361">
        <v>1.4087430418763978</v>
      </c>
      <c r="Z42" s="289"/>
      <c r="AA42" s="136">
        <v>1.6200452398691906E-2</v>
      </c>
      <c r="AB42" s="135">
        <v>2.8247022970575492E-3</v>
      </c>
      <c r="AC42" s="136">
        <v>0.81063742439576225</v>
      </c>
      <c r="AD42" s="135">
        <v>6.1409421168049276E-3</v>
      </c>
      <c r="AE42" s="236">
        <v>7.8417826114744044E-2</v>
      </c>
      <c r="AF42" s="136">
        <v>4.5691246164376594E-2</v>
      </c>
      <c r="AG42" s="236">
        <v>4.8338835967723422E-3</v>
      </c>
      <c r="AH42" s="135">
        <v>1.4090742317108426E-4</v>
      </c>
      <c r="AI42" s="136">
        <v>3.5945938146209187E-2</v>
      </c>
      <c r="AJ42" s="137">
        <v>7.3907189866804703</v>
      </c>
      <c r="AK42" s="239">
        <v>6.8305295506219975E-5</v>
      </c>
      <c r="AL42" s="236">
        <v>7.3778071709652117E-3</v>
      </c>
      <c r="AM42" s="135">
        <v>4.5876835451050686E-5</v>
      </c>
      <c r="AN42" s="135">
        <v>3.9060848469751729E-3</v>
      </c>
      <c r="AO42" s="136">
        <v>0.25879721024937336</v>
      </c>
      <c r="AP42" s="136">
        <v>4.7024599811619085E-2</v>
      </c>
      <c r="AQ42" s="136">
        <v>1.392764534739311E-2</v>
      </c>
      <c r="AR42" s="136">
        <v>5.2396793101832713E-2</v>
      </c>
      <c r="AS42" s="236">
        <v>9.0786536925434411E-2</v>
      </c>
      <c r="AT42" s="136">
        <v>0.23702421267075871</v>
      </c>
      <c r="AU42" s="135">
        <v>3.4079934906494793E-4</v>
      </c>
      <c r="AV42" s="135">
        <v>6.5538336358643844E-6</v>
      </c>
      <c r="AW42" s="236">
        <v>4.8260402746008032E-3</v>
      </c>
      <c r="AX42" s="236">
        <v>17.689313387360919</v>
      </c>
      <c r="AY42" s="135">
        <v>2.2938417725525343E-5</v>
      </c>
      <c r="AZ42" s="136">
        <v>9.9241130432772186E-3</v>
      </c>
      <c r="BA42" s="135">
        <v>2.3921492770905E-5</v>
      </c>
      <c r="BB42" s="236">
        <v>1.83592695324537E-2</v>
      </c>
      <c r="BC42" s="176">
        <v>7.209216999450823E-5</v>
      </c>
      <c r="BD42" s="462"/>
      <c r="BE42" s="361">
        <v>1.4087430418763978</v>
      </c>
      <c r="BF42" s="289"/>
      <c r="BG42" s="136">
        <f t="shared" si="4"/>
        <v>-1.790472857586245</v>
      </c>
      <c r="BH42" s="135">
        <f t="shared" si="5"/>
        <v>-2.5490273168916442</v>
      </c>
      <c r="BI42" s="136">
        <f t="shared" si="6"/>
        <v>-9.1173350220054336E-2</v>
      </c>
      <c r="BJ42" s="135">
        <f t="shared" si="7"/>
        <v>-2.2117649961645975</v>
      </c>
      <c r="BK42" s="236">
        <f t="shared" si="8"/>
        <v>-1.1055852013045828</v>
      </c>
      <c r="BL42" s="136">
        <f t="shared" si="9"/>
        <v>-1.3401669970125383</v>
      </c>
      <c r="BM42" s="236">
        <f t="shared" si="10"/>
        <v>-2.3157038119110167</v>
      </c>
      <c r="BN42" s="135">
        <f t="shared" si="11"/>
        <v>-3.8510661271367708</v>
      </c>
      <c r="BO42" s="136">
        <f t="shared" si="12"/>
        <v>-1.4443501773353762</v>
      </c>
      <c r="BP42" s="136">
        <f t="shared" si="13"/>
        <v>0.86868668964774753</v>
      </c>
      <c r="BQ42" s="239">
        <f t="shared" si="14"/>
        <v>-4.1655456254549357</v>
      </c>
      <c r="BR42" s="236">
        <f t="shared" si="15"/>
        <v>-2.132072699838429</v>
      </c>
      <c r="BS42" s="135">
        <f t="shared" si="16"/>
        <v>-4.3384065470381188</v>
      </c>
      <c r="BT42" s="135">
        <f t="shared" si="17"/>
        <v>-2.4082583273121396</v>
      </c>
      <c r="BU42" s="136">
        <f t="shared" si="18"/>
        <v>-0.58704040953283176</v>
      </c>
      <c r="BV42" s="136">
        <f t="shared" si="19"/>
        <v>-1.3276748916913546</v>
      </c>
      <c r="BW42" s="136">
        <f t="shared" si="20"/>
        <v>-1.8561223005948588</v>
      </c>
      <c r="BX42" s="136">
        <f t="shared" si="21"/>
        <v>-1.2806952928024917</v>
      </c>
      <c r="BY42" s="236">
        <f t="shared" si="22"/>
        <v>-1.0419785498545104</v>
      </c>
      <c r="BZ42" s="136">
        <f t="shared" si="23"/>
        <v>-0.62520728735616427</v>
      </c>
      <c r="CA42" s="135">
        <f t="shared" si="24"/>
        <v>-3.4675012434175767</v>
      </c>
      <c r="CB42" s="135">
        <f t="shared" si="25"/>
        <v>-5.1835045870523757</v>
      </c>
      <c r="CC42" s="236">
        <f t="shared" si="26"/>
        <v>-2.3164090581081478</v>
      </c>
      <c r="CD42" s="236">
        <f t="shared" si="27"/>
        <v>1.2477109760489282</v>
      </c>
      <c r="CE42" s="135">
        <f t="shared" si="28"/>
        <v>-4.6394365427021</v>
      </c>
      <c r="CF42" s="136">
        <f t="shared" si="29"/>
        <v>-2.0033082974236192</v>
      </c>
      <c r="CG42" s="135">
        <f t="shared" si="30"/>
        <v>-4.6212117225959011</v>
      </c>
      <c r="CH42" s="236">
        <f t="shared" si="31"/>
        <v>-1.7361446022380183</v>
      </c>
      <c r="CI42" s="176">
        <f t="shared" si="32"/>
        <v>-4.1421119018941512</v>
      </c>
      <c r="CJ42" s="339"/>
      <c r="CK42" s="333" t="s">
        <v>72</v>
      </c>
      <c r="CL42" s="130" t="s">
        <v>182</v>
      </c>
      <c r="CM42" s="132" t="s">
        <v>318</v>
      </c>
      <c r="CN42" s="270">
        <v>13</v>
      </c>
      <c r="CO42" s="262" t="s">
        <v>398</v>
      </c>
      <c r="CP42" s="132" t="s">
        <v>426</v>
      </c>
      <c r="CQ42" s="266">
        <v>40650</v>
      </c>
      <c r="CR42" s="266">
        <v>42606</v>
      </c>
      <c r="CS42" s="271">
        <f t="shared" si="33"/>
        <v>1956</v>
      </c>
      <c r="CT42" s="272">
        <f t="shared" si="34"/>
        <v>64.342105263157904</v>
      </c>
      <c r="CU42" s="272">
        <f t="shared" si="35"/>
        <v>5.3589041095890408</v>
      </c>
      <c r="CV42" s="274">
        <v>0</v>
      </c>
      <c r="CW42" s="274">
        <v>0</v>
      </c>
      <c r="CX42" s="274">
        <v>0</v>
      </c>
      <c r="CY42" s="274">
        <v>0</v>
      </c>
      <c r="CZ42" s="274">
        <v>0</v>
      </c>
      <c r="DA42" s="274">
        <v>0</v>
      </c>
      <c r="DB42" s="274">
        <v>0</v>
      </c>
      <c r="DC42" s="277"/>
      <c r="DD42" s="130">
        <v>4</v>
      </c>
      <c r="DE42" s="285">
        <v>26.5</v>
      </c>
      <c r="DF42" s="274">
        <v>9</v>
      </c>
      <c r="DG42" s="388">
        <v>35.5</v>
      </c>
      <c r="DH42" s="370">
        <v>1.9384379978798914</v>
      </c>
      <c r="DI42" s="370"/>
      <c r="DJ42" s="136">
        <v>1.5422701631036937E-2</v>
      </c>
      <c r="DK42" s="136">
        <v>0.16239854848810273</v>
      </c>
      <c r="DL42" s="136">
        <v>0.61259395957525886</v>
      </c>
      <c r="DM42" s="135">
        <v>8.1732887667404011E-3</v>
      </c>
      <c r="DN42" s="135">
        <v>3.6810329344337768E-3</v>
      </c>
      <c r="DO42" s="136">
        <v>4.341051559517059E-2</v>
      </c>
      <c r="DP42" s="136">
        <v>1.5490352812201302E-2</v>
      </c>
      <c r="DQ42" s="236">
        <v>3.7571477482203463E-4</v>
      </c>
      <c r="DR42" s="368" t="s">
        <v>167</v>
      </c>
      <c r="DS42" s="137">
        <v>1.5558358915374404</v>
      </c>
      <c r="DT42" s="136">
        <v>8.8043174614718632E-3</v>
      </c>
      <c r="DU42" s="135">
        <v>6.5421201441358598E-5</v>
      </c>
      <c r="DV42" s="135">
        <v>6.1059788011934689E-5</v>
      </c>
      <c r="DW42" s="236">
        <v>0.18516377011016991</v>
      </c>
      <c r="DX42" s="136">
        <v>0.1435367962990558</v>
      </c>
      <c r="DY42" s="136">
        <v>3.0572492357078297E-2</v>
      </c>
      <c r="DZ42" s="135">
        <v>1.8317936403580405E-4</v>
      </c>
      <c r="EA42" s="136">
        <v>0.1412747279898815</v>
      </c>
      <c r="EB42" s="136">
        <v>0.21077725613472109</v>
      </c>
      <c r="EC42" s="135">
        <v>2.6046361000519564E-2</v>
      </c>
      <c r="ED42" s="135">
        <v>4.5358699666008624E-4</v>
      </c>
      <c r="EE42" s="236">
        <v>8.9582828511332812E-4</v>
      </c>
      <c r="EF42" s="236">
        <v>8.4380985239101373E-3</v>
      </c>
      <c r="EG42" s="135">
        <v>1.0490594950061909</v>
      </c>
      <c r="EH42" s="135">
        <v>3.0529894005967345E-5</v>
      </c>
      <c r="EI42" s="236">
        <v>1.6923762288535177E-3</v>
      </c>
      <c r="EJ42" s="135">
        <v>3.1838318034794513E-5</v>
      </c>
      <c r="EK42" s="135">
        <v>1.7881795060638016E-4</v>
      </c>
      <c r="EL42" s="242">
        <v>2.153285068550019E-3</v>
      </c>
      <c r="EN42" s="136">
        <f>LOG(DJ42)</f>
        <v>-1.8118395432318639</v>
      </c>
      <c r="EO42" s="136">
        <f t="shared" ref="EO42" si="151">LOG(DK42)</f>
        <v>-0.78941785678464993</v>
      </c>
      <c r="EP42" s="136">
        <f t="shared" ref="EP42" si="152">LOG(DL42)</f>
        <v>-0.2128272898279556</v>
      </c>
      <c r="EQ42" s="135">
        <f t="shared" ref="EQ42" si="153">LOG(DM42)</f>
        <v>-2.0876031569497315</v>
      </c>
      <c r="ER42" s="135">
        <f t="shared" ref="ER42" si="154">LOG(DN42)</f>
        <v>-2.4340302968758358</v>
      </c>
      <c r="ES42" s="136">
        <f t="shared" ref="ES42" si="155">LOG(DO42)</f>
        <v>-1.3624050559303003</v>
      </c>
      <c r="ET42" s="136">
        <f t="shared" ref="ET42" si="156">LOG(DP42)</f>
        <v>-1.8099386905269643</v>
      </c>
      <c r="EU42" s="236">
        <f t="shared" ref="EU42" si="157">LOG(DQ42)</f>
        <v>-3.4251417261569679</v>
      </c>
      <c r="EV42" s="368" t="e">
        <f t="shared" ref="EV42" si="158">LOG(DR42)</f>
        <v>#VALUE!</v>
      </c>
      <c r="EW42" s="136">
        <f t="shared" ref="EW42" si="159">LOG(DS42)</f>
        <v>0.19196378599658828</v>
      </c>
      <c r="EX42" s="136">
        <f t="shared" ref="EX42" si="160">LOG(DT42)</f>
        <v>-2.0553043062731917</v>
      </c>
      <c r="EY42" s="135">
        <f t="shared" ref="EY42" si="161">LOG(DU42)</f>
        <v>-4.1842814844458101</v>
      </c>
      <c r="EZ42" s="135">
        <f t="shared" ref="EZ42" si="162">LOG(DV42)</f>
        <v>-4.2142447078232532</v>
      </c>
      <c r="FA42" s="236">
        <f t="shared" ref="FA42" si="163">LOG(DW42)</f>
        <v>-0.73244398515119513</v>
      </c>
      <c r="FB42" s="136">
        <f t="shared" ref="FB42" si="164">LOG(DX42)</f>
        <v>-0.84303675132628109</v>
      </c>
      <c r="FC42" s="136">
        <f t="shared" ref="FC42" si="165">LOG(DY42)</f>
        <v>-1.5146691549015208</v>
      </c>
      <c r="FD42" s="135">
        <f t="shared" ref="FD42" si="166">LOG(DZ42)</f>
        <v>-3.7371234531035906</v>
      </c>
      <c r="FE42" s="136">
        <f t="shared" ref="FE42" si="167">LOG(EA42)</f>
        <v>-0.84993552021910823</v>
      </c>
      <c r="FF42" s="136">
        <f t="shared" ref="FF42" si="168">LOG(EB42)</f>
        <v>-0.67617625336501785</v>
      </c>
      <c r="FG42" s="135">
        <f t="shared" ref="FG42" si="169">LOG(EC42)</f>
        <v>-1.5842529444485034</v>
      </c>
      <c r="FH42" s="135">
        <f t="shared" ref="FH42" si="170">LOG(ED42)</f>
        <v>-3.3433394042027107</v>
      </c>
      <c r="FI42" s="236">
        <f t="shared" ref="FI42" si="171">LOG(EE42)</f>
        <v>-3.0477752291488591</v>
      </c>
      <c r="FJ42" s="236">
        <f t="shared" ref="FJ42" si="172">LOG(EF42)</f>
        <v>-2.073755408067588</v>
      </c>
      <c r="FK42" s="135">
        <f t="shared" ref="FK42" si="173">LOG(EG42)</f>
        <v>2.0800118908709579E-2</v>
      </c>
      <c r="FL42" s="135">
        <f t="shared" ref="FL42" si="174">LOG(EH42)</f>
        <v>-4.5152747034872345</v>
      </c>
      <c r="FM42" s="236">
        <f t="shared" ref="FM42" si="175">LOG(EI42)</f>
        <v>-2.7715030834058862</v>
      </c>
      <c r="FN42" s="135">
        <f t="shared" ref="FN42" si="176">LOG(EJ42)</f>
        <v>-4.4970498833810355</v>
      </c>
      <c r="FO42" s="135">
        <f t="shared" ref="FO42" si="177">LOG(EK42)</f>
        <v>-3.7475888867817555</v>
      </c>
      <c r="FP42" s="242">
        <f t="shared" ref="FP42" si="178">LOG(EL42)</f>
        <v>-2.666898471104135</v>
      </c>
    </row>
    <row r="43" spans="1:172">
      <c r="A43" s="131" t="s">
        <v>30</v>
      </c>
      <c r="B43" s="130" t="s">
        <v>182</v>
      </c>
      <c r="C43" s="132" t="s">
        <v>319</v>
      </c>
      <c r="D43" s="270">
        <v>4</v>
      </c>
      <c r="E43" s="262" t="s">
        <v>399</v>
      </c>
      <c r="F43" s="132" t="s">
        <v>427</v>
      </c>
      <c r="G43" s="266">
        <v>38296</v>
      </c>
      <c r="H43" s="266">
        <v>42515</v>
      </c>
      <c r="I43" s="271">
        <f t="shared" si="1"/>
        <v>4219</v>
      </c>
      <c r="J43" s="272">
        <f t="shared" si="2"/>
        <v>138.78289473684211</v>
      </c>
      <c r="K43" s="272">
        <f t="shared" si="3"/>
        <v>11.558904109589042</v>
      </c>
      <c r="L43" s="274">
        <v>0</v>
      </c>
      <c r="M43" s="274">
        <v>0</v>
      </c>
      <c r="N43" s="274">
        <v>0</v>
      </c>
      <c r="O43" s="274">
        <v>0</v>
      </c>
      <c r="P43" s="274">
        <v>0</v>
      </c>
      <c r="Q43" s="274">
        <v>0</v>
      </c>
      <c r="R43" s="274">
        <v>0</v>
      </c>
      <c r="S43" s="277"/>
      <c r="T43" s="130">
        <v>5</v>
      </c>
      <c r="U43" s="285">
        <v>23.5</v>
      </c>
      <c r="V43" s="274">
        <v>9</v>
      </c>
      <c r="W43" s="388">
        <v>32.5</v>
      </c>
      <c r="X43" s="365"/>
      <c r="Y43" s="361">
        <v>2.1280907399132354</v>
      </c>
      <c r="Z43" s="289"/>
      <c r="AA43" s="135">
        <v>1.13942820174508E-4</v>
      </c>
      <c r="AB43" s="135">
        <v>8.1848925825354912E-3</v>
      </c>
      <c r="AC43" s="135">
        <v>3.4144865112294233E-2</v>
      </c>
      <c r="AD43" s="236">
        <v>0.37161454508068203</v>
      </c>
      <c r="AE43" s="135">
        <v>8.0139783522737307E-3</v>
      </c>
      <c r="AF43" s="136">
        <v>3.6344074994211904E-2</v>
      </c>
      <c r="AG43" s="136">
        <v>2.2287395835189197E-2</v>
      </c>
      <c r="AH43" s="236">
        <v>2.1375580224283736E-2</v>
      </c>
      <c r="AI43" s="136" t="s">
        <v>167</v>
      </c>
      <c r="AJ43" s="137">
        <v>1.1740290835321132</v>
      </c>
      <c r="AK43" s="136">
        <v>1.8326896687297114E-2</v>
      </c>
      <c r="AL43" s="135">
        <v>1.4242852521813501E-4</v>
      </c>
      <c r="AM43" s="236">
        <v>1.197522071985627E-2</v>
      </c>
      <c r="AN43" s="236">
        <v>0.4855519296782751</v>
      </c>
      <c r="AO43" s="236">
        <v>8.9968393889800699E-3</v>
      </c>
      <c r="AP43" s="136">
        <v>4.0222098989539899E-2</v>
      </c>
      <c r="AQ43" s="135">
        <v>3.98799870610778E-4</v>
      </c>
      <c r="AR43" s="136">
        <v>6.9712047077413158E-2</v>
      </c>
      <c r="AS43" s="135">
        <v>2.4421744457402882E-2</v>
      </c>
      <c r="AT43" s="236">
        <v>0.22135416096161398</v>
      </c>
      <c r="AU43" s="236">
        <v>0.23472107501922285</v>
      </c>
      <c r="AV43" s="135">
        <v>1.899047002908467E-5</v>
      </c>
      <c r="AW43" s="135">
        <v>3.8930463559623573E-4</v>
      </c>
      <c r="AX43" s="135">
        <v>2.2839078685178968</v>
      </c>
      <c r="AY43" s="135">
        <v>6.6466645101796333E-5</v>
      </c>
      <c r="AZ43" s="236">
        <v>3.6844730007885621E-3</v>
      </c>
      <c r="BA43" s="135">
        <v>6.9315215606159035E-5</v>
      </c>
      <c r="BB43" s="135">
        <v>3.8930463559623573E-4</v>
      </c>
      <c r="BC43" s="242">
        <v>4.111980105935738E-4</v>
      </c>
      <c r="BD43" s="462"/>
      <c r="BE43" s="361">
        <v>2.1280907399132354</v>
      </c>
      <c r="BF43" s="289"/>
      <c r="BG43" s="135">
        <f t="shared" si="4"/>
        <v>-3.9433130356159589</v>
      </c>
      <c r="BH43" s="135">
        <f t="shared" si="5"/>
        <v>-2.0869870158388713</v>
      </c>
      <c r="BI43" s="135">
        <f t="shared" si="6"/>
        <v>-1.4666745986023928</v>
      </c>
      <c r="BJ43" s="236">
        <f t="shared" si="7"/>
        <v>-0.42990729595757787</v>
      </c>
      <c r="BK43" s="135">
        <f t="shared" si="8"/>
        <v>-2.0961518350379289</v>
      </c>
      <c r="BL43" s="136">
        <f t="shared" si="9"/>
        <v>-1.4395663800471943</v>
      </c>
      <c r="BM43" s="136">
        <f t="shared" si="10"/>
        <v>-1.6519406735780362</v>
      </c>
      <c r="BN43" s="236">
        <f t="shared" si="11"/>
        <v>-1.670082087837935</v>
      </c>
      <c r="BO43" s="136" t="e">
        <f t="shared" si="12"/>
        <v>#VALUE!</v>
      </c>
      <c r="BP43" s="136">
        <f t="shared" si="13"/>
        <v>6.9678855566673886E-2</v>
      </c>
      <c r="BQ43" s="136">
        <f t="shared" si="14"/>
        <v>-1.7369110683538849</v>
      </c>
      <c r="BR43" s="135">
        <f t="shared" si="15"/>
        <v>-3.8464030226079027</v>
      </c>
      <c r="BS43" s="236">
        <f t="shared" si="16"/>
        <v>-1.9217164731925451</v>
      </c>
      <c r="BT43" s="236">
        <f t="shared" si="17"/>
        <v>-0.31376431556715717</v>
      </c>
      <c r="BU43" s="236">
        <f t="shared" si="18"/>
        <v>-2.0459100324498194</v>
      </c>
      <c r="BV43" s="136">
        <f t="shared" si="19"/>
        <v>-1.3955352694978806</v>
      </c>
      <c r="BW43" s="135">
        <f t="shared" si="20"/>
        <v>-3.3992449912656832</v>
      </c>
      <c r="BX43" s="136">
        <f t="shared" si="21"/>
        <v>-1.1566921641237526</v>
      </c>
      <c r="BY43" s="135">
        <f t="shared" si="22"/>
        <v>-1.6122233174113993</v>
      </c>
      <c r="BZ43" s="236">
        <f t="shared" si="23"/>
        <v>-0.65491230984648996</v>
      </c>
      <c r="CA43" s="236">
        <f t="shared" si="24"/>
        <v>-0.62944791443361769</v>
      </c>
      <c r="CB43" s="135">
        <f t="shared" si="25"/>
        <v>-4.7214642859996028</v>
      </c>
      <c r="CC43" s="135">
        <f t="shared" si="26"/>
        <v>-3.4097104249438481</v>
      </c>
      <c r="CD43" s="135">
        <f t="shared" si="27"/>
        <v>0.35867858074661685</v>
      </c>
      <c r="CE43" s="135">
        <f t="shared" si="28"/>
        <v>-4.1773962416493271</v>
      </c>
      <c r="CF43" s="236">
        <f t="shared" si="29"/>
        <v>-2.4336246215679793</v>
      </c>
      <c r="CG43" s="135">
        <f t="shared" si="30"/>
        <v>-4.1591714215431281</v>
      </c>
      <c r="CH43" s="135">
        <f t="shared" si="31"/>
        <v>-3.4097104249438481</v>
      </c>
      <c r="CI43" s="242">
        <f t="shared" si="32"/>
        <v>-3.3859489951565629</v>
      </c>
      <c r="CJ43" s="330"/>
      <c r="CK43" s="333" t="s">
        <v>450</v>
      </c>
      <c r="CL43" s="130" t="s">
        <v>182</v>
      </c>
      <c r="CM43" s="132" t="s">
        <v>318</v>
      </c>
      <c r="CN43" s="270">
        <v>4</v>
      </c>
      <c r="CO43" s="262" t="s">
        <v>399</v>
      </c>
      <c r="CP43" s="132" t="s">
        <v>427</v>
      </c>
      <c r="CQ43" s="266">
        <v>38296</v>
      </c>
      <c r="CR43" s="266">
        <v>42515</v>
      </c>
      <c r="CS43" s="271">
        <f t="shared" si="33"/>
        <v>4219</v>
      </c>
      <c r="CT43" s="272">
        <f t="shared" si="34"/>
        <v>138.78289473684211</v>
      </c>
      <c r="CU43" s="272">
        <f t="shared" si="35"/>
        <v>11.558904109589042</v>
      </c>
      <c r="CV43" s="274">
        <v>0</v>
      </c>
      <c r="CW43" s="274">
        <v>0</v>
      </c>
      <c r="CX43" s="274">
        <v>0</v>
      </c>
      <c r="CY43" s="274">
        <v>0</v>
      </c>
      <c r="CZ43" s="274">
        <v>0</v>
      </c>
      <c r="DA43" s="274">
        <v>0</v>
      </c>
      <c r="DB43" s="274">
        <v>0</v>
      </c>
      <c r="DC43" s="277"/>
      <c r="DD43" s="130">
        <v>5</v>
      </c>
      <c r="DE43" s="285">
        <v>23.5</v>
      </c>
      <c r="DF43" s="274">
        <v>9</v>
      </c>
      <c r="DG43" s="388">
        <v>32.5</v>
      </c>
      <c r="DH43" s="376" t="s">
        <v>461</v>
      </c>
      <c r="DI43" s="458"/>
      <c r="DJ43" s="376" t="s">
        <v>461</v>
      </c>
      <c r="DK43" s="376" t="s">
        <v>461</v>
      </c>
      <c r="DL43" s="376" t="s">
        <v>461</v>
      </c>
      <c r="DM43" s="376" t="s">
        <v>461</v>
      </c>
      <c r="DN43" s="376" t="s">
        <v>461</v>
      </c>
      <c r="DO43" s="376" t="s">
        <v>461</v>
      </c>
      <c r="DP43" s="376" t="s">
        <v>461</v>
      </c>
      <c r="DQ43" s="376" t="s">
        <v>461</v>
      </c>
      <c r="DR43" s="376" t="s">
        <v>461</v>
      </c>
      <c r="DS43" s="376" t="s">
        <v>461</v>
      </c>
      <c r="DT43" s="376" t="s">
        <v>461</v>
      </c>
      <c r="DU43" s="376" t="s">
        <v>461</v>
      </c>
      <c r="DV43" s="376" t="s">
        <v>461</v>
      </c>
      <c r="DW43" s="376" t="s">
        <v>461</v>
      </c>
      <c r="DX43" s="376" t="s">
        <v>461</v>
      </c>
      <c r="DY43" s="376" t="s">
        <v>461</v>
      </c>
      <c r="DZ43" s="376" t="s">
        <v>461</v>
      </c>
      <c r="EA43" s="376" t="s">
        <v>461</v>
      </c>
      <c r="EB43" s="376" t="s">
        <v>461</v>
      </c>
      <c r="EC43" s="376" t="s">
        <v>461</v>
      </c>
      <c r="ED43" s="376" t="s">
        <v>461</v>
      </c>
      <c r="EE43" s="376" t="s">
        <v>461</v>
      </c>
      <c r="EF43" s="376" t="s">
        <v>461</v>
      </c>
      <c r="EG43" s="376" t="s">
        <v>461</v>
      </c>
      <c r="EH43" s="376" t="s">
        <v>461</v>
      </c>
      <c r="EI43" s="376" t="s">
        <v>461</v>
      </c>
      <c r="EJ43" s="376" t="s">
        <v>461</v>
      </c>
      <c r="EK43" s="376" t="s">
        <v>461</v>
      </c>
      <c r="EL43" s="381" t="s">
        <v>461</v>
      </c>
      <c r="EN43" s="376" t="s">
        <v>461</v>
      </c>
      <c r="EO43" s="376" t="s">
        <v>461</v>
      </c>
      <c r="EP43" s="376" t="s">
        <v>461</v>
      </c>
      <c r="EQ43" s="376" t="s">
        <v>461</v>
      </c>
      <c r="ER43" s="376" t="s">
        <v>461</v>
      </c>
      <c r="ES43" s="376" t="s">
        <v>461</v>
      </c>
      <c r="ET43" s="376" t="s">
        <v>461</v>
      </c>
      <c r="EU43" s="376" t="s">
        <v>461</v>
      </c>
      <c r="EV43" s="376" t="s">
        <v>461</v>
      </c>
      <c r="EW43" s="376" t="s">
        <v>461</v>
      </c>
      <c r="EX43" s="376" t="s">
        <v>461</v>
      </c>
      <c r="EY43" s="376" t="s">
        <v>461</v>
      </c>
      <c r="EZ43" s="376" t="s">
        <v>461</v>
      </c>
      <c r="FA43" s="376" t="s">
        <v>461</v>
      </c>
      <c r="FB43" s="376" t="s">
        <v>461</v>
      </c>
      <c r="FC43" s="376" t="s">
        <v>461</v>
      </c>
      <c r="FD43" s="376" t="s">
        <v>461</v>
      </c>
      <c r="FE43" s="376" t="s">
        <v>461</v>
      </c>
      <c r="FF43" s="376" t="s">
        <v>461</v>
      </c>
      <c r="FG43" s="376" t="s">
        <v>461</v>
      </c>
      <c r="FH43" s="376" t="s">
        <v>461</v>
      </c>
      <c r="FI43" s="376" t="s">
        <v>461</v>
      </c>
      <c r="FJ43" s="376" t="s">
        <v>461</v>
      </c>
      <c r="FK43" s="376" t="s">
        <v>461</v>
      </c>
      <c r="FL43" s="376" t="s">
        <v>461</v>
      </c>
      <c r="FM43" s="376" t="s">
        <v>461</v>
      </c>
      <c r="FN43" s="376" t="s">
        <v>461</v>
      </c>
      <c r="FO43" s="376" t="s">
        <v>461</v>
      </c>
      <c r="FP43" s="381" t="s">
        <v>461</v>
      </c>
    </row>
    <row r="44" spans="1:172">
      <c r="A44" s="131" t="s">
        <v>37</v>
      </c>
      <c r="B44" s="130" t="s">
        <v>182</v>
      </c>
      <c r="C44" s="132" t="s">
        <v>319</v>
      </c>
      <c r="D44" s="270">
        <v>13</v>
      </c>
      <c r="E44" s="262" t="s">
        <v>399</v>
      </c>
      <c r="F44" s="132" t="s">
        <v>427</v>
      </c>
      <c r="G44" s="266">
        <v>42274</v>
      </c>
      <c r="H44" s="266">
        <v>42521</v>
      </c>
      <c r="I44" s="271">
        <f t="shared" si="1"/>
        <v>247</v>
      </c>
      <c r="J44" s="272">
        <f t="shared" si="2"/>
        <v>8.125</v>
      </c>
      <c r="K44" s="272">
        <f t="shared" si="3"/>
        <v>0.67671232876712328</v>
      </c>
      <c r="L44" s="274">
        <v>0</v>
      </c>
      <c r="M44" s="274">
        <v>0</v>
      </c>
      <c r="N44" s="274">
        <v>0</v>
      </c>
      <c r="O44" s="274">
        <v>0</v>
      </c>
      <c r="P44" s="274">
        <v>0</v>
      </c>
      <c r="Q44" s="274">
        <v>0</v>
      </c>
      <c r="R44" s="274">
        <v>0</v>
      </c>
      <c r="S44" s="277"/>
      <c r="T44" s="130">
        <v>5</v>
      </c>
      <c r="U44" s="285">
        <v>3.8</v>
      </c>
      <c r="V44" s="274">
        <v>4</v>
      </c>
      <c r="W44" s="388">
        <v>7.8</v>
      </c>
      <c r="X44" s="365"/>
      <c r="Y44" s="361">
        <v>1.1616818166056815</v>
      </c>
      <c r="Z44" s="289"/>
      <c r="AA44" s="135">
        <v>5.4443108384028532E-5</v>
      </c>
      <c r="AB44" s="136">
        <v>0.22030094970570988</v>
      </c>
      <c r="AC44" s="135">
        <v>1.6314784812413885E-2</v>
      </c>
      <c r="AD44" s="135">
        <v>8.5021987593057909E-3</v>
      </c>
      <c r="AE44" s="135">
        <v>3.829165289676674E-3</v>
      </c>
      <c r="AF44" s="236">
        <v>2.9290186580402224E-3</v>
      </c>
      <c r="AG44" s="236">
        <v>6.4688581103868898E-3</v>
      </c>
      <c r="AH44" s="135">
        <v>1.9508780504276892E-4</v>
      </c>
      <c r="AI44" s="136" t="s">
        <v>167</v>
      </c>
      <c r="AJ44" s="137">
        <v>3.2643259436772887</v>
      </c>
      <c r="AK44" s="236">
        <v>4.360953200961643E-3</v>
      </c>
      <c r="AL44" s="135">
        <v>6.805388548003567E-5</v>
      </c>
      <c r="AM44" s="236">
        <v>5.2120060736892359E-4</v>
      </c>
      <c r="AN44" s="136">
        <v>0.16527586806848543</v>
      </c>
      <c r="AO44" s="136">
        <v>1.6135534551398149E-2</v>
      </c>
      <c r="AP44" s="136">
        <v>6.2060304595535319E-2</v>
      </c>
      <c r="AQ44" s="135">
        <v>1.9055087934409987E-4</v>
      </c>
      <c r="AR44" s="136">
        <v>1.0318969944447498E-2</v>
      </c>
      <c r="AS44" s="135">
        <v>1.1668972896976782E-2</v>
      </c>
      <c r="AT44" s="135">
        <v>2.7094520272451534E-2</v>
      </c>
      <c r="AU44" s="135">
        <v>4.7184027266158061E-4</v>
      </c>
      <c r="AV44" s="236">
        <v>7.2981769840396672E-4</v>
      </c>
      <c r="AW44" s="135">
        <v>1.8601395364543083E-4</v>
      </c>
      <c r="AX44" s="136">
        <v>32.831568957850735</v>
      </c>
      <c r="AY44" s="135">
        <v>3.1758479890683313E-5</v>
      </c>
      <c r="AZ44" s="135">
        <v>2.2684628493345222E-5</v>
      </c>
      <c r="BA44" s="135">
        <v>3.3119557600284026E-5</v>
      </c>
      <c r="BB44" s="236">
        <v>5.296706469386351E-2</v>
      </c>
      <c r="BC44" s="242">
        <v>2.9966962244114652E-3</v>
      </c>
      <c r="BD44" s="462"/>
      <c r="BE44" s="361">
        <v>1.1616818166056815</v>
      </c>
      <c r="BF44" s="289"/>
      <c r="BG44" s="135">
        <f t="shared" si="4"/>
        <v>-4.2640570870783057</v>
      </c>
      <c r="BH44" s="136">
        <f t="shared" si="5"/>
        <v>-0.65698363062471943</v>
      </c>
      <c r="BI44" s="135">
        <f t="shared" si="6"/>
        <v>-1.7874186500647391</v>
      </c>
      <c r="BJ44" s="135">
        <f t="shared" si="7"/>
        <v>-2.0704687465741705</v>
      </c>
      <c r="BK44" s="135">
        <f t="shared" si="8"/>
        <v>-2.4168958865002752</v>
      </c>
      <c r="BL44" s="236">
        <f t="shared" si="9"/>
        <v>-2.5332778618253653</v>
      </c>
      <c r="BM44" s="236">
        <f t="shared" si="10"/>
        <v>-2.1891723746829501</v>
      </c>
      <c r="BN44" s="135">
        <f t="shared" si="11"/>
        <v>-3.7097698775463437</v>
      </c>
      <c r="BO44" s="136" t="e">
        <f t="shared" si="12"/>
        <v>#VALUE!</v>
      </c>
      <c r="BP44" s="136">
        <f t="shared" si="13"/>
        <v>0.51379351664832051</v>
      </c>
      <c r="BQ44" s="236">
        <f t="shared" si="14"/>
        <v>-2.3604185738799264</v>
      </c>
      <c r="BR44" s="135">
        <f t="shared" si="15"/>
        <v>-4.1671470740702485</v>
      </c>
      <c r="BS44" s="236">
        <f t="shared" si="16"/>
        <v>-3.2829950868642528</v>
      </c>
      <c r="BT44" s="136">
        <f t="shared" si="17"/>
        <v>-0.78179055314226276</v>
      </c>
      <c r="BU44" s="136">
        <f t="shared" si="18"/>
        <v>-1.7922166423532282</v>
      </c>
      <c r="BV44" s="136">
        <f t="shared" si="19"/>
        <v>-1.2071860972043897</v>
      </c>
      <c r="BW44" s="135">
        <f t="shared" si="20"/>
        <v>-3.7199890427280295</v>
      </c>
      <c r="BX44" s="136">
        <f t="shared" si="21"/>
        <v>-1.9863636524926465</v>
      </c>
      <c r="BY44" s="135">
        <f t="shared" si="22"/>
        <v>-1.9329673688737457</v>
      </c>
      <c r="BZ44" s="135">
        <f t="shared" si="23"/>
        <v>-1.5671185340729423</v>
      </c>
      <c r="CA44" s="135">
        <f t="shared" si="24"/>
        <v>-3.3262049938271501</v>
      </c>
      <c r="CB44" s="236">
        <f t="shared" si="25"/>
        <v>-3.1367856090092134</v>
      </c>
      <c r="CC44" s="135">
        <f t="shared" si="26"/>
        <v>-3.7304544764061949</v>
      </c>
      <c r="CD44" s="136">
        <f t="shared" si="27"/>
        <v>1.5162916373274362</v>
      </c>
      <c r="CE44" s="135">
        <f t="shared" si="28"/>
        <v>-4.498140293111673</v>
      </c>
      <c r="CF44" s="135">
        <f t="shared" si="29"/>
        <v>-4.6442683287899111</v>
      </c>
      <c r="CG44" s="135">
        <f t="shared" si="30"/>
        <v>-4.479915473005474</v>
      </c>
      <c r="CH44" s="236">
        <f t="shared" si="31"/>
        <v>-1.2759940939433891</v>
      </c>
      <c r="CI44" s="242">
        <f t="shared" si="32"/>
        <v>-2.5233572793260923</v>
      </c>
      <c r="CJ44" s="330"/>
      <c r="CK44" s="333" t="s">
        <v>36</v>
      </c>
      <c r="CL44" s="130" t="s">
        <v>182</v>
      </c>
      <c r="CM44" s="132" t="s">
        <v>318</v>
      </c>
      <c r="CN44" s="270">
        <v>13</v>
      </c>
      <c r="CO44" s="262" t="s">
        <v>399</v>
      </c>
      <c r="CP44" s="132" t="s">
        <v>427</v>
      </c>
      <c r="CQ44" s="266">
        <v>42274</v>
      </c>
      <c r="CR44" s="266">
        <v>42521</v>
      </c>
      <c r="CS44" s="271">
        <f t="shared" si="33"/>
        <v>247</v>
      </c>
      <c r="CT44" s="272">
        <f t="shared" si="34"/>
        <v>8.125</v>
      </c>
      <c r="CU44" s="272">
        <f t="shared" si="35"/>
        <v>0.67671232876712328</v>
      </c>
      <c r="CV44" s="274">
        <v>0</v>
      </c>
      <c r="CW44" s="274">
        <v>0</v>
      </c>
      <c r="CX44" s="274">
        <v>0</v>
      </c>
      <c r="CY44" s="274">
        <v>0</v>
      </c>
      <c r="CZ44" s="274">
        <v>0</v>
      </c>
      <c r="DA44" s="274">
        <v>0</v>
      </c>
      <c r="DB44" s="274">
        <v>0</v>
      </c>
      <c r="DC44" s="277"/>
      <c r="DD44" s="130">
        <v>5</v>
      </c>
      <c r="DE44" s="285">
        <v>3.8</v>
      </c>
      <c r="DF44" s="274">
        <v>4</v>
      </c>
      <c r="DG44" s="388">
        <v>7.8</v>
      </c>
      <c r="DH44" s="370">
        <v>3.803964086447416</v>
      </c>
      <c r="DI44" s="370"/>
      <c r="DJ44" s="136">
        <v>9.2882815844902641E-3</v>
      </c>
      <c r="DK44" s="136">
        <v>0.19186771453177623</v>
      </c>
      <c r="DL44" s="135">
        <v>1.6314784812413885E-2</v>
      </c>
      <c r="DM44" s="135">
        <v>8.5021987593057909E-3</v>
      </c>
      <c r="DN44" s="135">
        <v>3.829165289676674E-3</v>
      </c>
      <c r="DO44" s="135">
        <v>1.9962473074143798E-4</v>
      </c>
      <c r="DP44" s="136">
        <v>2.4987905110287024E-2</v>
      </c>
      <c r="DQ44" s="236">
        <v>8.1186709633250982E-3</v>
      </c>
      <c r="DR44" s="368" t="s">
        <v>167</v>
      </c>
      <c r="DS44" s="137">
        <v>1.7488107937449802</v>
      </c>
      <c r="DT44" s="136">
        <v>1.21809877345042E-2</v>
      </c>
      <c r="DU44" s="135">
        <v>6.805388548003567E-5</v>
      </c>
      <c r="DV44" s="135">
        <v>6.3516959781366626E-5</v>
      </c>
      <c r="DW44" s="135">
        <v>5.4080154328135016E-3</v>
      </c>
      <c r="DX44" s="236">
        <v>1.3761141203528207E-2</v>
      </c>
      <c r="DY44" s="136">
        <v>4.4863910592349183E-2</v>
      </c>
      <c r="DZ44" s="135">
        <v>1.9055087934409987E-4</v>
      </c>
      <c r="EA44" s="136">
        <v>4.8429753628621813E-2</v>
      </c>
      <c r="EB44" s="136">
        <v>0.16538430883703345</v>
      </c>
      <c r="EC44" s="136">
        <v>0.28293204530913779</v>
      </c>
      <c r="ED44" s="236">
        <v>9.4104068836856829E-4</v>
      </c>
      <c r="EE44" s="135">
        <v>9.0738513973380892E-6</v>
      </c>
      <c r="EF44" s="236">
        <v>5.2933313411638386E-3</v>
      </c>
      <c r="EG44" s="135">
        <v>1.0912758121522628</v>
      </c>
      <c r="EH44" s="236">
        <v>6.1094052290264764E-4</v>
      </c>
      <c r="EI44" s="236">
        <v>2.7424419326307478E-3</v>
      </c>
      <c r="EJ44" s="236">
        <v>2.7961770395365272E-2</v>
      </c>
      <c r="EK44" s="135">
        <v>1.8601395364543083E-4</v>
      </c>
      <c r="EL44" s="242">
        <v>1.4795942776358298E-3</v>
      </c>
      <c r="EN44" s="136">
        <f t="shared" ref="EN44:EN47" si="179">LOG(DJ44)</f>
        <v>-2.0320646269541718</v>
      </c>
      <c r="EO44" s="136">
        <f t="shared" ref="EO44:EO47" si="180">LOG(DK44)</f>
        <v>-0.71699809759551092</v>
      </c>
      <c r="EP44" s="135">
        <f t="shared" ref="EP44:EP47" si="181">LOG(DL44)</f>
        <v>-1.7874186500647391</v>
      </c>
      <c r="EQ44" s="135">
        <f t="shared" ref="EQ44:EQ47" si="182">LOG(DM44)</f>
        <v>-2.0704687465741705</v>
      </c>
      <c r="ER44" s="135">
        <f t="shared" ref="ER44:ER47" si="183">LOG(DN44)</f>
        <v>-2.4168958865002752</v>
      </c>
      <c r="ES44" s="135">
        <f t="shared" ref="ES44:ES47" si="184">LOG(DO44)</f>
        <v>-3.6997856566397429</v>
      </c>
      <c r="ET44" s="136">
        <f t="shared" ref="ET44:ET47" si="185">LOG(DP44)</f>
        <v>-1.6022701519239102</v>
      </c>
      <c r="EU44" s="236">
        <f t="shared" ref="EU44:EU47" si="186">LOG(DQ44)</f>
        <v>-2.0905150594946886</v>
      </c>
      <c r="EV44" s="368" t="e">
        <f t="shared" ref="EV44:EV47" si="187">LOG(DR44)</f>
        <v>#VALUE!</v>
      </c>
      <c r="EW44" s="136">
        <f t="shared" ref="EW44:EW47" si="188">LOG(DS44)</f>
        <v>0.24274282510049131</v>
      </c>
      <c r="EX44" s="136">
        <f t="shared" ref="EX44:EX47" si="189">LOG(DT44)</f>
        <v>-1.9143174941126524</v>
      </c>
      <c r="EY44" s="135">
        <f t="shared" ref="EY44:EY47" si="190">LOG(DU44)</f>
        <v>-4.1671470740702485</v>
      </c>
      <c r="EZ44" s="135">
        <f t="shared" ref="EZ44:EZ47" si="191">LOG(DV44)</f>
        <v>-4.1971102974476917</v>
      </c>
      <c r="FA44" s="135">
        <f t="shared" ref="FA44:FA47" si="192">LOG(DW44)</f>
        <v>-2.2669620777217125</v>
      </c>
      <c r="FB44" s="236">
        <f t="shared" ref="FB44:FB47" si="193">LOG(DX44)</f>
        <v>-1.8613455488153485</v>
      </c>
      <c r="FC44" s="136">
        <f t="shared" ref="FC44:FC47" si="194">LOG(DY44)</f>
        <v>-1.3481028735382221</v>
      </c>
      <c r="FD44" s="135">
        <f t="shared" ref="FD44:FD47" si="195">LOG(DZ44)</f>
        <v>-3.7199890427280295</v>
      </c>
      <c r="FE44" s="136">
        <f t="shared" ref="FE44:FE47" si="196">LOG(EA44)</f>
        <v>-1.3148877402865642</v>
      </c>
      <c r="FF44" s="136">
        <f t="shared" ref="FF44:FF47" si="197">LOG(EB44)</f>
        <v>-0.78150569737569964</v>
      </c>
      <c r="FG44" s="136">
        <f t="shared" ref="FG44:FG47" si="198">LOG(EC44)</f>
        <v>-0.54831786091075829</v>
      </c>
      <c r="FH44" s="236">
        <f t="shared" ref="FH44:FH47" si="199">LOG(ED44)</f>
        <v>-3.0263915983029013</v>
      </c>
      <c r="FI44" s="135">
        <f t="shared" ref="FI44:FI47" si="200">LOG(EE44)</f>
        <v>-5.0422083374619486</v>
      </c>
      <c r="FJ44" s="236">
        <f t="shared" ref="FJ44:FJ47" si="201">LOG(EF44)</f>
        <v>-2.2762709200772715</v>
      </c>
      <c r="FK44" s="135">
        <f t="shared" ref="FK44:FK47" si="202">LOG(EG44)</f>
        <v>3.7934529284270553E-2</v>
      </c>
      <c r="FL44" s="236">
        <f t="shared" ref="FL44:FL47" si="203">LOG(EH44)</f>
        <v>-3.2140010677156869</v>
      </c>
      <c r="FM44" s="236">
        <f t="shared" ref="FM44:FM47" si="204">LOG(EI44)</f>
        <v>-2.5618625592336612</v>
      </c>
      <c r="FN44" s="236">
        <f t="shared" ref="FN44:FN47" si="205">LOG(EJ44)</f>
        <v>-1.5534353347648084</v>
      </c>
      <c r="FO44" s="135">
        <f t="shared" ref="FO44:FO47" si="206">LOG(EK44)</f>
        <v>-3.7304544764061949</v>
      </c>
      <c r="FP44" s="242">
        <f t="shared" ref="FP44:FP47" si="207">LOG(EL44)</f>
        <v>-2.8298573569970791</v>
      </c>
    </row>
    <row r="45" spans="1:172">
      <c r="A45" s="131" t="s">
        <v>53</v>
      </c>
      <c r="B45" s="130" t="s">
        <v>182</v>
      </c>
      <c r="C45" s="132" t="s">
        <v>319</v>
      </c>
      <c r="D45" s="270">
        <v>4</v>
      </c>
      <c r="E45" s="262" t="s">
        <v>398</v>
      </c>
      <c r="F45" s="132" t="s">
        <v>426</v>
      </c>
      <c r="G45" s="266">
        <v>40985</v>
      </c>
      <c r="H45" s="266">
        <v>42564</v>
      </c>
      <c r="I45" s="271">
        <f t="shared" si="1"/>
        <v>1579</v>
      </c>
      <c r="J45" s="272">
        <f t="shared" si="2"/>
        <v>51.940789473684212</v>
      </c>
      <c r="K45" s="272">
        <f t="shared" si="3"/>
        <v>4.3260273972602743</v>
      </c>
      <c r="L45" s="274">
        <v>0</v>
      </c>
      <c r="M45" s="274">
        <v>0</v>
      </c>
      <c r="N45" s="274">
        <v>0</v>
      </c>
      <c r="O45" s="274">
        <v>0</v>
      </c>
      <c r="P45" s="274">
        <v>0</v>
      </c>
      <c r="Q45" s="274">
        <v>0</v>
      </c>
      <c r="R45" s="274">
        <v>0</v>
      </c>
      <c r="S45" s="277"/>
      <c r="T45" s="130">
        <v>5</v>
      </c>
      <c r="U45" s="285">
        <v>8.4</v>
      </c>
      <c r="V45" s="274">
        <v>17</v>
      </c>
      <c r="W45" s="388">
        <v>25.4</v>
      </c>
      <c r="X45" s="365"/>
      <c r="Y45" s="361">
        <v>2.0765819354196369</v>
      </c>
      <c r="Z45" s="289"/>
      <c r="AA45" s="135">
        <v>5.0296144558157058E-5</v>
      </c>
      <c r="AB45" s="135">
        <v>3.6129397174276155E-3</v>
      </c>
      <c r="AC45" s="135">
        <v>1.5072077985927732E-2</v>
      </c>
      <c r="AD45" s="135">
        <v>7.8545812418321943E-3</v>
      </c>
      <c r="AE45" s="135">
        <v>3.5374955005903802E-3</v>
      </c>
      <c r="AF45" s="236">
        <v>4.0585718671430687E-3</v>
      </c>
      <c r="AG45" s="136">
        <v>9.838005422673695E-3</v>
      </c>
      <c r="AH45" s="136">
        <v>1.4978850415972789E-2</v>
      </c>
      <c r="AI45" s="136" t="s">
        <v>167</v>
      </c>
      <c r="AJ45" s="137">
        <v>7.9856230518964502</v>
      </c>
      <c r="AK45" s="135">
        <v>2.9339417658924953E-5</v>
      </c>
      <c r="AL45" s="135">
        <v>6.2870180697696334E-5</v>
      </c>
      <c r="AM45" s="135">
        <v>5.8678835317849907E-5</v>
      </c>
      <c r="AN45" s="236">
        <v>2.6433615703496564E-2</v>
      </c>
      <c r="AO45" s="236">
        <v>1.8010835601095006E-3</v>
      </c>
      <c r="AP45" s="136">
        <v>5.6148327238451992E-3</v>
      </c>
      <c r="AQ45" s="135">
        <v>1.7603650595354972E-4</v>
      </c>
      <c r="AR45" s="136">
        <v>1.2588231089712484E-2</v>
      </c>
      <c r="AS45" s="136">
        <v>0.22799857596479745</v>
      </c>
      <c r="AT45" s="135">
        <v>2.503071460844283E-2</v>
      </c>
      <c r="AU45" s="236">
        <v>4.838490377693642E-3</v>
      </c>
      <c r="AV45" s="236">
        <v>1.6917774122566316E-3</v>
      </c>
      <c r="AW45" s="135">
        <v>1.7184516057370332E-4</v>
      </c>
      <c r="AX45" s="135">
        <v>1.0081526869052195</v>
      </c>
      <c r="AY45" s="236">
        <v>2.0271805074447121E-4</v>
      </c>
      <c r="AZ45" s="135">
        <v>2.0956726899232108E-5</v>
      </c>
      <c r="BA45" s="135">
        <v>3.0596821272878876E-5</v>
      </c>
      <c r="BB45" s="236">
        <v>3.4426810395531908E-2</v>
      </c>
      <c r="BC45" s="242">
        <v>4.2135834891538073E-4</v>
      </c>
      <c r="BD45" s="462"/>
      <c r="BE45" s="361">
        <v>2.0765819354196369</v>
      </c>
      <c r="BF45" s="289"/>
      <c r="BG45" s="135">
        <f t="shared" si="4"/>
        <v>-4.2984653044329661</v>
      </c>
      <c r="BH45" s="135">
        <f t="shared" si="5"/>
        <v>-2.4421392846558785</v>
      </c>
      <c r="BI45" s="135">
        <f t="shared" si="6"/>
        <v>-1.8218268674194</v>
      </c>
      <c r="BJ45" s="135">
        <f t="shared" si="7"/>
        <v>-2.1048769639288318</v>
      </c>
      <c r="BK45" s="135">
        <f t="shared" si="8"/>
        <v>-2.4513041038549361</v>
      </c>
      <c r="BL45" s="236">
        <f t="shared" si="9"/>
        <v>-2.3916267593612037</v>
      </c>
      <c r="BM45" s="136">
        <f t="shared" si="10"/>
        <v>-2.0070929423950434</v>
      </c>
      <c r="BN45" s="136">
        <f t="shared" si="11"/>
        <v>-1.8245215162198183</v>
      </c>
      <c r="BO45" s="136" t="e">
        <f t="shared" si="12"/>
        <v>#VALUE!</v>
      </c>
      <c r="BP45" s="136">
        <f t="shared" si="13"/>
        <v>0.90230880619077292</v>
      </c>
      <c r="BQ45" s="135">
        <f t="shared" si="14"/>
        <v>-4.5325485104663343</v>
      </c>
      <c r="BR45" s="135">
        <f t="shared" si="15"/>
        <v>-4.2015552914249099</v>
      </c>
      <c r="BS45" s="135">
        <f t="shared" si="16"/>
        <v>-4.2315185148023531</v>
      </c>
      <c r="BT45" s="236">
        <f t="shared" si="17"/>
        <v>-1.5778434281404412</v>
      </c>
      <c r="BU45" s="236">
        <f t="shared" si="18"/>
        <v>-2.7444661379008264</v>
      </c>
      <c r="BV45" s="136">
        <f t="shared" si="19"/>
        <v>-2.2506631776381636</v>
      </c>
      <c r="BW45" s="135">
        <f t="shared" si="20"/>
        <v>-3.7543972600826905</v>
      </c>
      <c r="BX45" s="136">
        <f t="shared" si="21"/>
        <v>-1.900035293081207</v>
      </c>
      <c r="BY45" s="136">
        <f t="shared" si="22"/>
        <v>-0.64206786551078243</v>
      </c>
      <c r="BZ45" s="135">
        <f t="shared" si="23"/>
        <v>-1.6015267514276033</v>
      </c>
      <c r="CA45" s="236">
        <f t="shared" si="24"/>
        <v>-2.3152901182945329</v>
      </c>
      <c r="CB45" s="236">
        <f t="shared" si="25"/>
        <v>-2.7716567778145884</v>
      </c>
      <c r="CC45" s="135">
        <f t="shared" si="26"/>
        <v>-3.7648626937608554</v>
      </c>
      <c r="CD45" s="135">
        <f t="shared" si="27"/>
        <v>3.526311929609581E-3</v>
      </c>
      <c r="CE45" s="236">
        <f t="shared" si="28"/>
        <v>-3.693107578442234</v>
      </c>
      <c r="CF45" s="135">
        <f t="shared" si="29"/>
        <v>-4.6786765461445725</v>
      </c>
      <c r="CG45" s="135">
        <f t="shared" si="30"/>
        <v>-4.5143236903601354</v>
      </c>
      <c r="CH45" s="236">
        <f t="shared" si="31"/>
        <v>-1.4631032123167567</v>
      </c>
      <c r="CI45" s="242">
        <f t="shared" si="32"/>
        <v>-3.3753483964218498</v>
      </c>
      <c r="CJ45" s="330"/>
      <c r="CK45" s="333" t="s">
        <v>52</v>
      </c>
      <c r="CL45" s="130" t="s">
        <v>182</v>
      </c>
      <c r="CM45" s="132" t="s">
        <v>318</v>
      </c>
      <c r="CN45" s="270">
        <v>4</v>
      </c>
      <c r="CO45" s="262" t="s">
        <v>398</v>
      </c>
      <c r="CP45" s="132" t="s">
        <v>426</v>
      </c>
      <c r="CQ45" s="266">
        <v>40985</v>
      </c>
      <c r="CR45" s="266">
        <v>42564</v>
      </c>
      <c r="CS45" s="271">
        <f t="shared" si="33"/>
        <v>1579</v>
      </c>
      <c r="CT45" s="272">
        <f t="shared" si="34"/>
        <v>51.940789473684212</v>
      </c>
      <c r="CU45" s="272">
        <f t="shared" si="35"/>
        <v>4.3260273972602743</v>
      </c>
      <c r="CV45" s="274">
        <v>0</v>
      </c>
      <c r="CW45" s="274">
        <v>0</v>
      </c>
      <c r="CX45" s="274">
        <v>0</v>
      </c>
      <c r="CY45" s="274">
        <v>0</v>
      </c>
      <c r="CZ45" s="274">
        <v>0</v>
      </c>
      <c r="DA45" s="274">
        <v>0</v>
      </c>
      <c r="DB45" s="274">
        <v>0</v>
      </c>
      <c r="DC45" s="277"/>
      <c r="DD45" s="130">
        <v>5</v>
      </c>
      <c r="DE45" s="285">
        <v>8.4</v>
      </c>
      <c r="DF45" s="274">
        <v>17</v>
      </c>
      <c r="DG45" s="388">
        <v>25.4</v>
      </c>
      <c r="DH45" s="370">
        <v>2.0337907701796265</v>
      </c>
      <c r="DI45" s="370"/>
      <c r="DJ45" s="236">
        <v>8.3017040516539884E-3</v>
      </c>
      <c r="DK45" s="135">
        <v>5.3930314588132222E-3</v>
      </c>
      <c r="DL45" s="135">
        <v>2.2498075552079288E-2</v>
      </c>
      <c r="DM45" s="236">
        <v>0.12537344186251012</v>
      </c>
      <c r="DN45" s="135">
        <v>5.2804159527127144E-3</v>
      </c>
      <c r="DO45" s="136">
        <v>3.0129385098444126E-2</v>
      </c>
      <c r="DP45" s="236">
        <v>3.7728990123043647E-3</v>
      </c>
      <c r="DQ45" s="136">
        <v>2.5260655427269834E-2</v>
      </c>
      <c r="DR45" s="368" t="s">
        <v>167</v>
      </c>
      <c r="DS45" s="137">
        <v>2.1947236623375761</v>
      </c>
      <c r="DT45" s="135">
        <v>4.3794919039086493E-5</v>
      </c>
      <c r="DU45" s="135">
        <v>9.3846255083756779E-5</v>
      </c>
      <c r="DV45" s="135">
        <v>8.7589838078172986E-5</v>
      </c>
      <c r="DW45" s="236">
        <v>0.17856213442435126</v>
      </c>
      <c r="DX45" s="136">
        <v>7.3271860077727888E-2</v>
      </c>
      <c r="DY45" s="136">
        <v>4.489625203613988E-2</v>
      </c>
      <c r="DZ45" s="135">
        <v>2.6276951423451894E-4</v>
      </c>
      <c r="EA45" s="136">
        <v>3.239867337724546E-2</v>
      </c>
      <c r="EB45" s="136">
        <v>0.4223749962203876</v>
      </c>
      <c r="EC45" s="135">
        <v>3.7363322357346358E-2</v>
      </c>
      <c r="ED45" s="135">
        <v>6.5066736858071354E-4</v>
      </c>
      <c r="EE45" s="236">
        <v>2.4685557692458683E-3</v>
      </c>
      <c r="EF45" s="236">
        <v>9.7249154722620426E-3</v>
      </c>
      <c r="EG45" s="135">
        <v>1.504868495187079</v>
      </c>
      <c r="EH45" s="236">
        <v>2.6164580299861788E-3</v>
      </c>
      <c r="EI45" s="136">
        <v>2.0773488829772195E-2</v>
      </c>
      <c r="EJ45" s="135">
        <v>4.5671844140761628E-5</v>
      </c>
      <c r="EK45" s="236">
        <v>7.482757376072309E-2</v>
      </c>
      <c r="EL45" s="242">
        <v>8.2768073601436377E-3</v>
      </c>
      <c r="EN45" s="236">
        <f t="shared" si="179"/>
        <v>-2.0808327528925199</v>
      </c>
      <c r="EO45" s="135">
        <f t="shared" si="180"/>
        <v>-2.2681670463632111</v>
      </c>
      <c r="EP45" s="135">
        <f t="shared" si="181"/>
        <v>-1.6478546291267329</v>
      </c>
      <c r="EQ45" s="236">
        <f t="shared" si="182"/>
        <v>-0.90179445133717917</v>
      </c>
      <c r="ER45" s="135">
        <f t="shared" si="183"/>
        <v>-2.2773318655622692</v>
      </c>
      <c r="ES45" s="136">
        <f t="shared" si="184"/>
        <v>-1.5210097316216202</v>
      </c>
      <c r="ET45" s="236">
        <f t="shared" si="185"/>
        <v>-2.4233248192320604</v>
      </c>
      <c r="EU45" s="136">
        <f t="shared" si="186"/>
        <v>-1.5975553851839452</v>
      </c>
      <c r="EV45" s="368" t="e">
        <f t="shared" si="187"/>
        <v>#VALUE!</v>
      </c>
      <c r="EW45" s="136">
        <f t="shared" si="188"/>
        <v>0.34137984600093452</v>
      </c>
      <c r="EX45" s="135">
        <f t="shared" si="189"/>
        <v>-4.3585762721736669</v>
      </c>
      <c r="EY45" s="135">
        <f t="shared" si="190"/>
        <v>-4.0275830531322425</v>
      </c>
      <c r="EZ45" s="135">
        <f t="shared" si="191"/>
        <v>-4.0575462765096857</v>
      </c>
      <c r="FA45" s="236">
        <f t="shared" si="192"/>
        <v>-0.74821063141647604</v>
      </c>
      <c r="FB45" s="136">
        <f t="shared" si="193"/>
        <v>-1.1350627833314819</v>
      </c>
      <c r="FC45" s="136">
        <f t="shared" si="194"/>
        <v>-1.3477899126261292</v>
      </c>
      <c r="FD45" s="135">
        <f t="shared" si="195"/>
        <v>-3.5804250217900235</v>
      </c>
      <c r="FE45" s="136">
        <f t="shared" si="196"/>
        <v>-1.4894727724087384</v>
      </c>
      <c r="FF45" s="136">
        <f t="shared" si="197"/>
        <v>-0.3743017991033209</v>
      </c>
      <c r="FG45" s="135">
        <f t="shared" si="198"/>
        <v>-1.4275545131349363</v>
      </c>
      <c r="FH45" s="135">
        <f t="shared" si="199"/>
        <v>-3.1866409728891436</v>
      </c>
      <c r="FI45" s="236">
        <f t="shared" si="200"/>
        <v>-2.607557056817086</v>
      </c>
      <c r="FJ45" s="236">
        <f t="shared" si="201"/>
        <v>-2.0121141648186764</v>
      </c>
      <c r="FK45" s="135">
        <f t="shared" si="202"/>
        <v>0.17749855022227662</v>
      </c>
      <c r="FL45" s="236">
        <f t="shared" si="203"/>
        <v>-2.5822862272883893</v>
      </c>
      <c r="FM45" s="136">
        <f t="shared" si="204"/>
        <v>-1.682490559205061</v>
      </c>
      <c r="FN45" s="135">
        <f t="shared" si="205"/>
        <v>-4.340351452067468</v>
      </c>
      <c r="FO45" s="236">
        <f t="shared" si="206"/>
        <v>-1.1259383362872202</v>
      </c>
      <c r="FP45" s="242">
        <f t="shared" si="207"/>
        <v>-2.0821371527388361</v>
      </c>
    </row>
    <row r="46" spans="1:172">
      <c r="A46" s="131" t="s">
        <v>1</v>
      </c>
      <c r="B46" s="130" t="s">
        <v>182</v>
      </c>
      <c r="C46" s="150" t="s">
        <v>319</v>
      </c>
      <c r="D46" s="270">
        <v>6</v>
      </c>
      <c r="E46" s="263" t="s">
        <v>398</v>
      </c>
      <c r="F46" s="132" t="s">
        <v>426</v>
      </c>
      <c r="G46" s="266">
        <v>40499</v>
      </c>
      <c r="H46" s="266">
        <v>42025</v>
      </c>
      <c r="I46" s="271">
        <f t="shared" si="1"/>
        <v>1526</v>
      </c>
      <c r="J46" s="272">
        <f t="shared" si="2"/>
        <v>50.197368421052637</v>
      </c>
      <c r="K46" s="272">
        <f t="shared" si="3"/>
        <v>4.1808219178082195</v>
      </c>
      <c r="L46" s="274">
        <v>0</v>
      </c>
      <c r="M46" s="274">
        <v>0</v>
      </c>
      <c r="N46" s="274">
        <v>0</v>
      </c>
      <c r="O46" s="274">
        <v>0</v>
      </c>
      <c r="P46" s="274">
        <v>0</v>
      </c>
      <c r="Q46" s="274">
        <v>0</v>
      </c>
      <c r="R46" s="274">
        <v>0</v>
      </c>
      <c r="S46" s="277"/>
      <c r="T46" s="130">
        <v>6</v>
      </c>
      <c r="U46" s="285">
        <v>10.9</v>
      </c>
      <c r="V46" s="274">
        <v>0</v>
      </c>
      <c r="W46" s="388">
        <v>10.9</v>
      </c>
      <c r="X46" s="365"/>
      <c r="Y46" s="361">
        <v>4.5262833491573407</v>
      </c>
      <c r="Z46" s="289">
        <v>136.72</v>
      </c>
      <c r="AA46" s="236">
        <v>9.0460695257132203E-4</v>
      </c>
      <c r="AB46" s="236">
        <v>7.9296714820641226E-2</v>
      </c>
      <c r="AC46" s="135">
        <v>2.338434022570697E-2</v>
      </c>
      <c r="AD46" s="135">
        <v>1.2186388649325603E-2</v>
      </c>
      <c r="AE46" s="135">
        <v>5.4884269050324485E-3</v>
      </c>
      <c r="AF46" s="236">
        <v>1.2637058321082717E-2</v>
      </c>
      <c r="AG46" s="136">
        <v>2.7933469653230635E-2</v>
      </c>
      <c r="AH46" s="236">
        <v>3.0965988838384784E-3</v>
      </c>
      <c r="AI46" s="136" t="s">
        <v>167</v>
      </c>
      <c r="AJ46" s="137">
        <v>18.513223550314343</v>
      </c>
      <c r="AK46" s="136">
        <v>2.2390650561324565E-2</v>
      </c>
      <c r="AL46" s="135">
        <v>9.7543132198443989E-5</v>
      </c>
      <c r="AM46" s="135">
        <v>9.1040256718547715E-5</v>
      </c>
      <c r="AN46" s="135">
        <v>7.7514275720363488E-3</v>
      </c>
      <c r="AO46" s="136">
        <v>2.1425327618077375E-2</v>
      </c>
      <c r="AP46" s="136">
        <v>8.4037979761004133E-2</v>
      </c>
      <c r="AQ46" s="135">
        <v>2.7312077015564316E-4</v>
      </c>
      <c r="AR46" s="236">
        <v>1.2413423465427729E-2</v>
      </c>
      <c r="AS46" s="135">
        <v>1.6725395734293196E-2</v>
      </c>
      <c r="AT46" s="236">
        <v>0.1044576069274608</v>
      </c>
      <c r="AU46" s="135">
        <v>6.7629904990921164E-4</v>
      </c>
      <c r="AV46" s="135">
        <v>1.3005750959792533E-5</v>
      </c>
      <c r="AW46" s="135">
        <v>2.6661789467574692E-4</v>
      </c>
      <c r="AX46" s="135">
        <v>1.5641496449304086</v>
      </c>
      <c r="AY46" s="135">
        <v>4.5520128359273857E-5</v>
      </c>
      <c r="AZ46" s="135">
        <v>3.251437739948133E-5</v>
      </c>
      <c r="BA46" s="135">
        <v>4.7470991003242736E-5</v>
      </c>
      <c r="BB46" s="135">
        <v>2.6661789467574692E-4</v>
      </c>
      <c r="BC46" s="176">
        <v>1.4306326055771787E-4</v>
      </c>
      <c r="BD46" s="462"/>
      <c r="BE46" s="361">
        <v>4.5262833491573407</v>
      </c>
      <c r="BF46" s="289">
        <v>136.72</v>
      </c>
      <c r="BG46" s="236">
        <f t="shared" si="4"/>
        <v>-3.0435400787040106</v>
      </c>
      <c r="BH46" s="236">
        <f t="shared" si="5"/>
        <v>-1.1007448046725758</v>
      </c>
      <c r="BI46" s="135">
        <f t="shared" si="6"/>
        <v>-1.6310748789253273</v>
      </c>
      <c r="BJ46" s="135">
        <f t="shared" si="7"/>
        <v>-1.9141249754347589</v>
      </c>
      <c r="BK46" s="135">
        <f t="shared" si="8"/>
        <v>-2.2605521153608632</v>
      </c>
      <c r="BL46" s="236">
        <f t="shared" si="9"/>
        <v>-1.8983540101996483</v>
      </c>
      <c r="BM46" s="136">
        <f t="shared" si="10"/>
        <v>-1.5538751166561624</v>
      </c>
      <c r="BN46" s="236">
        <f t="shared" si="11"/>
        <v>-2.5091150470867638</v>
      </c>
      <c r="BO46" s="136" t="e">
        <f t="shared" si="12"/>
        <v>#VALUE!</v>
      </c>
      <c r="BP46" s="136">
        <f t="shared" si="13"/>
        <v>1.2674820453452398</v>
      </c>
      <c r="BQ46" s="136">
        <f t="shared" si="14"/>
        <v>-1.6499332877926167</v>
      </c>
      <c r="BR46" s="135">
        <f t="shared" si="15"/>
        <v>-4.010803302930837</v>
      </c>
      <c r="BS46" s="135">
        <f t="shared" si="16"/>
        <v>-4.0407665263082801</v>
      </c>
      <c r="BT46" s="135">
        <f t="shared" si="17"/>
        <v>-2.110618306582301</v>
      </c>
      <c r="BU46" s="136">
        <f t="shared" si="18"/>
        <v>-1.6690725284882957</v>
      </c>
      <c r="BV46" s="136">
        <f t="shared" si="19"/>
        <v>-1.0755243964040415</v>
      </c>
      <c r="BW46" s="135">
        <f t="shared" si="20"/>
        <v>-3.563645271588618</v>
      </c>
      <c r="BX46" s="236">
        <f t="shared" si="21"/>
        <v>-1.9061084290487198</v>
      </c>
      <c r="BY46" s="135">
        <f t="shared" si="22"/>
        <v>-1.7766235977343339</v>
      </c>
      <c r="BZ46" s="236">
        <f t="shared" si="23"/>
        <v>-0.98105992785862106</v>
      </c>
      <c r="CA46" s="135">
        <f t="shared" si="24"/>
        <v>-3.1698612226877381</v>
      </c>
      <c r="CB46" s="135">
        <f t="shared" si="25"/>
        <v>-4.8858645663225371</v>
      </c>
      <c r="CC46" s="135">
        <f t="shared" si="26"/>
        <v>-3.5741107052667829</v>
      </c>
      <c r="CD46" s="135">
        <f t="shared" si="27"/>
        <v>0.1942783004236823</v>
      </c>
      <c r="CE46" s="135">
        <f t="shared" si="28"/>
        <v>-4.3417965219722614</v>
      </c>
      <c r="CF46" s="135">
        <f t="shared" si="29"/>
        <v>-4.4879245576504996</v>
      </c>
      <c r="CG46" s="135">
        <f t="shared" si="30"/>
        <v>-4.3235717018660624</v>
      </c>
      <c r="CH46" s="135">
        <f t="shared" si="31"/>
        <v>-3.5741107052667829</v>
      </c>
      <c r="CI46" s="176">
        <f t="shared" si="32"/>
        <v>-3.8444718811643122</v>
      </c>
      <c r="CJ46" s="339"/>
      <c r="CK46" s="333" t="s">
        <v>0</v>
      </c>
      <c r="CL46" s="130" t="s">
        <v>182</v>
      </c>
      <c r="CM46" s="150" t="s">
        <v>318</v>
      </c>
      <c r="CN46" s="270">
        <v>6</v>
      </c>
      <c r="CO46" s="263" t="s">
        <v>398</v>
      </c>
      <c r="CP46" s="132" t="s">
        <v>426</v>
      </c>
      <c r="CQ46" s="266">
        <v>40499</v>
      </c>
      <c r="CR46" s="266">
        <v>42025</v>
      </c>
      <c r="CS46" s="271">
        <f t="shared" si="33"/>
        <v>1526</v>
      </c>
      <c r="CT46" s="272">
        <f t="shared" si="34"/>
        <v>50.197368421052637</v>
      </c>
      <c r="CU46" s="272">
        <f t="shared" si="35"/>
        <v>4.1808219178082195</v>
      </c>
      <c r="CV46" s="274">
        <v>0</v>
      </c>
      <c r="CW46" s="274">
        <v>0</v>
      </c>
      <c r="CX46" s="274">
        <v>0</v>
      </c>
      <c r="CY46" s="274">
        <v>0</v>
      </c>
      <c r="CZ46" s="274">
        <v>0</v>
      </c>
      <c r="DA46" s="274">
        <v>0</v>
      </c>
      <c r="DB46" s="274">
        <v>0</v>
      </c>
      <c r="DC46" s="277"/>
      <c r="DD46" s="130">
        <v>6</v>
      </c>
      <c r="DE46" s="285">
        <v>10.9</v>
      </c>
      <c r="DF46" s="274">
        <v>0</v>
      </c>
      <c r="DG46" s="388">
        <v>10.9</v>
      </c>
      <c r="DH46" s="370">
        <v>4.1058236304262046</v>
      </c>
      <c r="DI46" s="370"/>
      <c r="DJ46" s="236">
        <v>7.3167104193728333E-4</v>
      </c>
      <c r="DK46" s="135">
        <v>4.5338656780682879E-3</v>
      </c>
      <c r="DL46" s="135">
        <v>1.8913899046790673E-2</v>
      </c>
      <c r="DM46" s="135">
        <v>9.8566871005800142E-3</v>
      </c>
      <c r="DN46" s="135">
        <v>4.4391909887350756E-3</v>
      </c>
      <c r="DO46" s="135">
        <v>2.3142701837007502E-4</v>
      </c>
      <c r="DP46" s="135">
        <v>4.7337344666606248E-5</v>
      </c>
      <c r="DQ46" s="236">
        <v>6.9879867974600466E-3</v>
      </c>
      <c r="DR46" s="368" t="s">
        <v>167</v>
      </c>
      <c r="DS46" s="137">
        <v>23.569730339454448</v>
      </c>
      <c r="DT46" s="136">
        <v>1.5761911979644553E-2</v>
      </c>
      <c r="DU46" s="135">
        <v>7.889557444434376E-5</v>
      </c>
      <c r="DV46" s="236">
        <v>2.7945712157918024E-3</v>
      </c>
      <c r="DW46" s="135">
        <v>6.2695683158438507E-3</v>
      </c>
      <c r="DX46" s="136">
        <v>0.23607059374121367</v>
      </c>
      <c r="DY46" s="136">
        <v>0.22095152057646114</v>
      </c>
      <c r="DZ46" s="135">
        <v>2.2090760844416249E-4</v>
      </c>
      <c r="EA46" s="136">
        <v>1.9073791372981611E-2</v>
      </c>
      <c r="EB46" s="135">
        <v>1.3527961164723474E-2</v>
      </c>
      <c r="EC46" s="236">
        <v>0.11660404737270268</v>
      </c>
      <c r="ED46" s="135">
        <v>5.4700931614745001E-4</v>
      </c>
      <c r="EE46" s="236">
        <v>4.2865548366924859E-4</v>
      </c>
      <c r="EF46" s="236">
        <v>6.1366138603193045E-3</v>
      </c>
      <c r="EG46" s="135">
        <v>1.2651273541497927</v>
      </c>
      <c r="EH46" s="135">
        <v>3.6817934740693753E-5</v>
      </c>
      <c r="EI46" s="135">
        <v>2.6298524814781251E-5</v>
      </c>
      <c r="EJ46" s="236">
        <v>2.101903601413415E-2</v>
      </c>
      <c r="EK46" s="135">
        <v>2.1564790348120629E-4</v>
      </c>
      <c r="EL46" s="177">
        <v>2.5833942725879303E-2</v>
      </c>
      <c r="EN46" s="236">
        <f t="shared" si="179"/>
        <v>-3.1356841331252978</v>
      </c>
      <c r="EO46" s="135">
        <f t="shared" si="180"/>
        <v>-2.3435313505830928</v>
      </c>
      <c r="EP46" s="135">
        <f t="shared" si="181"/>
        <v>-1.7232189333466146</v>
      </c>
      <c r="EQ46" s="135">
        <f t="shared" si="182"/>
        <v>-2.0062690298560462</v>
      </c>
      <c r="ER46" s="135">
        <f t="shared" si="183"/>
        <v>-2.3526961697821505</v>
      </c>
      <c r="ES46" s="135">
        <f t="shared" si="184"/>
        <v>-3.6355859399216182</v>
      </c>
      <c r="ET46" s="135">
        <f t="shared" si="185"/>
        <v>-4.3247961069684804</v>
      </c>
      <c r="EU46" s="236">
        <f t="shared" si="186"/>
        <v>-2.1556479242093793</v>
      </c>
      <c r="EV46" s="368" t="e">
        <f t="shared" si="187"/>
        <v>#VALUE!</v>
      </c>
      <c r="EW46" s="136">
        <f t="shared" si="188"/>
        <v>1.3723546138032015</v>
      </c>
      <c r="EX46" s="136">
        <f t="shared" si="189"/>
        <v>-1.8023911020847843</v>
      </c>
      <c r="EY46" s="135">
        <f t="shared" si="190"/>
        <v>-4.1029473573521242</v>
      </c>
      <c r="EZ46" s="236">
        <f t="shared" si="191"/>
        <v>-2.5536848185113739</v>
      </c>
      <c r="FA46" s="135">
        <f t="shared" si="192"/>
        <v>-2.2027623610035878</v>
      </c>
      <c r="FB46" s="136">
        <f t="shared" si="193"/>
        <v>-0.62695810767478</v>
      </c>
      <c r="FC46" s="136">
        <f t="shared" si="194"/>
        <v>-0.655703005300176</v>
      </c>
      <c r="FD46" s="135">
        <f t="shared" si="195"/>
        <v>-3.6557893260099052</v>
      </c>
      <c r="FE46" s="136">
        <f t="shared" si="196"/>
        <v>-1.7195629719405674</v>
      </c>
      <c r="FF46" s="135">
        <f t="shared" si="197"/>
        <v>-1.8687676521556211</v>
      </c>
      <c r="FG46" s="236">
        <f t="shared" si="198"/>
        <v>-0.9332863747817689</v>
      </c>
      <c r="FH46" s="135">
        <f t="shared" si="199"/>
        <v>-3.2620052771090253</v>
      </c>
      <c r="FI46" s="236">
        <f t="shared" si="200"/>
        <v>-3.3678916160943397</v>
      </c>
      <c r="FJ46" s="236">
        <f t="shared" si="201"/>
        <v>-2.2120712033591472</v>
      </c>
      <c r="FK46" s="135">
        <f t="shared" si="202"/>
        <v>0.102134246002395</v>
      </c>
      <c r="FL46" s="135">
        <f t="shared" si="203"/>
        <v>-4.4339405763935487</v>
      </c>
      <c r="FM46" s="135">
        <f t="shared" si="204"/>
        <v>-4.5800686120717868</v>
      </c>
      <c r="FN46" s="236">
        <f t="shared" si="205"/>
        <v>-1.6773872056884751</v>
      </c>
      <c r="FO46" s="135">
        <f t="shared" si="206"/>
        <v>-3.6662547596880701</v>
      </c>
      <c r="FP46" s="177">
        <f t="shared" si="207"/>
        <v>-1.5878093075927635</v>
      </c>
    </row>
    <row r="47" spans="1:172">
      <c r="A47" s="131" t="s">
        <v>188</v>
      </c>
      <c r="B47" s="130" t="s">
        <v>182</v>
      </c>
      <c r="C47" s="132" t="s">
        <v>319</v>
      </c>
      <c r="D47" s="270">
        <v>7</v>
      </c>
      <c r="E47" s="262" t="s">
        <v>398</v>
      </c>
      <c r="F47" s="132" t="s">
        <v>426</v>
      </c>
      <c r="G47" s="266">
        <v>40370</v>
      </c>
      <c r="H47" s="266">
        <v>42039</v>
      </c>
      <c r="I47" s="271">
        <f t="shared" si="1"/>
        <v>1669</v>
      </c>
      <c r="J47" s="272">
        <f t="shared" si="2"/>
        <v>54.901315789473685</v>
      </c>
      <c r="K47" s="272">
        <f t="shared" si="3"/>
        <v>4.5726027397260278</v>
      </c>
      <c r="L47" s="274">
        <v>0</v>
      </c>
      <c r="M47" s="274">
        <v>0</v>
      </c>
      <c r="N47" s="274">
        <v>0</v>
      </c>
      <c r="O47" s="274">
        <v>0</v>
      </c>
      <c r="P47" s="274">
        <v>0</v>
      </c>
      <c r="Q47" s="274">
        <v>0</v>
      </c>
      <c r="R47" s="274">
        <v>0</v>
      </c>
      <c r="S47" s="277"/>
      <c r="T47" s="130">
        <v>6</v>
      </c>
      <c r="U47" s="285">
        <v>19.100000000000001</v>
      </c>
      <c r="V47" s="274">
        <v>4</v>
      </c>
      <c r="W47" s="388">
        <v>23.1</v>
      </c>
      <c r="X47" s="365"/>
      <c r="Y47" s="361">
        <v>5.9336677179563528</v>
      </c>
      <c r="Z47" s="289">
        <v>127.4</v>
      </c>
      <c r="AA47" s="135">
        <v>6.6284396885505435E-5</v>
      </c>
      <c r="AB47" s="236">
        <v>0.13818901038933276</v>
      </c>
      <c r="AC47" s="236">
        <v>0.12429311210120331</v>
      </c>
      <c r="AD47" s="135">
        <v>1.0351413313619766E-2</v>
      </c>
      <c r="AE47" s="236">
        <v>0.13750134421931198</v>
      </c>
      <c r="AF47" s="236">
        <v>1.2989281006746085E-2</v>
      </c>
      <c r="AG47" s="236">
        <v>5.0927570939350948E-3</v>
      </c>
      <c r="AH47" s="135">
        <v>2.3751908883972781E-4</v>
      </c>
      <c r="AI47" s="136" t="s">
        <v>167</v>
      </c>
      <c r="AJ47" s="137">
        <v>10.345186004845374</v>
      </c>
      <c r="AK47" s="135">
        <v>3.8665898183211505E-5</v>
      </c>
      <c r="AL47" s="135">
        <v>8.2855496106881804E-5</v>
      </c>
      <c r="AM47" s="135">
        <v>7.733179636642301E-5</v>
      </c>
      <c r="AN47" s="135">
        <v>6.5842500906268739E-3</v>
      </c>
      <c r="AO47" s="236">
        <v>6.6683584102686455E-3</v>
      </c>
      <c r="AP47" s="136">
        <v>3.6029207169067331E-3</v>
      </c>
      <c r="AQ47" s="135">
        <v>2.3199538909926903E-4</v>
      </c>
      <c r="AR47" s="236">
        <v>9.0991372743334208E-3</v>
      </c>
      <c r="AS47" s="135">
        <v>1.4206955732459997E-2</v>
      </c>
      <c r="AT47" s="135">
        <v>3.2987534850019873E-2</v>
      </c>
      <c r="AU47" s="135">
        <v>5.7446477300771373E-4</v>
      </c>
      <c r="AV47" s="236">
        <v>1.3322906605924211E-3</v>
      </c>
      <c r="AW47" s="135">
        <v>2.2647168935881028E-4</v>
      </c>
      <c r="AX47" s="135">
        <v>1.3286265459720328</v>
      </c>
      <c r="AY47" s="135">
        <v>3.8665898183211505E-5</v>
      </c>
      <c r="AZ47" s="236">
        <v>3.6380233043567826E-3</v>
      </c>
      <c r="BA47" s="236">
        <v>1.2029034738108199E-2</v>
      </c>
      <c r="BB47" s="236">
        <v>3.4009128495867368E-2</v>
      </c>
      <c r="BC47" s="176">
        <v>1.2152139429009331E-4</v>
      </c>
      <c r="BD47" s="462"/>
      <c r="BE47" s="361">
        <v>5.9336677179563528</v>
      </c>
      <c r="BF47" s="289">
        <v>127.4</v>
      </c>
      <c r="BG47" s="135">
        <f t="shared" si="4"/>
        <v>-4.1785886909621501</v>
      </c>
      <c r="BH47" s="236">
        <f t="shared" si="5"/>
        <v>-0.85952649326459774</v>
      </c>
      <c r="BI47" s="236">
        <f t="shared" si="6"/>
        <v>-0.90555293780504631</v>
      </c>
      <c r="BJ47" s="135">
        <f t="shared" si="7"/>
        <v>-1.9850003504580156</v>
      </c>
      <c r="BK47" s="236">
        <f t="shared" si="8"/>
        <v>-0.86169305613061975</v>
      </c>
      <c r="BL47" s="236">
        <f t="shared" si="9"/>
        <v>-1.8864148876832949</v>
      </c>
      <c r="BM47" s="236">
        <f t="shared" si="10"/>
        <v>-2.2930470376033978</v>
      </c>
      <c r="BN47" s="135">
        <f t="shared" si="11"/>
        <v>-3.6243014814301886</v>
      </c>
      <c r="BO47" s="136" t="e">
        <f t="shared" si="12"/>
        <v>#VALUE!</v>
      </c>
      <c r="BP47" s="136">
        <f t="shared" si="13"/>
        <v>1.0147383036196107</v>
      </c>
      <c r="BQ47" s="135">
        <f t="shared" si="14"/>
        <v>-4.4126718969955183</v>
      </c>
      <c r="BR47" s="135">
        <f t="shared" si="15"/>
        <v>-4.0816786779540939</v>
      </c>
      <c r="BS47" s="135">
        <f t="shared" si="16"/>
        <v>-4.1116419013315371</v>
      </c>
      <c r="BT47" s="135">
        <f t="shared" si="17"/>
        <v>-2.1814936816055575</v>
      </c>
      <c r="BU47" s="236">
        <f t="shared" si="18"/>
        <v>-2.1759810657998249</v>
      </c>
      <c r="BV47" s="136">
        <f t="shared" si="19"/>
        <v>-2.4433452945215492</v>
      </c>
      <c r="BW47" s="135">
        <f t="shared" si="20"/>
        <v>-3.6345206466118745</v>
      </c>
      <c r="BX47" s="236">
        <f t="shared" si="21"/>
        <v>-2.0409997829270541</v>
      </c>
      <c r="BY47" s="135">
        <f t="shared" si="22"/>
        <v>-1.8474989727575906</v>
      </c>
      <c r="BZ47" s="135">
        <f t="shared" si="23"/>
        <v>-1.4816501379567872</v>
      </c>
      <c r="CA47" s="135">
        <f t="shared" si="24"/>
        <v>-3.2407365977109945</v>
      </c>
      <c r="CB47" s="236">
        <f t="shared" si="25"/>
        <v>-2.8754010165166237</v>
      </c>
      <c r="CC47" s="135">
        <f t="shared" si="26"/>
        <v>-3.6449860802900393</v>
      </c>
      <c r="CD47" s="135">
        <f t="shared" si="27"/>
        <v>0.12340292540042559</v>
      </c>
      <c r="CE47" s="135">
        <f t="shared" si="28"/>
        <v>-4.4126718969955183</v>
      </c>
      <c r="CF47" s="236">
        <f t="shared" si="29"/>
        <v>-2.4391345232711226</v>
      </c>
      <c r="CG47" s="236">
        <f t="shared" si="30"/>
        <v>-1.9197692209338277</v>
      </c>
      <c r="CH47" s="236">
        <f t="shared" si="31"/>
        <v>-1.4684044969789281</v>
      </c>
      <c r="CI47" s="176">
        <f t="shared" si="32"/>
        <v>-3.9153472561875686</v>
      </c>
      <c r="CJ47" s="339"/>
      <c r="CK47" s="333" t="s">
        <v>2</v>
      </c>
      <c r="CL47" s="130" t="s">
        <v>182</v>
      </c>
      <c r="CM47" s="132" t="s">
        <v>318</v>
      </c>
      <c r="CN47" s="270">
        <v>7</v>
      </c>
      <c r="CO47" s="262" t="s">
        <v>398</v>
      </c>
      <c r="CP47" s="132" t="s">
        <v>426</v>
      </c>
      <c r="CQ47" s="266">
        <v>40370</v>
      </c>
      <c r="CR47" s="266">
        <v>42039</v>
      </c>
      <c r="CS47" s="271">
        <f t="shared" si="33"/>
        <v>1669</v>
      </c>
      <c r="CT47" s="272">
        <f t="shared" si="34"/>
        <v>54.901315789473685</v>
      </c>
      <c r="CU47" s="272">
        <f t="shared" si="35"/>
        <v>4.5726027397260278</v>
      </c>
      <c r="CV47" s="274">
        <v>0</v>
      </c>
      <c r="CW47" s="274">
        <v>0</v>
      </c>
      <c r="CX47" s="274">
        <v>0</v>
      </c>
      <c r="CY47" s="274">
        <v>0</v>
      </c>
      <c r="CZ47" s="274">
        <v>0</v>
      </c>
      <c r="DA47" s="274">
        <v>0</v>
      </c>
      <c r="DB47" s="274">
        <v>0</v>
      </c>
      <c r="DC47" s="277"/>
      <c r="DD47" s="130">
        <v>6</v>
      </c>
      <c r="DE47" s="285">
        <v>19.100000000000001</v>
      </c>
      <c r="DF47" s="274">
        <v>4</v>
      </c>
      <c r="DG47" s="388">
        <v>23.1</v>
      </c>
      <c r="DH47" s="370">
        <v>2.9840489694837129</v>
      </c>
      <c r="DI47" s="370"/>
      <c r="DJ47" s="236">
        <v>1.7055788473078234E-4</v>
      </c>
      <c r="DK47" s="236">
        <v>0.18448808049390783</v>
      </c>
      <c r="DL47" s="135">
        <v>2.6518231131818615E-2</v>
      </c>
      <c r="DM47" s="135">
        <v>1.3819567614301472E-2</v>
      </c>
      <c r="DN47" s="135">
        <v>6.2239674847761163E-3</v>
      </c>
      <c r="DO47" s="136">
        <v>4.2209053367896696E-2</v>
      </c>
      <c r="DP47" s="236">
        <v>2.7762031647090017E-3</v>
      </c>
      <c r="DQ47" s="135">
        <v>3.1709786948503911E-4</v>
      </c>
      <c r="DR47" s="368" t="s">
        <v>167</v>
      </c>
      <c r="DS47" s="137">
        <v>2.6866771999903261</v>
      </c>
      <c r="DT47" s="136">
        <v>1.2277041034650592E-2</v>
      </c>
      <c r="DU47" s="135">
        <v>1.1061553586687411E-4</v>
      </c>
      <c r="DV47" s="135">
        <v>1.0324116680908249E-4</v>
      </c>
      <c r="DW47" s="136">
        <v>0.73999376710919917</v>
      </c>
      <c r="DX47" s="136">
        <v>0.18395367257091089</v>
      </c>
      <c r="DY47" s="136">
        <v>4.7166079614390045E-2</v>
      </c>
      <c r="DZ47" s="135">
        <v>3.0972350042724747E-4</v>
      </c>
      <c r="EA47" s="136">
        <v>0.24556624319787609</v>
      </c>
      <c r="EB47" s="135">
        <v>1.8966877216640012E-2</v>
      </c>
      <c r="EC47" s="135">
        <v>4.4039732013131473E-2</v>
      </c>
      <c r="ED47" s="135">
        <v>7.6693438201032706E-4</v>
      </c>
      <c r="EE47" s="136">
        <v>3.445813876143173E-3</v>
      </c>
      <c r="EF47" s="135">
        <v>3.0234913136945588E-4</v>
      </c>
      <c r="EG47" s="135">
        <v>1.7737717382087308</v>
      </c>
      <c r="EH47" s="236">
        <v>1.5101752970844132E-3</v>
      </c>
      <c r="EI47" s="135">
        <v>3.6871845288958037E-5</v>
      </c>
      <c r="EJ47" s="236">
        <v>6.5779280760284572E-3</v>
      </c>
      <c r="EK47" s="135">
        <v>3.0234913136945588E-4</v>
      </c>
      <c r="EL47" s="242">
        <v>1.0161037317689801E-2</v>
      </c>
      <c r="EN47" s="236">
        <f t="shared" si="179"/>
        <v>-3.7681281987665933</v>
      </c>
      <c r="EO47" s="236">
        <f t="shared" si="180"/>
        <v>-0.73403168773226368</v>
      </c>
      <c r="EP47" s="135">
        <f t="shared" si="181"/>
        <v>-1.5764554484162498</v>
      </c>
      <c r="EQ47" s="135">
        <f t="shared" si="182"/>
        <v>-1.8595055449256814</v>
      </c>
      <c r="ER47" s="135">
        <f t="shared" si="183"/>
        <v>-2.2059326848517857</v>
      </c>
      <c r="ES47" s="136">
        <f t="shared" si="184"/>
        <v>-1.3745943877581466</v>
      </c>
      <c r="ET47" s="236">
        <f t="shared" si="185"/>
        <v>-2.5565487550459052</v>
      </c>
      <c r="EU47" s="135">
        <f t="shared" si="186"/>
        <v>-3.4988066758978547</v>
      </c>
      <c r="EV47" s="368" t="e">
        <f t="shared" si="187"/>
        <v>#VALUE!</v>
      </c>
      <c r="EW47" s="136">
        <f t="shared" si="188"/>
        <v>0.42921548977353263</v>
      </c>
      <c r="EX47" s="136">
        <f t="shared" si="189"/>
        <v>-1.9109062925736253</v>
      </c>
      <c r="EY47" s="135">
        <f t="shared" si="190"/>
        <v>-3.95618387242176</v>
      </c>
      <c r="EZ47" s="135">
        <f t="shared" si="191"/>
        <v>-3.9861470957992031</v>
      </c>
      <c r="FA47" s="136">
        <f t="shared" si="192"/>
        <v>-0.13077193827102526</v>
      </c>
      <c r="FB47" s="136">
        <f t="shared" si="193"/>
        <v>-0.7352915372084492</v>
      </c>
      <c r="FC47" s="136">
        <f t="shared" si="194"/>
        <v>-1.3263702202689143</v>
      </c>
      <c r="FD47" s="135">
        <f t="shared" si="195"/>
        <v>-3.5090258410795405</v>
      </c>
      <c r="FE47" s="136">
        <f t="shared" si="196"/>
        <v>-0.60983133378693488</v>
      </c>
      <c r="FF47" s="135">
        <f t="shared" si="197"/>
        <v>-1.7220041672252566</v>
      </c>
      <c r="FG47" s="135">
        <f t="shared" si="198"/>
        <v>-1.3561553324244533</v>
      </c>
      <c r="FH47" s="135">
        <f t="shared" si="199"/>
        <v>-3.1152417921786606</v>
      </c>
      <c r="FI47" s="136">
        <f t="shared" si="200"/>
        <v>-2.4627081844466079</v>
      </c>
      <c r="FJ47" s="135">
        <f t="shared" si="201"/>
        <v>-3.5194912747577054</v>
      </c>
      <c r="FK47" s="135">
        <f t="shared" si="202"/>
        <v>0.24889773093275969</v>
      </c>
      <c r="FL47" s="236">
        <f t="shared" si="203"/>
        <v>-2.8209726380460567</v>
      </c>
      <c r="FM47" s="135">
        <f t="shared" si="204"/>
        <v>-4.4333051271414226</v>
      </c>
      <c r="FN47" s="236">
        <f t="shared" si="205"/>
        <v>-2.1819108794630826</v>
      </c>
      <c r="FO47" s="135">
        <f t="shared" si="206"/>
        <v>-3.5194912747577054</v>
      </c>
      <c r="FP47" s="242">
        <f t="shared" si="207"/>
        <v>-1.9930619536315741</v>
      </c>
    </row>
    <row r="48" spans="1:172">
      <c r="A48" s="131" t="s">
        <v>5</v>
      </c>
      <c r="B48" s="130" t="s">
        <v>182</v>
      </c>
      <c r="C48" s="150" t="s">
        <v>319</v>
      </c>
      <c r="D48" s="270">
        <v>7</v>
      </c>
      <c r="E48" s="263" t="s">
        <v>399</v>
      </c>
      <c r="F48" s="132" t="s">
        <v>427</v>
      </c>
      <c r="G48" s="266">
        <v>38506</v>
      </c>
      <c r="H48" s="266">
        <v>42053</v>
      </c>
      <c r="I48" s="271">
        <f t="shared" si="1"/>
        <v>3547</v>
      </c>
      <c r="J48" s="272">
        <f t="shared" si="2"/>
        <v>116.67763157894737</v>
      </c>
      <c r="K48" s="272">
        <f t="shared" si="3"/>
        <v>9.7178082191780817</v>
      </c>
      <c r="L48" s="278">
        <v>0</v>
      </c>
      <c r="M48" s="280">
        <v>0</v>
      </c>
      <c r="N48" s="396">
        <v>0</v>
      </c>
      <c r="O48" s="396">
        <v>0</v>
      </c>
      <c r="P48" s="279" t="s">
        <v>416</v>
      </c>
      <c r="Q48" s="279" t="s">
        <v>416</v>
      </c>
      <c r="R48" s="280">
        <v>1</v>
      </c>
      <c r="S48" s="281" t="s">
        <v>407</v>
      </c>
      <c r="T48" s="130">
        <v>6</v>
      </c>
      <c r="U48" s="285">
        <v>16.2</v>
      </c>
      <c r="V48" s="274">
        <v>5</v>
      </c>
      <c r="W48" s="388">
        <v>21.2</v>
      </c>
      <c r="X48" s="365"/>
      <c r="Y48" s="361">
        <v>3.6027257566169113</v>
      </c>
      <c r="Z48" s="289">
        <v>189.5</v>
      </c>
      <c r="AA48" s="135">
        <v>9.2630435535573412E-5</v>
      </c>
      <c r="AB48" s="135">
        <v>6.6539529526386905E-3</v>
      </c>
      <c r="AC48" s="135">
        <v>2.7758253848826835E-2</v>
      </c>
      <c r="AD48" s="135">
        <v>1.446578634947205E-2</v>
      </c>
      <c r="AE48" s="135">
        <v>6.5150072993353306E-3</v>
      </c>
      <c r="AF48" s="135">
        <v>3.3964493029710259E-4</v>
      </c>
      <c r="AG48" s="135">
        <v>6.9472826651680066E-5</v>
      </c>
      <c r="AH48" s="135">
        <v>3.3192572733580476E-4</v>
      </c>
      <c r="AI48" s="136" t="s">
        <v>167</v>
      </c>
      <c r="AJ48" s="137">
        <v>3.1005552047433556</v>
      </c>
      <c r="AK48" s="136">
        <v>1.7979339293951211E-2</v>
      </c>
      <c r="AL48" s="135">
        <v>1.1578804441946679E-4</v>
      </c>
      <c r="AM48" s="236">
        <v>1.8343347563624601E-2</v>
      </c>
      <c r="AN48" s="136">
        <v>0.79318898111141412</v>
      </c>
      <c r="AO48" s="236">
        <v>5.3129582322476504E-3</v>
      </c>
      <c r="AP48" s="136">
        <v>1.8902504841260222E-2</v>
      </c>
      <c r="AQ48" s="135">
        <v>3.2420652437450698E-4</v>
      </c>
      <c r="AR48" s="236">
        <v>1.3524025732024356E-2</v>
      </c>
      <c r="AS48" s="236">
        <v>0.16134653977091989</v>
      </c>
      <c r="AT48" s="236">
        <v>0.3674161079904098</v>
      </c>
      <c r="AU48" s="135">
        <v>8.0279710797496963E-4</v>
      </c>
      <c r="AV48" s="236">
        <v>2.2828344615362993E-4</v>
      </c>
      <c r="AW48" s="236">
        <v>4.5816629652066067E-3</v>
      </c>
      <c r="AX48" s="135">
        <v>1.856715326686879</v>
      </c>
      <c r="AY48" s="135">
        <v>5.4034420729084497E-5</v>
      </c>
      <c r="AZ48" s="135">
        <v>3.8596014806488929E-5</v>
      </c>
      <c r="BA48" s="136">
        <v>7.389783139536335E-2</v>
      </c>
      <c r="BB48" s="236">
        <v>6.3403874572360991E-2</v>
      </c>
      <c r="BC48" s="176">
        <v>1.698224651485513E-4</v>
      </c>
      <c r="BD48" s="462"/>
      <c r="BE48" s="361">
        <v>3.6027257566169113</v>
      </c>
      <c r="BF48" s="289">
        <v>189.5</v>
      </c>
      <c r="BG48" s="135">
        <f t="shared" si="4"/>
        <v>-4.0332462939508726</v>
      </c>
      <c r="BH48" s="135">
        <f t="shared" si="5"/>
        <v>-2.1769202741737845</v>
      </c>
      <c r="BI48" s="135">
        <f t="shared" si="6"/>
        <v>-1.5566078569373063</v>
      </c>
      <c r="BJ48" s="135">
        <f t="shared" si="7"/>
        <v>-1.8396579534467381</v>
      </c>
      <c r="BK48" s="135">
        <f t="shared" si="8"/>
        <v>-2.1860850933728426</v>
      </c>
      <c r="BL48" s="135">
        <f t="shared" si="9"/>
        <v>-3.4689748635123099</v>
      </c>
      <c r="BM48" s="135">
        <f t="shared" si="10"/>
        <v>-4.1581850305591725</v>
      </c>
      <c r="BN48" s="135">
        <f t="shared" si="11"/>
        <v>-3.4789590844189111</v>
      </c>
      <c r="BO48" s="136" t="e">
        <f t="shared" si="12"/>
        <v>#VALUE!</v>
      </c>
      <c r="BP48" s="136">
        <f t="shared" si="13"/>
        <v>0.49143946827512464</v>
      </c>
      <c r="BQ48" s="136">
        <f t="shared" si="14"/>
        <v>-1.7452262717942999</v>
      </c>
      <c r="BR48" s="135">
        <f t="shared" si="15"/>
        <v>-3.9363362809428164</v>
      </c>
      <c r="BS48" s="236">
        <f t="shared" si="16"/>
        <v>-1.7365214049940279</v>
      </c>
      <c r="BT48" s="136">
        <f t="shared" si="17"/>
        <v>-0.10062332759299415</v>
      </c>
      <c r="BU48" s="236">
        <f t="shared" si="18"/>
        <v>-2.2746635982772885</v>
      </c>
      <c r="BV48" s="136">
        <f t="shared" si="19"/>
        <v>-1.7234806420353594</v>
      </c>
      <c r="BW48" s="135">
        <f t="shared" si="20"/>
        <v>-3.489178249600597</v>
      </c>
      <c r="BX48" s="236">
        <f t="shared" si="21"/>
        <v>-1.8688940115778485</v>
      </c>
      <c r="BY48" s="236">
        <f t="shared" si="22"/>
        <v>-0.79224034401594567</v>
      </c>
      <c r="BZ48" s="236">
        <f t="shared" si="23"/>
        <v>-0.43484180758927682</v>
      </c>
      <c r="CA48" s="135">
        <f t="shared" si="24"/>
        <v>-3.095394200699717</v>
      </c>
      <c r="CB48" s="236">
        <f t="shared" si="25"/>
        <v>-3.6415255799893465</v>
      </c>
      <c r="CC48" s="236">
        <f t="shared" si="26"/>
        <v>-2.3389768614003414</v>
      </c>
      <c r="CD48" s="135">
        <f t="shared" si="27"/>
        <v>0.26874532241170324</v>
      </c>
      <c r="CE48" s="135">
        <f t="shared" si="28"/>
        <v>-4.2673294999842408</v>
      </c>
      <c r="CF48" s="135">
        <f t="shared" si="29"/>
        <v>-4.413457535662479</v>
      </c>
      <c r="CG48" s="136">
        <f t="shared" si="30"/>
        <v>-1.1313683062174369</v>
      </c>
      <c r="CH48" s="236">
        <f t="shared" si="31"/>
        <v>-1.1978842018346629</v>
      </c>
      <c r="CI48" s="176">
        <f t="shared" si="32"/>
        <v>-3.7700048591762911</v>
      </c>
      <c r="CJ48" s="339"/>
      <c r="CK48" s="333" t="s">
        <v>194</v>
      </c>
      <c r="CL48" s="130" t="s">
        <v>182</v>
      </c>
      <c r="CM48" s="150" t="s">
        <v>318</v>
      </c>
      <c r="CN48" s="270">
        <v>7</v>
      </c>
      <c r="CO48" s="263" t="s">
        <v>399</v>
      </c>
      <c r="CP48" s="132" t="s">
        <v>427</v>
      </c>
      <c r="CQ48" s="266">
        <v>38506</v>
      </c>
      <c r="CR48" s="266">
        <v>42053</v>
      </c>
      <c r="CS48" s="271">
        <f t="shared" si="33"/>
        <v>3547</v>
      </c>
      <c r="CT48" s="272">
        <f t="shared" si="34"/>
        <v>116.67763157894737</v>
      </c>
      <c r="CU48" s="272">
        <f t="shared" si="35"/>
        <v>9.7178082191780817</v>
      </c>
      <c r="CV48" s="278">
        <v>0</v>
      </c>
      <c r="CW48" s="280">
        <v>0</v>
      </c>
      <c r="CX48" s="396">
        <v>0</v>
      </c>
      <c r="CY48" s="396">
        <v>0</v>
      </c>
      <c r="CZ48" s="279" t="s">
        <v>416</v>
      </c>
      <c r="DA48" s="279" t="s">
        <v>416</v>
      </c>
      <c r="DB48" s="280">
        <v>1</v>
      </c>
      <c r="DC48" s="281" t="s">
        <v>407</v>
      </c>
      <c r="DD48" s="130">
        <v>6</v>
      </c>
      <c r="DE48" s="285">
        <v>16.2</v>
      </c>
      <c r="DF48" s="274">
        <v>5</v>
      </c>
      <c r="DG48" s="388">
        <v>21.2</v>
      </c>
      <c r="DH48" s="370">
        <v>3.2511306305227476</v>
      </c>
      <c r="DI48" s="457"/>
      <c r="DJ48" s="376" t="s">
        <v>461</v>
      </c>
      <c r="DK48" s="376" t="s">
        <v>461</v>
      </c>
      <c r="DL48" s="376" t="s">
        <v>461</v>
      </c>
      <c r="DM48" s="376" t="s">
        <v>461</v>
      </c>
      <c r="DN48" s="376" t="s">
        <v>461</v>
      </c>
      <c r="DO48" s="376" t="s">
        <v>461</v>
      </c>
      <c r="DP48" s="376" t="s">
        <v>461</v>
      </c>
      <c r="DQ48" s="376" t="s">
        <v>461</v>
      </c>
      <c r="DR48" s="376" t="s">
        <v>461</v>
      </c>
      <c r="DS48" s="376" t="s">
        <v>461</v>
      </c>
      <c r="DT48" s="376" t="s">
        <v>461</v>
      </c>
      <c r="DU48" s="376" t="s">
        <v>461</v>
      </c>
      <c r="DV48" s="376" t="s">
        <v>461</v>
      </c>
      <c r="DW48" s="376" t="s">
        <v>461</v>
      </c>
      <c r="DX48" s="376" t="s">
        <v>461</v>
      </c>
      <c r="DY48" s="376" t="s">
        <v>461</v>
      </c>
      <c r="DZ48" s="376" t="s">
        <v>461</v>
      </c>
      <c r="EA48" s="376" t="s">
        <v>461</v>
      </c>
      <c r="EB48" s="376" t="s">
        <v>461</v>
      </c>
      <c r="EC48" s="376" t="s">
        <v>461</v>
      </c>
      <c r="ED48" s="376" t="s">
        <v>461</v>
      </c>
      <c r="EE48" s="376" t="s">
        <v>461</v>
      </c>
      <c r="EF48" s="376" t="s">
        <v>461</v>
      </c>
      <c r="EG48" s="376" t="s">
        <v>461</v>
      </c>
      <c r="EH48" s="376" t="s">
        <v>461</v>
      </c>
      <c r="EI48" s="376" t="s">
        <v>461</v>
      </c>
      <c r="EJ48" s="376" t="s">
        <v>461</v>
      </c>
      <c r="EK48" s="376" t="s">
        <v>461</v>
      </c>
      <c r="EL48" s="381" t="s">
        <v>461</v>
      </c>
      <c r="EN48" s="376" t="s">
        <v>461</v>
      </c>
      <c r="EO48" s="376" t="s">
        <v>461</v>
      </c>
      <c r="EP48" s="376" t="s">
        <v>461</v>
      </c>
      <c r="EQ48" s="376" t="s">
        <v>461</v>
      </c>
      <c r="ER48" s="376" t="s">
        <v>461</v>
      </c>
      <c r="ES48" s="376" t="s">
        <v>461</v>
      </c>
      <c r="ET48" s="376" t="s">
        <v>461</v>
      </c>
      <c r="EU48" s="376" t="s">
        <v>461</v>
      </c>
      <c r="EV48" s="376" t="s">
        <v>461</v>
      </c>
      <c r="EW48" s="376" t="s">
        <v>461</v>
      </c>
      <c r="EX48" s="376" t="s">
        <v>461</v>
      </c>
      <c r="EY48" s="376" t="s">
        <v>461</v>
      </c>
      <c r="EZ48" s="376" t="s">
        <v>461</v>
      </c>
      <c r="FA48" s="376" t="s">
        <v>461</v>
      </c>
      <c r="FB48" s="376" t="s">
        <v>461</v>
      </c>
      <c r="FC48" s="376" t="s">
        <v>461</v>
      </c>
      <c r="FD48" s="376" t="s">
        <v>461</v>
      </c>
      <c r="FE48" s="376" t="s">
        <v>461</v>
      </c>
      <c r="FF48" s="376" t="s">
        <v>461</v>
      </c>
      <c r="FG48" s="376" t="s">
        <v>461</v>
      </c>
      <c r="FH48" s="376" t="s">
        <v>461</v>
      </c>
      <c r="FI48" s="376" t="s">
        <v>461</v>
      </c>
      <c r="FJ48" s="376" t="s">
        <v>461</v>
      </c>
      <c r="FK48" s="376" t="s">
        <v>461</v>
      </c>
      <c r="FL48" s="376" t="s">
        <v>461</v>
      </c>
      <c r="FM48" s="376" t="s">
        <v>461</v>
      </c>
      <c r="FN48" s="376" t="s">
        <v>461</v>
      </c>
      <c r="FO48" s="376" t="s">
        <v>461</v>
      </c>
      <c r="FP48" s="381" t="s">
        <v>461</v>
      </c>
    </row>
    <row r="49" spans="1:372">
      <c r="A49" s="131" t="s">
        <v>6</v>
      </c>
      <c r="B49" s="130" t="s">
        <v>182</v>
      </c>
      <c r="C49" s="132" t="s">
        <v>319</v>
      </c>
      <c r="D49" s="270">
        <v>7</v>
      </c>
      <c r="E49" s="262" t="s">
        <v>398</v>
      </c>
      <c r="F49" s="132" t="s">
        <v>426</v>
      </c>
      <c r="G49" s="266">
        <v>37790</v>
      </c>
      <c r="H49" s="266">
        <v>42053</v>
      </c>
      <c r="I49" s="271">
        <f t="shared" si="1"/>
        <v>4263</v>
      </c>
      <c r="J49" s="272">
        <f t="shared" si="2"/>
        <v>140.23026315789474</v>
      </c>
      <c r="K49" s="272">
        <f t="shared" si="3"/>
        <v>11.67945205479452</v>
      </c>
      <c r="L49" s="274">
        <v>0</v>
      </c>
      <c r="M49" s="274">
        <v>0</v>
      </c>
      <c r="N49" s="274">
        <v>0</v>
      </c>
      <c r="O49" s="274">
        <v>0</v>
      </c>
      <c r="P49" s="274">
        <v>0</v>
      </c>
      <c r="Q49" s="274">
        <v>0</v>
      </c>
      <c r="R49" s="274">
        <v>0</v>
      </c>
      <c r="S49" s="277"/>
      <c r="T49" s="130">
        <v>6</v>
      </c>
      <c r="U49" s="285">
        <v>12.1</v>
      </c>
      <c r="V49" s="274">
        <v>4</v>
      </c>
      <c r="W49" s="388">
        <v>16.100000000000001</v>
      </c>
      <c r="X49" s="365"/>
      <c r="Y49" s="361">
        <v>7.3819197767191671</v>
      </c>
      <c r="Z49" s="289"/>
      <c r="AA49" s="135">
        <v>3.7457071549991223E-5</v>
      </c>
      <c r="AB49" s="136">
        <v>0.12686627180443141</v>
      </c>
      <c r="AC49" s="135">
        <v>1.1224635774480702E-2</v>
      </c>
      <c r="AD49" s="135">
        <v>5.8495460070569633E-3</v>
      </c>
      <c r="AE49" s="135">
        <v>2.6344806990160497E-3</v>
      </c>
      <c r="AF49" s="136">
        <v>5.8448750768699986E-2</v>
      </c>
      <c r="AG49" s="136">
        <v>1.1521241783965543E-2</v>
      </c>
      <c r="AH49" s="135">
        <v>1.3422117305413522E-4</v>
      </c>
      <c r="AI49" s="136" t="s">
        <v>167</v>
      </c>
      <c r="AJ49" s="137">
        <v>11.923385979177317</v>
      </c>
      <c r="AK49" s="136">
        <v>9.7717973101333466E-3</v>
      </c>
      <c r="AL49" s="135">
        <v>4.6821339437489033E-5</v>
      </c>
      <c r="AM49" s="135">
        <v>4.3699916808323096E-5</v>
      </c>
      <c r="AN49" s="135">
        <v>3.7207357739657949E-3</v>
      </c>
      <c r="AO49" s="236">
        <v>2.1484067898071032E-3</v>
      </c>
      <c r="AP49" s="136">
        <v>5.6930990554209257E-3</v>
      </c>
      <c r="AQ49" s="135">
        <v>1.3109975042496929E-4</v>
      </c>
      <c r="AR49" s="135">
        <v>5.1191331118321344E-4</v>
      </c>
      <c r="AS49" s="136">
        <v>0.11717342992312826</v>
      </c>
      <c r="AT49" s="236">
        <v>4.173329446137395E-2</v>
      </c>
      <c r="AU49" s="135">
        <v>3.2462795343325728E-4</v>
      </c>
      <c r="AV49" s="136">
        <v>3.123689057829053E-3</v>
      </c>
      <c r="AW49" s="136">
        <v>1.5243045808463638E-2</v>
      </c>
      <c r="AX49" s="135">
        <v>0.75080202783854078</v>
      </c>
      <c r="AY49" s="135">
        <v>2.1849958404161548E-5</v>
      </c>
      <c r="AZ49" s="135">
        <v>1.5607113145829675E-5</v>
      </c>
      <c r="BA49" s="135">
        <v>2.2786385192911325E-5</v>
      </c>
      <c r="BB49" s="236">
        <v>2.8816090252496815E-3</v>
      </c>
      <c r="BC49" s="177">
        <v>1.3644739782820344E-2</v>
      </c>
      <c r="BD49" s="462"/>
      <c r="BE49" s="361">
        <v>7.3819197767191671</v>
      </c>
      <c r="BF49" s="289"/>
      <c r="BG49" s="135">
        <f t="shared" si="4"/>
        <v>-4.4264661794272531</v>
      </c>
      <c r="BH49" s="136">
        <f t="shared" si="5"/>
        <v>-0.8966538224772006</v>
      </c>
      <c r="BI49" s="135">
        <f t="shared" si="6"/>
        <v>-1.9498277424136872</v>
      </c>
      <c r="BJ49" s="135">
        <f t="shared" si="7"/>
        <v>-2.2328778389231188</v>
      </c>
      <c r="BK49" s="135">
        <f t="shared" si="8"/>
        <v>-2.5793049788492231</v>
      </c>
      <c r="BL49" s="136">
        <f t="shared" si="9"/>
        <v>-1.2332247666246046</v>
      </c>
      <c r="BM49" s="136">
        <f t="shared" si="10"/>
        <v>-1.9385007092062565</v>
      </c>
      <c r="BN49" s="135">
        <f t="shared" si="11"/>
        <v>-3.8721789698952915</v>
      </c>
      <c r="BO49" s="136" t="e">
        <f t="shared" si="12"/>
        <v>#VALUE!</v>
      </c>
      <c r="BP49" s="136">
        <f t="shared" si="13"/>
        <v>1.0763996029928291</v>
      </c>
      <c r="BQ49" s="136">
        <f t="shared" si="14"/>
        <v>-2.0100255498856212</v>
      </c>
      <c r="BR49" s="135">
        <f t="shared" si="15"/>
        <v>-4.3295561664191968</v>
      </c>
      <c r="BS49" s="135">
        <f t="shared" si="16"/>
        <v>-4.35951938979664</v>
      </c>
      <c r="BT49" s="135">
        <f t="shared" si="17"/>
        <v>-2.4293711700706604</v>
      </c>
      <c r="BU49" s="236">
        <f t="shared" si="18"/>
        <v>-2.6678834837536693</v>
      </c>
      <c r="BV49" s="136">
        <f t="shared" si="19"/>
        <v>-2.2446512597422101</v>
      </c>
      <c r="BW49" s="135">
        <f t="shared" si="20"/>
        <v>-3.8823981350769778</v>
      </c>
      <c r="BX49" s="135">
        <f t="shared" si="21"/>
        <v>-3.2908035774271802</v>
      </c>
      <c r="BY49" s="136">
        <f t="shared" si="22"/>
        <v>-0.9311708571402888</v>
      </c>
      <c r="BZ49" s="236">
        <f t="shared" si="23"/>
        <v>-1.3795173303632704</v>
      </c>
      <c r="CA49" s="135">
        <f t="shared" si="24"/>
        <v>-3.4886140861760979</v>
      </c>
      <c r="CB49" s="136">
        <f t="shared" si="25"/>
        <v>-2.5053322037287944</v>
      </c>
      <c r="CC49" s="136">
        <f t="shared" si="26"/>
        <v>-1.8169282452245266</v>
      </c>
      <c r="CD49" s="135">
        <f t="shared" si="27"/>
        <v>-0.12447456306467752</v>
      </c>
      <c r="CE49" s="135">
        <f t="shared" si="28"/>
        <v>-4.6605493854606213</v>
      </c>
      <c r="CF49" s="135">
        <f t="shared" si="29"/>
        <v>-4.8066774211388594</v>
      </c>
      <c r="CG49" s="135">
        <f t="shared" si="30"/>
        <v>-4.6423245653544223</v>
      </c>
      <c r="CH49" s="236">
        <f t="shared" si="31"/>
        <v>-2.5403649443045264</v>
      </c>
      <c r="CI49" s="177">
        <f t="shared" si="32"/>
        <v>-1.8650347422925693</v>
      </c>
      <c r="CJ49" s="330"/>
      <c r="CK49" s="333" t="s">
        <v>451</v>
      </c>
      <c r="CL49" s="130" t="s">
        <v>182</v>
      </c>
      <c r="CM49" s="132" t="s">
        <v>318</v>
      </c>
      <c r="CN49" s="270">
        <v>7</v>
      </c>
      <c r="CO49" s="262" t="s">
        <v>398</v>
      </c>
      <c r="CP49" s="132" t="s">
        <v>426</v>
      </c>
      <c r="CQ49" s="266">
        <v>37790</v>
      </c>
      <c r="CR49" s="266">
        <v>42053</v>
      </c>
      <c r="CS49" s="271">
        <f t="shared" si="33"/>
        <v>4263</v>
      </c>
      <c r="CT49" s="272">
        <f t="shared" si="34"/>
        <v>140.23026315789474</v>
      </c>
      <c r="CU49" s="272">
        <f t="shared" si="35"/>
        <v>11.67945205479452</v>
      </c>
      <c r="CV49" s="274">
        <v>0</v>
      </c>
      <c r="CW49" s="274">
        <v>0</v>
      </c>
      <c r="CX49" s="274">
        <v>0</v>
      </c>
      <c r="CY49" s="274">
        <v>0</v>
      </c>
      <c r="CZ49" s="274">
        <v>0</v>
      </c>
      <c r="DA49" s="274">
        <v>0</v>
      </c>
      <c r="DB49" s="274">
        <v>0</v>
      </c>
      <c r="DC49" s="277"/>
      <c r="DD49" s="130">
        <v>6</v>
      </c>
      <c r="DE49" s="285">
        <v>12.1</v>
      </c>
      <c r="DF49" s="274">
        <v>4</v>
      </c>
      <c r="DG49" s="388">
        <v>16.100000000000001</v>
      </c>
      <c r="DH49" s="376" t="s">
        <v>461</v>
      </c>
      <c r="DI49" s="458"/>
      <c r="DJ49" s="376" t="s">
        <v>461</v>
      </c>
      <c r="DK49" s="376" t="s">
        <v>461</v>
      </c>
      <c r="DL49" s="376" t="s">
        <v>461</v>
      </c>
      <c r="DM49" s="376" t="s">
        <v>461</v>
      </c>
      <c r="DN49" s="376" t="s">
        <v>461</v>
      </c>
      <c r="DO49" s="376" t="s">
        <v>461</v>
      </c>
      <c r="DP49" s="376" t="s">
        <v>461</v>
      </c>
      <c r="DQ49" s="376" t="s">
        <v>461</v>
      </c>
      <c r="DR49" s="376" t="s">
        <v>461</v>
      </c>
      <c r="DS49" s="376" t="s">
        <v>461</v>
      </c>
      <c r="DT49" s="376" t="s">
        <v>461</v>
      </c>
      <c r="DU49" s="376" t="s">
        <v>461</v>
      </c>
      <c r="DV49" s="376" t="s">
        <v>461</v>
      </c>
      <c r="DW49" s="376" t="s">
        <v>461</v>
      </c>
      <c r="DX49" s="376" t="s">
        <v>461</v>
      </c>
      <c r="DY49" s="376" t="s">
        <v>461</v>
      </c>
      <c r="DZ49" s="376" t="s">
        <v>461</v>
      </c>
      <c r="EA49" s="376" t="s">
        <v>461</v>
      </c>
      <c r="EB49" s="376" t="s">
        <v>461</v>
      </c>
      <c r="EC49" s="376" t="s">
        <v>461</v>
      </c>
      <c r="ED49" s="376" t="s">
        <v>461</v>
      </c>
      <c r="EE49" s="376" t="s">
        <v>461</v>
      </c>
      <c r="EF49" s="376" t="s">
        <v>461</v>
      </c>
      <c r="EG49" s="376" t="s">
        <v>461</v>
      </c>
      <c r="EH49" s="376" t="s">
        <v>461</v>
      </c>
      <c r="EI49" s="376" t="s">
        <v>461</v>
      </c>
      <c r="EJ49" s="376" t="s">
        <v>461</v>
      </c>
      <c r="EK49" s="376" t="s">
        <v>461</v>
      </c>
      <c r="EL49" s="381" t="s">
        <v>461</v>
      </c>
      <c r="EN49" s="376" t="s">
        <v>461</v>
      </c>
      <c r="EO49" s="376" t="s">
        <v>461</v>
      </c>
      <c r="EP49" s="376" t="s">
        <v>461</v>
      </c>
      <c r="EQ49" s="376" t="s">
        <v>461</v>
      </c>
      <c r="ER49" s="376" t="s">
        <v>461</v>
      </c>
      <c r="ES49" s="376" t="s">
        <v>461</v>
      </c>
      <c r="ET49" s="376" t="s">
        <v>461</v>
      </c>
      <c r="EU49" s="376" t="s">
        <v>461</v>
      </c>
      <c r="EV49" s="376" t="s">
        <v>461</v>
      </c>
      <c r="EW49" s="376" t="s">
        <v>461</v>
      </c>
      <c r="EX49" s="376" t="s">
        <v>461</v>
      </c>
      <c r="EY49" s="376" t="s">
        <v>461</v>
      </c>
      <c r="EZ49" s="376" t="s">
        <v>461</v>
      </c>
      <c r="FA49" s="376" t="s">
        <v>461</v>
      </c>
      <c r="FB49" s="376" t="s">
        <v>461</v>
      </c>
      <c r="FC49" s="376" t="s">
        <v>461</v>
      </c>
      <c r="FD49" s="376" t="s">
        <v>461</v>
      </c>
      <c r="FE49" s="376" t="s">
        <v>461</v>
      </c>
      <c r="FF49" s="376" t="s">
        <v>461</v>
      </c>
      <c r="FG49" s="376" t="s">
        <v>461</v>
      </c>
      <c r="FH49" s="376" t="s">
        <v>461</v>
      </c>
      <c r="FI49" s="376" t="s">
        <v>461</v>
      </c>
      <c r="FJ49" s="376" t="s">
        <v>461</v>
      </c>
      <c r="FK49" s="376" t="s">
        <v>461</v>
      </c>
      <c r="FL49" s="376" t="s">
        <v>461</v>
      </c>
      <c r="FM49" s="376" t="s">
        <v>461</v>
      </c>
      <c r="FN49" s="376" t="s">
        <v>461</v>
      </c>
      <c r="FO49" s="376" t="s">
        <v>461</v>
      </c>
      <c r="FP49" s="381" t="s">
        <v>461</v>
      </c>
    </row>
    <row r="50" spans="1:372">
      <c r="A50" s="131" t="s">
        <v>10</v>
      </c>
      <c r="B50" s="130" t="s">
        <v>182</v>
      </c>
      <c r="C50" s="132" t="s">
        <v>319</v>
      </c>
      <c r="D50" s="270">
        <v>7</v>
      </c>
      <c r="E50" s="262" t="s">
        <v>399</v>
      </c>
      <c r="F50" s="132" t="s">
        <v>427</v>
      </c>
      <c r="G50" s="266">
        <v>39826</v>
      </c>
      <c r="H50" s="266">
        <v>42059</v>
      </c>
      <c r="I50" s="271">
        <f t="shared" si="1"/>
        <v>2233</v>
      </c>
      <c r="J50" s="272">
        <f t="shared" si="2"/>
        <v>73.453947368421055</v>
      </c>
      <c r="K50" s="272">
        <f t="shared" si="3"/>
        <v>6.117808219178082</v>
      </c>
      <c r="L50" s="274">
        <v>0</v>
      </c>
      <c r="M50" s="274">
        <v>0</v>
      </c>
      <c r="N50" s="274">
        <v>0</v>
      </c>
      <c r="O50" s="274">
        <v>0</v>
      </c>
      <c r="P50" s="274">
        <v>0</v>
      </c>
      <c r="Q50" s="274">
        <v>0</v>
      </c>
      <c r="R50" s="274">
        <v>0</v>
      </c>
      <c r="S50" s="277"/>
      <c r="T50" s="130">
        <v>6</v>
      </c>
      <c r="U50" s="285">
        <v>18.3</v>
      </c>
      <c r="V50" s="274">
        <v>6</v>
      </c>
      <c r="W50" s="388">
        <v>24.3</v>
      </c>
      <c r="X50" s="365"/>
      <c r="Y50" s="361">
        <v>4.5239657439453742</v>
      </c>
      <c r="Z50" s="289">
        <v>126.8</v>
      </c>
      <c r="AA50" s="135">
        <v>5.0942869315145159E-5</v>
      </c>
      <c r="AB50" s="136">
        <v>0.14021339094096144</v>
      </c>
      <c r="AC50" s="135">
        <v>1.5265879838105166E-2</v>
      </c>
      <c r="AD50" s="135">
        <v>7.9555780913818375E-3</v>
      </c>
      <c r="AE50" s="236">
        <v>6.3146416942668177E-2</v>
      </c>
      <c r="AF50" s="135">
        <v>1.8679052082219895E-4</v>
      </c>
      <c r="AG50" s="236">
        <v>2.3672726064182508E-3</v>
      </c>
      <c r="AH50" s="236">
        <v>3.6885229635645711E-3</v>
      </c>
      <c r="AI50" s="136" t="s">
        <v>167</v>
      </c>
      <c r="AJ50" s="137">
        <v>10.462883263163111</v>
      </c>
      <c r="AK50" s="236">
        <v>7.709051552638659E-4</v>
      </c>
      <c r="AL50" s="135">
        <v>6.3678586643931454E-5</v>
      </c>
      <c r="AM50" s="135">
        <v>5.9433347534336024E-5</v>
      </c>
      <c r="AN50" s="135">
        <v>5.0603250186377529E-3</v>
      </c>
      <c r="AO50" s="236">
        <v>9.5488073624980015E-3</v>
      </c>
      <c r="AP50" s="236">
        <v>4.5127302570473351E-4</v>
      </c>
      <c r="AQ50" s="135">
        <v>1.7830004260300806E-4</v>
      </c>
      <c r="AR50" s="135">
        <v>6.9621921397365063E-4</v>
      </c>
      <c r="AS50" s="135">
        <v>1.0918754989879447E-2</v>
      </c>
      <c r="AT50" s="135">
        <v>2.5352567962503909E-2</v>
      </c>
      <c r="AU50" s="135">
        <v>4.4150486739792476E-4</v>
      </c>
      <c r="AV50" s="236">
        <v>9.0990336338513307E-4</v>
      </c>
      <c r="AW50" s="135">
        <v>1.7405480349341266E-4</v>
      </c>
      <c r="AX50" s="135">
        <v>1.0211158535092082</v>
      </c>
      <c r="AY50" s="135">
        <v>2.9716673767168012E-5</v>
      </c>
      <c r="AZ50" s="135">
        <v>2.1226195547977154E-5</v>
      </c>
      <c r="BA50" s="236">
        <v>8.4688325832607911E-3</v>
      </c>
      <c r="BB50" s="135">
        <v>1.7405480349341266E-4</v>
      </c>
      <c r="BC50" s="176">
        <v>9.3395260411099473E-5</v>
      </c>
      <c r="BD50" s="462"/>
      <c r="BE50" s="361">
        <v>4.5239657439453742</v>
      </c>
      <c r="BF50" s="289">
        <v>126.8</v>
      </c>
      <c r="BG50" s="135">
        <f t="shared" si="4"/>
        <v>-4.2929165974045951</v>
      </c>
      <c r="BH50" s="136">
        <f t="shared" si="5"/>
        <v>-0.8532105075244879</v>
      </c>
      <c r="BI50" s="135">
        <f t="shared" si="6"/>
        <v>-1.8162781603910287</v>
      </c>
      <c r="BJ50" s="135">
        <f t="shared" si="7"/>
        <v>-2.0993282569004603</v>
      </c>
      <c r="BK50" s="236">
        <f t="shared" si="8"/>
        <v>-1.1996512871700111</v>
      </c>
      <c r="BL50" s="135">
        <f t="shared" si="9"/>
        <v>-3.7286451669660323</v>
      </c>
      <c r="BM50" s="236">
        <f t="shared" si="10"/>
        <v>-2.6257517274337592</v>
      </c>
      <c r="BN50" s="236">
        <f t="shared" si="11"/>
        <v>-2.4331475084186058</v>
      </c>
      <c r="BO50" s="136" t="e">
        <f t="shared" si="12"/>
        <v>#VALUE!</v>
      </c>
      <c r="BP50" s="136">
        <f t="shared" si="13"/>
        <v>1.0196513798212201</v>
      </c>
      <c r="BQ50" s="236">
        <f t="shared" si="14"/>
        <v>-3.1129990500674354</v>
      </c>
      <c r="BR50" s="135">
        <f t="shared" si="15"/>
        <v>-4.1960065843965388</v>
      </c>
      <c r="BS50" s="135">
        <f t="shared" si="16"/>
        <v>-4.225969807773982</v>
      </c>
      <c r="BT50" s="135">
        <f t="shared" si="17"/>
        <v>-2.2958215880480024</v>
      </c>
      <c r="BU50" s="236">
        <f t="shared" si="18"/>
        <v>-2.0200508680215727</v>
      </c>
      <c r="BV50" s="236">
        <f t="shared" si="19"/>
        <v>-3.3455606251275367</v>
      </c>
      <c r="BW50" s="135">
        <f t="shared" si="20"/>
        <v>-3.7488485530543194</v>
      </c>
      <c r="BX50" s="135">
        <f t="shared" si="21"/>
        <v>-3.1572539954045222</v>
      </c>
      <c r="BY50" s="135">
        <f t="shared" si="22"/>
        <v>-1.9618268792000355</v>
      </c>
      <c r="BZ50" s="135">
        <f t="shared" si="23"/>
        <v>-1.5959780443992322</v>
      </c>
      <c r="CA50" s="135">
        <f t="shared" si="24"/>
        <v>-3.3550645041534395</v>
      </c>
      <c r="CB50" s="236">
        <f t="shared" si="25"/>
        <v>-3.0410047296318301</v>
      </c>
      <c r="CC50" s="135">
        <f t="shared" si="26"/>
        <v>-3.7593139867324843</v>
      </c>
      <c r="CD50" s="135">
        <f t="shared" si="27"/>
        <v>9.0750189579807735E-3</v>
      </c>
      <c r="CE50" s="135">
        <f t="shared" si="28"/>
        <v>-4.5269998034379633</v>
      </c>
      <c r="CF50" s="135">
        <f t="shared" si="29"/>
        <v>-4.6731278391162014</v>
      </c>
      <c r="CG50" s="236">
        <f t="shared" si="30"/>
        <v>-2.0721764524309361</v>
      </c>
      <c r="CH50" s="135">
        <f t="shared" si="31"/>
        <v>-3.7593139867324843</v>
      </c>
      <c r="CI50" s="176">
        <f t="shared" si="32"/>
        <v>-4.0296751626300136</v>
      </c>
      <c r="CJ50" s="339"/>
      <c r="CK50" s="333" t="s">
        <v>9</v>
      </c>
      <c r="CL50" s="130" t="s">
        <v>182</v>
      </c>
      <c r="CM50" s="132" t="s">
        <v>318</v>
      </c>
      <c r="CN50" s="270">
        <v>7</v>
      </c>
      <c r="CO50" s="262" t="s">
        <v>399</v>
      </c>
      <c r="CP50" s="132" t="s">
        <v>427</v>
      </c>
      <c r="CQ50" s="266">
        <v>39826</v>
      </c>
      <c r="CR50" s="266">
        <v>42059</v>
      </c>
      <c r="CS50" s="271">
        <f t="shared" si="33"/>
        <v>2233</v>
      </c>
      <c r="CT50" s="272">
        <f t="shared" si="34"/>
        <v>73.453947368421055</v>
      </c>
      <c r="CU50" s="272">
        <f t="shared" si="35"/>
        <v>6.117808219178082</v>
      </c>
      <c r="CV50" s="274">
        <v>0</v>
      </c>
      <c r="CW50" s="274">
        <v>0</v>
      </c>
      <c r="CX50" s="274">
        <v>0</v>
      </c>
      <c r="CY50" s="274">
        <v>0</v>
      </c>
      <c r="CZ50" s="274">
        <v>0</v>
      </c>
      <c r="DA50" s="274">
        <v>0</v>
      </c>
      <c r="DB50" s="274">
        <v>0</v>
      </c>
      <c r="DC50" s="277"/>
      <c r="DD50" s="130">
        <v>6</v>
      </c>
      <c r="DE50" s="285">
        <v>18.3</v>
      </c>
      <c r="DF50" s="274">
        <v>6</v>
      </c>
      <c r="DG50" s="388">
        <v>24.3</v>
      </c>
      <c r="DH50" s="370">
        <v>5.4287829011985096</v>
      </c>
      <c r="DI50" s="370"/>
      <c r="DJ50" s="236">
        <v>4.0675786178656767E-3</v>
      </c>
      <c r="DK50" s="236">
        <v>0.20464609264627648</v>
      </c>
      <c r="DL50" s="135">
        <v>3.2287680020491205E-2</v>
      </c>
      <c r="DM50" s="236">
        <v>9.7292956396725097E-2</v>
      </c>
      <c r="DN50" s="135">
        <v>7.5780873018060566E-3</v>
      </c>
      <c r="DO50" s="236">
        <v>1.1604019797375917E-2</v>
      </c>
      <c r="DP50" s="236">
        <v>7.049198511085519E-3</v>
      </c>
      <c r="DQ50" s="135">
        <v>3.860873862294555E-4</v>
      </c>
      <c r="DR50" s="368" t="s">
        <v>167</v>
      </c>
      <c r="DS50" s="137">
        <v>4.7729370104567597</v>
      </c>
      <c r="DT50" s="136">
        <v>1.9717525943587267E-2</v>
      </c>
      <c r="DU50" s="135">
        <v>1.3468164635911239E-4</v>
      </c>
      <c r="DV50" s="135">
        <v>1.2570286993517156E-4</v>
      </c>
      <c r="DW50" s="135">
        <v>1.0702701497337463E-2</v>
      </c>
      <c r="DX50" s="136">
        <v>0.12886777769274363</v>
      </c>
      <c r="DY50" s="136">
        <v>8.0268216169341444E-3</v>
      </c>
      <c r="DZ50" s="136">
        <v>3.6816188252698973E-2</v>
      </c>
      <c r="EA50" s="135">
        <v>1.4725193335262954E-3</v>
      </c>
      <c r="EB50" s="135">
        <v>2.3093412962375801E-2</v>
      </c>
      <c r="EC50" s="135">
        <v>5.3621252803774604E-2</v>
      </c>
      <c r="ED50" s="135">
        <v>9.3379274808984573E-4</v>
      </c>
      <c r="EE50" s="136">
        <v>4.3590931403047657E-3</v>
      </c>
      <c r="EF50" s="236">
        <v>3.1717644222337927E-3</v>
      </c>
      <c r="EG50" s="135">
        <v>2.1596830508033347</v>
      </c>
      <c r="EH50" s="135">
        <v>6.2851434967585779E-5</v>
      </c>
      <c r="EI50" s="236">
        <v>1.7606108267384332E-2</v>
      </c>
      <c r="EJ50" s="135">
        <v>6.5545067894768024E-5</v>
      </c>
      <c r="EK50" s="236">
        <v>4.9943773919397152E-2</v>
      </c>
      <c r="EL50" s="177">
        <v>1.8764989014637773E-2</v>
      </c>
      <c r="EN50" s="236">
        <f>LOG(DJ50)</f>
        <v>-2.390664044297611</v>
      </c>
      <c r="EO50" s="236">
        <f t="shared" ref="EO50" si="208">LOG(DK50)</f>
        <v>-0.68899654302145252</v>
      </c>
      <c r="EP50" s="135">
        <f t="shared" ref="EP50" si="209">LOG(DL50)</f>
        <v>-1.4909631593958463</v>
      </c>
      <c r="EQ50" s="236">
        <f t="shared" ref="EQ50" si="210">LOG(DM50)</f>
        <v>-1.0119185996983662</v>
      </c>
      <c r="ER50" s="135">
        <f t="shared" ref="ER50" si="211">LOG(DN50)</f>
        <v>-2.1204403958313827</v>
      </c>
      <c r="ES50" s="236">
        <f t="shared" ref="ES50" si="212">LOG(DO50)</f>
        <v>-1.9353915389279928</v>
      </c>
      <c r="ET50" s="236">
        <f t="shared" ref="ET50" si="213">LOG(DP50)</f>
        <v>-2.1518602591788802</v>
      </c>
      <c r="EU50" s="135">
        <f t="shared" ref="EU50" si="214">LOG(DQ50)</f>
        <v>-3.4133143868774511</v>
      </c>
      <c r="EV50" s="368" t="e">
        <f t="shared" ref="EV50" si="215">LOG(DR50)</f>
        <v>#VALUE!</v>
      </c>
      <c r="EW50" s="136">
        <f t="shared" ref="EW50" si="216">LOG(DS50)</f>
        <v>0.67878570292028584</v>
      </c>
      <c r="EX50" s="136">
        <f t="shared" ref="EX50" si="217">LOG(DT50)</f>
        <v>-1.705147579073035</v>
      </c>
      <c r="EY50" s="135">
        <f t="shared" ref="EY50" si="218">LOG(DU50)</f>
        <v>-3.8706915834013564</v>
      </c>
      <c r="EZ50" s="135">
        <f t="shared" ref="EZ50" si="219">LOG(DV50)</f>
        <v>-3.9006548067787996</v>
      </c>
      <c r="FA50" s="135">
        <f t="shared" ref="FA50" si="220">LOG(DW50)</f>
        <v>-1.97050658705282</v>
      </c>
      <c r="FB50" s="136">
        <f t="shared" ref="FB50" si="221">LOG(DX50)</f>
        <v>-0.8898556607662812</v>
      </c>
      <c r="FC50" s="136">
        <f t="shared" ref="FC50" si="222">LOG(DY50)</f>
        <v>-2.0954563884050623</v>
      </c>
      <c r="FD50" s="136">
        <f t="shared" ref="FD50" si="223">LOG(DZ50)</f>
        <v>-1.4339611779860755</v>
      </c>
      <c r="FE50" s="135">
        <f t="shared" ref="FE50" si="224">LOG(EA50)</f>
        <v>-2.8319389944093398</v>
      </c>
      <c r="FF50" s="135">
        <f t="shared" ref="FF50" si="225">LOG(EB50)</f>
        <v>-1.6365118782048531</v>
      </c>
      <c r="FG50" s="135">
        <f t="shared" ref="FG50" si="226">LOG(EC50)</f>
        <v>-1.2706630434040498</v>
      </c>
      <c r="FH50" s="135">
        <f t="shared" ref="FH50" si="227">LOG(ED50)</f>
        <v>-3.0297495031582571</v>
      </c>
      <c r="FI50" s="136">
        <f t="shared" ref="FI50" si="228">LOG(EE50)</f>
        <v>-2.3606038513566565</v>
      </c>
      <c r="FJ50" s="236">
        <f t="shared" ref="FJ50" si="229">LOG(EF50)</f>
        <v>-2.4986990766896451</v>
      </c>
      <c r="FK50" s="135">
        <f t="shared" ref="FK50" si="230">LOG(EG50)</f>
        <v>0.33439001995316314</v>
      </c>
      <c r="FL50" s="135">
        <f t="shared" ref="FL50" si="231">LOG(EH50)</f>
        <v>-4.2016848024427809</v>
      </c>
      <c r="FM50" s="236">
        <f t="shared" ref="FM50" si="232">LOG(EI50)</f>
        <v>-1.7543366318116154</v>
      </c>
      <c r="FN50" s="135">
        <f t="shared" ref="FN50" si="233">LOG(EJ50)</f>
        <v>-4.1834599823365819</v>
      </c>
      <c r="FO50" s="236">
        <f t="shared" ref="FO50" si="234">LOG(EK50)</f>
        <v>-1.3015186439942048</v>
      </c>
      <c r="FP50" s="177">
        <f t="shared" ref="FP50" si="235">LOG(EL50)</f>
        <v>-1.7266516854946288</v>
      </c>
    </row>
    <row r="51" spans="1:372">
      <c r="A51" s="131" t="s">
        <v>29</v>
      </c>
      <c r="B51" s="130" t="s">
        <v>182</v>
      </c>
      <c r="C51" s="132" t="s">
        <v>319</v>
      </c>
      <c r="D51" s="270">
        <v>6</v>
      </c>
      <c r="E51" s="262" t="s">
        <v>398</v>
      </c>
      <c r="F51" s="132" t="s">
        <v>426</v>
      </c>
      <c r="G51" s="266">
        <v>41046</v>
      </c>
      <c r="H51" s="266">
        <v>42514</v>
      </c>
      <c r="I51" s="271">
        <f t="shared" si="1"/>
        <v>1468</v>
      </c>
      <c r="J51" s="272">
        <f t="shared" si="2"/>
        <v>48.289473684210527</v>
      </c>
      <c r="K51" s="272">
        <f t="shared" si="3"/>
        <v>4.021917808219178</v>
      </c>
      <c r="L51" s="274">
        <v>0</v>
      </c>
      <c r="M51" s="274">
        <v>0</v>
      </c>
      <c r="N51" s="274">
        <v>0</v>
      </c>
      <c r="O51" s="274">
        <v>0</v>
      </c>
      <c r="P51" s="274">
        <v>0</v>
      </c>
      <c r="Q51" s="274">
        <v>0</v>
      </c>
      <c r="R51" s="274">
        <v>0</v>
      </c>
      <c r="S51" s="277"/>
      <c r="T51" s="130">
        <v>6</v>
      </c>
      <c r="U51" s="285">
        <v>18</v>
      </c>
      <c r="V51" s="274">
        <v>11</v>
      </c>
      <c r="W51" s="388">
        <v>29</v>
      </c>
      <c r="X51" s="365"/>
      <c r="Y51" s="361">
        <v>1.4143594169700691</v>
      </c>
      <c r="Z51" s="289">
        <v>262.39999999999998</v>
      </c>
      <c r="AA51" s="136">
        <v>1.4911594694322286E-2</v>
      </c>
      <c r="AB51" s="236">
        <v>0.14609567992598504</v>
      </c>
      <c r="AC51" s="135">
        <v>2.3854183073540532E-2</v>
      </c>
      <c r="AD51" s="236">
        <v>0.29420590490224058</v>
      </c>
      <c r="AE51" s="135">
        <v>5.5987014777720279E-3</v>
      </c>
      <c r="AF51" s="136">
        <v>2.3209953510778519E-2</v>
      </c>
      <c r="AG51" s="136">
        <v>1.220407579413452E-2</v>
      </c>
      <c r="AH51" s="136">
        <v>3.074262602524858E-2</v>
      </c>
      <c r="AI51" s="136" t="s">
        <v>167</v>
      </c>
      <c r="AJ51" s="137">
        <v>1.2289173864152136</v>
      </c>
      <c r="AK51" s="136">
        <v>1.2216402803266134E-2</v>
      </c>
      <c r="AL51" s="135">
        <v>9.9502988349028918E-5</v>
      </c>
      <c r="AM51" s="236">
        <v>5.6890080428433588E-3</v>
      </c>
      <c r="AN51" s="136">
        <v>0.39456575908704883</v>
      </c>
      <c r="AO51" s="236">
        <v>1.6652835293282764E-2</v>
      </c>
      <c r="AP51" s="136">
        <v>8.0714030508519233E-2</v>
      </c>
      <c r="AQ51" s="236">
        <v>4.6583567740375587E-3</v>
      </c>
      <c r="AR51" s="136">
        <v>4.4949443106288442E-2</v>
      </c>
      <c r="AS51" s="236">
        <v>7.4738810775804951E-2</v>
      </c>
      <c r="AT51" s="236">
        <v>0.34397660236403782</v>
      </c>
      <c r="AU51" s="135">
        <v>6.8988738588660048E-4</v>
      </c>
      <c r="AV51" s="136">
        <v>3.0392550404073704E-3</v>
      </c>
      <c r="AW51" s="236">
        <v>6.5062118047208757E-4</v>
      </c>
      <c r="AX51" s="135">
        <v>1.5955768529045751</v>
      </c>
      <c r="AY51" s="135">
        <v>4.6434727896213494E-5</v>
      </c>
      <c r="AZ51" s="236">
        <v>1.8569966272324878E-3</v>
      </c>
      <c r="BA51" s="136">
        <v>4.6850219942453857E-2</v>
      </c>
      <c r="BB51" s="236">
        <v>8.2973228464129807E-3</v>
      </c>
      <c r="BC51" s="176">
        <v>1.4593771624524243E-4</v>
      </c>
      <c r="BD51" s="462"/>
      <c r="BE51" s="361">
        <v>1.4143594169700691</v>
      </c>
      <c r="BF51" s="289">
        <v>262.39999999999998</v>
      </c>
      <c r="BG51" s="136">
        <f t="shared" si="4"/>
        <v>-1.8264759092022373</v>
      </c>
      <c r="BH51" s="236">
        <f t="shared" si="5"/>
        <v>-0.83536262603726641</v>
      </c>
      <c r="BI51" s="135">
        <f t="shared" si="6"/>
        <v>-1.6224354519924384</v>
      </c>
      <c r="BJ51" s="236">
        <f t="shared" si="7"/>
        <v>-0.53134861495069186</v>
      </c>
      <c r="BK51" s="135">
        <f t="shared" si="8"/>
        <v>-2.2519126884279745</v>
      </c>
      <c r="BL51" s="136">
        <f t="shared" si="9"/>
        <v>-1.6343257294291567</v>
      </c>
      <c r="BM51" s="136">
        <f t="shared" si="10"/>
        <v>-1.913495103809689</v>
      </c>
      <c r="BN51" s="136">
        <f t="shared" si="11"/>
        <v>-1.5122590379565015</v>
      </c>
      <c r="BO51" s="136" t="e">
        <f t="shared" si="12"/>
        <v>#VALUE!</v>
      </c>
      <c r="BP51" s="136">
        <f t="shared" si="13"/>
        <v>8.9522688557779923E-2</v>
      </c>
      <c r="BQ51" s="136">
        <f t="shared" si="14"/>
        <v>-1.9130566560145257</v>
      </c>
      <c r="BR51" s="135">
        <f t="shared" si="15"/>
        <v>-4.0021638759979483</v>
      </c>
      <c r="BS51" s="236">
        <f t="shared" si="16"/>
        <v>-2.2449634522473416</v>
      </c>
      <c r="BT51" s="136">
        <f t="shared" si="17"/>
        <v>-0.40388060607008652</v>
      </c>
      <c r="BU51" s="236">
        <f t="shared" si="18"/>
        <v>-1.7785118133650488</v>
      </c>
      <c r="BV51" s="136">
        <f t="shared" si="19"/>
        <v>-1.0930509653672422</v>
      </c>
      <c r="BW51" s="236">
        <f t="shared" si="20"/>
        <v>-2.3317672527995805</v>
      </c>
      <c r="BX51" s="136">
        <f t="shared" si="21"/>
        <v>-1.347275684517274</v>
      </c>
      <c r="BY51" s="236">
        <f t="shared" si="22"/>
        <v>-1.1264538168103662</v>
      </c>
      <c r="BZ51" s="236">
        <f t="shared" si="23"/>
        <v>-0.46347109757316945</v>
      </c>
      <c r="CA51" s="135">
        <f t="shared" si="24"/>
        <v>-3.1612217957548494</v>
      </c>
      <c r="CB51" s="136">
        <f t="shared" si="25"/>
        <v>-2.5172328543807003</v>
      </c>
      <c r="CC51" s="236">
        <f t="shared" si="26"/>
        <v>-3.1866718027012233</v>
      </c>
      <c r="CD51" s="135">
        <f t="shared" si="27"/>
        <v>0.20291772735657113</v>
      </c>
      <c r="CE51" s="135">
        <f t="shared" si="28"/>
        <v>-4.3331570950393727</v>
      </c>
      <c r="CF51" s="236">
        <f t="shared" si="29"/>
        <v>-2.7311888850462451</v>
      </c>
      <c r="CG51" s="136">
        <f t="shared" si="30"/>
        <v>-1.3292883659379995</v>
      </c>
      <c r="CH51" s="236">
        <f t="shared" si="31"/>
        <v>-2.0810620113082243</v>
      </c>
      <c r="CI51" s="176">
        <f t="shared" si="32"/>
        <v>-3.8358324542314235</v>
      </c>
      <c r="CJ51" s="339"/>
      <c r="CK51" s="333" t="s">
        <v>452</v>
      </c>
      <c r="CL51" s="130" t="s">
        <v>182</v>
      </c>
      <c r="CM51" s="132" t="s">
        <v>318</v>
      </c>
      <c r="CN51" s="270">
        <v>6</v>
      </c>
      <c r="CO51" s="262" t="s">
        <v>398</v>
      </c>
      <c r="CP51" s="132" t="s">
        <v>426</v>
      </c>
      <c r="CQ51" s="266">
        <v>41046</v>
      </c>
      <c r="CR51" s="266">
        <v>42514</v>
      </c>
      <c r="CS51" s="271">
        <f t="shared" si="33"/>
        <v>1468</v>
      </c>
      <c r="CT51" s="272">
        <f t="shared" si="34"/>
        <v>48.289473684210527</v>
      </c>
      <c r="CU51" s="272">
        <f t="shared" si="35"/>
        <v>4.021917808219178</v>
      </c>
      <c r="CV51" s="274">
        <v>0</v>
      </c>
      <c r="CW51" s="274">
        <v>0</v>
      </c>
      <c r="CX51" s="274">
        <v>0</v>
      </c>
      <c r="CY51" s="274">
        <v>0</v>
      </c>
      <c r="CZ51" s="274">
        <v>0</v>
      </c>
      <c r="DA51" s="274">
        <v>0</v>
      </c>
      <c r="DB51" s="274">
        <v>0</v>
      </c>
      <c r="DC51" s="277"/>
      <c r="DD51" s="130">
        <v>6</v>
      </c>
      <c r="DE51" s="285">
        <v>18</v>
      </c>
      <c r="DF51" s="274">
        <v>11</v>
      </c>
      <c r="DG51" s="388">
        <v>29</v>
      </c>
      <c r="DH51" s="376" t="s">
        <v>461</v>
      </c>
      <c r="DI51" s="458"/>
      <c r="DJ51" s="376" t="s">
        <v>461</v>
      </c>
      <c r="DK51" s="376" t="s">
        <v>461</v>
      </c>
      <c r="DL51" s="376" t="s">
        <v>461</v>
      </c>
      <c r="DM51" s="376" t="s">
        <v>461</v>
      </c>
      <c r="DN51" s="376" t="s">
        <v>461</v>
      </c>
      <c r="DO51" s="376" t="s">
        <v>461</v>
      </c>
      <c r="DP51" s="376" t="s">
        <v>461</v>
      </c>
      <c r="DQ51" s="376" t="s">
        <v>461</v>
      </c>
      <c r="DR51" s="376" t="s">
        <v>461</v>
      </c>
      <c r="DS51" s="376" t="s">
        <v>461</v>
      </c>
      <c r="DT51" s="376" t="s">
        <v>461</v>
      </c>
      <c r="DU51" s="376" t="s">
        <v>461</v>
      </c>
      <c r="DV51" s="376" t="s">
        <v>461</v>
      </c>
      <c r="DW51" s="376" t="s">
        <v>461</v>
      </c>
      <c r="DX51" s="376" t="s">
        <v>461</v>
      </c>
      <c r="DY51" s="376" t="s">
        <v>461</v>
      </c>
      <c r="DZ51" s="376" t="s">
        <v>461</v>
      </c>
      <c r="EA51" s="376" t="s">
        <v>461</v>
      </c>
      <c r="EB51" s="376" t="s">
        <v>461</v>
      </c>
      <c r="EC51" s="376" t="s">
        <v>461</v>
      </c>
      <c r="ED51" s="376" t="s">
        <v>461</v>
      </c>
      <c r="EE51" s="376" t="s">
        <v>461</v>
      </c>
      <c r="EF51" s="376" t="s">
        <v>461</v>
      </c>
      <c r="EG51" s="376" t="s">
        <v>461</v>
      </c>
      <c r="EH51" s="376" t="s">
        <v>461</v>
      </c>
      <c r="EI51" s="376" t="s">
        <v>461</v>
      </c>
      <c r="EJ51" s="376" t="s">
        <v>461</v>
      </c>
      <c r="EK51" s="376" t="s">
        <v>461</v>
      </c>
      <c r="EL51" s="381" t="s">
        <v>461</v>
      </c>
      <c r="EN51" s="376" t="s">
        <v>461</v>
      </c>
      <c r="EO51" s="376" t="s">
        <v>461</v>
      </c>
      <c r="EP51" s="376" t="s">
        <v>461</v>
      </c>
      <c r="EQ51" s="376" t="s">
        <v>461</v>
      </c>
      <c r="ER51" s="376" t="s">
        <v>461</v>
      </c>
      <c r="ES51" s="376" t="s">
        <v>461</v>
      </c>
      <c r="ET51" s="376" t="s">
        <v>461</v>
      </c>
      <c r="EU51" s="376" t="s">
        <v>461</v>
      </c>
      <c r="EV51" s="376" t="s">
        <v>461</v>
      </c>
      <c r="EW51" s="376" t="s">
        <v>461</v>
      </c>
      <c r="EX51" s="376" t="s">
        <v>461</v>
      </c>
      <c r="EY51" s="376" t="s">
        <v>461</v>
      </c>
      <c r="EZ51" s="376" t="s">
        <v>461</v>
      </c>
      <c r="FA51" s="376" t="s">
        <v>461</v>
      </c>
      <c r="FB51" s="376" t="s">
        <v>461</v>
      </c>
      <c r="FC51" s="376" t="s">
        <v>461</v>
      </c>
      <c r="FD51" s="376" t="s">
        <v>461</v>
      </c>
      <c r="FE51" s="376" t="s">
        <v>461</v>
      </c>
      <c r="FF51" s="376" t="s">
        <v>461</v>
      </c>
      <c r="FG51" s="376" t="s">
        <v>461</v>
      </c>
      <c r="FH51" s="376" t="s">
        <v>461</v>
      </c>
      <c r="FI51" s="376" t="s">
        <v>461</v>
      </c>
      <c r="FJ51" s="376" t="s">
        <v>461</v>
      </c>
      <c r="FK51" s="376" t="s">
        <v>461</v>
      </c>
      <c r="FL51" s="376" t="s">
        <v>461</v>
      </c>
      <c r="FM51" s="376" t="s">
        <v>461</v>
      </c>
      <c r="FN51" s="376" t="s">
        <v>461</v>
      </c>
      <c r="FO51" s="376" t="s">
        <v>461</v>
      </c>
      <c r="FP51" s="381" t="s">
        <v>461</v>
      </c>
    </row>
    <row r="52" spans="1:372">
      <c r="A52" s="131" t="s">
        <v>35</v>
      </c>
      <c r="B52" s="130" t="s">
        <v>182</v>
      </c>
      <c r="C52" s="132" t="s">
        <v>319</v>
      </c>
      <c r="D52" s="270">
        <v>13</v>
      </c>
      <c r="E52" s="262" t="s">
        <v>398</v>
      </c>
      <c r="F52" s="132" t="s">
        <v>426</v>
      </c>
      <c r="G52" s="266">
        <v>38614</v>
      </c>
      <c r="H52" s="266">
        <v>42520</v>
      </c>
      <c r="I52" s="271">
        <f t="shared" si="1"/>
        <v>3906</v>
      </c>
      <c r="J52" s="272">
        <f t="shared" si="2"/>
        <v>128.48684210526315</v>
      </c>
      <c r="K52" s="272">
        <f t="shared" si="3"/>
        <v>10.701369863013699</v>
      </c>
      <c r="L52" s="274">
        <v>0</v>
      </c>
      <c r="M52" s="274">
        <v>1</v>
      </c>
      <c r="N52" s="274">
        <v>0</v>
      </c>
      <c r="O52" s="274">
        <v>0</v>
      </c>
      <c r="P52" s="274">
        <v>0</v>
      </c>
      <c r="Q52" s="274">
        <v>0</v>
      </c>
      <c r="R52" s="274">
        <v>0</v>
      </c>
      <c r="S52" s="277"/>
      <c r="T52" s="130">
        <v>6</v>
      </c>
      <c r="U52" s="285">
        <v>26.5</v>
      </c>
      <c r="V52" s="274">
        <v>2</v>
      </c>
      <c r="W52" s="388">
        <v>28.5</v>
      </c>
      <c r="X52" s="365"/>
      <c r="Y52" s="361">
        <v>4.5296923443734567</v>
      </c>
      <c r="Z52" s="289"/>
      <c r="AA52" s="136">
        <v>1.1122383237801235E-2</v>
      </c>
      <c r="AB52" s="136">
        <v>0.21778358968930439</v>
      </c>
      <c r="AC52" s="135">
        <v>1.953636821572359E-2</v>
      </c>
      <c r="AD52" s="135">
        <v>1.0181077318205231E-2</v>
      </c>
      <c r="AE52" s="236">
        <v>0.1210760621456836</v>
      </c>
      <c r="AF52" s="236">
        <v>1.3664078716734645E-2</v>
      </c>
      <c r="AG52" s="135">
        <v>4.8895248593301535E-5</v>
      </c>
      <c r="AH52" s="136">
        <v>2.2295411886582985E-2</v>
      </c>
      <c r="AI52" s="136" t="s">
        <v>167</v>
      </c>
      <c r="AJ52" s="137">
        <v>6.3656576970999375</v>
      </c>
      <c r="AK52" s="136">
        <v>2.0893703380790555E-2</v>
      </c>
      <c r="AL52" s="236">
        <v>2.5275573729900964E-3</v>
      </c>
      <c r="AM52" s="236">
        <v>1.5389997745543214E-3</v>
      </c>
      <c r="AN52" s="236">
        <v>0.18953118096182295</v>
      </c>
      <c r="AO52" s="135">
        <v>3.9659479414566801E-4</v>
      </c>
      <c r="AP52" s="136">
        <v>3.870804822399803E-2</v>
      </c>
      <c r="AQ52" s="236">
        <v>4.7224693518895262E-3</v>
      </c>
      <c r="AR52" s="236">
        <v>1.0370752790010259E-2</v>
      </c>
      <c r="AS52" s="236">
        <v>8.4834218811537229E-2</v>
      </c>
      <c r="AT52" s="236">
        <v>9.4242175250256299E-2</v>
      </c>
      <c r="AU52" s="236">
        <v>3.9676462627861106E-2</v>
      </c>
      <c r="AV52" s="135">
        <v>1.0865610798511453E-5</v>
      </c>
      <c r="AW52" s="135">
        <v>2.2274502136948479E-4</v>
      </c>
      <c r="AX52" s="135">
        <v>1.3067635482937783</v>
      </c>
      <c r="AY52" s="236">
        <v>2.5645321070170437E-3</v>
      </c>
      <c r="AZ52" s="135">
        <v>2.7164026996278632E-5</v>
      </c>
      <c r="BA52" s="135">
        <v>3.9659479414566796E-5</v>
      </c>
      <c r="BB52" s="236">
        <v>3.3449496822393142E-2</v>
      </c>
      <c r="BC52" s="176">
        <v>1.1952171878362599E-4</v>
      </c>
      <c r="BD52" s="462"/>
      <c r="BE52" s="361">
        <v>4.5296923443734567</v>
      </c>
      <c r="BF52" s="289"/>
      <c r="BG52" s="136">
        <f t="shared" si="4"/>
        <v>-1.9538021447567926</v>
      </c>
      <c r="BH52" s="136">
        <f t="shared" si="5"/>
        <v>-0.66197484806916074</v>
      </c>
      <c r="BI52" s="135">
        <f t="shared" si="6"/>
        <v>-1.7091561678673597</v>
      </c>
      <c r="BJ52" s="135">
        <f t="shared" si="7"/>
        <v>-1.9922062643767915</v>
      </c>
      <c r="BK52" s="236">
        <f t="shared" si="8"/>
        <v>-0.91694171239510425</v>
      </c>
      <c r="BL52" s="236">
        <f t="shared" si="9"/>
        <v>-1.8644196447416466</v>
      </c>
      <c r="BM52" s="135">
        <f t="shared" si="10"/>
        <v>-4.3107333414892262</v>
      </c>
      <c r="BN52" s="136">
        <f t="shared" si="11"/>
        <v>-1.6517845000617239</v>
      </c>
      <c r="BO52" s="136" t="e">
        <f t="shared" si="12"/>
        <v>#VALUE!</v>
      </c>
      <c r="BP52" s="136">
        <f t="shared" si="13"/>
        <v>0.80384328143271488</v>
      </c>
      <c r="BQ52" s="136">
        <f t="shared" si="14"/>
        <v>-1.6799845750846185</v>
      </c>
      <c r="BR52" s="236">
        <f t="shared" si="15"/>
        <v>-2.5972989775805955</v>
      </c>
      <c r="BS52" s="236">
        <f t="shared" si="16"/>
        <v>-2.8127614437876387</v>
      </c>
      <c r="BT52" s="236">
        <f t="shared" si="17"/>
        <v>-0.72231933131236015</v>
      </c>
      <c r="BU52" s="135">
        <f t="shared" si="18"/>
        <v>-3.401652990808095</v>
      </c>
      <c r="BV52" s="136">
        <f t="shared" si="19"/>
        <v>-1.4121987265606013</v>
      </c>
      <c r="BW52" s="236">
        <f t="shared" si="20"/>
        <v>-2.3258308519023596</v>
      </c>
      <c r="BX52" s="236">
        <f t="shared" si="21"/>
        <v>-1.9841897179907522</v>
      </c>
      <c r="BY52" s="236">
        <f t="shared" si="22"/>
        <v>-1.0714289349668358</v>
      </c>
      <c r="BZ52" s="236">
        <f t="shared" si="23"/>
        <v>-1.0257546982755597</v>
      </c>
      <c r="CA52" s="236">
        <f t="shared" si="24"/>
        <v>-1.4014670545037797</v>
      </c>
      <c r="CB52" s="135">
        <f t="shared" si="25"/>
        <v>-4.9639458552645701</v>
      </c>
      <c r="CC52" s="135">
        <f t="shared" si="26"/>
        <v>-3.6521919942088155</v>
      </c>
      <c r="CD52" s="135">
        <f t="shared" si="27"/>
        <v>0.11619701148164976</v>
      </c>
      <c r="CE52" s="236">
        <f t="shared" si="28"/>
        <v>-2.5909918593539127</v>
      </c>
      <c r="CF52" s="135">
        <f t="shared" si="29"/>
        <v>-4.5660058465925317</v>
      </c>
      <c r="CG52" s="135">
        <f t="shared" si="30"/>
        <v>-4.4016529908080955</v>
      </c>
      <c r="CH52" s="236">
        <f t="shared" si="31"/>
        <v>-1.475610410897704</v>
      </c>
      <c r="CI52" s="176">
        <f t="shared" si="32"/>
        <v>-3.9225531701063447</v>
      </c>
      <c r="CJ52" s="339"/>
      <c r="CK52" s="333" t="s">
        <v>453</v>
      </c>
      <c r="CL52" s="130" t="s">
        <v>182</v>
      </c>
      <c r="CM52" s="132" t="s">
        <v>318</v>
      </c>
      <c r="CN52" s="270">
        <v>13</v>
      </c>
      <c r="CO52" s="262" t="s">
        <v>398</v>
      </c>
      <c r="CP52" s="132" t="s">
        <v>426</v>
      </c>
      <c r="CQ52" s="266">
        <v>38614</v>
      </c>
      <c r="CR52" s="266">
        <v>42520</v>
      </c>
      <c r="CS52" s="271">
        <f t="shared" si="33"/>
        <v>3906</v>
      </c>
      <c r="CT52" s="272">
        <f t="shared" si="34"/>
        <v>128.48684210526315</v>
      </c>
      <c r="CU52" s="272">
        <f t="shared" si="35"/>
        <v>10.701369863013699</v>
      </c>
      <c r="CV52" s="274">
        <v>0</v>
      </c>
      <c r="CW52" s="274">
        <v>1</v>
      </c>
      <c r="CX52" s="274">
        <v>0</v>
      </c>
      <c r="CY52" s="274">
        <v>0</v>
      </c>
      <c r="CZ52" s="274">
        <v>0</v>
      </c>
      <c r="DA52" s="274">
        <v>0</v>
      </c>
      <c r="DB52" s="274">
        <v>0</v>
      </c>
      <c r="DC52" s="277"/>
      <c r="DD52" s="130">
        <v>6</v>
      </c>
      <c r="DE52" s="285">
        <v>26.5</v>
      </c>
      <c r="DF52" s="274">
        <v>2</v>
      </c>
      <c r="DG52" s="388">
        <v>28.5</v>
      </c>
      <c r="DH52" s="376" t="s">
        <v>461</v>
      </c>
      <c r="DI52" s="458"/>
      <c r="DJ52" s="376" t="s">
        <v>461</v>
      </c>
      <c r="DK52" s="376" t="s">
        <v>461</v>
      </c>
      <c r="DL52" s="376" t="s">
        <v>461</v>
      </c>
      <c r="DM52" s="376" t="s">
        <v>461</v>
      </c>
      <c r="DN52" s="376" t="s">
        <v>461</v>
      </c>
      <c r="DO52" s="376" t="s">
        <v>461</v>
      </c>
      <c r="DP52" s="376" t="s">
        <v>461</v>
      </c>
      <c r="DQ52" s="376" t="s">
        <v>461</v>
      </c>
      <c r="DR52" s="376" t="s">
        <v>461</v>
      </c>
      <c r="DS52" s="376" t="s">
        <v>461</v>
      </c>
      <c r="DT52" s="376" t="s">
        <v>461</v>
      </c>
      <c r="DU52" s="376" t="s">
        <v>461</v>
      </c>
      <c r="DV52" s="376" t="s">
        <v>461</v>
      </c>
      <c r="DW52" s="376" t="s">
        <v>461</v>
      </c>
      <c r="DX52" s="376" t="s">
        <v>461</v>
      </c>
      <c r="DY52" s="376" t="s">
        <v>461</v>
      </c>
      <c r="DZ52" s="376" t="s">
        <v>461</v>
      </c>
      <c r="EA52" s="376" t="s">
        <v>461</v>
      </c>
      <c r="EB52" s="376" t="s">
        <v>461</v>
      </c>
      <c r="EC52" s="376" t="s">
        <v>461</v>
      </c>
      <c r="ED52" s="376" t="s">
        <v>461</v>
      </c>
      <c r="EE52" s="376" t="s">
        <v>461</v>
      </c>
      <c r="EF52" s="376" t="s">
        <v>461</v>
      </c>
      <c r="EG52" s="376" t="s">
        <v>461</v>
      </c>
      <c r="EH52" s="376" t="s">
        <v>461</v>
      </c>
      <c r="EI52" s="376" t="s">
        <v>461</v>
      </c>
      <c r="EJ52" s="376" t="s">
        <v>461</v>
      </c>
      <c r="EK52" s="376" t="s">
        <v>461</v>
      </c>
      <c r="EL52" s="381" t="s">
        <v>461</v>
      </c>
      <c r="EN52" s="376" t="s">
        <v>461</v>
      </c>
      <c r="EO52" s="376" t="s">
        <v>461</v>
      </c>
      <c r="EP52" s="376" t="s">
        <v>461</v>
      </c>
      <c r="EQ52" s="376" t="s">
        <v>461</v>
      </c>
      <c r="ER52" s="376" t="s">
        <v>461</v>
      </c>
      <c r="ES52" s="376" t="s">
        <v>461</v>
      </c>
      <c r="ET52" s="376" t="s">
        <v>461</v>
      </c>
      <c r="EU52" s="376" t="s">
        <v>461</v>
      </c>
      <c r="EV52" s="376" t="s">
        <v>461</v>
      </c>
      <c r="EW52" s="376" t="s">
        <v>461</v>
      </c>
      <c r="EX52" s="376" t="s">
        <v>461</v>
      </c>
      <c r="EY52" s="376" t="s">
        <v>461</v>
      </c>
      <c r="EZ52" s="376" t="s">
        <v>461</v>
      </c>
      <c r="FA52" s="376" t="s">
        <v>461</v>
      </c>
      <c r="FB52" s="376" t="s">
        <v>461</v>
      </c>
      <c r="FC52" s="376" t="s">
        <v>461</v>
      </c>
      <c r="FD52" s="376" t="s">
        <v>461</v>
      </c>
      <c r="FE52" s="376" t="s">
        <v>461</v>
      </c>
      <c r="FF52" s="376" t="s">
        <v>461</v>
      </c>
      <c r="FG52" s="376" t="s">
        <v>461</v>
      </c>
      <c r="FH52" s="376" t="s">
        <v>461</v>
      </c>
      <c r="FI52" s="376" t="s">
        <v>461</v>
      </c>
      <c r="FJ52" s="376" t="s">
        <v>461</v>
      </c>
      <c r="FK52" s="376" t="s">
        <v>461</v>
      </c>
      <c r="FL52" s="376" t="s">
        <v>461</v>
      </c>
      <c r="FM52" s="376" t="s">
        <v>461</v>
      </c>
      <c r="FN52" s="376" t="s">
        <v>461</v>
      </c>
      <c r="FO52" s="376" t="s">
        <v>461</v>
      </c>
      <c r="FP52" s="381" t="s">
        <v>461</v>
      </c>
    </row>
    <row r="53" spans="1:372">
      <c r="A53" s="131" t="s">
        <v>38</v>
      </c>
      <c r="B53" s="130" t="s">
        <v>182</v>
      </c>
      <c r="C53" s="132" t="s">
        <v>319</v>
      </c>
      <c r="D53" s="270">
        <v>7</v>
      </c>
      <c r="E53" s="262" t="s">
        <v>399</v>
      </c>
      <c r="F53" s="132" t="s">
        <v>427</v>
      </c>
      <c r="G53" s="266">
        <v>41633</v>
      </c>
      <c r="H53" s="266">
        <v>42529</v>
      </c>
      <c r="I53" s="271">
        <f t="shared" si="1"/>
        <v>896</v>
      </c>
      <c r="J53" s="272">
        <f t="shared" si="2"/>
        <v>29.473684210526319</v>
      </c>
      <c r="K53" s="272">
        <f t="shared" si="3"/>
        <v>2.4547945205479453</v>
      </c>
      <c r="L53" s="278">
        <v>0</v>
      </c>
      <c r="M53" s="280">
        <v>0</v>
      </c>
      <c r="N53" s="396">
        <v>0</v>
      </c>
      <c r="O53" s="280">
        <v>0</v>
      </c>
      <c r="P53" s="279" t="s">
        <v>416</v>
      </c>
      <c r="Q53" s="279" t="s">
        <v>416</v>
      </c>
      <c r="R53" s="280">
        <v>2</v>
      </c>
      <c r="S53" s="281" t="s">
        <v>415</v>
      </c>
      <c r="T53" s="130">
        <v>6</v>
      </c>
      <c r="U53" s="285">
        <v>27.8</v>
      </c>
      <c r="V53" s="274">
        <v>12</v>
      </c>
      <c r="W53" s="388">
        <v>39.799999999999997</v>
      </c>
      <c r="X53" s="365"/>
      <c r="Y53" s="361">
        <v>2.6491204793816849</v>
      </c>
      <c r="Z53" s="289"/>
      <c r="AA53" s="136">
        <v>1.516587695232771E-2</v>
      </c>
      <c r="AB53" s="236">
        <v>7.8683102121650111E-2</v>
      </c>
      <c r="AC53" s="135">
        <v>1.3841999161364801E-2</v>
      </c>
      <c r="AD53" s="136">
        <v>0.31424138318563333</v>
      </c>
      <c r="AE53" s="135">
        <v>3.248789569575054E-3</v>
      </c>
      <c r="AF53" s="136">
        <v>1.9172103946393432E-2</v>
      </c>
      <c r="AG53" s="136">
        <v>6.6696436720522057E-2</v>
      </c>
      <c r="AH53" s="236">
        <v>4.6079798990296388E-3</v>
      </c>
      <c r="AI53" s="136" t="s">
        <v>167</v>
      </c>
      <c r="AJ53" s="137">
        <v>5.6095880370206412</v>
      </c>
      <c r="AK53" s="136">
        <v>9.9921677600641953E-3</v>
      </c>
      <c r="AL53" s="135">
        <v>5.7739151118040055E-5</v>
      </c>
      <c r="AM53" s="135">
        <v>5.3889874376837385E-5</v>
      </c>
      <c r="AN53" s="236">
        <v>2.4276286703217784E-2</v>
      </c>
      <c r="AO53" s="236">
        <v>9.6632331299431572E-3</v>
      </c>
      <c r="AP53" s="136">
        <v>6.3257779649155424E-2</v>
      </c>
      <c r="AQ53" s="135">
        <v>1.6166962313051214E-4</v>
      </c>
      <c r="AR53" s="136">
        <v>5.0136611600169405E-2</v>
      </c>
      <c r="AS53" s="136">
        <v>0.15261454655133805</v>
      </c>
      <c r="AT53" s="136">
        <v>0.23400207810210502</v>
      </c>
      <c r="AU53" s="236">
        <v>4.4525081391847167E-2</v>
      </c>
      <c r="AV53" s="236">
        <v>7.2194551153118936E-4</v>
      </c>
      <c r="AW53" s="236">
        <v>6.1939640585337375E-3</v>
      </c>
      <c r="AX53" s="135">
        <v>0.92587423311496064</v>
      </c>
      <c r="AY53" s="136">
        <v>4.8328490187383635E-3</v>
      </c>
      <c r="AZ53" s="236">
        <v>3.3694304149230838E-3</v>
      </c>
      <c r="BA53" s="135">
        <v>2.8099720210779493E-5</v>
      </c>
      <c r="BB53" s="135">
        <v>1.5782034638930949E-4</v>
      </c>
      <c r="BC53" s="242">
        <v>1.0393801638570129E-3</v>
      </c>
      <c r="BD53" s="462"/>
      <c r="BE53" s="361">
        <v>2.6491204793816849</v>
      </c>
      <c r="BF53" s="289"/>
      <c r="BG53" s="136">
        <f t="shared" si="4"/>
        <v>-1.8191324719642441</v>
      </c>
      <c r="BH53" s="236">
        <f t="shared" si="5"/>
        <v>-1.1041185261325079</v>
      </c>
      <c r="BI53" s="135">
        <f t="shared" si="6"/>
        <v>-1.858801181407548</v>
      </c>
      <c r="BJ53" s="136">
        <f t="shared" si="7"/>
        <v>-0.50273662226965299</v>
      </c>
      <c r="BK53" s="135">
        <f t="shared" si="8"/>
        <v>-2.4882784178430839</v>
      </c>
      <c r="BL53" s="136">
        <f t="shared" si="9"/>
        <v>-1.7173302250368789</v>
      </c>
      <c r="BM53" s="136">
        <f t="shared" si="10"/>
        <v>-1.1758973677918798</v>
      </c>
      <c r="BN53" s="236">
        <f t="shared" si="11"/>
        <v>-2.3364894240639131</v>
      </c>
      <c r="BO53" s="136" t="e">
        <f t="shared" si="12"/>
        <v>#VALUE!</v>
      </c>
      <c r="BP53" s="136">
        <f t="shared" si="13"/>
        <v>0.74893096824045102</v>
      </c>
      <c r="BQ53" s="136">
        <f t="shared" si="14"/>
        <v>-2.0003402831348662</v>
      </c>
      <c r="BR53" s="135">
        <f t="shared" si="15"/>
        <v>-4.2385296054130581</v>
      </c>
      <c r="BS53" s="135">
        <f t="shared" si="16"/>
        <v>-4.2684928287905013</v>
      </c>
      <c r="BT53" s="236">
        <f t="shared" si="17"/>
        <v>-1.6148177421285894</v>
      </c>
      <c r="BU53" s="236">
        <f t="shared" si="18"/>
        <v>-2.0148775427801584</v>
      </c>
      <c r="BV53" s="136">
        <f t="shared" si="19"/>
        <v>-1.1988860559081671</v>
      </c>
      <c r="BW53" s="135">
        <f t="shared" si="20"/>
        <v>-3.7913715740708387</v>
      </c>
      <c r="BX53" s="136">
        <f t="shared" si="21"/>
        <v>-1.2998450204590624</v>
      </c>
      <c r="BY53" s="136">
        <f t="shared" si="22"/>
        <v>-0.81640406935695975</v>
      </c>
      <c r="BZ53" s="136">
        <f t="shared" si="23"/>
        <v>-0.63078028573400424</v>
      </c>
      <c r="CA53" s="236">
        <f t="shared" si="24"/>
        <v>-1.3513952779736962</v>
      </c>
      <c r="CB53" s="236">
        <f t="shared" si="25"/>
        <v>-3.1414955793477088</v>
      </c>
      <c r="CC53" s="236">
        <f t="shared" si="26"/>
        <v>-2.2080313190350531</v>
      </c>
      <c r="CD53" s="135">
        <f t="shared" si="27"/>
        <v>-3.3448002058538449E-2</v>
      </c>
      <c r="CE53" s="136">
        <f t="shared" si="28"/>
        <v>-2.315796772283635</v>
      </c>
      <c r="CF53" s="236">
        <f t="shared" si="29"/>
        <v>-2.4724435081977485</v>
      </c>
      <c r="CG53" s="135">
        <f t="shared" si="30"/>
        <v>-4.5512980043482836</v>
      </c>
      <c r="CH53" s="135">
        <f t="shared" si="31"/>
        <v>-3.8018370077490036</v>
      </c>
      <c r="CI53" s="242">
        <f t="shared" si="32"/>
        <v>-2.9832255757656561</v>
      </c>
      <c r="CJ53" s="330"/>
      <c r="CK53" s="333" t="s">
        <v>454</v>
      </c>
      <c r="CL53" s="130" t="s">
        <v>182</v>
      </c>
      <c r="CM53" s="132" t="s">
        <v>318</v>
      </c>
      <c r="CN53" s="270">
        <v>7</v>
      </c>
      <c r="CO53" s="262" t="s">
        <v>399</v>
      </c>
      <c r="CP53" s="132" t="s">
        <v>427</v>
      </c>
      <c r="CQ53" s="266">
        <v>41633</v>
      </c>
      <c r="CR53" s="266">
        <v>42529</v>
      </c>
      <c r="CS53" s="271">
        <f t="shared" si="33"/>
        <v>896</v>
      </c>
      <c r="CT53" s="272">
        <f t="shared" si="34"/>
        <v>29.473684210526319</v>
      </c>
      <c r="CU53" s="272">
        <f t="shared" si="35"/>
        <v>2.4547945205479453</v>
      </c>
      <c r="CV53" s="278">
        <v>0</v>
      </c>
      <c r="CW53" s="280">
        <v>0</v>
      </c>
      <c r="CX53" s="396">
        <v>0</v>
      </c>
      <c r="CY53" s="280">
        <v>0</v>
      </c>
      <c r="CZ53" s="279" t="s">
        <v>416</v>
      </c>
      <c r="DA53" s="279" t="s">
        <v>416</v>
      </c>
      <c r="DB53" s="280">
        <v>2</v>
      </c>
      <c r="DC53" s="281" t="s">
        <v>415</v>
      </c>
      <c r="DD53" s="130">
        <v>6</v>
      </c>
      <c r="DE53" s="285">
        <v>27.8</v>
      </c>
      <c r="DF53" s="274">
        <v>12</v>
      </c>
      <c r="DG53" s="388">
        <v>39.799999999999997</v>
      </c>
      <c r="DH53" s="376" t="s">
        <v>461</v>
      </c>
      <c r="DI53" s="458"/>
      <c r="DJ53" s="376" t="s">
        <v>461</v>
      </c>
      <c r="DK53" s="376" t="s">
        <v>461</v>
      </c>
      <c r="DL53" s="376" t="s">
        <v>461</v>
      </c>
      <c r="DM53" s="376" t="s">
        <v>461</v>
      </c>
      <c r="DN53" s="376" t="s">
        <v>461</v>
      </c>
      <c r="DO53" s="376" t="s">
        <v>461</v>
      </c>
      <c r="DP53" s="376" t="s">
        <v>461</v>
      </c>
      <c r="DQ53" s="376" t="s">
        <v>461</v>
      </c>
      <c r="DR53" s="376" t="s">
        <v>461</v>
      </c>
      <c r="DS53" s="376" t="s">
        <v>461</v>
      </c>
      <c r="DT53" s="376" t="s">
        <v>461</v>
      </c>
      <c r="DU53" s="376" t="s">
        <v>461</v>
      </c>
      <c r="DV53" s="376" t="s">
        <v>461</v>
      </c>
      <c r="DW53" s="376" t="s">
        <v>461</v>
      </c>
      <c r="DX53" s="376" t="s">
        <v>461</v>
      </c>
      <c r="DY53" s="376" t="s">
        <v>461</v>
      </c>
      <c r="DZ53" s="376" t="s">
        <v>461</v>
      </c>
      <c r="EA53" s="376" t="s">
        <v>461</v>
      </c>
      <c r="EB53" s="376" t="s">
        <v>461</v>
      </c>
      <c r="EC53" s="376" t="s">
        <v>461</v>
      </c>
      <c r="ED53" s="376" t="s">
        <v>461</v>
      </c>
      <c r="EE53" s="376" t="s">
        <v>461</v>
      </c>
      <c r="EF53" s="376" t="s">
        <v>461</v>
      </c>
      <c r="EG53" s="376" t="s">
        <v>461</v>
      </c>
      <c r="EH53" s="376" t="s">
        <v>461</v>
      </c>
      <c r="EI53" s="376" t="s">
        <v>461</v>
      </c>
      <c r="EJ53" s="376" t="s">
        <v>461</v>
      </c>
      <c r="EK53" s="376" t="s">
        <v>461</v>
      </c>
      <c r="EL53" s="381" t="s">
        <v>461</v>
      </c>
      <c r="EN53" s="376" t="s">
        <v>461</v>
      </c>
      <c r="EO53" s="376" t="s">
        <v>461</v>
      </c>
      <c r="EP53" s="376" t="s">
        <v>461</v>
      </c>
      <c r="EQ53" s="376" t="s">
        <v>461</v>
      </c>
      <c r="ER53" s="376" t="s">
        <v>461</v>
      </c>
      <c r="ES53" s="376" t="s">
        <v>461</v>
      </c>
      <c r="ET53" s="376" t="s">
        <v>461</v>
      </c>
      <c r="EU53" s="376" t="s">
        <v>461</v>
      </c>
      <c r="EV53" s="376" t="s">
        <v>461</v>
      </c>
      <c r="EW53" s="376" t="s">
        <v>461</v>
      </c>
      <c r="EX53" s="376" t="s">
        <v>461</v>
      </c>
      <c r="EY53" s="376" t="s">
        <v>461</v>
      </c>
      <c r="EZ53" s="376" t="s">
        <v>461</v>
      </c>
      <c r="FA53" s="376" t="s">
        <v>461</v>
      </c>
      <c r="FB53" s="376" t="s">
        <v>461</v>
      </c>
      <c r="FC53" s="376" t="s">
        <v>461</v>
      </c>
      <c r="FD53" s="376" t="s">
        <v>461</v>
      </c>
      <c r="FE53" s="376" t="s">
        <v>461</v>
      </c>
      <c r="FF53" s="376" t="s">
        <v>461</v>
      </c>
      <c r="FG53" s="376" t="s">
        <v>461</v>
      </c>
      <c r="FH53" s="376" t="s">
        <v>461</v>
      </c>
      <c r="FI53" s="376" t="s">
        <v>461</v>
      </c>
      <c r="FJ53" s="376" t="s">
        <v>461</v>
      </c>
      <c r="FK53" s="376" t="s">
        <v>461</v>
      </c>
      <c r="FL53" s="376" t="s">
        <v>461</v>
      </c>
      <c r="FM53" s="376" t="s">
        <v>461</v>
      </c>
      <c r="FN53" s="376" t="s">
        <v>461</v>
      </c>
      <c r="FO53" s="376" t="s">
        <v>461</v>
      </c>
      <c r="FP53" s="381" t="s">
        <v>461</v>
      </c>
    </row>
    <row r="54" spans="1:372">
      <c r="A54" s="131" t="s">
        <v>59</v>
      </c>
      <c r="B54" s="130" t="s">
        <v>182</v>
      </c>
      <c r="C54" s="132" t="s">
        <v>319</v>
      </c>
      <c r="D54" s="270">
        <v>7</v>
      </c>
      <c r="E54" s="262" t="s">
        <v>398</v>
      </c>
      <c r="F54" s="132" t="s">
        <v>426</v>
      </c>
      <c r="G54" s="266">
        <v>41396</v>
      </c>
      <c r="H54" s="266">
        <v>42578</v>
      </c>
      <c r="I54" s="271">
        <f t="shared" si="1"/>
        <v>1182</v>
      </c>
      <c r="J54" s="272">
        <f t="shared" si="2"/>
        <v>38.881578947368425</v>
      </c>
      <c r="K54" s="272">
        <f t="shared" si="3"/>
        <v>3.2383561643835614</v>
      </c>
      <c r="L54" s="274">
        <v>0</v>
      </c>
      <c r="M54" s="274">
        <v>0</v>
      </c>
      <c r="N54" s="274">
        <v>0</v>
      </c>
      <c r="O54" s="274">
        <v>0</v>
      </c>
      <c r="P54" s="274">
        <v>0</v>
      </c>
      <c r="Q54" s="274">
        <v>0</v>
      </c>
      <c r="R54" s="274">
        <v>0</v>
      </c>
      <c r="S54" s="277"/>
      <c r="T54" s="130">
        <v>6</v>
      </c>
      <c r="U54" s="285">
        <v>3.7</v>
      </c>
      <c r="V54" s="274">
        <v>1</v>
      </c>
      <c r="W54" s="388">
        <v>4.7</v>
      </c>
      <c r="X54" s="365"/>
      <c r="Y54" s="361">
        <v>1.7895861578188303</v>
      </c>
      <c r="Z54" s="289">
        <v>137.30000000000001</v>
      </c>
      <c r="AA54" s="136">
        <v>4.9661607755271658E-3</v>
      </c>
      <c r="AB54" s="236">
        <v>5.0534067300375844E-2</v>
      </c>
      <c r="AC54" s="135">
        <v>8.5553881426924418E-3</v>
      </c>
      <c r="AD54" s="135">
        <v>4.4585087261973409E-3</v>
      </c>
      <c r="AE54" s="135">
        <v>2.0079943249255898E-3</v>
      </c>
      <c r="AF54" s="135">
        <v>1.0468216859801654E-4</v>
      </c>
      <c r="AG54" s="136">
        <v>1.0884418163703599E-2</v>
      </c>
      <c r="AH54" s="135">
        <v>1.0230302840260708E-4</v>
      </c>
      <c r="AI54" s="136" t="s">
        <v>167</v>
      </c>
      <c r="AJ54" s="137">
        <v>14.181146654784152</v>
      </c>
      <c r="AK54" s="236">
        <v>3.6458864619726993E-3</v>
      </c>
      <c r="AL54" s="236">
        <v>2.956000705212188E-3</v>
      </c>
      <c r="AM54" s="135">
        <v>3.3307962735732536E-5</v>
      </c>
      <c r="AN54" s="236">
        <v>6.0054540955735973E-2</v>
      </c>
      <c r="AO54" s="136">
        <v>1.0331335848279641E-2</v>
      </c>
      <c r="AP54" s="136">
        <v>9.3791819026875067E-3</v>
      </c>
      <c r="AQ54" s="135">
        <v>9.9923888207197596E-5</v>
      </c>
      <c r="AR54" s="136">
        <v>3.1716553027309004E-2</v>
      </c>
      <c r="AS54" s="135">
        <v>6.1191485825931478E-3</v>
      </c>
      <c r="AT54" s="135">
        <v>1.4208225246985335E-2</v>
      </c>
      <c r="AU54" s="135">
        <v>2.4743058032258451E-4</v>
      </c>
      <c r="AV54" s="135">
        <v>4.7582803908189335E-6</v>
      </c>
      <c r="AW54" s="135">
        <v>9.7544748011788143E-5</v>
      </c>
      <c r="AX54" s="135">
        <v>0.5722593494822299</v>
      </c>
      <c r="AY54" s="236">
        <v>2.7895560799347322E-4</v>
      </c>
      <c r="AZ54" s="135">
        <v>1.1895700977047335E-5</v>
      </c>
      <c r="BA54" s="236">
        <v>8.6450291050489195E-3</v>
      </c>
      <c r="BB54" s="135">
        <v>9.7544748011788143E-5</v>
      </c>
      <c r="BC54" s="176">
        <v>5.2341084299008271E-5</v>
      </c>
      <c r="BD54" s="462"/>
      <c r="BE54" s="361">
        <v>1.7895861578188303</v>
      </c>
      <c r="BF54" s="289">
        <v>137.30000000000001</v>
      </c>
      <c r="BG54" s="136">
        <f t="shared" si="4"/>
        <v>-2.3039792246135096</v>
      </c>
      <c r="BH54" s="236">
        <f t="shared" si="5"/>
        <v>-1.2964157455966832</v>
      </c>
      <c r="BI54" s="135">
        <f t="shared" si="6"/>
        <v>-2.0677602825102985</v>
      </c>
      <c r="BJ54" s="135">
        <f t="shared" si="7"/>
        <v>-2.3508103790197303</v>
      </c>
      <c r="BK54" s="135">
        <f t="shared" si="8"/>
        <v>-2.6972375189458346</v>
      </c>
      <c r="BL54" s="135">
        <f t="shared" si="9"/>
        <v>-3.9801272890853023</v>
      </c>
      <c r="BM54" s="136">
        <f t="shared" si="10"/>
        <v>-1.9631947816019053</v>
      </c>
      <c r="BN54" s="135">
        <f t="shared" si="11"/>
        <v>-3.9901115099919031</v>
      </c>
      <c r="BO54" s="136" t="e">
        <f t="shared" si="12"/>
        <v>#VALUE!</v>
      </c>
      <c r="BP54" s="136">
        <f t="shared" si="13"/>
        <v>1.1517113483161501</v>
      </c>
      <c r="BQ54" s="236">
        <f t="shared" si="14"/>
        <v>-2.4381968600108586</v>
      </c>
      <c r="BR54" s="236">
        <f t="shared" si="15"/>
        <v>-2.5292954666676972</v>
      </c>
      <c r="BS54" s="135">
        <f t="shared" si="16"/>
        <v>-4.4774519298932516</v>
      </c>
      <c r="BT54" s="236">
        <f t="shared" si="17"/>
        <v>-1.2214541483367234</v>
      </c>
      <c r="BU54" s="136">
        <f t="shared" si="18"/>
        <v>-1.9858435202976195</v>
      </c>
      <c r="BV54" s="136">
        <f t="shared" si="19"/>
        <v>-2.0278350412204347</v>
      </c>
      <c r="BW54" s="135">
        <f t="shared" si="20"/>
        <v>-4.000330675173589</v>
      </c>
      <c r="BX54" s="136">
        <f t="shared" si="21"/>
        <v>-1.4987140181565615</v>
      </c>
      <c r="BY54" s="135">
        <f t="shared" si="22"/>
        <v>-2.2133090013193053</v>
      </c>
      <c r="BZ54" s="135">
        <f t="shared" si="23"/>
        <v>-1.847460166518502</v>
      </c>
      <c r="CA54" s="135">
        <f t="shared" si="24"/>
        <v>-3.6065466262727095</v>
      </c>
      <c r="CB54" s="135">
        <f t="shared" si="25"/>
        <v>-5.3225499699075085</v>
      </c>
      <c r="CC54" s="135">
        <f t="shared" si="26"/>
        <v>-4.0107961088517543</v>
      </c>
      <c r="CD54" s="135">
        <f t="shared" si="27"/>
        <v>-0.24240710316128913</v>
      </c>
      <c r="CE54" s="236">
        <f t="shared" si="28"/>
        <v>-3.5544649033120868</v>
      </c>
      <c r="CF54" s="135">
        <f t="shared" si="29"/>
        <v>-4.924609961235471</v>
      </c>
      <c r="CG54" s="236">
        <f t="shared" si="30"/>
        <v>-2.0632335402569337</v>
      </c>
      <c r="CH54" s="135">
        <f t="shared" si="31"/>
        <v>-4.0107961088517543</v>
      </c>
      <c r="CI54" s="176">
        <f t="shared" si="32"/>
        <v>-4.2811572847492831</v>
      </c>
      <c r="CJ54" s="339"/>
      <c r="CK54" s="333" t="s">
        <v>455</v>
      </c>
      <c r="CL54" s="130" t="s">
        <v>182</v>
      </c>
      <c r="CM54" s="132" t="s">
        <v>318</v>
      </c>
      <c r="CN54" s="270">
        <v>7</v>
      </c>
      <c r="CO54" s="262" t="s">
        <v>398</v>
      </c>
      <c r="CP54" s="132" t="s">
        <v>426</v>
      </c>
      <c r="CQ54" s="266">
        <v>41396</v>
      </c>
      <c r="CR54" s="266">
        <v>42578</v>
      </c>
      <c r="CS54" s="271">
        <f t="shared" si="33"/>
        <v>1182</v>
      </c>
      <c r="CT54" s="272">
        <f t="shared" si="34"/>
        <v>38.881578947368425</v>
      </c>
      <c r="CU54" s="272">
        <f t="shared" si="35"/>
        <v>3.2383561643835614</v>
      </c>
      <c r="CV54" s="274">
        <v>0</v>
      </c>
      <c r="CW54" s="274">
        <v>0</v>
      </c>
      <c r="CX54" s="274">
        <v>0</v>
      </c>
      <c r="CY54" s="274">
        <v>0</v>
      </c>
      <c r="CZ54" s="274">
        <v>0</v>
      </c>
      <c r="DA54" s="274">
        <v>0</v>
      </c>
      <c r="DB54" s="274">
        <v>0</v>
      </c>
      <c r="DC54" s="277"/>
      <c r="DD54" s="130">
        <v>6</v>
      </c>
      <c r="DE54" s="285">
        <v>3.7</v>
      </c>
      <c r="DF54" s="274">
        <v>1</v>
      </c>
      <c r="DG54" s="388">
        <v>4.7</v>
      </c>
      <c r="DH54" s="376" t="s">
        <v>461</v>
      </c>
      <c r="DI54" s="458"/>
      <c r="DJ54" s="376" t="s">
        <v>461</v>
      </c>
      <c r="DK54" s="376" t="s">
        <v>461</v>
      </c>
      <c r="DL54" s="376" t="s">
        <v>461</v>
      </c>
      <c r="DM54" s="376" t="s">
        <v>461</v>
      </c>
      <c r="DN54" s="376" t="s">
        <v>461</v>
      </c>
      <c r="DO54" s="376" t="s">
        <v>461</v>
      </c>
      <c r="DP54" s="376" t="s">
        <v>461</v>
      </c>
      <c r="DQ54" s="376" t="s">
        <v>461</v>
      </c>
      <c r="DR54" s="376" t="s">
        <v>461</v>
      </c>
      <c r="DS54" s="376" t="s">
        <v>461</v>
      </c>
      <c r="DT54" s="376" t="s">
        <v>461</v>
      </c>
      <c r="DU54" s="376" t="s">
        <v>461</v>
      </c>
      <c r="DV54" s="376" t="s">
        <v>461</v>
      </c>
      <c r="DW54" s="376" t="s">
        <v>461</v>
      </c>
      <c r="DX54" s="376" t="s">
        <v>461</v>
      </c>
      <c r="DY54" s="376" t="s">
        <v>461</v>
      </c>
      <c r="DZ54" s="376" t="s">
        <v>461</v>
      </c>
      <c r="EA54" s="376" t="s">
        <v>461</v>
      </c>
      <c r="EB54" s="376" t="s">
        <v>461</v>
      </c>
      <c r="EC54" s="376" t="s">
        <v>461</v>
      </c>
      <c r="ED54" s="376" t="s">
        <v>461</v>
      </c>
      <c r="EE54" s="376" t="s">
        <v>461</v>
      </c>
      <c r="EF54" s="376" t="s">
        <v>461</v>
      </c>
      <c r="EG54" s="376" t="s">
        <v>461</v>
      </c>
      <c r="EH54" s="376" t="s">
        <v>461</v>
      </c>
      <c r="EI54" s="376" t="s">
        <v>461</v>
      </c>
      <c r="EJ54" s="376" t="s">
        <v>461</v>
      </c>
      <c r="EK54" s="376" t="s">
        <v>461</v>
      </c>
      <c r="EL54" s="381" t="s">
        <v>461</v>
      </c>
      <c r="EN54" s="376" t="s">
        <v>461</v>
      </c>
      <c r="EO54" s="376" t="s">
        <v>461</v>
      </c>
      <c r="EP54" s="376" t="s">
        <v>461</v>
      </c>
      <c r="EQ54" s="376" t="s">
        <v>461</v>
      </c>
      <c r="ER54" s="376" t="s">
        <v>461</v>
      </c>
      <c r="ES54" s="376" t="s">
        <v>461</v>
      </c>
      <c r="ET54" s="376" t="s">
        <v>461</v>
      </c>
      <c r="EU54" s="376" t="s">
        <v>461</v>
      </c>
      <c r="EV54" s="376" t="s">
        <v>461</v>
      </c>
      <c r="EW54" s="376" t="s">
        <v>461</v>
      </c>
      <c r="EX54" s="376" t="s">
        <v>461</v>
      </c>
      <c r="EY54" s="376" t="s">
        <v>461</v>
      </c>
      <c r="EZ54" s="376" t="s">
        <v>461</v>
      </c>
      <c r="FA54" s="376" t="s">
        <v>461</v>
      </c>
      <c r="FB54" s="376" t="s">
        <v>461</v>
      </c>
      <c r="FC54" s="376" t="s">
        <v>461</v>
      </c>
      <c r="FD54" s="376" t="s">
        <v>461</v>
      </c>
      <c r="FE54" s="376" t="s">
        <v>461</v>
      </c>
      <c r="FF54" s="376" t="s">
        <v>461</v>
      </c>
      <c r="FG54" s="376" t="s">
        <v>461</v>
      </c>
      <c r="FH54" s="376" t="s">
        <v>461</v>
      </c>
      <c r="FI54" s="376" t="s">
        <v>461</v>
      </c>
      <c r="FJ54" s="376" t="s">
        <v>461</v>
      </c>
      <c r="FK54" s="376" t="s">
        <v>461</v>
      </c>
      <c r="FL54" s="376" t="s">
        <v>461</v>
      </c>
      <c r="FM54" s="376" t="s">
        <v>461</v>
      </c>
      <c r="FN54" s="376" t="s">
        <v>461</v>
      </c>
      <c r="FO54" s="376" t="s">
        <v>461</v>
      </c>
      <c r="FP54" s="381" t="s">
        <v>461</v>
      </c>
    </row>
    <row r="55" spans="1:372">
      <c r="A55" s="131" t="s">
        <v>60</v>
      </c>
      <c r="B55" s="130" t="s">
        <v>182</v>
      </c>
      <c r="C55" s="132" t="s">
        <v>319</v>
      </c>
      <c r="D55" s="270">
        <v>7</v>
      </c>
      <c r="E55" s="262" t="s">
        <v>398</v>
      </c>
      <c r="F55" s="132" t="s">
        <v>426</v>
      </c>
      <c r="G55" s="266">
        <v>41768</v>
      </c>
      <c r="H55" s="266">
        <v>42578</v>
      </c>
      <c r="I55" s="271">
        <f t="shared" si="1"/>
        <v>810</v>
      </c>
      <c r="J55" s="272">
        <f t="shared" si="2"/>
        <v>26.644736842105264</v>
      </c>
      <c r="K55" s="272">
        <f t="shared" si="3"/>
        <v>2.2191780821917808</v>
      </c>
      <c r="L55" s="274">
        <v>0</v>
      </c>
      <c r="M55" s="274">
        <v>0</v>
      </c>
      <c r="N55" s="274">
        <v>0</v>
      </c>
      <c r="O55" s="274">
        <v>0</v>
      </c>
      <c r="P55" s="274">
        <v>0</v>
      </c>
      <c r="Q55" s="274">
        <v>0</v>
      </c>
      <c r="R55" s="274">
        <v>0</v>
      </c>
      <c r="S55" s="277"/>
      <c r="T55" s="130">
        <v>6</v>
      </c>
      <c r="U55" s="285">
        <v>15.4</v>
      </c>
      <c r="V55" s="274">
        <v>16</v>
      </c>
      <c r="W55" s="388">
        <v>31.4</v>
      </c>
      <c r="X55" s="365"/>
      <c r="Y55" s="361">
        <v>1.6853229799999916</v>
      </c>
      <c r="Z55" s="289">
        <v>104.1</v>
      </c>
      <c r="AA55" s="136">
        <v>6.7501459426380431E-3</v>
      </c>
      <c r="AB55" s="136">
        <v>9.4436895601919965E-2</v>
      </c>
      <c r="AC55" s="135">
        <v>9.9125862623435299E-3</v>
      </c>
      <c r="AD55" s="236">
        <v>0.12225702310758037</v>
      </c>
      <c r="AE55" s="135">
        <v>2.326535819081741E-3</v>
      </c>
      <c r="AF55" s="136">
        <v>9.8713242326332867E-3</v>
      </c>
      <c r="AG55" s="136">
        <v>5.2989513240580009E-2</v>
      </c>
      <c r="AH55" s="236">
        <v>2.3746429248293371E-4</v>
      </c>
      <c r="AI55" s="136" t="s">
        <v>167</v>
      </c>
      <c r="AJ55" s="137">
        <v>6.2017285783933112</v>
      </c>
      <c r="AK55" s="135">
        <v>1.9295913191436241E-5</v>
      </c>
      <c r="AL55" s="135">
        <v>4.1348385410220514E-5</v>
      </c>
      <c r="AM55" s="135">
        <v>3.8591826382872482E-5</v>
      </c>
      <c r="AN55" s="236">
        <v>4.0235805221667795E-2</v>
      </c>
      <c r="AO55" s="136">
        <v>0.13694086614759149</v>
      </c>
      <c r="AP55" s="136">
        <v>1.763080767001899E-2</v>
      </c>
      <c r="AQ55" s="135">
        <v>1.1577547914861743E-4</v>
      </c>
      <c r="AR55" s="136">
        <v>8.6369097488614696E-2</v>
      </c>
      <c r="AS55" s="236">
        <v>4.3044157577408905E-2</v>
      </c>
      <c r="AT55" s="135">
        <v>1.6462170511322458E-2</v>
      </c>
      <c r="AU55" s="135">
        <v>2.8668213884419554E-4</v>
      </c>
      <c r="AV55" s="236">
        <v>4.9244740928731641E-4</v>
      </c>
      <c r="AW55" s="135">
        <v>1.1301892012126941E-4</v>
      </c>
      <c r="AX55" s="135">
        <v>0.66304065596607742</v>
      </c>
      <c r="AY55" s="135">
        <v>1.9295913191436241E-5</v>
      </c>
      <c r="AZ55" s="236">
        <v>4.9559654338052735E-3</v>
      </c>
      <c r="BA55" s="236">
        <v>1.5995930883219243E-2</v>
      </c>
      <c r="BB55" s="236">
        <v>4.3375097355835739E-3</v>
      </c>
      <c r="BC55" s="176">
        <v>6.0644298601656758E-5</v>
      </c>
      <c r="BD55" s="462"/>
      <c r="BE55" s="361">
        <v>1.6853229799999916</v>
      </c>
      <c r="BF55" s="289">
        <v>104.1</v>
      </c>
      <c r="BG55" s="136">
        <f t="shared" si="4"/>
        <v>-2.1706868373323545</v>
      </c>
      <c r="BH55" s="136">
        <f t="shared" si="5"/>
        <v>-1.0248582978016485</v>
      </c>
      <c r="BI55" s="135">
        <f t="shared" si="6"/>
        <v>-2.0038130202950932</v>
      </c>
      <c r="BJ55" s="236">
        <f t="shared" si="7"/>
        <v>-0.91272618325334642</v>
      </c>
      <c r="BK55" s="135">
        <f t="shared" si="8"/>
        <v>-2.6332902567306293</v>
      </c>
      <c r="BL55" s="136">
        <f t="shared" si="9"/>
        <v>-2.0056245830599955</v>
      </c>
      <c r="BM55" s="136">
        <f t="shared" si="10"/>
        <v>-1.2758100698780286</v>
      </c>
      <c r="BN55" s="236">
        <f t="shared" si="11"/>
        <v>-3.6244016860117609</v>
      </c>
      <c r="BO55" s="136" t="e">
        <f t="shared" si="12"/>
        <v>#VALUE!</v>
      </c>
      <c r="BP55" s="136">
        <f t="shared" si="13"/>
        <v>0.79251275521225795</v>
      </c>
      <c r="BQ55" s="135">
        <f t="shared" si="14"/>
        <v>-4.7145346633420271</v>
      </c>
      <c r="BR55" s="135">
        <f t="shared" si="15"/>
        <v>-4.3835414443006027</v>
      </c>
      <c r="BS55" s="135">
        <f t="shared" si="16"/>
        <v>-4.4135046676780458</v>
      </c>
      <c r="BT55" s="236">
        <f t="shared" si="17"/>
        <v>-1.395387302903504</v>
      </c>
      <c r="BU55" s="136">
        <f t="shared" si="18"/>
        <v>-0.86346692955815607</v>
      </c>
      <c r="BV55" s="136">
        <f t="shared" si="19"/>
        <v>-1.7537277921477576</v>
      </c>
      <c r="BW55" s="135">
        <f t="shared" si="20"/>
        <v>-3.9363834129583837</v>
      </c>
      <c r="BX55" s="136">
        <f t="shared" si="21"/>
        <v>-1.0636416185261683</v>
      </c>
      <c r="BY55" s="236">
        <f t="shared" si="22"/>
        <v>-1.3660857873945691</v>
      </c>
      <c r="BZ55" s="135">
        <f t="shared" si="23"/>
        <v>-1.7835129043032965</v>
      </c>
      <c r="CA55" s="135">
        <f t="shared" si="24"/>
        <v>-3.5425993640575038</v>
      </c>
      <c r="CB55" s="236">
        <f t="shared" si="25"/>
        <v>-3.3076401429853761</v>
      </c>
      <c r="CC55" s="135">
        <f t="shared" si="26"/>
        <v>-3.9468488466365486</v>
      </c>
      <c r="CD55" s="135">
        <f t="shared" si="27"/>
        <v>-0.17845984094608355</v>
      </c>
      <c r="CE55" s="135">
        <f t="shared" si="28"/>
        <v>-4.7145346633420271</v>
      </c>
      <c r="CF55" s="236">
        <f t="shared" si="29"/>
        <v>-2.3048717313435896</v>
      </c>
      <c r="CG55" s="236">
        <f t="shared" si="30"/>
        <v>-1.7959904810764842</v>
      </c>
      <c r="CH55" s="236">
        <f t="shared" si="31"/>
        <v>-2.3627595374217085</v>
      </c>
      <c r="CI55" s="176">
        <f t="shared" si="32"/>
        <v>-4.2172100225340783</v>
      </c>
      <c r="CJ55" s="339"/>
      <c r="CK55" s="333" t="s">
        <v>456</v>
      </c>
      <c r="CL55" s="130" t="s">
        <v>182</v>
      </c>
      <c r="CM55" s="132" t="s">
        <v>318</v>
      </c>
      <c r="CN55" s="270">
        <v>7</v>
      </c>
      <c r="CO55" s="262" t="s">
        <v>398</v>
      </c>
      <c r="CP55" s="132" t="s">
        <v>426</v>
      </c>
      <c r="CQ55" s="266">
        <v>41768</v>
      </c>
      <c r="CR55" s="266">
        <v>42578</v>
      </c>
      <c r="CS55" s="271">
        <f t="shared" si="33"/>
        <v>810</v>
      </c>
      <c r="CT55" s="272">
        <f t="shared" si="34"/>
        <v>26.644736842105264</v>
      </c>
      <c r="CU55" s="272">
        <f t="shared" si="35"/>
        <v>2.2191780821917808</v>
      </c>
      <c r="CV55" s="274">
        <v>0</v>
      </c>
      <c r="CW55" s="274">
        <v>0</v>
      </c>
      <c r="CX55" s="274">
        <v>0</v>
      </c>
      <c r="CY55" s="274">
        <v>0</v>
      </c>
      <c r="CZ55" s="274">
        <v>0</v>
      </c>
      <c r="DA55" s="274">
        <v>0</v>
      </c>
      <c r="DB55" s="274">
        <v>0</v>
      </c>
      <c r="DC55" s="277"/>
      <c r="DD55" s="130">
        <v>6</v>
      </c>
      <c r="DE55" s="285">
        <v>15.4</v>
      </c>
      <c r="DF55" s="274">
        <v>16</v>
      </c>
      <c r="DG55" s="388">
        <v>31.4</v>
      </c>
      <c r="DH55" s="376" t="s">
        <v>461</v>
      </c>
      <c r="DI55" s="458"/>
      <c r="DJ55" s="376" t="s">
        <v>461</v>
      </c>
      <c r="DK55" s="376" t="s">
        <v>461</v>
      </c>
      <c r="DL55" s="376" t="s">
        <v>461</v>
      </c>
      <c r="DM55" s="376" t="s">
        <v>461</v>
      </c>
      <c r="DN55" s="376" t="s">
        <v>461</v>
      </c>
      <c r="DO55" s="376" t="s">
        <v>461</v>
      </c>
      <c r="DP55" s="376" t="s">
        <v>461</v>
      </c>
      <c r="DQ55" s="376" t="s">
        <v>461</v>
      </c>
      <c r="DR55" s="376" t="s">
        <v>461</v>
      </c>
      <c r="DS55" s="376" t="s">
        <v>461</v>
      </c>
      <c r="DT55" s="376" t="s">
        <v>461</v>
      </c>
      <c r="DU55" s="376" t="s">
        <v>461</v>
      </c>
      <c r="DV55" s="376" t="s">
        <v>461</v>
      </c>
      <c r="DW55" s="376" t="s">
        <v>461</v>
      </c>
      <c r="DX55" s="376" t="s">
        <v>461</v>
      </c>
      <c r="DY55" s="376" t="s">
        <v>461</v>
      </c>
      <c r="DZ55" s="376" t="s">
        <v>461</v>
      </c>
      <c r="EA55" s="376" t="s">
        <v>461</v>
      </c>
      <c r="EB55" s="376" t="s">
        <v>461</v>
      </c>
      <c r="EC55" s="376" t="s">
        <v>461</v>
      </c>
      <c r="ED55" s="376" t="s">
        <v>461</v>
      </c>
      <c r="EE55" s="376" t="s">
        <v>461</v>
      </c>
      <c r="EF55" s="376" t="s">
        <v>461</v>
      </c>
      <c r="EG55" s="376" t="s">
        <v>461</v>
      </c>
      <c r="EH55" s="376" t="s">
        <v>461</v>
      </c>
      <c r="EI55" s="376" t="s">
        <v>461</v>
      </c>
      <c r="EJ55" s="376" t="s">
        <v>461</v>
      </c>
      <c r="EK55" s="376" t="s">
        <v>461</v>
      </c>
      <c r="EL55" s="381" t="s">
        <v>461</v>
      </c>
      <c r="EN55" s="376" t="s">
        <v>461</v>
      </c>
      <c r="EO55" s="376" t="s">
        <v>461</v>
      </c>
      <c r="EP55" s="376" t="s">
        <v>461</v>
      </c>
      <c r="EQ55" s="376" t="s">
        <v>461</v>
      </c>
      <c r="ER55" s="376" t="s">
        <v>461</v>
      </c>
      <c r="ES55" s="376" t="s">
        <v>461</v>
      </c>
      <c r="ET55" s="376" t="s">
        <v>461</v>
      </c>
      <c r="EU55" s="376" t="s">
        <v>461</v>
      </c>
      <c r="EV55" s="376" t="s">
        <v>461</v>
      </c>
      <c r="EW55" s="376" t="s">
        <v>461</v>
      </c>
      <c r="EX55" s="376" t="s">
        <v>461</v>
      </c>
      <c r="EY55" s="376" t="s">
        <v>461</v>
      </c>
      <c r="EZ55" s="376" t="s">
        <v>461</v>
      </c>
      <c r="FA55" s="376" t="s">
        <v>461</v>
      </c>
      <c r="FB55" s="376" t="s">
        <v>461</v>
      </c>
      <c r="FC55" s="376" t="s">
        <v>461</v>
      </c>
      <c r="FD55" s="376" t="s">
        <v>461</v>
      </c>
      <c r="FE55" s="376" t="s">
        <v>461</v>
      </c>
      <c r="FF55" s="376" t="s">
        <v>461</v>
      </c>
      <c r="FG55" s="376" t="s">
        <v>461</v>
      </c>
      <c r="FH55" s="376" t="s">
        <v>461</v>
      </c>
      <c r="FI55" s="376" t="s">
        <v>461</v>
      </c>
      <c r="FJ55" s="376" t="s">
        <v>461</v>
      </c>
      <c r="FK55" s="376" t="s">
        <v>461</v>
      </c>
      <c r="FL55" s="376" t="s">
        <v>461</v>
      </c>
      <c r="FM55" s="376" t="s">
        <v>461</v>
      </c>
      <c r="FN55" s="376" t="s">
        <v>461</v>
      </c>
      <c r="FO55" s="376" t="s">
        <v>461</v>
      </c>
      <c r="FP55" s="381" t="s">
        <v>461</v>
      </c>
    </row>
    <row r="56" spans="1:372">
      <c r="A56" s="131" t="s">
        <v>61</v>
      </c>
      <c r="B56" s="130" t="s">
        <v>182</v>
      </c>
      <c r="C56" s="132" t="s">
        <v>319</v>
      </c>
      <c r="D56" s="270">
        <v>7</v>
      </c>
      <c r="E56" s="262" t="s">
        <v>399</v>
      </c>
      <c r="F56" s="132" t="s">
        <v>427</v>
      </c>
      <c r="G56" s="266">
        <v>39032</v>
      </c>
      <c r="H56" s="266">
        <v>42578</v>
      </c>
      <c r="I56" s="271">
        <f t="shared" si="1"/>
        <v>3546</v>
      </c>
      <c r="J56" s="272">
        <f t="shared" si="2"/>
        <v>116.64473684210527</v>
      </c>
      <c r="K56" s="272">
        <f t="shared" si="3"/>
        <v>9.7150684931506852</v>
      </c>
      <c r="L56" s="274">
        <v>0</v>
      </c>
      <c r="M56" s="274">
        <v>0</v>
      </c>
      <c r="N56" s="274">
        <v>0</v>
      </c>
      <c r="O56" s="274">
        <v>0</v>
      </c>
      <c r="P56" s="274">
        <v>0</v>
      </c>
      <c r="Q56" s="274">
        <v>0</v>
      </c>
      <c r="R56" s="274">
        <v>0</v>
      </c>
      <c r="S56" s="277"/>
      <c r="T56" s="130">
        <v>6</v>
      </c>
      <c r="U56" s="285">
        <v>15.4</v>
      </c>
      <c r="V56" s="274">
        <v>5</v>
      </c>
      <c r="W56" s="388">
        <v>20.399999999999999</v>
      </c>
      <c r="X56" s="365"/>
      <c r="Y56" s="361">
        <v>2.8738939219043509</v>
      </c>
      <c r="Z56" s="289">
        <v>200.1</v>
      </c>
      <c r="AA56" s="135">
        <v>4.6191320894432038E-5</v>
      </c>
      <c r="AB56" s="135">
        <v>3.3180765509167017E-3</v>
      </c>
      <c r="AC56" s="135">
        <v>1.3841999161364801E-2</v>
      </c>
      <c r="AD56" s="135">
        <v>7.2135446130138043E-3</v>
      </c>
      <c r="AE56" s="135">
        <v>3.248789569575054E-3</v>
      </c>
      <c r="AF56" s="136">
        <v>1.8854610572249113E-2</v>
      </c>
      <c r="AG56" s="136">
        <v>9.3908491611171367E-3</v>
      </c>
      <c r="AH56" s="136">
        <v>1.5031440840974904E-2</v>
      </c>
      <c r="AI56" s="136" t="s">
        <v>167</v>
      </c>
      <c r="AJ56" s="137">
        <v>10.760288370053258</v>
      </c>
      <c r="AK56" s="135">
        <v>2.6944937188418693E-5</v>
      </c>
      <c r="AL56" s="135">
        <v>5.7739151118040055E-5</v>
      </c>
      <c r="AM56" s="135">
        <v>5.3889874376837385E-5</v>
      </c>
      <c r="AN56" s="236">
        <v>9.0668146102951708E-2</v>
      </c>
      <c r="AO56" s="135">
        <v>2.8099720210779492E-4</v>
      </c>
      <c r="AP56" s="136">
        <v>2.4521336265345656E-2</v>
      </c>
      <c r="AQ56" s="135">
        <v>1.6166962313051214E-4</v>
      </c>
      <c r="AR56" s="136">
        <v>3.4781149504212364E-2</v>
      </c>
      <c r="AS56" s="236">
        <v>6.010713827042001E-2</v>
      </c>
      <c r="AT56" s="135">
        <v>2.2987880698462346E-2</v>
      </c>
      <c r="AU56" s="135">
        <v>4.0032478108507766E-4</v>
      </c>
      <c r="AV56" s="135">
        <v>7.6985534824053407E-6</v>
      </c>
      <c r="AW56" s="135">
        <v>1.5782034638930949E-4</v>
      </c>
      <c r="AX56" s="135">
        <v>0.92587423311496064</v>
      </c>
      <c r="AY56" s="135">
        <v>2.6944937188418693E-5</v>
      </c>
      <c r="AZ56" s="236">
        <v>3.7867808312393981E-3</v>
      </c>
      <c r="BA56" s="236">
        <v>7.6789267804026591E-3</v>
      </c>
      <c r="BB56" s="135">
        <v>1.5782034638930949E-4</v>
      </c>
      <c r="BC56" s="176">
        <v>8.4684088306458748E-5</v>
      </c>
      <c r="BD56" s="462"/>
      <c r="BE56" s="361">
        <v>2.8738939219043509</v>
      </c>
      <c r="BF56" s="289">
        <v>200.1</v>
      </c>
      <c r="BG56" s="135">
        <f t="shared" si="4"/>
        <v>-4.3354396184211144</v>
      </c>
      <c r="BH56" s="135">
        <f t="shared" si="5"/>
        <v>-2.4791135986440263</v>
      </c>
      <c r="BI56" s="135">
        <f t="shared" si="6"/>
        <v>-1.858801181407548</v>
      </c>
      <c r="BJ56" s="135">
        <f t="shared" si="7"/>
        <v>-2.1418512779169796</v>
      </c>
      <c r="BK56" s="135">
        <f t="shared" si="8"/>
        <v>-2.4882784178430839</v>
      </c>
      <c r="BL56" s="136">
        <f t="shared" si="9"/>
        <v>-1.7245824331904684</v>
      </c>
      <c r="BM56" s="136">
        <f t="shared" si="10"/>
        <v>-2.0272951351765616</v>
      </c>
      <c r="BN56" s="136">
        <f t="shared" si="11"/>
        <v>-1.8229993880562656</v>
      </c>
      <c r="BO56" s="136" t="e">
        <f t="shared" si="12"/>
        <v>#VALUE!</v>
      </c>
      <c r="BP56" s="136">
        <f t="shared" si="13"/>
        <v>1.0318239103493956</v>
      </c>
      <c r="BQ56" s="135">
        <f t="shared" si="14"/>
        <v>-4.5695228244544825</v>
      </c>
      <c r="BR56" s="135">
        <f t="shared" si="15"/>
        <v>-4.2385296054130581</v>
      </c>
      <c r="BS56" s="135">
        <f t="shared" si="16"/>
        <v>-4.2684928287905013</v>
      </c>
      <c r="BT56" s="236">
        <f t="shared" si="17"/>
        <v>-1.0425452642247326</v>
      </c>
      <c r="BU56" s="135">
        <f t="shared" si="18"/>
        <v>-3.5512980043482831</v>
      </c>
      <c r="BV56" s="136">
        <f t="shared" si="19"/>
        <v>-1.6104558670715112</v>
      </c>
      <c r="BW56" s="135">
        <f t="shared" si="20"/>
        <v>-3.7913715740708387</v>
      </c>
      <c r="BX56" s="136">
        <f t="shared" si="21"/>
        <v>-1.4586560688230508</v>
      </c>
      <c r="BY56" s="236">
        <f t="shared" si="22"/>
        <v>-1.2210739485070239</v>
      </c>
      <c r="BZ56" s="135">
        <f t="shared" si="23"/>
        <v>-1.6385010654157512</v>
      </c>
      <c r="CA56" s="135">
        <f t="shared" si="24"/>
        <v>-3.3975875251699588</v>
      </c>
      <c r="CB56" s="135">
        <f t="shared" si="25"/>
        <v>-5.1135908688047582</v>
      </c>
      <c r="CC56" s="135">
        <f t="shared" si="26"/>
        <v>-3.8018370077490036</v>
      </c>
      <c r="CD56" s="135">
        <f t="shared" si="27"/>
        <v>-3.3448002058538449E-2</v>
      </c>
      <c r="CE56" s="135">
        <f t="shared" si="28"/>
        <v>-4.5695228244544825</v>
      </c>
      <c r="CF56" s="236">
        <f t="shared" si="29"/>
        <v>-2.421729829956484</v>
      </c>
      <c r="CG56" s="236">
        <f t="shared" si="30"/>
        <v>-2.1146994734474553</v>
      </c>
      <c r="CH56" s="135">
        <f t="shared" si="31"/>
        <v>-3.8018370077490036</v>
      </c>
      <c r="CI56" s="176">
        <f t="shared" si="32"/>
        <v>-4.0721981836465329</v>
      </c>
      <c r="CJ56" s="339"/>
      <c r="CK56" s="333" t="s">
        <v>457</v>
      </c>
      <c r="CL56" s="130" t="s">
        <v>182</v>
      </c>
      <c r="CM56" s="132" t="s">
        <v>318</v>
      </c>
      <c r="CN56" s="270">
        <v>7</v>
      </c>
      <c r="CO56" s="262" t="s">
        <v>399</v>
      </c>
      <c r="CP56" s="132" t="s">
        <v>427</v>
      </c>
      <c r="CQ56" s="266">
        <v>39032</v>
      </c>
      <c r="CR56" s="266">
        <v>42578</v>
      </c>
      <c r="CS56" s="271">
        <f t="shared" si="33"/>
        <v>3546</v>
      </c>
      <c r="CT56" s="272">
        <f t="shared" si="34"/>
        <v>116.64473684210527</v>
      </c>
      <c r="CU56" s="272">
        <f t="shared" si="35"/>
        <v>9.7150684931506852</v>
      </c>
      <c r="CV56" s="274">
        <v>0</v>
      </c>
      <c r="CW56" s="274">
        <v>0</v>
      </c>
      <c r="CX56" s="274">
        <v>0</v>
      </c>
      <c r="CY56" s="274">
        <v>0</v>
      </c>
      <c r="CZ56" s="274">
        <v>0</v>
      </c>
      <c r="DA56" s="274">
        <v>0</v>
      </c>
      <c r="DB56" s="274">
        <v>0</v>
      </c>
      <c r="DC56" s="277"/>
      <c r="DD56" s="130">
        <v>6</v>
      </c>
      <c r="DE56" s="285">
        <v>15.4</v>
      </c>
      <c r="DF56" s="274">
        <v>5</v>
      </c>
      <c r="DG56" s="388">
        <v>20.399999999999999</v>
      </c>
      <c r="DH56" s="376" t="s">
        <v>461</v>
      </c>
      <c r="DI56" s="458"/>
      <c r="DJ56" s="376" t="s">
        <v>461</v>
      </c>
      <c r="DK56" s="376" t="s">
        <v>461</v>
      </c>
      <c r="DL56" s="376" t="s">
        <v>461</v>
      </c>
      <c r="DM56" s="376" t="s">
        <v>461</v>
      </c>
      <c r="DN56" s="376" t="s">
        <v>461</v>
      </c>
      <c r="DO56" s="376" t="s">
        <v>461</v>
      </c>
      <c r="DP56" s="376" t="s">
        <v>461</v>
      </c>
      <c r="DQ56" s="376" t="s">
        <v>461</v>
      </c>
      <c r="DR56" s="376" t="s">
        <v>461</v>
      </c>
      <c r="DS56" s="376" t="s">
        <v>461</v>
      </c>
      <c r="DT56" s="376" t="s">
        <v>461</v>
      </c>
      <c r="DU56" s="376" t="s">
        <v>461</v>
      </c>
      <c r="DV56" s="376" t="s">
        <v>461</v>
      </c>
      <c r="DW56" s="376" t="s">
        <v>461</v>
      </c>
      <c r="DX56" s="376" t="s">
        <v>461</v>
      </c>
      <c r="DY56" s="376" t="s">
        <v>461</v>
      </c>
      <c r="DZ56" s="376" t="s">
        <v>461</v>
      </c>
      <c r="EA56" s="376" t="s">
        <v>461</v>
      </c>
      <c r="EB56" s="376" t="s">
        <v>461</v>
      </c>
      <c r="EC56" s="376" t="s">
        <v>461</v>
      </c>
      <c r="ED56" s="376" t="s">
        <v>461</v>
      </c>
      <c r="EE56" s="376" t="s">
        <v>461</v>
      </c>
      <c r="EF56" s="376" t="s">
        <v>461</v>
      </c>
      <c r="EG56" s="376" t="s">
        <v>461</v>
      </c>
      <c r="EH56" s="376" t="s">
        <v>461</v>
      </c>
      <c r="EI56" s="376" t="s">
        <v>461</v>
      </c>
      <c r="EJ56" s="376" t="s">
        <v>461</v>
      </c>
      <c r="EK56" s="376" t="s">
        <v>461</v>
      </c>
      <c r="EL56" s="381" t="s">
        <v>461</v>
      </c>
      <c r="EN56" s="376" t="s">
        <v>461</v>
      </c>
      <c r="EO56" s="376" t="s">
        <v>461</v>
      </c>
      <c r="EP56" s="376" t="s">
        <v>461</v>
      </c>
      <c r="EQ56" s="376" t="s">
        <v>461</v>
      </c>
      <c r="ER56" s="376" t="s">
        <v>461</v>
      </c>
      <c r="ES56" s="376" t="s">
        <v>461</v>
      </c>
      <c r="ET56" s="376" t="s">
        <v>461</v>
      </c>
      <c r="EU56" s="376" t="s">
        <v>461</v>
      </c>
      <c r="EV56" s="376" t="s">
        <v>461</v>
      </c>
      <c r="EW56" s="376" t="s">
        <v>461</v>
      </c>
      <c r="EX56" s="376" t="s">
        <v>461</v>
      </c>
      <c r="EY56" s="376" t="s">
        <v>461</v>
      </c>
      <c r="EZ56" s="376" t="s">
        <v>461</v>
      </c>
      <c r="FA56" s="376" t="s">
        <v>461</v>
      </c>
      <c r="FB56" s="376" t="s">
        <v>461</v>
      </c>
      <c r="FC56" s="376" t="s">
        <v>461</v>
      </c>
      <c r="FD56" s="376" t="s">
        <v>461</v>
      </c>
      <c r="FE56" s="376" t="s">
        <v>461</v>
      </c>
      <c r="FF56" s="376" t="s">
        <v>461</v>
      </c>
      <c r="FG56" s="376" t="s">
        <v>461</v>
      </c>
      <c r="FH56" s="376" t="s">
        <v>461</v>
      </c>
      <c r="FI56" s="376" t="s">
        <v>461</v>
      </c>
      <c r="FJ56" s="376" t="s">
        <v>461</v>
      </c>
      <c r="FK56" s="376" t="s">
        <v>461</v>
      </c>
      <c r="FL56" s="376" t="s">
        <v>461</v>
      </c>
      <c r="FM56" s="376" t="s">
        <v>461</v>
      </c>
      <c r="FN56" s="376" t="s">
        <v>461</v>
      </c>
      <c r="FO56" s="376" t="s">
        <v>461</v>
      </c>
      <c r="FP56" s="381" t="s">
        <v>461</v>
      </c>
    </row>
    <row r="57" spans="1:372">
      <c r="A57" s="131" t="s">
        <v>63</v>
      </c>
      <c r="B57" s="130" t="s">
        <v>182</v>
      </c>
      <c r="C57" s="132" t="s">
        <v>319</v>
      </c>
      <c r="D57" s="270">
        <v>7</v>
      </c>
      <c r="E57" s="262" t="s">
        <v>398</v>
      </c>
      <c r="F57" s="132" t="s">
        <v>426</v>
      </c>
      <c r="G57" s="266">
        <v>40015</v>
      </c>
      <c r="H57" s="266">
        <v>42583</v>
      </c>
      <c r="I57" s="271">
        <f t="shared" si="1"/>
        <v>2568</v>
      </c>
      <c r="J57" s="272">
        <f t="shared" si="2"/>
        <v>84.473684210526315</v>
      </c>
      <c r="K57" s="272">
        <f t="shared" si="3"/>
        <v>7.0356164383561648</v>
      </c>
      <c r="L57" s="274">
        <v>0</v>
      </c>
      <c r="M57" s="274">
        <v>0</v>
      </c>
      <c r="N57" s="274">
        <v>0</v>
      </c>
      <c r="O57" s="274">
        <v>0</v>
      </c>
      <c r="P57" s="274">
        <v>0</v>
      </c>
      <c r="Q57" s="274">
        <v>0</v>
      </c>
      <c r="R57" s="274">
        <v>0</v>
      </c>
      <c r="S57" s="277"/>
      <c r="T57" s="130">
        <v>6</v>
      </c>
      <c r="U57" s="285">
        <v>49.9</v>
      </c>
      <c r="V57" s="274">
        <v>10</v>
      </c>
      <c r="W57" s="388">
        <v>59.9</v>
      </c>
      <c r="X57" s="365"/>
      <c r="Y57" s="361">
        <v>3.7142695596843271</v>
      </c>
      <c r="Z57" s="289">
        <v>250.4</v>
      </c>
      <c r="AA57" s="136">
        <v>8.700376302722827E-3</v>
      </c>
      <c r="AB57" s="236">
        <v>3.8766610030934318E-2</v>
      </c>
      <c r="AC57" s="136">
        <v>0.29861510585752116</v>
      </c>
      <c r="AD57" s="236">
        <v>0.10232779156267503</v>
      </c>
      <c r="AE57" s="135">
        <v>2.4709507370438977E-3</v>
      </c>
      <c r="AF57" s="136">
        <v>2.4274387811338734E-2</v>
      </c>
      <c r="AG57" s="136">
        <v>6.7366349373828901E-3</v>
      </c>
      <c r="AH57" s="236">
        <v>3.312353783495669E-3</v>
      </c>
      <c r="AI57" s="136" t="s">
        <v>167</v>
      </c>
      <c r="AJ57" s="137">
        <v>4.9212736180691143</v>
      </c>
      <c r="AK57" s="236">
        <v>3.0705129901828637E-3</v>
      </c>
      <c r="AL57" s="135">
        <v>4.3915001250780169E-5</v>
      </c>
      <c r="AM57" s="135">
        <v>4.0987334500728154E-5</v>
      </c>
      <c r="AN57" s="135">
        <v>3.4897787660619975E-3</v>
      </c>
      <c r="AO57" s="136">
        <v>2.5795829489742014E-2</v>
      </c>
      <c r="AP57" s="136">
        <v>1.9773439813274913E-2</v>
      </c>
      <c r="AQ57" s="135">
        <v>1.2296200350218447E-4</v>
      </c>
      <c r="AR57" s="136">
        <v>7.6937158618887697E-2</v>
      </c>
      <c r="AS57" s="135">
        <v>7.5299588811337725E-3</v>
      </c>
      <c r="AT57" s="236">
        <v>0.13166887383006534</v>
      </c>
      <c r="AU57" s="236">
        <v>9.2248039822501147E-3</v>
      </c>
      <c r="AV57" s="135">
        <v>5.8553335001040229E-6</v>
      </c>
      <c r="AW57" s="135">
        <v>1.2003433675213247E-4</v>
      </c>
      <c r="AX57" s="135">
        <v>0.70419753872351032</v>
      </c>
      <c r="AY57" s="135">
        <v>2.0493667250364077E-5</v>
      </c>
      <c r="AZ57" s="135">
        <v>1.4638333750260057E-5</v>
      </c>
      <c r="BA57" s="236">
        <v>1.3818654947749082E-2</v>
      </c>
      <c r="BB57" s="236">
        <v>7.3820730349165309E-3</v>
      </c>
      <c r="BC57" s="176">
        <v>6.4408668501144249E-5</v>
      </c>
      <c r="BD57" s="462"/>
      <c r="BE57" s="361">
        <v>3.7142695596843271</v>
      </c>
      <c r="BF57" s="289">
        <v>250.4</v>
      </c>
      <c r="BG57" s="136">
        <f t="shared" si="4"/>
        <v>-2.0604619631673815</v>
      </c>
      <c r="BH57" s="236">
        <f t="shared" si="5"/>
        <v>-1.4115421744693912</v>
      </c>
      <c r="BI57" s="136">
        <f t="shared" si="6"/>
        <v>-0.52488822666916535</v>
      </c>
      <c r="BJ57" s="236">
        <f t="shared" si="7"/>
        <v>-0.99000639871075491</v>
      </c>
      <c r="BK57" s="135">
        <f t="shared" si="8"/>
        <v>-2.607135912972371</v>
      </c>
      <c r="BL57" s="136">
        <f t="shared" si="9"/>
        <v>-1.6148517139847363</v>
      </c>
      <c r="BM57" s="136">
        <f t="shared" si="10"/>
        <v>-2.1715569867093527</v>
      </c>
      <c r="BN57" s="236">
        <f t="shared" si="11"/>
        <v>-2.4798632835977861</v>
      </c>
      <c r="BO57" s="136" t="e">
        <f t="shared" si="12"/>
        <v>#VALUE!</v>
      </c>
      <c r="BP57" s="136">
        <f t="shared" si="13"/>
        <v>0.69207751205990165</v>
      </c>
      <c r="BQ57" s="236">
        <f t="shared" si="14"/>
        <v>-2.5127890609417047</v>
      </c>
      <c r="BR57" s="135">
        <f t="shared" si="15"/>
        <v>-4.3573871005423443</v>
      </c>
      <c r="BS57" s="135">
        <f t="shared" si="16"/>
        <v>-4.3873503239197884</v>
      </c>
      <c r="BT57" s="135">
        <f t="shared" si="17"/>
        <v>-2.4572021041938084</v>
      </c>
      <c r="BU57" s="136">
        <f t="shared" si="18"/>
        <v>-1.5884505024087883</v>
      </c>
      <c r="BV57" s="136">
        <f t="shared" si="19"/>
        <v>-1.7039177736819349</v>
      </c>
      <c r="BW57" s="135">
        <f t="shared" si="20"/>
        <v>-3.9102290692001254</v>
      </c>
      <c r="BX57" s="136">
        <f t="shared" si="21"/>
        <v>-1.1138638567467007</v>
      </c>
      <c r="BY57" s="135">
        <f t="shared" si="22"/>
        <v>-2.1232073953458417</v>
      </c>
      <c r="BZ57" s="236">
        <f t="shared" si="23"/>
        <v>-0.8805168789601604</v>
      </c>
      <c r="CA57" s="236">
        <f t="shared" si="24"/>
        <v>-2.0350428533891276</v>
      </c>
      <c r="CB57" s="135">
        <f t="shared" si="25"/>
        <v>-5.2324483639340444</v>
      </c>
      <c r="CC57" s="135">
        <f t="shared" si="26"/>
        <v>-3.9206945028782907</v>
      </c>
      <c r="CD57" s="135">
        <f t="shared" si="27"/>
        <v>-0.15230549718782538</v>
      </c>
      <c r="CE57" s="135">
        <f t="shared" si="28"/>
        <v>-4.6883803195837697</v>
      </c>
      <c r="CF57" s="135">
        <f t="shared" si="29"/>
        <v>-4.834508355262007</v>
      </c>
      <c r="CG57" s="236">
        <f t="shared" si="30"/>
        <v>-1.8595342273814202</v>
      </c>
      <c r="CH57" s="236">
        <f t="shared" si="31"/>
        <v>-2.131821662404473</v>
      </c>
      <c r="CI57" s="176">
        <f t="shared" si="32"/>
        <v>-4.19105567877582</v>
      </c>
      <c r="CJ57" s="339"/>
      <c r="CK57" s="333" t="s">
        <v>62</v>
      </c>
      <c r="CL57" s="130" t="s">
        <v>182</v>
      </c>
      <c r="CM57" s="132" t="s">
        <v>318</v>
      </c>
      <c r="CN57" s="270">
        <v>7</v>
      </c>
      <c r="CO57" s="262" t="s">
        <v>398</v>
      </c>
      <c r="CP57" s="132" t="s">
        <v>426</v>
      </c>
      <c r="CQ57" s="266">
        <v>40015</v>
      </c>
      <c r="CR57" s="266">
        <v>42583</v>
      </c>
      <c r="CS57" s="271">
        <f t="shared" si="33"/>
        <v>2568</v>
      </c>
      <c r="CT57" s="272">
        <f t="shared" si="34"/>
        <v>84.473684210526315</v>
      </c>
      <c r="CU57" s="272">
        <f t="shared" si="35"/>
        <v>7.0356164383561648</v>
      </c>
      <c r="CV57" s="274">
        <v>0</v>
      </c>
      <c r="CW57" s="274">
        <v>0</v>
      </c>
      <c r="CX57" s="274">
        <v>0</v>
      </c>
      <c r="CY57" s="274">
        <v>0</v>
      </c>
      <c r="CZ57" s="274">
        <v>0</v>
      </c>
      <c r="DA57" s="274">
        <v>0</v>
      </c>
      <c r="DB57" s="274">
        <v>0</v>
      </c>
      <c r="DC57" s="277"/>
      <c r="DD57" s="130">
        <v>6</v>
      </c>
      <c r="DE57" s="285">
        <v>49.9</v>
      </c>
      <c r="DF57" s="274">
        <v>10</v>
      </c>
      <c r="DG57" s="388">
        <v>59.9</v>
      </c>
      <c r="DH57" s="370">
        <v>1.9493180330494384</v>
      </c>
      <c r="DI57" s="370"/>
      <c r="DJ57" s="136">
        <v>4.4476795900556081E-2</v>
      </c>
      <c r="DK57" s="135">
        <v>1.7064959127928217E-3</v>
      </c>
      <c r="DL57" s="136">
        <v>0.23145310482793996</v>
      </c>
      <c r="DM57" s="135">
        <v>3.7099458707352067E-3</v>
      </c>
      <c r="DN57" s="236">
        <v>3.4195109057511927E-2</v>
      </c>
      <c r="DO57" s="136">
        <v>5.3705225134587822E-2</v>
      </c>
      <c r="DP57" s="136">
        <v>2.4382377893889768E-2</v>
      </c>
      <c r="DQ57" s="236">
        <v>4.0647409048919165E-3</v>
      </c>
      <c r="DR57" s="368" t="s">
        <v>167</v>
      </c>
      <c r="DS57" s="137">
        <v>0.73154865547782555</v>
      </c>
      <c r="DT57" s="135">
        <v>1.3857855440312937E-5</v>
      </c>
      <c r="DU57" s="135">
        <v>2.9695404514956297E-5</v>
      </c>
      <c r="DV57" s="135">
        <v>2.7715710880625874E-5</v>
      </c>
      <c r="DW57" s="136">
        <v>0.22456785562607462</v>
      </c>
      <c r="DX57" s="136">
        <v>5.8298171573638129</v>
      </c>
      <c r="DY57" s="136">
        <v>4.8119134978422351E-2</v>
      </c>
      <c r="DZ57" s="135">
        <v>8.314713264187762E-5</v>
      </c>
      <c r="EA57" s="136">
        <v>0.73808860389732311</v>
      </c>
      <c r="EB57" s="136">
        <v>8.4482918517240879E-2</v>
      </c>
      <c r="EC57" s="135">
        <v>1.1822730384221266E-2</v>
      </c>
      <c r="ED57" s="135">
        <v>2.0588813797036364E-4</v>
      </c>
      <c r="EE57" s="135">
        <v>3.9593872686608396E-6</v>
      </c>
      <c r="EF57" s="135">
        <v>8.1167439007547211E-5</v>
      </c>
      <c r="EG57" s="135">
        <v>0.4761796692527645</v>
      </c>
      <c r="EH57" s="135">
        <v>1.3857855440312937E-5</v>
      </c>
      <c r="EI57" s="135">
        <v>9.8970704999999998E-6</v>
      </c>
      <c r="EJ57" s="135">
        <v>1.4451763530612063E-5</v>
      </c>
      <c r="EK57" s="135">
        <v>8.1167439007547211E-5</v>
      </c>
      <c r="EL57" s="242">
        <v>9.7739982968555409E-4</v>
      </c>
      <c r="EN57" s="136">
        <f>LOG(DJ57)</f>
        <v>-1.3518665067863691</v>
      </c>
      <c r="EO57" s="135">
        <f t="shared" ref="EO57" si="236">LOG(DK57)</f>
        <v>-2.7678947475574196</v>
      </c>
      <c r="EP57" s="136">
        <f t="shared" ref="EP57" si="237">LOG(DL57)</f>
        <v>-0.6355369889982696</v>
      </c>
      <c r="EQ57" s="135">
        <f t="shared" ref="EQ57" si="238">LOG(DM57)</f>
        <v>-2.4306324268303729</v>
      </c>
      <c r="ER57" s="236">
        <f t="shared" ref="ER57" si="239">LOG(DN57)</f>
        <v>-1.4660360068454092</v>
      </c>
      <c r="ES57" s="136">
        <f t="shared" ref="ES57" si="240">LOG(DO57)</f>
        <v>-1.2699834584955216</v>
      </c>
      <c r="ET57" s="136">
        <f t="shared" ref="ET57" si="241">LOG(DP57)</f>
        <v>-1.6129239420385617</v>
      </c>
      <c r="EU57" s="236">
        <f t="shared" ref="EU57" si="242">LOG(DQ57)</f>
        <v>-2.3909671320285595</v>
      </c>
      <c r="EV57" s="368" t="e">
        <f t="shared" ref="EV57" si="243">LOG(DR57)</f>
        <v>#VALUE!</v>
      </c>
      <c r="EW57" s="136">
        <f t="shared" ref="EW57" si="244">LOG(DS57)</f>
        <v>-0.13575678354713117</v>
      </c>
      <c r="EX57" s="135">
        <f t="shared" ref="EX57" si="245">LOG(DT57)</f>
        <v>-4.8583039733678755</v>
      </c>
      <c r="EY57" s="135">
        <f t="shared" ref="EY57" si="246">LOG(DU57)</f>
        <v>-4.527310754326451</v>
      </c>
      <c r="EZ57" s="135">
        <f t="shared" ref="EZ57" si="247">LOG(DV57)</f>
        <v>-4.5572739777038942</v>
      </c>
      <c r="FA57" s="136">
        <f t="shared" ref="FA57" si="248">LOG(DW57)</f>
        <v>-0.64865240801797197</v>
      </c>
      <c r="FB57" s="136">
        <f t="shared" ref="FB57" si="249">LOG(DX57)</f>
        <v>0.7656549340397717</v>
      </c>
      <c r="FC57" s="136">
        <f t="shared" ref="FC57" si="250">LOG(DY57)</f>
        <v>-1.3176821884285055</v>
      </c>
      <c r="FD57" s="135">
        <f t="shared" ref="FD57" si="251">LOG(DZ57)</f>
        <v>-4.0801527229842316</v>
      </c>
      <c r="FE57" s="136">
        <f t="shared" ref="FE57" si="252">LOG(EA57)</f>
        <v>-0.13189150013642731</v>
      </c>
      <c r="FF57" s="136">
        <f t="shared" ref="FF57" si="253">LOG(EB57)</f>
        <v>-1.0732310915664234</v>
      </c>
      <c r="FG57" s="135">
        <f t="shared" ref="FG57" si="254">LOG(EC57)</f>
        <v>-1.9272822143291444</v>
      </c>
      <c r="FH57" s="135">
        <f t="shared" ref="FH57" si="255">LOG(ED57)</f>
        <v>-3.6863686740833521</v>
      </c>
      <c r="FI57" s="135">
        <f t="shared" ref="FI57" si="256">LOG(EE57)</f>
        <v>-5.4023720177181511</v>
      </c>
      <c r="FJ57" s="135">
        <f t="shared" ref="FJ57" si="257">LOG(EF57)</f>
        <v>-4.0906181566623969</v>
      </c>
      <c r="FK57" s="135">
        <f t="shared" ref="FK57" si="258">LOG(EG57)</f>
        <v>-0.32222915097193161</v>
      </c>
      <c r="FL57" s="135">
        <f t="shared" ref="FL57" si="259">LOG(EH57)</f>
        <v>-4.8583039733678755</v>
      </c>
      <c r="FM57" s="135">
        <f t="shared" ref="FM57" si="260">LOG(EI57)</f>
        <v>-5.0044933361054165</v>
      </c>
      <c r="FN57" s="135">
        <f t="shared" ref="FN57" si="261">LOG(EJ57)</f>
        <v>-4.8400791532616765</v>
      </c>
      <c r="FO57" s="135">
        <f t="shared" ref="FO57" si="262">LOG(EK57)</f>
        <v>-4.0906181566623969</v>
      </c>
      <c r="FP57" s="242">
        <f t="shared" ref="FP57" si="263">LOG(EL57)</f>
        <v>-3.009927740984776</v>
      </c>
    </row>
    <row r="58" spans="1:372">
      <c r="A58" s="131" t="s">
        <v>67</v>
      </c>
      <c r="B58" s="130" t="s">
        <v>182</v>
      </c>
      <c r="C58" s="132" t="s">
        <v>319</v>
      </c>
      <c r="D58" s="270">
        <v>7</v>
      </c>
      <c r="E58" s="262" t="s">
        <v>398</v>
      </c>
      <c r="F58" s="132" t="s">
        <v>426</v>
      </c>
      <c r="G58" s="266">
        <v>41976</v>
      </c>
      <c r="H58" s="266">
        <v>42585</v>
      </c>
      <c r="I58" s="271">
        <f t="shared" si="1"/>
        <v>609</v>
      </c>
      <c r="J58" s="272">
        <f t="shared" si="2"/>
        <v>20.032894736842106</v>
      </c>
      <c r="K58" s="272">
        <f t="shared" si="3"/>
        <v>1.6684931506849314</v>
      </c>
      <c r="L58" s="274">
        <v>0</v>
      </c>
      <c r="M58" s="274">
        <v>0</v>
      </c>
      <c r="N58" s="274">
        <v>0</v>
      </c>
      <c r="O58" s="274">
        <v>0</v>
      </c>
      <c r="P58" s="274">
        <v>0</v>
      </c>
      <c r="Q58" s="274">
        <v>0</v>
      </c>
      <c r="R58" s="274">
        <v>0</v>
      </c>
      <c r="S58" s="277"/>
      <c r="T58" s="130">
        <v>6</v>
      </c>
      <c r="U58" s="285">
        <v>12.3</v>
      </c>
      <c r="V58" s="274">
        <v>5</v>
      </c>
      <c r="W58" s="388">
        <v>17.3</v>
      </c>
      <c r="X58" s="365"/>
      <c r="Y58" s="361">
        <v>4.3351817492803431</v>
      </c>
      <c r="Z58" s="289">
        <v>149.4</v>
      </c>
      <c r="AA58" s="136">
        <v>1.0848376716757114E-2</v>
      </c>
      <c r="AB58" s="135">
        <v>4.6589734309578964E-3</v>
      </c>
      <c r="AC58" s="135">
        <v>1.9435810275782592E-2</v>
      </c>
      <c r="AD58" s="135">
        <v>1.0128673097001275E-2</v>
      </c>
      <c r="AE58" s="135">
        <v>4.5616862827476392E-3</v>
      </c>
      <c r="AF58" s="236">
        <v>2.1879561870656386E-3</v>
      </c>
      <c r="AG58" s="236">
        <v>8.2028986652159987E-3</v>
      </c>
      <c r="AH58" s="135">
        <v>2.3240818739117119E-4</v>
      </c>
      <c r="AI58" s="136" t="s">
        <v>167</v>
      </c>
      <c r="AJ58" s="137">
        <v>6.1177377857909567</v>
      </c>
      <c r="AK58" s="135">
        <v>3.7833890970655769E-5</v>
      </c>
      <c r="AL58" s="135">
        <v>8.1072623508548082E-5</v>
      </c>
      <c r="AM58" s="135">
        <v>7.5667781941311538E-5</v>
      </c>
      <c r="AN58" s="135">
        <v>6.4425711481459541E-3</v>
      </c>
      <c r="AO58" s="136">
        <v>3.1981285469152167E-2</v>
      </c>
      <c r="AP58" s="136">
        <v>6.552044607008361E-3</v>
      </c>
      <c r="AQ58" s="135">
        <v>2.2700334582393463E-4</v>
      </c>
      <c r="AR58" s="136">
        <v>2.7709760766890513E-2</v>
      </c>
      <c r="AS58" s="236">
        <v>0.121432005929697</v>
      </c>
      <c r="AT58" s="236">
        <v>0.132063122219436</v>
      </c>
      <c r="AU58" s="135">
        <v>5.6210352299260007E-4</v>
      </c>
      <c r="AV58" s="236">
        <v>5.351881322683828E-4</v>
      </c>
      <c r="AW58" s="135">
        <v>2.2159850425669813E-4</v>
      </c>
      <c r="AX58" s="135">
        <v>1.3000373518505393</v>
      </c>
      <c r="AY58" s="135">
        <v>3.7833890970655769E-5</v>
      </c>
      <c r="AZ58" s="236">
        <v>5.024059676016419E-3</v>
      </c>
      <c r="BA58" s="236">
        <v>9.7927881756729833E-3</v>
      </c>
      <c r="BB58" s="135">
        <v>2.2159850425669813E-4</v>
      </c>
      <c r="BC58" s="242">
        <v>3.5699655215493935E-3</v>
      </c>
      <c r="BD58" s="462"/>
      <c r="BE58" s="361">
        <v>4.3351817492803431</v>
      </c>
      <c r="BF58" s="289">
        <v>149.4</v>
      </c>
      <c r="BG58" s="136">
        <f t="shared" si="4"/>
        <v>-1.9646352420640176</v>
      </c>
      <c r="BH58" s="135">
        <f t="shared" si="5"/>
        <v>-2.3317097662251589</v>
      </c>
      <c r="BI58" s="135">
        <f t="shared" si="6"/>
        <v>-1.7113973489886805</v>
      </c>
      <c r="BJ58" s="135">
        <f t="shared" si="7"/>
        <v>-1.994447445498112</v>
      </c>
      <c r="BK58" s="135">
        <f t="shared" si="8"/>
        <v>-2.3408745854242166</v>
      </c>
      <c r="BL58" s="236">
        <f t="shared" si="9"/>
        <v>-2.6599613788222172</v>
      </c>
      <c r="BM58" s="236">
        <f t="shared" si="10"/>
        <v>-2.0860326534873503</v>
      </c>
      <c r="BN58" s="135">
        <f t="shared" si="11"/>
        <v>-3.633748576470285</v>
      </c>
      <c r="BO58" s="136" t="e">
        <f t="shared" si="12"/>
        <v>#VALUE!</v>
      </c>
      <c r="BP58" s="136">
        <f t="shared" si="13"/>
        <v>0.7865908586204623</v>
      </c>
      <c r="BQ58" s="135">
        <f t="shared" si="14"/>
        <v>-4.4221189920356148</v>
      </c>
      <c r="BR58" s="135">
        <f t="shared" si="15"/>
        <v>-4.0911257729941903</v>
      </c>
      <c r="BS58" s="135">
        <f t="shared" si="16"/>
        <v>-4.1210889963716335</v>
      </c>
      <c r="BT58" s="135">
        <f t="shared" si="17"/>
        <v>-2.1909407766456539</v>
      </c>
      <c r="BU58" s="136">
        <f t="shared" si="18"/>
        <v>-1.4951040840250693</v>
      </c>
      <c r="BV58" s="136">
        <f t="shared" si="19"/>
        <v>-2.1836231545150921</v>
      </c>
      <c r="BW58" s="135">
        <f t="shared" si="20"/>
        <v>-3.6439677416519713</v>
      </c>
      <c r="BX58" s="136">
        <f t="shared" si="21"/>
        <v>-1.5573672236969396</v>
      </c>
      <c r="BY58" s="236">
        <f t="shared" si="22"/>
        <v>-0.91566683083343159</v>
      </c>
      <c r="BZ58" s="236">
        <f t="shared" si="23"/>
        <v>-0.87921843940706812</v>
      </c>
      <c r="CA58" s="135">
        <f t="shared" si="24"/>
        <v>-3.2501836927510914</v>
      </c>
      <c r="CB58" s="236">
        <f t="shared" si="25"/>
        <v>-3.2714935255606727</v>
      </c>
      <c r="CC58" s="135">
        <f t="shared" si="26"/>
        <v>-3.6544331753301362</v>
      </c>
      <c r="CD58" s="135">
        <f t="shared" si="27"/>
        <v>0.11395583036032908</v>
      </c>
      <c r="CE58" s="135">
        <f t="shared" si="28"/>
        <v>-4.4221189920356148</v>
      </c>
      <c r="CF58" s="236">
        <f t="shared" si="29"/>
        <v>-2.2989452106700021</v>
      </c>
      <c r="CG58" s="236">
        <f t="shared" si="30"/>
        <v>-2.0090936394621881</v>
      </c>
      <c r="CH58" s="135">
        <f t="shared" si="31"/>
        <v>-3.6544331753301362</v>
      </c>
      <c r="CI58" s="242">
        <f t="shared" si="32"/>
        <v>-2.4473359782500337</v>
      </c>
      <c r="CJ58" s="330"/>
      <c r="CK58" s="333" t="s">
        <v>458</v>
      </c>
      <c r="CL58" s="130" t="s">
        <v>182</v>
      </c>
      <c r="CM58" s="132" t="s">
        <v>318</v>
      </c>
      <c r="CN58" s="270">
        <v>7</v>
      </c>
      <c r="CO58" s="262" t="s">
        <v>398</v>
      </c>
      <c r="CP58" s="132" t="s">
        <v>426</v>
      </c>
      <c r="CQ58" s="266">
        <v>41976</v>
      </c>
      <c r="CR58" s="266">
        <v>42585</v>
      </c>
      <c r="CS58" s="271">
        <f t="shared" si="33"/>
        <v>609</v>
      </c>
      <c r="CT58" s="272">
        <f t="shared" si="34"/>
        <v>20.032894736842106</v>
      </c>
      <c r="CU58" s="272">
        <f t="shared" si="35"/>
        <v>1.6684931506849314</v>
      </c>
      <c r="CV58" s="274">
        <v>0</v>
      </c>
      <c r="CW58" s="274">
        <v>0</v>
      </c>
      <c r="CX58" s="274">
        <v>0</v>
      </c>
      <c r="CY58" s="274">
        <v>0</v>
      </c>
      <c r="CZ58" s="274">
        <v>0</v>
      </c>
      <c r="DA58" s="274">
        <v>0</v>
      </c>
      <c r="DB58" s="274">
        <v>0</v>
      </c>
      <c r="DC58" s="277"/>
      <c r="DD58" s="130">
        <v>6</v>
      </c>
      <c r="DE58" s="285">
        <v>12.3</v>
      </c>
      <c r="DF58" s="274">
        <v>5</v>
      </c>
      <c r="DG58" s="388">
        <v>17.3</v>
      </c>
      <c r="DH58" s="376" t="s">
        <v>461</v>
      </c>
      <c r="DI58" s="458"/>
      <c r="DJ58" s="376" t="s">
        <v>461</v>
      </c>
      <c r="DK58" s="376" t="s">
        <v>461</v>
      </c>
      <c r="DL58" s="376" t="s">
        <v>461</v>
      </c>
      <c r="DM58" s="376" t="s">
        <v>461</v>
      </c>
      <c r="DN58" s="376" t="s">
        <v>461</v>
      </c>
      <c r="DO58" s="376" t="s">
        <v>461</v>
      </c>
      <c r="DP58" s="376" t="s">
        <v>461</v>
      </c>
      <c r="DQ58" s="376" t="s">
        <v>461</v>
      </c>
      <c r="DR58" s="376" t="s">
        <v>461</v>
      </c>
      <c r="DS58" s="376" t="s">
        <v>461</v>
      </c>
      <c r="DT58" s="376" t="s">
        <v>461</v>
      </c>
      <c r="DU58" s="376" t="s">
        <v>461</v>
      </c>
      <c r="DV58" s="376" t="s">
        <v>461</v>
      </c>
      <c r="DW58" s="376" t="s">
        <v>461</v>
      </c>
      <c r="DX58" s="376" t="s">
        <v>461</v>
      </c>
      <c r="DY58" s="376" t="s">
        <v>461</v>
      </c>
      <c r="DZ58" s="376" t="s">
        <v>461</v>
      </c>
      <c r="EA58" s="376" t="s">
        <v>461</v>
      </c>
      <c r="EB58" s="376" t="s">
        <v>461</v>
      </c>
      <c r="EC58" s="376" t="s">
        <v>461</v>
      </c>
      <c r="ED58" s="376" t="s">
        <v>461</v>
      </c>
      <c r="EE58" s="376" t="s">
        <v>461</v>
      </c>
      <c r="EF58" s="376" t="s">
        <v>461</v>
      </c>
      <c r="EG58" s="376" t="s">
        <v>461</v>
      </c>
      <c r="EH58" s="376" t="s">
        <v>461</v>
      </c>
      <c r="EI58" s="376" t="s">
        <v>461</v>
      </c>
      <c r="EJ58" s="376" t="s">
        <v>461</v>
      </c>
      <c r="EK58" s="376" t="s">
        <v>461</v>
      </c>
      <c r="EL58" s="381" t="s">
        <v>461</v>
      </c>
      <c r="EN58" s="376" t="s">
        <v>461</v>
      </c>
      <c r="EO58" s="376" t="s">
        <v>461</v>
      </c>
      <c r="EP58" s="376" t="s">
        <v>461</v>
      </c>
      <c r="EQ58" s="376" t="s">
        <v>461</v>
      </c>
      <c r="ER58" s="376" t="s">
        <v>461</v>
      </c>
      <c r="ES58" s="376" t="s">
        <v>461</v>
      </c>
      <c r="ET58" s="376" t="s">
        <v>461</v>
      </c>
      <c r="EU58" s="376" t="s">
        <v>461</v>
      </c>
      <c r="EV58" s="376" t="s">
        <v>461</v>
      </c>
      <c r="EW58" s="376" t="s">
        <v>461</v>
      </c>
      <c r="EX58" s="376" t="s">
        <v>461</v>
      </c>
      <c r="EY58" s="376" t="s">
        <v>461</v>
      </c>
      <c r="EZ58" s="376" t="s">
        <v>461</v>
      </c>
      <c r="FA58" s="376" t="s">
        <v>461</v>
      </c>
      <c r="FB58" s="376" t="s">
        <v>461</v>
      </c>
      <c r="FC58" s="376" t="s">
        <v>461</v>
      </c>
      <c r="FD58" s="376" t="s">
        <v>461</v>
      </c>
      <c r="FE58" s="376" t="s">
        <v>461</v>
      </c>
      <c r="FF58" s="376" t="s">
        <v>461</v>
      </c>
      <c r="FG58" s="376" t="s">
        <v>461</v>
      </c>
      <c r="FH58" s="376" t="s">
        <v>461</v>
      </c>
      <c r="FI58" s="376" t="s">
        <v>461</v>
      </c>
      <c r="FJ58" s="376" t="s">
        <v>461</v>
      </c>
      <c r="FK58" s="376" t="s">
        <v>461</v>
      </c>
      <c r="FL58" s="376" t="s">
        <v>461</v>
      </c>
      <c r="FM58" s="376" t="s">
        <v>461</v>
      </c>
      <c r="FN58" s="376" t="s">
        <v>461</v>
      </c>
      <c r="FO58" s="376" t="s">
        <v>461</v>
      </c>
      <c r="FP58" s="381" t="s">
        <v>461</v>
      </c>
    </row>
    <row r="59" spans="1:372">
      <c r="A59" s="131" t="s">
        <v>69</v>
      </c>
      <c r="B59" s="130" t="s">
        <v>182</v>
      </c>
      <c r="C59" s="132" t="s">
        <v>319</v>
      </c>
      <c r="D59" s="270">
        <v>7</v>
      </c>
      <c r="E59" s="262" t="s">
        <v>399</v>
      </c>
      <c r="F59" s="132" t="s">
        <v>427</v>
      </c>
      <c r="G59" s="266">
        <v>40273</v>
      </c>
      <c r="H59" s="266">
        <v>42599</v>
      </c>
      <c r="I59" s="271">
        <f t="shared" si="1"/>
        <v>2326</v>
      </c>
      <c r="J59" s="272">
        <f t="shared" si="2"/>
        <v>76.51315789473685</v>
      </c>
      <c r="K59" s="272">
        <f t="shared" si="3"/>
        <v>6.3726027397260276</v>
      </c>
      <c r="L59" s="274">
        <v>0</v>
      </c>
      <c r="M59" s="274">
        <v>0</v>
      </c>
      <c r="N59" s="274">
        <v>0</v>
      </c>
      <c r="O59" s="274">
        <v>0</v>
      </c>
      <c r="P59" s="274">
        <v>0</v>
      </c>
      <c r="Q59" s="274">
        <v>0</v>
      </c>
      <c r="R59" s="274">
        <v>0</v>
      </c>
      <c r="S59" s="277"/>
      <c r="T59" s="130">
        <v>6</v>
      </c>
      <c r="U59" s="285">
        <v>28.9</v>
      </c>
      <c r="V59" s="274">
        <v>10</v>
      </c>
      <c r="W59" s="388">
        <v>38.9</v>
      </c>
      <c r="X59" s="365"/>
      <c r="Y59" s="361">
        <v>3.0544995636001158</v>
      </c>
      <c r="Z59" s="289">
        <v>123.2</v>
      </c>
      <c r="AA59" s="136">
        <v>2.0639745331498961E-2</v>
      </c>
      <c r="AB59" s="236">
        <v>5.9966629849282541E-2</v>
      </c>
      <c r="AC59" s="135">
        <v>1.9435810275782592E-2</v>
      </c>
      <c r="AD59" s="236">
        <v>0.18890999165517625</v>
      </c>
      <c r="AE59" s="135">
        <v>4.5616862827476392E-3</v>
      </c>
      <c r="AF59" s="136">
        <v>2.915021914537979E-2</v>
      </c>
      <c r="AG59" s="136">
        <v>2.7246008838387802E-2</v>
      </c>
      <c r="AH59" s="236">
        <v>5.0505454965498672E-3</v>
      </c>
      <c r="AI59" s="136" t="s">
        <v>167</v>
      </c>
      <c r="AJ59" s="137">
        <v>3.1064364455568061</v>
      </c>
      <c r="AK59" s="135">
        <v>3.7833890970655769E-5</v>
      </c>
      <c r="AL59" s="135">
        <v>8.1072623508548082E-5</v>
      </c>
      <c r="AM59" s="236">
        <v>6.816489599718571E-3</v>
      </c>
      <c r="AN59" s="135">
        <v>6.4425711481459541E-3</v>
      </c>
      <c r="AO59" s="236">
        <v>1.639365352870115E-2</v>
      </c>
      <c r="AP59" s="136">
        <v>7.5847321760094408E-3</v>
      </c>
      <c r="AQ59" s="135">
        <v>2.2700334582393463E-4</v>
      </c>
      <c r="AR59" s="136">
        <v>9.5997264354327913E-2</v>
      </c>
      <c r="AS59" s="136">
        <v>0.21428894320232966</v>
      </c>
      <c r="AT59" s="135">
        <v>3.2277713839536606E-2</v>
      </c>
      <c r="AU59" s="135">
        <v>5.6210352299260007E-4</v>
      </c>
      <c r="AV59" s="136">
        <v>1.5950799182224385E-3</v>
      </c>
      <c r="AW59" s="136">
        <v>1.161727302825491E-2</v>
      </c>
      <c r="AX59" s="135">
        <v>1.3000373518505393</v>
      </c>
      <c r="AY59" s="236">
        <v>3.5371028606760615E-4</v>
      </c>
      <c r="AZ59" s="135">
        <v>2.7024207836182696E-5</v>
      </c>
      <c r="BA59" s="135">
        <v>3.9455343440826729E-5</v>
      </c>
      <c r="BB59" s="135">
        <v>2.2159850425669813E-4</v>
      </c>
      <c r="BC59" s="176">
        <v>1.1890651447920386E-4</v>
      </c>
      <c r="BD59" s="462"/>
      <c r="BE59" s="361">
        <v>3.0544995636001158</v>
      </c>
      <c r="BF59" s="289">
        <v>123.2</v>
      </c>
      <c r="BG59" s="136">
        <f t="shared" si="4"/>
        <v>-1.6852956656595091</v>
      </c>
      <c r="BH59" s="236">
        <f t="shared" si="5"/>
        <v>-1.2220903580154396</v>
      </c>
      <c r="BI59" s="135">
        <f t="shared" si="6"/>
        <v>-1.7113973489886805</v>
      </c>
      <c r="BJ59" s="236">
        <f t="shared" si="7"/>
        <v>-0.72374507116260045</v>
      </c>
      <c r="BK59" s="135">
        <f t="shared" si="8"/>
        <v>-2.3408745854242166</v>
      </c>
      <c r="BL59" s="136">
        <f t="shared" si="9"/>
        <v>-1.53535817595569</v>
      </c>
      <c r="BM59" s="136">
        <f t="shared" si="10"/>
        <v>-1.5646971068337032</v>
      </c>
      <c r="BN59" s="236">
        <f t="shared" si="11"/>
        <v>-2.2966617123076296</v>
      </c>
      <c r="BO59" s="136" t="e">
        <f t="shared" si="12"/>
        <v>#VALUE!</v>
      </c>
      <c r="BP59" s="136">
        <f t="shared" si="13"/>
        <v>0.49226247282879748</v>
      </c>
      <c r="BQ59" s="135">
        <f t="shared" si="14"/>
        <v>-4.4221189920356148</v>
      </c>
      <c r="BR59" s="135">
        <f t="shared" si="15"/>
        <v>-4.0911257729941903</v>
      </c>
      <c r="BS59" s="236">
        <f t="shared" si="16"/>
        <v>-2.1664392235788328</v>
      </c>
      <c r="BT59" s="135">
        <f t="shared" si="17"/>
        <v>-2.1909407766456539</v>
      </c>
      <c r="BU59" s="236">
        <f t="shared" si="18"/>
        <v>-1.7853242477392901</v>
      </c>
      <c r="BV59" s="136">
        <f t="shared" si="19"/>
        <v>-2.1200597499510523</v>
      </c>
      <c r="BW59" s="135">
        <f t="shared" si="20"/>
        <v>-3.6439677416519713</v>
      </c>
      <c r="BX59" s="136">
        <f t="shared" si="21"/>
        <v>-1.017741142926557</v>
      </c>
      <c r="BY59" s="136">
        <f t="shared" si="22"/>
        <v>-0.6690002369380923</v>
      </c>
      <c r="BZ59" s="135">
        <f t="shared" si="23"/>
        <v>-1.4910972329968839</v>
      </c>
      <c r="CA59" s="135">
        <f t="shared" si="24"/>
        <v>-3.2501836927510914</v>
      </c>
      <c r="CB59" s="136">
        <f t="shared" si="25"/>
        <v>-2.7972175526234104</v>
      </c>
      <c r="CC59" s="136">
        <f t="shared" si="26"/>
        <v>-1.934895803767481</v>
      </c>
      <c r="CD59" s="135">
        <f t="shared" si="27"/>
        <v>0.11395583036032908</v>
      </c>
      <c r="CE59" s="236">
        <f t="shared" si="28"/>
        <v>-3.4513523105062909</v>
      </c>
      <c r="CF59" s="135">
        <f t="shared" si="29"/>
        <v>-4.5682470277138529</v>
      </c>
      <c r="CG59" s="135">
        <f t="shared" si="30"/>
        <v>-4.4038941719294158</v>
      </c>
      <c r="CH59" s="135">
        <f t="shared" si="31"/>
        <v>-3.6544331753301362</v>
      </c>
      <c r="CI59" s="176">
        <f t="shared" si="32"/>
        <v>-3.9247943512276655</v>
      </c>
      <c r="CJ59" s="339"/>
      <c r="CK59" s="333" t="s">
        <v>68</v>
      </c>
      <c r="CL59" s="130" t="s">
        <v>182</v>
      </c>
      <c r="CM59" s="132" t="s">
        <v>318</v>
      </c>
      <c r="CN59" s="270">
        <v>7</v>
      </c>
      <c r="CO59" s="262" t="s">
        <v>399</v>
      </c>
      <c r="CP59" s="132" t="s">
        <v>427</v>
      </c>
      <c r="CQ59" s="266">
        <v>40273</v>
      </c>
      <c r="CR59" s="266">
        <v>42599</v>
      </c>
      <c r="CS59" s="271">
        <f t="shared" si="33"/>
        <v>2326</v>
      </c>
      <c r="CT59" s="272">
        <f t="shared" si="34"/>
        <v>76.51315789473685</v>
      </c>
      <c r="CU59" s="272">
        <f t="shared" si="35"/>
        <v>6.3726027397260276</v>
      </c>
      <c r="CV59" s="274">
        <v>0</v>
      </c>
      <c r="CW59" s="274">
        <v>0</v>
      </c>
      <c r="CX59" s="274">
        <v>0</v>
      </c>
      <c r="CY59" s="274">
        <v>0</v>
      </c>
      <c r="CZ59" s="274">
        <v>0</v>
      </c>
      <c r="DA59" s="274">
        <v>0</v>
      </c>
      <c r="DB59" s="274">
        <v>0</v>
      </c>
      <c r="DC59" s="277"/>
      <c r="DD59" s="130">
        <v>6</v>
      </c>
      <c r="DE59" s="285">
        <v>28.9</v>
      </c>
      <c r="DF59" s="274">
        <v>10</v>
      </c>
      <c r="DG59" s="388">
        <v>38.9</v>
      </c>
      <c r="DH59" s="370">
        <v>2.3830066551934004</v>
      </c>
      <c r="DI59" s="370"/>
      <c r="DJ59" s="136">
        <v>7.0838983895079172E-3</v>
      </c>
      <c r="DK59" s="236">
        <v>4.78151246527002E-2</v>
      </c>
      <c r="DL59" s="136">
        <v>0.3351906528570775</v>
      </c>
      <c r="DM59" s="135">
        <v>3.3016895441650837E-3</v>
      </c>
      <c r="DN59" s="236">
        <v>1.4397210557773897E-2</v>
      </c>
      <c r="DO59" s="136">
        <v>6.786973464013818E-2</v>
      </c>
      <c r="DP59" s="136">
        <v>3.6459877806723461E-2</v>
      </c>
      <c r="DQ59" s="135">
        <v>7.5759151760458154E-5</v>
      </c>
      <c r="DR59" s="368" t="s">
        <v>167</v>
      </c>
      <c r="DS59" s="137">
        <v>1.9378225543719114</v>
      </c>
      <c r="DT59" s="236">
        <v>5.4597826791709392E-4</v>
      </c>
      <c r="DU59" s="135">
        <v>2.6427611079229589E-5</v>
      </c>
      <c r="DV59" s="135">
        <v>2.4665770340614284E-5</v>
      </c>
      <c r="DW59" s="135">
        <v>2.1001141604294446E-3</v>
      </c>
      <c r="DX59" s="136">
        <v>0.66084214835139055</v>
      </c>
      <c r="DY59" s="136">
        <v>8.2509970677195968E-3</v>
      </c>
      <c r="DZ59" s="135">
        <v>7.3997311021842846E-5</v>
      </c>
      <c r="EA59" s="136">
        <v>0.12055780065616756</v>
      </c>
      <c r="EB59" s="236">
        <v>3.6825940220546964E-2</v>
      </c>
      <c r="EC59" s="236">
        <v>6.8026282437218311E-2</v>
      </c>
      <c r="ED59" s="135">
        <v>1.8323143681599181E-4</v>
      </c>
      <c r="EE59" s="135">
        <v>3.5236814772306122E-6</v>
      </c>
      <c r="EF59" s="236">
        <v>1.4559637780528752E-3</v>
      </c>
      <c r="EG59" s="236">
        <v>8.7298236189757894</v>
      </c>
      <c r="EH59" s="236">
        <v>8.5212953809924648E-5</v>
      </c>
      <c r="EI59" s="236">
        <v>3.933443280959876E-3</v>
      </c>
      <c r="EJ59" s="136">
        <v>1.2759837185393846E-2</v>
      </c>
      <c r="EK59" s="135">
        <v>7.2235470283227551E-5</v>
      </c>
      <c r="EL59" s="242">
        <v>1.6513459480155916E-3</v>
      </c>
      <c r="EN59" s="136">
        <f>LOG(DJ59)</f>
        <v>-2.1497276768993121</v>
      </c>
      <c r="EO59" s="236">
        <f t="shared" ref="EO59" si="264">LOG(DK59)</f>
        <v>-1.3204347076926488</v>
      </c>
      <c r="EP59" s="136">
        <f t="shared" ref="EP59" si="265">LOG(DL59)</f>
        <v>-0.47470810063004504</v>
      </c>
      <c r="EQ59" s="135">
        <f t="shared" ref="EQ59" si="266">LOG(DM59)</f>
        <v>-2.4812637655961618</v>
      </c>
      <c r="ER59" s="236">
        <f t="shared" ref="ER59" si="267">LOG(DN59)</f>
        <v>-1.8417216437878243</v>
      </c>
      <c r="ES59" s="136">
        <f t="shared" ref="ES59" si="268">LOG(DO59)</f>
        <v>-1.1683238488275254</v>
      </c>
      <c r="ET59" s="136">
        <f t="shared" ref="ET59" si="269">LOG(DP59)</f>
        <v>-1.4381847911926897</v>
      </c>
      <c r="EU59" s="135">
        <f t="shared" ref="EU59" si="270">LOG(DQ59)</f>
        <v>-4.120564896568335</v>
      </c>
      <c r="EV59" s="368" t="e">
        <f t="shared" ref="EV59" si="271">LOG(DR59)</f>
        <v>#VALUE!</v>
      </c>
      <c r="EW59" s="136">
        <f t="shared" ref="EW59" si="272">LOG(DS59)</f>
        <v>0.28731400636523519</v>
      </c>
      <c r="EX59" s="236">
        <f t="shared" ref="EX59" si="273">LOG(DT59)</f>
        <v>-3.2628246435801</v>
      </c>
      <c r="EY59" s="135">
        <f t="shared" ref="EY59" si="274">LOG(DU59)</f>
        <v>-4.5779420930922399</v>
      </c>
      <c r="EZ59" s="135">
        <f t="shared" ref="EZ59" si="275">LOG(DV59)</f>
        <v>-4.607905316469683</v>
      </c>
      <c r="FA59" s="135">
        <f t="shared" ref="FA59" si="276">LOG(DW59)</f>
        <v>-2.6777570967437034</v>
      </c>
      <c r="FB59" s="136">
        <f t="shared" ref="FB59" si="277">LOG(DX59)</f>
        <v>-0.1799022656079525</v>
      </c>
      <c r="FC59" s="136">
        <f t="shared" ref="FC59" si="278">LOG(DY59)</f>
        <v>-2.0834935672265513</v>
      </c>
      <c r="FD59" s="135">
        <f t="shared" ref="FD59" si="279">LOG(DZ59)</f>
        <v>-4.1307840617500204</v>
      </c>
      <c r="FE59" s="136">
        <f t="shared" ref="FE59" si="280">LOG(EA59)</f>
        <v>-0.91880468348375921</v>
      </c>
      <c r="FF59" s="236">
        <f t="shared" ref="FF59" si="281">LOG(EB59)</f>
        <v>-1.4338461561653693</v>
      </c>
      <c r="FG59" s="236">
        <f t="shared" ref="FG59" si="282">LOG(EC59)</f>
        <v>-1.1673232621147995</v>
      </c>
      <c r="FH59" s="135">
        <f t="shared" ref="FH59" si="283">LOG(ED59)</f>
        <v>-3.737000012849141</v>
      </c>
      <c r="FI59" s="135">
        <f t="shared" ref="FI59" si="284">LOG(EE59)</f>
        <v>-5.45300335648394</v>
      </c>
      <c r="FJ59" s="236">
        <f t="shared" ref="FJ59" si="285">LOG(EF59)</f>
        <v>-2.8368494294099587</v>
      </c>
      <c r="FK59" s="236">
        <f t="shared" ref="FK59" si="286">LOG(EG59)</f>
        <v>0.941005469126032</v>
      </c>
      <c r="FL59" s="236">
        <f t="shared" ref="FL59" si="287">LOG(EH59)</f>
        <v>-4.069494380109564</v>
      </c>
      <c r="FM59" s="236">
        <f t="shared" ref="FM59" si="288">LOG(EI59)</f>
        <v>-2.4052271078423124</v>
      </c>
      <c r="FN59" s="136">
        <f t="shared" ref="FN59" si="289">LOG(EJ59)</f>
        <v>-1.8941548671459025</v>
      </c>
      <c r="FO59" s="135">
        <f t="shared" ref="FO59" si="290">LOG(EK59)</f>
        <v>-4.1412494954281858</v>
      </c>
      <c r="FP59" s="242">
        <f t="shared" ref="FP59" si="291">LOG(EL59)</f>
        <v>-2.782161934868328</v>
      </c>
    </row>
    <row r="60" spans="1:372">
      <c r="A60" s="340" t="s">
        <v>77</v>
      </c>
      <c r="B60" s="341" t="s">
        <v>182</v>
      </c>
      <c r="C60" s="342" t="s">
        <v>319</v>
      </c>
      <c r="D60" s="343">
        <v>7</v>
      </c>
      <c r="E60" s="286" t="s">
        <v>398</v>
      </c>
      <c r="F60" s="342" t="s">
        <v>426</v>
      </c>
      <c r="G60" s="267">
        <v>42203</v>
      </c>
      <c r="H60" s="267">
        <v>42599</v>
      </c>
      <c r="I60" s="344">
        <f t="shared" si="1"/>
        <v>396</v>
      </c>
      <c r="J60" s="345">
        <f t="shared" si="2"/>
        <v>13.026315789473685</v>
      </c>
      <c r="K60" s="345">
        <f t="shared" si="3"/>
        <v>1.0849315068493151</v>
      </c>
      <c r="L60" s="346">
        <v>0</v>
      </c>
      <c r="M60" s="346">
        <v>0</v>
      </c>
      <c r="N60" s="346">
        <v>0</v>
      </c>
      <c r="O60" s="346">
        <v>0</v>
      </c>
      <c r="P60" s="346">
        <v>0</v>
      </c>
      <c r="Q60" s="346">
        <v>0</v>
      </c>
      <c r="R60" s="346">
        <v>0</v>
      </c>
      <c r="S60" s="347"/>
      <c r="T60" s="341">
        <v>6</v>
      </c>
      <c r="U60" s="389">
        <v>20.9</v>
      </c>
      <c r="V60" s="346">
        <v>7</v>
      </c>
      <c r="W60" s="390">
        <v>27.9</v>
      </c>
      <c r="X60" s="365"/>
      <c r="Y60" s="362">
        <v>3.3766811991780483</v>
      </c>
      <c r="Z60" s="348"/>
      <c r="AA60" s="349">
        <v>6.598570410316149E-5</v>
      </c>
      <c r="AB60" s="349">
        <v>4.7399730780771001E-3</v>
      </c>
      <c r="AC60" s="349">
        <v>1.9773715996247391E-2</v>
      </c>
      <c r="AD60" s="350">
        <v>0.17594540598602082</v>
      </c>
      <c r="AE60" s="349">
        <v>4.6409945219223585E-3</v>
      </c>
      <c r="AF60" s="349">
        <v>2.4194758171159215E-4</v>
      </c>
      <c r="AG60" s="350">
        <v>4.066529204710124E-3</v>
      </c>
      <c r="AH60" s="350">
        <v>4.7777007483779292E-3</v>
      </c>
      <c r="AI60" s="351" t="s">
        <v>167</v>
      </c>
      <c r="AJ60" s="352">
        <v>2.8506864659071511</v>
      </c>
      <c r="AK60" s="349">
        <v>3.8491660726844203E-5</v>
      </c>
      <c r="AL60" s="349">
        <v>8.2482130128951858E-5</v>
      </c>
      <c r="AM60" s="349">
        <v>7.6983321453688407E-5</v>
      </c>
      <c r="AN60" s="350">
        <v>0.29666771516386869</v>
      </c>
      <c r="AO60" s="351">
        <v>4.9898888005550618E-2</v>
      </c>
      <c r="AP60" s="351">
        <v>7.5764917930333207E-3</v>
      </c>
      <c r="AQ60" s="349">
        <v>2.3094996436106519E-4</v>
      </c>
      <c r="AR60" s="350">
        <v>8.481909162409285E-3</v>
      </c>
      <c r="AS60" s="349">
        <v>1.4142935912777611E-2</v>
      </c>
      <c r="AT60" s="350">
        <v>0.14042440570992279</v>
      </c>
      <c r="AU60" s="349">
        <v>5.7187610222739953E-4</v>
      </c>
      <c r="AV60" s="350">
        <v>2.0969819672651241E-4</v>
      </c>
      <c r="AW60" s="353">
        <v>2.2545115568580178E-4</v>
      </c>
      <c r="AX60" s="349">
        <v>1.32263944827847</v>
      </c>
      <c r="AY60" s="349">
        <v>3.8491660726844203E-5</v>
      </c>
      <c r="AZ60" s="351">
        <v>1.8557212985427059E-2</v>
      </c>
      <c r="BA60" s="350">
        <v>2.5954504455059656E-2</v>
      </c>
      <c r="BB60" s="350">
        <v>2.8944670828181505E-2</v>
      </c>
      <c r="BC60" s="354">
        <v>1.2097379085579608E-4</v>
      </c>
      <c r="BD60" s="462"/>
      <c r="BE60" s="362">
        <v>3.3766811991780483</v>
      </c>
      <c r="BF60" s="348"/>
      <c r="BG60" s="349">
        <f t="shared" si="4"/>
        <v>-4.180550144785653</v>
      </c>
      <c r="BH60" s="349">
        <f t="shared" si="5"/>
        <v>-2.3242241250085649</v>
      </c>
      <c r="BI60" s="349">
        <f t="shared" si="6"/>
        <v>-1.7039117077720867</v>
      </c>
      <c r="BJ60" s="350">
        <f t="shared" si="7"/>
        <v>-0.75462206830573131</v>
      </c>
      <c r="BK60" s="349">
        <f t="shared" si="8"/>
        <v>-2.3333889442076226</v>
      </c>
      <c r="BL60" s="349">
        <f t="shared" si="9"/>
        <v>-3.6162787143470903</v>
      </c>
      <c r="BM60" s="350">
        <f t="shared" si="10"/>
        <v>-2.3907761043674216</v>
      </c>
      <c r="BN60" s="350">
        <f t="shared" si="11"/>
        <v>-2.3207810557996638</v>
      </c>
      <c r="BO60" s="351" t="e">
        <f t="shared" si="12"/>
        <v>#VALUE!</v>
      </c>
      <c r="BP60" s="351">
        <f t="shared" si="13"/>
        <v>0.45494945385302854</v>
      </c>
      <c r="BQ60" s="349">
        <f t="shared" si="14"/>
        <v>-4.4146333508190212</v>
      </c>
      <c r="BR60" s="349">
        <f t="shared" si="15"/>
        <v>-4.0836401317775968</v>
      </c>
      <c r="BS60" s="349">
        <f t="shared" si="16"/>
        <v>-4.1136033551550399</v>
      </c>
      <c r="BT60" s="350">
        <f t="shared" si="17"/>
        <v>-0.52772971316774586</v>
      </c>
      <c r="BU60" s="351">
        <f t="shared" si="18"/>
        <v>-1.3019091325015459</v>
      </c>
      <c r="BV60" s="351">
        <f t="shared" si="19"/>
        <v>-2.1205318428658466</v>
      </c>
      <c r="BW60" s="349">
        <f t="shared" si="20"/>
        <v>-3.6364821004353773</v>
      </c>
      <c r="BX60" s="350">
        <f t="shared" si="21"/>
        <v>-2.0715063829580873</v>
      </c>
      <c r="BY60" s="349">
        <f t="shared" si="22"/>
        <v>-1.8494604265810934</v>
      </c>
      <c r="BZ60" s="350">
        <f t="shared" si="23"/>
        <v>-0.85255740542545255</v>
      </c>
      <c r="CA60" s="349">
        <f t="shared" si="24"/>
        <v>-3.2426980515344974</v>
      </c>
      <c r="CB60" s="350">
        <f t="shared" si="25"/>
        <v>-3.6784053041798268</v>
      </c>
      <c r="CC60" s="353">
        <f t="shared" si="26"/>
        <v>-3.6469475341135422</v>
      </c>
      <c r="CD60" s="349">
        <f t="shared" si="27"/>
        <v>0.12144147157692285</v>
      </c>
      <c r="CE60" s="349">
        <f t="shared" si="28"/>
        <v>-4.4146333508190212</v>
      </c>
      <c r="CF60" s="351">
        <f t="shared" si="29"/>
        <v>-1.7314872477257928</v>
      </c>
      <c r="CG60" s="350">
        <f t="shared" si="30"/>
        <v>-1.5857872586166719</v>
      </c>
      <c r="CH60" s="350">
        <f t="shared" si="31"/>
        <v>-1.5384313850613254</v>
      </c>
      <c r="CI60" s="354">
        <f t="shared" si="32"/>
        <v>-3.9173087100110715</v>
      </c>
      <c r="CJ60" s="339"/>
      <c r="CK60" s="355" t="s">
        <v>459</v>
      </c>
      <c r="CL60" s="341" t="s">
        <v>182</v>
      </c>
      <c r="CM60" s="342" t="s">
        <v>318</v>
      </c>
      <c r="CN60" s="343">
        <v>7</v>
      </c>
      <c r="CO60" s="286" t="s">
        <v>398</v>
      </c>
      <c r="CP60" s="342" t="s">
        <v>426</v>
      </c>
      <c r="CQ60" s="267">
        <v>42203</v>
      </c>
      <c r="CR60" s="267">
        <v>42599</v>
      </c>
      <c r="CS60" s="344">
        <f t="shared" si="33"/>
        <v>396</v>
      </c>
      <c r="CT60" s="345">
        <f t="shared" si="34"/>
        <v>13.026315789473685</v>
      </c>
      <c r="CU60" s="345">
        <f t="shared" si="35"/>
        <v>1.0849315068493151</v>
      </c>
      <c r="CV60" s="346">
        <v>0</v>
      </c>
      <c r="CW60" s="346">
        <v>0</v>
      </c>
      <c r="CX60" s="346">
        <v>0</v>
      </c>
      <c r="CY60" s="346">
        <v>0</v>
      </c>
      <c r="CZ60" s="346">
        <v>0</v>
      </c>
      <c r="DA60" s="346">
        <v>0</v>
      </c>
      <c r="DB60" s="346">
        <v>0</v>
      </c>
      <c r="DC60" s="347"/>
      <c r="DD60" s="341">
        <v>6</v>
      </c>
      <c r="DE60" s="389">
        <v>20.9</v>
      </c>
      <c r="DF60" s="346">
        <v>7</v>
      </c>
      <c r="DG60" s="390">
        <v>27.9</v>
      </c>
      <c r="DH60" s="376" t="s">
        <v>461</v>
      </c>
      <c r="DI60" s="458"/>
      <c r="DJ60" s="376" t="s">
        <v>461</v>
      </c>
      <c r="DK60" s="376" t="s">
        <v>461</v>
      </c>
      <c r="DL60" s="376" t="s">
        <v>461</v>
      </c>
      <c r="DM60" s="376" t="s">
        <v>461</v>
      </c>
      <c r="DN60" s="376" t="s">
        <v>461</v>
      </c>
      <c r="DO60" s="376" t="s">
        <v>461</v>
      </c>
      <c r="DP60" s="376" t="s">
        <v>461</v>
      </c>
      <c r="DQ60" s="376" t="s">
        <v>461</v>
      </c>
      <c r="DR60" s="376" t="s">
        <v>461</v>
      </c>
      <c r="DS60" s="376" t="s">
        <v>461</v>
      </c>
      <c r="DT60" s="376" t="s">
        <v>461</v>
      </c>
      <c r="DU60" s="376" t="s">
        <v>461</v>
      </c>
      <c r="DV60" s="376" t="s">
        <v>461</v>
      </c>
      <c r="DW60" s="376" t="s">
        <v>461</v>
      </c>
      <c r="DX60" s="376" t="s">
        <v>461</v>
      </c>
      <c r="DY60" s="376" t="s">
        <v>461</v>
      </c>
      <c r="DZ60" s="376" t="s">
        <v>461</v>
      </c>
      <c r="EA60" s="376" t="s">
        <v>461</v>
      </c>
      <c r="EB60" s="376" t="s">
        <v>461</v>
      </c>
      <c r="EC60" s="376" t="s">
        <v>461</v>
      </c>
      <c r="ED60" s="376" t="s">
        <v>461</v>
      </c>
      <c r="EE60" s="376" t="s">
        <v>461</v>
      </c>
      <c r="EF60" s="376" t="s">
        <v>461</v>
      </c>
      <c r="EG60" s="376" t="s">
        <v>461</v>
      </c>
      <c r="EH60" s="376" t="s">
        <v>461</v>
      </c>
      <c r="EI60" s="376" t="s">
        <v>461</v>
      </c>
      <c r="EJ60" s="376" t="s">
        <v>461</v>
      </c>
      <c r="EK60" s="376" t="s">
        <v>461</v>
      </c>
      <c r="EL60" s="381" t="s">
        <v>461</v>
      </c>
      <c r="EN60" s="376" t="s">
        <v>461</v>
      </c>
      <c r="EO60" s="376" t="s">
        <v>461</v>
      </c>
      <c r="EP60" s="376" t="s">
        <v>461</v>
      </c>
      <c r="EQ60" s="376" t="s">
        <v>461</v>
      </c>
      <c r="ER60" s="376" t="s">
        <v>461</v>
      </c>
      <c r="ES60" s="376" t="s">
        <v>461</v>
      </c>
      <c r="ET60" s="376" t="s">
        <v>461</v>
      </c>
      <c r="EU60" s="376" t="s">
        <v>461</v>
      </c>
      <c r="EV60" s="376" t="s">
        <v>461</v>
      </c>
      <c r="EW60" s="376" t="s">
        <v>461</v>
      </c>
      <c r="EX60" s="376" t="s">
        <v>461</v>
      </c>
      <c r="EY60" s="376" t="s">
        <v>461</v>
      </c>
      <c r="EZ60" s="376" t="s">
        <v>461</v>
      </c>
      <c r="FA60" s="376" t="s">
        <v>461</v>
      </c>
      <c r="FB60" s="376" t="s">
        <v>461</v>
      </c>
      <c r="FC60" s="376" t="s">
        <v>461</v>
      </c>
      <c r="FD60" s="376" t="s">
        <v>461</v>
      </c>
      <c r="FE60" s="376" t="s">
        <v>461</v>
      </c>
      <c r="FF60" s="376" t="s">
        <v>461</v>
      </c>
      <c r="FG60" s="376" t="s">
        <v>461</v>
      </c>
      <c r="FH60" s="376" t="s">
        <v>461</v>
      </c>
      <c r="FI60" s="376" t="s">
        <v>461</v>
      </c>
      <c r="FJ60" s="376" t="s">
        <v>461</v>
      </c>
      <c r="FK60" s="376" t="s">
        <v>461</v>
      </c>
      <c r="FL60" s="376" t="s">
        <v>461</v>
      </c>
      <c r="FM60" s="376" t="s">
        <v>461</v>
      </c>
      <c r="FN60" s="376" t="s">
        <v>461</v>
      </c>
      <c r="FO60" s="376" t="s">
        <v>461</v>
      </c>
      <c r="FP60" s="381" t="s">
        <v>461</v>
      </c>
    </row>
    <row r="61" spans="1:372" s="424" customFormat="1">
      <c r="A61" s="413"/>
      <c r="B61" s="414"/>
      <c r="C61" s="414"/>
      <c r="D61" s="414"/>
      <c r="E61" s="414"/>
      <c r="F61" s="414"/>
      <c r="G61" s="414"/>
      <c r="H61" s="414"/>
      <c r="I61" s="414"/>
      <c r="J61" s="415"/>
      <c r="K61" s="416"/>
      <c r="L61" s="416"/>
      <c r="M61" s="416"/>
      <c r="N61" s="416"/>
      <c r="O61" s="416"/>
      <c r="P61" s="416"/>
      <c r="Q61" s="416"/>
      <c r="R61" s="416"/>
      <c r="S61" s="417"/>
      <c r="T61" s="414"/>
      <c r="U61" s="418"/>
      <c r="V61" s="419"/>
      <c r="W61" s="418"/>
      <c r="X61" s="418"/>
      <c r="Y61" s="420"/>
      <c r="Z61" s="421"/>
      <c r="AA61" s="422"/>
      <c r="AB61" s="422"/>
      <c r="AC61" s="422"/>
      <c r="AD61" s="422"/>
      <c r="AE61" s="422"/>
      <c r="AF61" s="422"/>
      <c r="AG61" s="422"/>
      <c r="AH61" s="422"/>
      <c r="AI61" s="422"/>
      <c r="AJ61" s="423"/>
      <c r="AK61" s="422"/>
      <c r="AL61" s="422"/>
      <c r="AM61" s="422"/>
      <c r="AN61" s="422"/>
      <c r="AO61" s="422"/>
      <c r="AP61" s="422"/>
      <c r="AQ61" s="422"/>
      <c r="AR61" s="422"/>
      <c r="AS61" s="422"/>
      <c r="AT61" s="422"/>
      <c r="AU61" s="422"/>
      <c r="AV61" s="422"/>
      <c r="AW61" s="422"/>
      <c r="AX61" s="422"/>
      <c r="AY61" s="422"/>
      <c r="AZ61" s="422"/>
      <c r="BA61" s="422"/>
      <c r="BB61" s="422"/>
      <c r="BC61" s="422"/>
      <c r="BD61" s="418"/>
      <c r="BE61" s="420"/>
      <c r="BF61" s="421"/>
      <c r="BG61" s="422"/>
      <c r="BH61" s="422"/>
      <c r="BI61" s="422"/>
      <c r="BJ61" s="422"/>
      <c r="BK61" s="422"/>
      <c r="BL61" s="422"/>
      <c r="BM61" s="422"/>
      <c r="BN61" s="422"/>
      <c r="BO61" s="422"/>
      <c r="BP61" s="423"/>
      <c r="BQ61" s="422"/>
      <c r="BR61" s="422"/>
      <c r="BS61" s="422"/>
      <c r="BT61" s="422"/>
      <c r="BU61" s="422"/>
      <c r="BV61" s="422"/>
      <c r="BW61" s="422"/>
      <c r="BX61" s="422"/>
      <c r="BY61" s="422"/>
      <c r="BZ61" s="422"/>
      <c r="CA61" s="422"/>
      <c r="CB61" s="422"/>
      <c r="CC61" s="422"/>
      <c r="CD61" s="422"/>
      <c r="CE61" s="422"/>
      <c r="CF61" s="422"/>
      <c r="CG61" s="422"/>
      <c r="CH61" s="422"/>
      <c r="CI61" s="422"/>
      <c r="CJ61" s="422"/>
      <c r="CL61" s="414"/>
      <c r="CM61" s="414"/>
      <c r="CN61" s="414"/>
      <c r="CO61" s="414"/>
      <c r="CP61" s="414"/>
      <c r="CQ61" s="414"/>
      <c r="CR61" s="414"/>
      <c r="CS61" s="414"/>
      <c r="CT61" s="415"/>
      <c r="CU61" s="416"/>
      <c r="CV61" s="416"/>
      <c r="CW61" s="416"/>
      <c r="CX61" s="416"/>
      <c r="CY61" s="416"/>
      <c r="CZ61" s="416"/>
      <c r="DA61" s="416"/>
      <c r="DB61" s="416"/>
      <c r="DC61" s="417"/>
      <c r="DD61" s="414"/>
      <c r="DE61" s="418"/>
      <c r="DF61" s="419"/>
      <c r="DG61" s="418"/>
      <c r="DH61" s="425"/>
      <c r="DI61" s="375"/>
      <c r="DR61" s="414"/>
      <c r="EV61" s="414"/>
    </row>
    <row r="62" spans="1:372" s="436" customFormat="1">
      <c r="A62" s="426"/>
      <c r="B62" s="426"/>
      <c r="C62" s="427"/>
      <c r="D62" s="427"/>
      <c r="E62" s="427"/>
      <c r="F62" s="427"/>
      <c r="G62" s="427"/>
      <c r="H62" s="427"/>
      <c r="I62" s="427"/>
      <c r="J62" s="428"/>
      <c r="K62" s="429"/>
      <c r="L62" s="429"/>
      <c r="M62" s="429"/>
      <c r="N62" s="429"/>
      <c r="O62" s="429"/>
      <c r="P62" s="429"/>
      <c r="Q62" s="429"/>
      <c r="R62" s="429"/>
      <c r="S62" s="430"/>
      <c r="T62" s="427"/>
      <c r="U62" s="431"/>
      <c r="V62" s="432"/>
      <c r="W62" s="431"/>
      <c r="X62" s="418"/>
      <c r="Y62" s="433"/>
      <c r="Z62" s="434"/>
      <c r="AA62" s="435"/>
      <c r="AB62" s="435"/>
      <c r="AC62" s="435"/>
      <c r="AD62" s="435"/>
      <c r="AE62" s="435"/>
      <c r="AF62" s="435"/>
      <c r="AG62" s="435"/>
      <c r="AH62" s="435"/>
      <c r="AK62" s="435"/>
      <c r="AL62" s="435"/>
      <c r="AM62" s="435"/>
      <c r="AN62" s="435"/>
      <c r="AO62" s="435"/>
      <c r="AP62" s="435"/>
      <c r="AQ62" s="435"/>
      <c r="AR62" s="435"/>
      <c r="AS62" s="435"/>
      <c r="AT62" s="435"/>
      <c r="AU62" s="435"/>
      <c r="AV62" s="435"/>
      <c r="AW62" s="435"/>
      <c r="AX62" s="435"/>
      <c r="AY62" s="435"/>
      <c r="AZ62" s="435"/>
      <c r="BA62" s="435"/>
      <c r="BB62" s="435"/>
      <c r="BC62" s="435"/>
      <c r="BD62" s="418"/>
      <c r="BE62" s="433"/>
      <c r="BF62" s="434"/>
      <c r="BG62" s="435"/>
      <c r="BH62" s="435"/>
      <c r="BI62" s="435"/>
      <c r="BJ62" s="435"/>
      <c r="BK62" s="435"/>
      <c r="BL62" s="435"/>
      <c r="BM62" s="435"/>
      <c r="BN62" s="435"/>
      <c r="BQ62" s="435"/>
      <c r="BR62" s="435"/>
      <c r="BS62" s="435"/>
      <c r="BT62" s="435"/>
      <c r="BU62" s="435"/>
      <c r="BV62" s="435"/>
      <c r="BW62" s="435"/>
      <c r="BX62" s="435"/>
      <c r="BY62" s="435"/>
      <c r="BZ62" s="435"/>
      <c r="CA62" s="435"/>
      <c r="CB62" s="435"/>
      <c r="CC62" s="435"/>
      <c r="CD62" s="435"/>
      <c r="CE62" s="435"/>
      <c r="CF62" s="435"/>
      <c r="CG62" s="435"/>
      <c r="CH62" s="435"/>
      <c r="CI62" s="435"/>
      <c r="CJ62" s="437"/>
      <c r="CK62" s="424"/>
      <c r="CL62" s="426"/>
      <c r="CM62" s="427"/>
      <c r="CN62" s="427"/>
      <c r="CO62" s="427"/>
      <c r="CP62" s="427"/>
      <c r="CQ62" s="427"/>
      <c r="CR62" s="427"/>
      <c r="CS62" s="427"/>
      <c r="CT62" s="428"/>
      <c r="CU62" s="429"/>
      <c r="CV62" s="429"/>
      <c r="CW62" s="429"/>
      <c r="CX62" s="429"/>
      <c r="CY62" s="429"/>
      <c r="CZ62" s="429"/>
      <c r="DA62" s="429"/>
      <c r="DB62" s="429"/>
      <c r="DC62" s="430"/>
      <c r="DD62" s="427"/>
      <c r="DE62" s="431"/>
      <c r="DF62" s="432"/>
      <c r="DG62" s="431"/>
      <c r="DH62" s="425"/>
      <c r="DI62" s="375"/>
      <c r="DR62" s="427"/>
      <c r="EM62" s="424"/>
      <c r="EV62" s="427"/>
      <c r="FQ62" s="424"/>
      <c r="FR62" s="424"/>
      <c r="FS62" s="424"/>
      <c r="FT62" s="424"/>
      <c r="FU62" s="424"/>
      <c r="FV62" s="424"/>
      <c r="FW62" s="424"/>
      <c r="FX62" s="424"/>
      <c r="FY62" s="424"/>
      <c r="FZ62" s="424"/>
      <c r="GA62" s="424"/>
      <c r="GB62" s="424"/>
      <c r="GC62" s="424"/>
      <c r="GD62" s="424"/>
      <c r="GE62" s="424"/>
      <c r="GF62" s="424"/>
      <c r="GG62" s="424"/>
      <c r="GH62" s="424"/>
      <c r="GI62" s="424"/>
      <c r="GJ62" s="424"/>
      <c r="GK62" s="424"/>
      <c r="GL62" s="424"/>
      <c r="GM62" s="424"/>
      <c r="GN62" s="424"/>
      <c r="GO62" s="424"/>
      <c r="GP62" s="424"/>
      <c r="GQ62" s="424"/>
      <c r="GR62" s="424"/>
      <c r="GS62" s="424"/>
      <c r="GT62" s="424"/>
      <c r="GU62" s="424"/>
      <c r="GV62" s="424"/>
      <c r="GW62" s="424"/>
      <c r="GX62" s="424"/>
      <c r="GY62" s="424"/>
      <c r="GZ62" s="424"/>
      <c r="HA62" s="424"/>
      <c r="HB62" s="424"/>
      <c r="HC62" s="424"/>
      <c r="HD62" s="424"/>
      <c r="HE62" s="424"/>
      <c r="HF62" s="424"/>
      <c r="HG62" s="424"/>
      <c r="HH62" s="424"/>
      <c r="HI62" s="424"/>
      <c r="HJ62" s="424"/>
      <c r="HK62" s="424"/>
      <c r="HL62" s="424"/>
      <c r="HM62" s="424"/>
      <c r="HN62" s="424"/>
      <c r="HO62" s="424"/>
      <c r="HP62" s="424"/>
      <c r="HQ62" s="424"/>
      <c r="HR62" s="424"/>
      <c r="HS62" s="424"/>
      <c r="HT62" s="424"/>
      <c r="HU62" s="424"/>
      <c r="HV62" s="424"/>
      <c r="HW62" s="424"/>
      <c r="HX62" s="424"/>
      <c r="HY62" s="424"/>
      <c r="HZ62" s="424"/>
      <c r="IA62" s="424"/>
      <c r="IB62" s="424"/>
      <c r="IC62" s="424"/>
      <c r="ID62" s="424"/>
      <c r="IE62" s="424"/>
      <c r="IF62" s="424"/>
      <c r="IG62" s="424"/>
      <c r="IH62" s="424"/>
      <c r="II62" s="424"/>
      <c r="IJ62" s="424"/>
      <c r="IK62" s="424"/>
      <c r="IL62" s="424"/>
      <c r="IM62" s="424"/>
      <c r="IN62" s="424"/>
      <c r="IO62" s="424"/>
      <c r="IP62" s="424"/>
      <c r="IQ62" s="424"/>
      <c r="IR62" s="424"/>
      <c r="IS62" s="424"/>
      <c r="IT62" s="424"/>
      <c r="IU62" s="424"/>
      <c r="IV62" s="424"/>
      <c r="IW62" s="424"/>
      <c r="IX62" s="424"/>
      <c r="IY62" s="424"/>
      <c r="IZ62" s="424"/>
      <c r="JA62" s="424"/>
      <c r="JB62" s="424"/>
      <c r="JC62" s="424"/>
      <c r="JD62" s="424"/>
      <c r="JE62" s="424"/>
      <c r="JF62" s="424"/>
      <c r="JG62" s="424"/>
      <c r="JH62" s="424"/>
      <c r="JI62" s="424"/>
      <c r="JJ62" s="424"/>
      <c r="JK62" s="424"/>
      <c r="JL62" s="424"/>
      <c r="JM62" s="424"/>
      <c r="JN62" s="424"/>
      <c r="JO62" s="424"/>
      <c r="JP62" s="424"/>
      <c r="JQ62" s="424"/>
      <c r="JR62" s="424"/>
      <c r="JS62" s="424"/>
      <c r="JT62" s="424"/>
      <c r="JU62" s="424"/>
      <c r="JV62" s="424"/>
      <c r="JW62" s="424"/>
      <c r="JX62" s="424"/>
      <c r="JY62" s="424"/>
      <c r="JZ62" s="424"/>
      <c r="KA62" s="424"/>
      <c r="KB62" s="424"/>
      <c r="KC62" s="424"/>
      <c r="KD62" s="424"/>
      <c r="KE62" s="424"/>
      <c r="KF62" s="424"/>
      <c r="KG62" s="424"/>
      <c r="KH62" s="424"/>
      <c r="KI62" s="424"/>
      <c r="KJ62" s="424"/>
      <c r="KK62" s="424"/>
      <c r="KL62" s="424"/>
      <c r="KM62" s="424"/>
      <c r="KN62" s="424"/>
      <c r="KO62" s="424"/>
      <c r="KP62" s="424"/>
      <c r="KQ62" s="424"/>
      <c r="KR62" s="424"/>
      <c r="KS62" s="424"/>
      <c r="KT62" s="424"/>
      <c r="KU62" s="424"/>
      <c r="KV62" s="424"/>
      <c r="KW62" s="424"/>
      <c r="KX62" s="424"/>
      <c r="KY62" s="424"/>
      <c r="KZ62" s="424"/>
      <c r="LA62" s="424"/>
      <c r="LB62" s="424"/>
      <c r="LC62" s="424"/>
      <c r="LD62" s="424"/>
      <c r="LE62" s="424"/>
      <c r="LF62" s="424"/>
      <c r="LG62" s="424"/>
      <c r="LH62" s="424"/>
      <c r="LI62" s="424"/>
      <c r="LJ62" s="424"/>
      <c r="LK62" s="424"/>
      <c r="LL62" s="424"/>
      <c r="LM62" s="424"/>
      <c r="LN62" s="424"/>
      <c r="LO62" s="424"/>
      <c r="LP62" s="424"/>
      <c r="LQ62" s="424"/>
      <c r="LR62" s="424"/>
      <c r="LS62" s="424"/>
      <c r="LT62" s="424"/>
      <c r="LU62" s="424"/>
      <c r="LV62" s="424"/>
      <c r="LW62" s="424"/>
      <c r="LX62" s="424"/>
      <c r="LY62" s="424"/>
      <c r="LZ62" s="424"/>
      <c r="MA62" s="424"/>
      <c r="MB62" s="424"/>
      <c r="MC62" s="424"/>
      <c r="MD62" s="424"/>
      <c r="ME62" s="424"/>
      <c r="MF62" s="424"/>
      <c r="MG62" s="424"/>
      <c r="MH62" s="424"/>
      <c r="MI62" s="424"/>
      <c r="MJ62" s="424"/>
      <c r="MK62" s="424"/>
      <c r="ML62" s="424"/>
      <c r="MM62" s="424"/>
      <c r="MN62" s="424"/>
      <c r="MO62" s="424"/>
      <c r="MP62" s="424"/>
      <c r="MQ62" s="424"/>
      <c r="MR62" s="424"/>
      <c r="MS62" s="424"/>
      <c r="MT62" s="424"/>
      <c r="MU62" s="424"/>
      <c r="MV62" s="424"/>
      <c r="MW62" s="424"/>
      <c r="MX62" s="424"/>
      <c r="MY62" s="424"/>
      <c r="MZ62" s="424"/>
      <c r="NA62" s="424"/>
      <c r="NB62" s="424"/>
      <c r="NC62" s="424"/>
      <c r="ND62" s="424"/>
      <c r="NE62" s="424"/>
      <c r="NF62" s="424"/>
      <c r="NG62" s="424"/>
      <c r="NH62" s="424"/>
    </row>
    <row r="63" spans="1:372" s="436" customFormat="1">
      <c r="A63" s="426"/>
      <c r="B63" s="426"/>
      <c r="C63" s="427"/>
      <c r="D63" s="427"/>
      <c r="E63" s="427"/>
      <c r="F63" s="427"/>
      <c r="G63" s="427"/>
      <c r="H63" s="427"/>
      <c r="I63" s="427"/>
      <c r="J63" s="428"/>
      <c r="K63" s="429"/>
      <c r="L63" s="429"/>
      <c r="M63" s="429"/>
      <c r="N63" s="429"/>
      <c r="O63" s="429"/>
      <c r="P63" s="429"/>
      <c r="Q63" s="429"/>
      <c r="R63" s="429"/>
      <c r="S63" s="430"/>
      <c r="T63" s="427"/>
      <c r="U63" s="431"/>
      <c r="V63" s="432"/>
      <c r="W63" s="431"/>
      <c r="X63" s="418"/>
      <c r="Y63" s="433"/>
      <c r="Z63" s="434"/>
      <c r="AA63" s="435"/>
      <c r="AB63" s="435"/>
      <c r="AC63" s="435"/>
      <c r="AD63" s="435"/>
      <c r="AE63" s="435"/>
      <c r="AF63" s="435"/>
      <c r="AG63" s="435"/>
      <c r="AH63" s="435"/>
      <c r="AK63" s="435"/>
      <c r="AL63" s="435"/>
      <c r="AM63" s="435"/>
      <c r="AN63" s="435"/>
      <c r="AO63" s="435"/>
      <c r="AP63" s="435"/>
      <c r="AQ63" s="435"/>
      <c r="AR63" s="435"/>
      <c r="AS63" s="435"/>
      <c r="AT63" s="435"/>
      <c r="AU63" s="435"/>
      <c r="AV63" s="435"/>
      <c r="AW63" s="435"/>
      <c r="AX63" s="435"/>
      <c r="AY63" s="435"/>
      <c r="AZ63" s="435"/>
      <c r="BA63" s="435"/>
      <c r="BB63" s="435"/>
      <c r="BC63" s="435"/>
      <c r="BD63" s="418"/>
      <c r="BE63" s="433"/>
      <c r="BF63" s="434"/>
      <c r="BG63" s="435"/>
      <c r="BH63" s="435"/>
      <c r="BI63" s="435"/>
      <c r="BJ63" s="435"/>
      <c r="BK63" s="435"/>
      <c r="BL63" s="435"/>
      <c r="BM63" s="435"/>
      <c r="BN63" s="435"/>
      <c r="BQ63" s="435"/>
      <c r="BR63" s="435"/>
      <c r="BS63" s="435"/>
      <c r="BT63" s="435"/>
      <c r="BU63" s="435"/>
      <c r="BV63" s="435"/>
      <c r="BW63" s="435"/>
      <c r="BX63" s="435"/>
      <c r="BY63" s="435"/>
      <c r="BZ63" s="435"/>
      <c r="CA63" s="435"/>
      <c r="CB63" s="435"/>
      <c r="CC63" s="435"/>
      <c r="CD63" s="435"/>
      <c r="CE63" s="435"/>
      <c r="CF63" s="435"/>
      <c r="CG63" s="435"/>
      <c r="CH63" s="435"/>
      <c r="CI63" s="435"/>
      <c r="CJ63" s="437"/>
      <c r="CK63" s="424"/>
      <c r="CL63" s="426"/>
      <c r="CM63" s="427"/>
      <c r="CN63" s="427"/>
      <c r="CO63" s="427"/>
      <c r="CP63" s="427"/>
      <c r="CQ63" s="427"/>
      <c r="CR63" s="427"/>
      <c r="CS63" s="427"/>
      <c r="CT63" s="428"/>
      <c r="CU63" s="429"/>
      <c r="CV63" s="429"/>
      <c r="CW63" s="429"/>
      <c r="CX63" s="429"/>
      <c r="CY63" s="429"/>
      <c r="CZ63" s="429"/>
      <c r="DA63" s="429"/>
      <c r="DB63" s="429"/>
      <c r="DC63" s="430"/>
      <c r="DD63" s="427"/>
      <c r="DE63" s="431"/>
      <c r="DF63" s="432"/>
      <c r="DG63" s="431"/>
      <c r="DH63" s="425"/>
      <c r="DI63" s="375"/>
      <c r="DR63" s="427"/>
      <c r="EM63" s="424"/>
      <c r="EV63" s="427"/>
      <c r="FQ63" s="424"/>
      <c r="FR63" s="424"/>
      <c r="FS63" s="424"/>
      <c r="FT63" s="424"/>
      <c r="FU63" s="424"/>
      <c r="FV63" s="424"/>
      <c r="FW63" s="424"/>
      <c r="FX63" s="424"/>
      <c r="FY63" s="424"/>
      <c r="FZ63" s="424"/>
      <c r="GA63" s="424"/>
      <c r="GB63" s="424"/>
      <c r="GC63" s="424"/>
      <c r="GD63" s="424"/>
      <c r="GE63" s="424"/>
      <c r="GF63" s="424"/>
      <c r="GG63" s="424"/>
      <c r="GH63" s="424"/>
      <c r="GI63" s="424"/>
      <c r="GJ63" s="424"/>
      <c r="GK63" s="424"/>
      <c r="GL63" s="424"/>
      <c r="GM63" s="424"/>
      <c r="GN63" s="424"/>
      <c r="GO63" s="424"/>
      <c r="GP63" s="424"/>
      <c r="GQ63" s="424"/>
      <c r="GR63" s="424"/>
      <c r="GS63" s="424"/>
      <c r="GT63" s="424"/>
      <c r="GU63" s="424"/>
      <c r="GV63" s="424"/>
      <c r="GW63" s="424"/>
      <c r="GX63" s="424"/>
      <c r="GY63" s="424"/>
      <c r="GZ63" s="424"/>
      <c r="HA63" s="424"/>
      <c r="HB63" s="424"/>
      <c r="HC63" s="424"/>
      <c r="HD63" s="424"/>
      <c r="HE63" s="424"/>
      <c r="HF63" s="424"/>
      <c r="HG63" s="424"/>
      <c r="HH63" s="424"/>
      <c r="HI63" s="424"/>
      <c r="HJ63" s="424"/>
      <c r="HK63" s="424"/>
      <c r="HL63" s="424"/>
      <c r="HM63" s="424"/>
      <c r="HN63" s="424"/>
      <c r="HO63" s="424"/>
      <c r="HP63" s="424"/>
      <c r="HQ63" s="424"/>
      <c r="HR63" s="424"/>
      <c r="HS63" s="424"/>
      <c r="HT63" s="424"/>
      <c r="HU63" s="424"/>
      <c r="HV63" s="424"/>
      <c r="HW63" s="424"/>
      <c r="HX63" s="424"/>
      <c r="HY63" s="424"/>
      <c r="HZ63" s="424"/>
      <c r="IA63" s="424"/>
      <c r="IB63" s="424"/>
      <c r="IC63" s="424"/>
      <c r="ID63" s="424"/>
      <c r="IE63" s="424"/>
      <c r="IF63" s="424"/>
      <c r="IG63" s="424"/>
      <c r="IH63" s="424"/>
      <c r="II63" s="424"/>
      <c r="IJ63" s="424"/>
      <c r="IK63" s="424"/>
      <c r="IL63" s="424"/>
      <c r="IM63" s="424"/>
      <c r="IN63" s="424"/>
      <c r="IO63" s="424"/>
      <c r="IP63" s="424"/>
      <c r="IQ63" s="424"/>
      <c r="IR63" s="424"/>
      <c r="IS63" s="424"/>
      <c r="IT63" s="424"/>
      <c r="IU63" s="424"/>
      <c r="IV63" s="424"/>
      <c r="IW63" s="424"/>
      <c r="IX63" s="424"/>
      <c r="IY63" s="424"/>
      <c r="IZ63" s="424"/>
      <c r="JA63" s="424"/>
      <c r="JB63" s="424"/>
      <c r="JC63" s="424"/>
      <c r="JD63" s="424"/>
      <c r="JE63" s="424"/>
      <c r="JF63" s="424"/>
      <c r="JG63" s="424"/>
      <c r="JH63" s="424"/>
      <c r="JI63" s="424"/>
      <c r="JJ63" s="424"/>
      <c r="JK63" s="424"/>
      <c r="JL63" s="424"/>
      <c r="JM63" s="424"/>
      <c r="JN63" s="424"/>
      <c r="JO63" s="424"/>
      <c r="JP63" s="424"/>
      <c r="JQ63" s="424"/>
      <c r="JR63" s="424"/>
      <c r="JS63" s="424"/>
      <c r="JT63" s="424"/>
      <c r="JU63" s="424"/>
      <c r="JV63" s="424"/>
      <c r="JW63" s="424"/>
      <c r="JX63" s="424"/>
      <c r="JY63" s="424"/>
      <c r="JZ63" s="424"/>
      <c r="KA63" s="424"/>
      <c r="KB63" s="424"/>
      <c r="KC63" s="424"/>
      <c r="KD63" s="424"/>
      <c r="KE63" s="424"/>
      <c r="KF63" s="424"/>
      <c r="KG63" s="424"/>
      <c r="KH63" s="424"/>
      <c r="KI63" s="424"/>
      <c r="KJ63" s="424"/>
      <c r="KK63" s="424"/>
      <c r="KL63" s="424"/>
      <c r="KM63" s="424"/>
      <c r="KN63" s="424"/>
      <c r="KO63" s="424"/>
      <c r="KP63" s="424"/>
      <c r="KQ63" s="424"/>
      <c r="KR63" s="424"/>
      <c r="KS63" s="424"/>
      <c r="KT63" s="424"/>
      <c r="KU63" s="424"/>
      <c r="KV63" s="424"/>
      <c r="KW63" s="424"/>
      <c r="KX63" s="424"/>
      <c r="KY63" s="424"/>
      <c r="KZ63" s="424"/>
      <c r="LA63" s="424"/>
      <c r="LB63" s="424"/>
      <c r="LC63" s="424"/>
      <c r="LD63" s="424"/>
      <c r="LE63" s="424"/>
      <c r="LF63" s="424"/>
      <c r="LG63" s="424"/>
      <c r="LH63" s="424"/>
      <c r="LI63" s="424"/>
      <c r="LJ63" s="424"/>
      <c r="LK63" s="424"/>
      <c r="LL63" s="424"/>
      <c r="LM63" s="424"/>
      <c r="LN63" s="424"/>
      <c r="LO63" s="424"/>
      <c r="LP63" s="424"/>
      <c r="LQ63" s="424"/>
      <c r="LR63" s="424"/>
      <c r="LS63" s="424"/>
      <c r="LT63" s="424"/>
      <c r="LU63" s="424"/>
      <c r="LV63" s="424"/>
      <c r="LW63" s="424"/>
      <c r="LX63" s="424"/>
      <c r="LY63" s="424"/>
      <c r="LZ63" s="424"/>
      <c r="MA63" s="424"/>
      <c r="MB63" s="424"/>
      <c r="MC63" s="424"/>
      <c r="MD63" s="424"/>
      <c r="ME63" s="424"/>
      <c r="MF63" s="424"/>
      <c r="MG63" s="424"/>
      <c r="MH63" s="424"/>
      <c r="MI63" s="424"/>
      <c r="MJ63" s="424"/>
      <c r="MK63" s="424"/>
      <c r="ML63" s="424"/>
      <c r="MM63" s="424"/>
      <c r="MN63" s="424"/>
      <c r="MO63" s="424"/>
      <c r="MP63" s="424"/>
      <c r="MQ63" s="424"/>
      <c r="MR63" s="424"/>
      <c r="MS63" s="424"/>
      <c r="MT63" s="424"/>
      <c r="MU63" s="424"/>
      <c r="MV63" s="424"/>
      <c r="MW63" s="424"/>
      <c r="MX63" s="424"/>
      <c r="MY63" s="424"/>
      <c r="MZ63" s="424"/>
      <c r="NA63" s="424"/>
      <c r="NB63" s="424"/>
      <c r="NC63" s="424"/>
      <c r="ND63" s="424"/>
      <c r="NE63" s="424"/>
      <c r="NF63" s="424"/>
      <c r="NG63" s="424"/>
      <c r="NH63" s="424"/>
    </row>
    <row r="64" spans="1:372" ht="18.75">
      <c r="A64" s="483" t="s">
        <v>462</v>
      </c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357"/>
      <c r="Y64" s="493" t="s">
        <v>464</v>
      </c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  <c r="AP64" s="493"/>
      <c r="AQ64" s="493"/>
      <c r="AR64" s="493"/>
      <c r="AS64" s="493"/>
      <c r="AT64" s="493"/>
      <c r="AU64" s="493"/>
      <c r="AV64" s="493"/>
      <c r="AW64" s="493"/>
      <c r="AX64" s="493"/>
      <c r="AY64" s="493"/>
      <c r="AZ64" s="493"/>
      <c r="BA64" s="493"/>
      <c r="BB64" s="493"/>
      <c r="BC64" s="493"/>
      <c r="BD64" s="357"/>
      <c r="BE64" s="493" t="s">
        <v>464</v>
      </c>
      <c r="BF64" s="493"/>
      <c r="BG64" s="493"/>
      <c r="BH64" s="493"/>
      <c r="BI64" s="493"/>
      <c r="BJ64" s="493"/>
      <c r="BK64" s="493"/>
      <c r="BL64" s="493"/>
      <c r="BM64" s="493"/>
      <c r="BN64" s="493"/>
      <c r="BO64" s="493"/>
      <c r="BP64" s="493"/>
      <c r="BQ64" s="493"/>
      <c r="BR64" s="493"/>
      <c r="BS64" s="493"/>
      <c r="BT64" s="493"/>
      <c r="BU64" s="493"/>
      <c r="BV64" s="493"/>
      <c r="BW64" s="493"/>
      <c r="BX64" s="493"/>
      <c r="BY64" s="493"/>
      <c r="BZ64" s="493"/>
      <c r="CA64" s="493"/>
      <c r="CB64" s="493"/>
      <c r="CC64" s="493"/>
      <c r="CD64" s="493"/>
      <c r="CE64" s="493"/>
      <c r="CF64" s="493"/>
      <c r="CG64" s="493"/>
      <c r="CH64" s="493"/>
      <c r="CI64" s="493"/>
      <c r="CJ64" s="336"/>
      <c r="CK64" s="494"/>
      <c r="CL64" s="494"/>
      <c r="CM64" s="494"/>
      <c r="CN64" s="494"/>
      <c r="CO64" s="494"/>
      <c r="CP64" s="494"/>
      <c r="CQ64" s="494"/>
      <c r="CR64" s="494"/>
      <c r="CS64" s="494"/>
      <c r="CT64" s="494"/>
      <c r="CU64" s="494"/>
      <c r="CV64" s="494"/>
      <c r="CW64" s="494"/>
      <c r="CX64" s="494"/>
      <c r="CY64" s="494"/>
      <c r="CZ64" s="494"/>
      <c r="DA64" s="494"/>
      <c r="DB64" s="494"/>
      <c r="DC64" s="494"/>
      <c r="DD64" s="494"/>
      <c r="DE64" s="494"/>
      <c r="DF64" s="494"/>
      <c r="DG64" s="494"/>
      <c r="DH64" s="494"/>
      <c r="DI64" s="494"/>
      <c r="DJ64" s="494"/>
      <c r="DK64" s="494"/>
      <c r="DL64" s="494"/>
      <c r="DM64" s="494"/>
      <c r="DN64" s="494"/>
      <c r="DO64" s="494"/>
      <c r="DP64" s="494"/>
      <c r="DQ64" s="494"/>
      <c r="DR64" s="494"/>
      <c r="DS64" s="494"/>
      <c r="DT64" s="494"/>
      <c r="DU64" s="494"/>
      <c r="DV64" s="494"/>
      <c r="DW64" s="494"/>
      <c r="DX64" s="494"/>
      <c r="DY64" s="494"/>
      <c r="DZ64" s="494"/>
      <c r="EA64" s="494"/>
      <c r="EB64" s="494"/>
      <c r="EC64" s="494"/>
      <c r="ED64" s="494"/>
      <c r="EE64" s="494"/>
      <c r="EF64" s="494"/>
      <c r="EG64" s="494"/>
      <c r="EH64" s="494"/>
      <c r="EI64" s="494"/>
      <c r="EJ64" s="494"/>
      <c r="EK64" s="494"/>
      <c r="EL64" s="494"/>
      <c r="EM64" s="377"/>
      <c r="EN64" s="76"/>
      <c r="EO64" s="76"/>
      <c r="EP64" s="76"/>
      <c r="EQ64" s="76"/>
      <c r="ER64" s="76"/>
      <c r="ES64" s="76"/>
      <c r="ET64" s="76"/>
      <c r="EU64" s="76"/>
      <c r="EV64" s="76"/>
      <c r="EW64" s="76"/>
      <c r="EX64" s="76"/>
      <c r="EY64" s="76"/>
      <c r="EZ64" s="76"/>
      <c r="FA64" s="76"/>
      <c r="FB64" s="76"/>
      <c r="FC64" s="76"/>
      <c r="FD64" s="76"/>
      <c r="FE64" s="76"/>
      <c r="FF64" s="76"/>
      <c r="FG64" s="76"/>
      <c r="FH64" s="76"/>
      <c r="FI64" s="76"/>
      <c r="FJ64" s="76"/>
      <c r="FK64" s="76"/>
      <c r="FL64" s="76"/>
      <c r="FM64" s="76"/>
      <c r="FN64" s="76"/>
      <c r="FO64" s="76"/>
      <c r="FP64" s="76"/>
    </row>
    <row r="65" spans="1:373" ht="18.75">
      <c r="X65" s="356"/>
      <c r="AA65" s="479" t="s">
        <v>380</v>
      </c>
      <c r="AB65" s="479"/>
      <c r="AC65" s="479"/>
      <c r="AD65" s="479"/>
      <c r="AE65" s="479"/>
      <c r="AF65" s="479"/>
      <c r="AG65" s="479"/>
      <c r="AH65" s="479"/>
      <c r="AI65" s="479"/>
      <c r="AJ65" s="479"/>
      <c r="AK65" s="479"/>
      <c r="AL65" s="479"/>
      <c r="AM65" s="479"/>
      <c r="AN65" s="479"/>
      <c r="AO65" s="479"/>
      <c r="AP65" s="479"/>
      <c r="AQ65" s="479"/>
      <c r="AR65" s="479"/>
      <c r="AS65" s="479"/>
      <c r="AT65" s="479"/>
      <c r="AU65" s="479"/>
      <c r="AV65" s="479"/>
      <c r="AW65" s="479"/>
      <c r="AX65" s="479"/>
      <c r="AY65" s="479"/>
      <c r="AZ65" s="479"/>
      <c r="BA65" s="479"/>
      <c r="BB65" s="479"/>
      <c r="BC65" s="479"/>
      <c r="BD65" s="356"/>
      <c r="BG65" s="497" t="s">
        <v>499</v>
      </c>
      <c r="BH65" s="497"/>
      <c r="BI65" s="497"/>
      <c r="BJ65" s="497"/>
      <c r="BK65" s="497"/>
      <c r="BL65" s="497"/>
      <c r="BM65" s="497"/>
      <c r="BN65" s="497"/>
      <c r="BO65" s="497"/>
      <c r="BP65" s="497"/>
      <c r="BQ65" s="497"/>
      <c r="BR65" s="497"/>
      <c r="BS65" s="497"/>
      <c r="BT65" s="497"/>
      <c r="BU65" s="497"/>
      <c r="BV65" s="497"/>
      <c r="BW65" s="497"/>
      <c r="BX65" s="497"/>
      <c r="BY65" s="497"/>
      <c r="BZ65" s="497"/>
      <c r="CA65" s="497"/>
      <c r="CB65" s="497"/>
      <c r="CC65" s="497"/>
      <c r="CD65" s="497"/>
      <c r="CE65" s="497"/>
      <c r="CF65" s="497"/>
      <c r="CG65" s="497"/>
      <c r="CH65" s="497"/>
      <c r="CI65" s="497"/>
      <c r="CJ65" s="337"/>
      <c r="CK65" s="328"/>
      <c r="CL65" s="257"/>
      <c r="CM65" s="5"/>
      <c r="CN65" s="5"/>
      <c r="CO65" s="5"/>
      <c r="CP65" s="5"/>
      <c r="CQ65" s="5"/>
      <c r="CR65" s="5"/>
      <c r="CS65" s="5"/>
      <c r="CT65" s="438"/>
      <c r="CU65" s="439"/>
      <c r="CV65" s="439"/>
      <c r="CW65" s="439"/>
      <c r="CX65" s="439"/>
      <c r="CY65" s="439"/>
      <c r="CZ65" s="439"/>
      <c r="DA65" s="439"/>
      <c r="DB65" s="439"/>
      <c r="DC65" s="440"/>
      <c r="DD65" s="5"/>
      <c r="DE65" s="358"/>
      <c r="DF65" s="456"/>
      <c r="DG65" s="358"/>
      <c r="DH65" s="378"/>
      <c r="DI65" s="378"/>
      <c r="DJ65" s="488"/>
      <c r="DK65" s="488"/>
      <c r="DL65" s="488"/>
      <c r="DM65" s="488"/>
      <c r="DN65" s="488"/>
      <c r="DO65" s="488"/>
      <c r="DP65" s="488"/>
      <c r="DQ65" s="488"/>
      <c r="DR65" s="488"/>
      <c r="DS65" s="488"/>
      <c r="DT65" s="488"/>
      <c r="DU65" s="488"/>
      <c r="DV65" s="488"/>
      <c r="DW65" s="488"/>
      <c r="DX65" s="488"/>
      <c r="DY65" s="488"/>
      <c r="DZ65" s="488"/>
      <c r="EA65" s="488"/>
      <c r="EB65" s="488"/>
      <c r="EC65" s="488"/>
      <c r="ED65" s="488"/>
      <c r="EE65" s="488"/>
      <c r="EF65" s="488"/>
      <c r="EG65" s="488"/>
      <c r="EH65" s="488"/>
      <c r="EI65" s="488"/>
      <c r="EJ65" s="488"/>
      <c r="EK65" s="488"/>
      <c r="EL65" s="488"/>
      <c r="EN65" s="488"/>
      <c r="EO65" s="488"/>
      <c r="EP65" s="488"/>
      <c r="EQ65" s="488"/>
      <c r="ER65" s="488"/>
      <c r="ES65" s="488"/>
      <c r="ET65" s="488"/>
      <c r="EU65" s="488"/>
      <c r="EV65" s="488"/>
      <c r="EW65" s="488"/>
      <c r="EX65" s="488"/>
      <c r="EY65" s="488"/>
      <c r="EZ65" s="488"/>
      <c r="FA65" s="488"/>
      <c r="FB65" s="488"/>
      <c r="FC65" s="488"/>
      <c r="FD65" s="488"/>
      <c r="FE65" s="488"/>
      <c r="FF65" s="488"/>
      <c r="FG65" s="488"/>
      <c r="FH65" s="488"/>
      <c r="FI65" s="488"/>
      <c r="FJ65" s="488"/>
      <c r="FK65" s="488"/>
      <c r="FL65" s="488"/>
      <c r="FM65" s="488"/>
      <c r="FN65" s="488"/>
      <c r="FO65" s="488"/>
      <c r="FP65" s="488"/>
    </row>
    <row r="66" spans="1:373" ht="18.75">
      <c r="E66" s="483" t="s">
        <v>397</v>
      </c>
      <c r="F66" s="483"/>
      <c r="G66" s="485" t="s">
        <v>422</v>
      </c>
      <c r="H66" s="485"/>
      <c r="I66" s="485"/>
      <c r="J66" s="485"/>
      <c r="K66" s="485"/>
      <c r="L66" s="486" t="s">
        <v>421</v>
      </c>
      <c r="M66" s="486"/>
      <c r="N66" s="486"/>
      <c r="O66" s="486"/>
      <c r="P66" s="486"/>
      <c r="Q66" s="486"/>
      <c r="R66" s="486"/>
      <c r="S66" s="486"/>
      <c r="U66" s="484" t="s">
        <v>420</v>
      </c>
      <c r="V66" s="484"/>
      <c r="W66" s="484"/>
      <c r="X66" s="357"/>
      <c r="Y66" s="303" t="s">
        <v>465</v>
      </c>
      <c r="Z66" s="311"/>
      <c r="AA66" s="472" t="s">
        <v>375</v>
      </c>
      <c r="AB66" s="472"/>
      <c r="AC66" s="472"/>
      <c r="AD66" s="472"/>
      <c r="AE66" s="472"/>
      <c r="AF66" s="472"/>
      <c r="AG66" s="472"/>
      <c r="AH66" s="473" t="s">
        <v>376</v>
      </c>
      <c r="AI66" s="473"/>
      <c r="AJ66" s="473"/>
      <c r="AK66" s="473"/>
      <c r="AL66" s="473"/>
      <c r="AM66" s="473"/>
      <c r="AN66" s="473"/>
      <c r="AO66" s="473"/>
      <c r="AP66" s="474" t="s">
        <v>377</v>
      </c>
      <c r="AQ66" s="474"/>
      <c r="AR66" s="474"/>
      <c r="AS66" s="474"/>
      <c r="AT66" s="478"/>
      <c r="AU66" s="478"/>
      <c r="AV66" s="478"/>
      <c r="AW66" s="478"/>
      <c r="AX66" s="478"/>
      <c r="AY66" s="478"/>
      <c r="AZ66" s="478"/>
      <c r="BA66" s="478"/>
      <c r="BB66" s="478"/>
      <c r="BC66" s="478"/>
      <c r="BD66" s="357"/>
      <c r="BE66" s="303" t="s">
        <v>465</v>
      </c>
      <c r="BF66" s="311"/>
      <c r="BG66" s="472" t="s">
        <v>375</v>
      </c>
      <c r="BH66" s="472"/>
      <c r="BI66" s="472"/>
      <c r="BJ66" s="472"/>
      <c r="BK66" s="472"/>
      <c r="BL66" s="472"/>
      <c r="BM66" s="472"/>
      <c r="BN66" s="473" t="s">
        <v>376</v>
      </c>
      <c r="BO66" s="473"/>
      <c r="BP66" s="473"/>
      <c r="BQ66" s="473"/>
      <c r="BR66" s="473"/>
      <c r="BS66" s="473"/>
      <c r="BT66" s="473"/>
      <c r="BU66" s="473"/>
      <c r="BV66" s="474" t="s">
        <v>377</v>
      </c>
      <c r="BW66" s="474"/>
      <c r="BX66" s="474"/>
      <c r="BY66" s="474"/>
      <c r="BZ66" s="478"/>
      <c r="CA66" s="478"/>
      <c r="CB66" s="478"/>
      <c r="CC66" s="478"/>
      <c r="CD66" s="478"/>
      <c r="CE66" s="478"/>
      <c r="CF66" s="478"/>
      <c r="CG66" s="478"/>
      <c r="CH66" s="478"/>
      <c r="CI66" s="478"/>
      <c r="CJ66" s="337"/>
      <c r="CK66" s="328"/>
      <c r="CL66" s="257"/>
      <c r="CM66" s="5"/>
      <c r="CN66" s="5"/>
      <c r="CO66" s="491"/>
      <c r="CP66" s="491"/>
      <c r="CQ66" s="491"/>
      <c r="CR66" s="491"/>
      <c r="CS66" s="491"/>
      <c r="CT66" s="491"/>
      <c r="CU66" s="491"/>
      <c r="CV66" s="492"/>
      <c r="CW66" s="492"/>
      <c r="CX66" s="492"/>
      <c r="CY66" s="492"/>
      <c r="CZ66" s="492"/>
      <c r="DA66" s="492"/>
      <c r="DB66" s="492"/>
      <c r="DC66" s="492"/>
      <c r="DD66" s="5"/>
      <c r="DE66" s="491"/>
      <c r="DF66" s="491"/>
      <c r="DG66" s="491"/>
      <c r="DH66" s="378"/>
      <c r="DI66" s="378"/>
      <c r="DJ66" s="487"/>
      <c r="DK66" s="487"/>
      <c r="DL66" s="487"/>
      <c r="DM66" s="487"/>
      <c r="DN66" s="487"/>
      <c r="DO66" s="487"/>
      <c r="DP66" s="487"/>
      <c r="DQ66" s="488"/>
      <c r="DR66" s="488"/>
      <c r="DS66" s="488"/>
      <c r="DT66" s="488"/>
      <c r="DU66" s="488"/>
      <c r="DV66" s="488"/>
      <c r="DW66" s="488"/>
      <c r="DX66" s="488"/>
      <c r="DY66" s="487"/>
      <c r="DZ66" s="487"/>
      <c r="EA66" s="487"/>
      <c r="EB66" s="487"/>
      <c r="EC66" s="488"/>
      <c r="ED66" s="488"/>
      <c r="EE66" s="488"/>
      <c r="EF66" s="488"/>
      <c r="EG66" s="488"/>
      <c r="EH66" s="488"/>
      <c r="EI66" s="488"/>
      <c r="EJ66" s="488"/>
      <c r="EK66" s="488"/>
      <c r="EL66" s="488"/>
      <c r="EN66" s="487"/>
      <c r="EO66" s="487"/>
      <c r="EP66" s="487"/>
      <c r="EQ66" s="487"/>
      <c r="ER66" s="487"/>
      <c r="ES66" s="487"/>
      <c r="ET66" s="487"/>
      <c r="EU66" s="488"/>
      <c r="EV66" s="488"/>
      <c r="EW66" s="488"/>
      <c r="EX66" s="488"/>
      <c r="EY66" s="488"/>
      <c r="EZ66" s="488"/>
      <c r="FA66" s="488"/>
      <c r="FB66" s="488"/>
      <c r="FC66" s="487"/>
      <c r="FD66" s="487"/>
      <c r="FE66" s="487"/>
      <c r="FF66" s="487"/>
      <c r="FG66" s="488"/>
      <c r="FH66" s="488"/>
      <c r="FI66" s="488"/>
      <c r="FJ66" s="488"/>
      <c r="FK66" s="488"/>
      <c r="FL66" s="488"/>
      <c r="FM66" s="488"/>
      <c r="FN66" s="488"/>
      <c r="FO66" s="488"/>
      <c r="FP66" s="488"/>
    </row>
    <row r="67" spans="1:373" s="325" customFormat="1" ht="45">
      <c r="A67" s="312" t="s">
        <v>315</v>
      </c>
      <c r="B67" s="312" t="s">
        <v>431</v>
      </c>
      <c r="C67" s="312" t="s">
        <v>320</v>
      </c>
      <c r="D67" s="312" t="s">
        <v>430</v>
      </c>
      <c r="E67" s="489" t="s">
        <v>397</v>
      </c>
      <c r="F67" s="489"/>
      <c r="G67" s="312" t="s">
        <v>400</v>
      </c>
      <c r="H67" s="312" t="s">
        <v>401</v>
      </c>
      <c r="I67" s="313" t="s">
        <v>402</v>
      </c>
      <c r="J67" s="314" t="s">
        <v>403</v>
      </c>
      <c r="K67" s="315" t="s">
        <v>404</v>
      </c>
      <c r="L67" s="312" t="s">
        <v>406</v>
      </c>
      <c r="M67" s="312" t="s">
        <v>407</v>
      </c>
      <c r="N67" s="312" t="s">
        <v>408</v>
      </c>
      <c r="O67" s="312" t="s">
        <v>409</v>
      </c>
      <c r="P67" s="312" t="s">
        <v>410</v>
      </c>
      <c r="Q67" s="312" t="s">
        <v>413</v>
      </c>
      <c r="R67" s="312" t="s">
        <v>411</v>
      </c>
      <c r="S67" s="313" t="s">
        <v>412</v>
      </c>
      <c r="T67" s="312" t="s">
        <v>423</v>
      </c>
      <c r="U67" s="316" t="s">
        <v>417</v>
      </c>
      <c r="V67" s="312" t="s">
        <v>418</v>
      </c>
      <c r="W67" s="359" t="s">
        <v>419</v>
      </c>
      <c r="X67" s="364"/>
      <c r="Y67" s="327" t="s">
        <v>424</v>
      </c>
      <c r="Z67" s="316" t="s">
        <v>425</v>
      </c>
      <c r="AA67" s="317" t="s">
        <v>138</v>
      </c>
      <c r="AB67" s="317" t="s">
        <v>139</v>
      </c>
      <c r="AC67" s="317" t="s">
        <v>140</v>
      </c>
      <c r="AD67" s="317" t="s">
        <v>141</v>
      </c>
      <c r="AE67" s="317" t="s">
        <v>142</v>
      </c>
      <c r="AF67" s="317" t="s">
        <v>143</v>
      </c>
      <c r="AG67" s="318" t="s">
        <v>137</v>
      </c>
      <c r="AH67" s="319" t="s">
        <v>146</v>
      </c>
      <c r="AI67" s="320" t="s">
        <v>147</v>
      </c>
      <c r="AJ67" s="320" t="s">
        <v>149</v>
      </c>
      <c r="AK67" s="319" t="s">
        <v>150</v>
      </c>
      <c r="AL67" s="319" t="s">
        <v>151</v>
      </c>
      <c r="AM67" s="319" t="s">
        <v>144</v>
      </c>
      <c r="AN67" s="319" t="s">
        <v>145</v>
      </c>
      <c r="AO67" s="319" t="s">
        <v>133</v>
      </c>
      <c r="AP67" s="321" t="s">
        <v>156</v>
      </c>
      <c r="AQ67" s="321" t="s">
        <v>157</v>
      </c>
      <c r="AR67" s="322" t="s">
        <v>136</v>
      </c>
      <c r="AS67" s="322" t="s">
        <v>155</v>
      </c>
      <c r="AT67" s="323" t="s">
        <v>134</v>
      </c>
      <c r="AU67" s="323" t="s">
        <v>135</v>
      </c>
      <c r="AV67" s="323" t="s">
        <v>158</v>
      </c>
      <c r="AW67" s="323" t="s">
        <v>159</v>
      </c>
      <c r="AX67" s="324" t="s">
        <v>373</v>
      </c>
      <c r="AY67" s="323" t="s">
        <v>153</v>
      </c>
      <c r="AZ67" s="323" t="s">
        <v>154</v>
      </c>
      <c r="BA67" s="323" t="s">
        <v>148</v>
      </c>
      <c r="BB67" s="323" t="s">
        <v>152</v>
      </c>
      <c r="BC67" s="326" t="s">
        <v>160</v>
      </c>
      <c r="BD67" s="364"/>
      <c r="BE67" s="327" t="s">
        <v>424</v>
      </c>
      <c r="BF67" s="316" t="s">
        <v>425</v>
      </c>
      <c r="BG67" s="317" t="s">
        <v>468</v>
      </c>
      <c r="BH67" s="317" t="s">
        <v>469</v>
      </c>
      <c r="BI67" s="317" t="s">
        <v>470</v>
      </c>
      <c r="BJ67" s="317" t="s">
        <v>471</v>
      </c>
      <c r="BK67" s="317" t="s">
        <v>473</v>
      </c>
      <c r="BL67" s="317" t="s">
        <v>472</v>
      </c>
      <c r="BM67" s="318" t="s">
        <v>474</v>
      </c>
      <c r="BN67" s="319" t="s">
        <v>475</v>
      </c>
      <c r="BO67" s="320" t="s">
        <v>476</v>
      </c>
      <c r="BP67" s="320" t="s">
        <v>477</v>
      </c>
      <c r="BQ67" s="319" t="s">
        <v>478</v>
      </c>
      <c r="BR67" s="319" t="s">
        <v>479</v>
      </c>
      <c r="BS67" s="319" t="s">
        <v>480</v>
      </c>
      <c r="BT67" s="319" t="s">
        <v>481</v>
      </c>
      <c r="BU67" s="319" t="s">
        <v>482</v>
      </c>
      <c r="BV67" s="321" t="s">
        <v>483</v>
      </c>
      <c r="BW67" s="321" t="s">
        <v>484</v>
      </c>
      <c r="BX67" s="322" t="s">
        <v>485</v>
      </c>
      <c r="BY67" s="322" t="s">
        <v>486</v>
      </c>
      <c r="BZ67" s="323" t="s">
        <v>487</v>
      </c>
      <c r="CA67" s="323" t="s">
        <v>488</v>
      </c>
      <c r="CB67" s="323" t="s">
        <v>489</v>
      </c>
      <c r="CC67" s="323" t="s">
        <v>490</v>
      </c>
      <c r="CD67" s="324" t="s">
        <v>492</v>
      </c>
      <c r="CE67" s="323" t="s">
        <v>491</v>
      </c>
      <c r="CF67" s="323" t="s">
        <v>493</v>
      </c>
      <c r="CG67" s="323" t="s">
        <v>494</v>
      </c>
      <c r="CH67" s="323" t="s">
        <v>495</v>
      </c>
      <c r="CI67" s="326" t="s">
        <v>496</v>
      </c>
      <c r="CJ67" s="338"/>
      <c r="CK67" s="455"/>
      <c r="CL67" s="455"/>
      <c r="CM67" s="455"/>
      <c r="CN67" s="455"/>
      <c r="CO67" s="490"/>
      <c r="CP67" s="490"/>
      <c r="CQ67" s="455"/>
      <c r="CR67" s="455"/>
      <c r="CS67" s="441"/>
      <c r="CT67" s="442"/>
      <c r="CU67" s="443"/>
      <c r="CV67" s="455"/>
      <c r="CW67" s="455"/>
      <c r="CX67" s="455"/>
      <c r="CY67" s="455"/>
      <c r="CZ67" s="455"/>
      <c r="DA67" s="455"/>
      <c r="DB67" s="455"/>
      <c r="DC67" s="441"/>
      <c r="DD67" s="455"/>
      <c r="DE67" s="444"/>
      <c r="DF67" s="455"/>
      <c r="DG67" s="444"/>
      <c r="DH67" s="379"/>
      <c r="DI67" s="379"/>
      <c r="DJ67" s="384"/>
      <c r="DK67" s="384"/>
      <c r="DL67" s="384"/>
      <c r="DM67" s="384"/>
      <c r="DN67" s="384"/>
      <c r="DO67" s="384"/>
      <c r="DP67" s="380"/>
      <c r="DQ67" s="384"/>
      <c r="DR67" s="385"/>
      <c r="DS67" s="385"/>
      <c r="DT67" s="384"/>
      <c r="DU67" s="384"/>
      <c r="DV67" s="384"/>
      <c r="DW67" s="384"/>
      <c r="DX67" s="384"/>
      <c r="DY67" s="384"/>
      <c r="DZ67" s="384"/>
      <c r="EA67" s="380"/>
      <c r="EB67" s="380"/>
      <c r="EC67" s="384"/>
      <c r="ED67" s="384"/>
      <c r="EE67" s="384"/>
      <c r="EF67" s="384"/>
      <c r="EG67" s="380"/>
      <c r="EH67" s="384"/>
      <c r="EI67" s="384"/>
      <c r="EJ67" s="384"/>
      <c r="EK67" s="384"/>
      <c r="EL67" s="384"/>
      <c r="EM67" s="76"/>
      <c r="EN67" s="384"/>
      <c r="EO67" s="384"/>
      <c r="EP67" s="384"/>
      <c r="EQ67" s="384"/>
      <c r="ER67" s="384"/>
      <c r="ES67" s="384"/>
      <c r="ET67" s="380"/>
      <c r="EU67" s="384"/>
      <c r="EV67" s="385"/>
      <c r="EW67" s="385"/>
      <c r="EX67" s="384"/>
      <c r="EY67" s="384"/>
      <c r="EZ67" s="384"/>
      <c r="FA67" s="384"/>
      <c r="FB67" s="384"/>
      <c r="FC67" s="384"/>
      <c r="FD67" s="384"/>
      <c r="FE67" s="380"/>
      <c r="FF67" s="380"/>
      <c r="FG67" s="384"/>
      <c r="FH67" s="384"/>
      <c r="FI67" s="384"/>
      <c r="FJ67" s="384"/>
      <c r="FK67" s="380"/>
      <c r="FL67" s="384"/>
      <c r="FM67" s="384"/>
      <c r="FN67" s="384"/>
      <c r="FO67" s="384"/>
      <c r="FP67" s="384"/>
      <c r="FQ67" s="76"/>
      <c r="FR67" s="76"/>
      <c r="FS67" s="76"/>
      <c r="FT67" s="76"/>
      <c r="FU67" s="76"/>
      <c r="FV67" s="76"/>
      <c r="FW67" s="76"/>
      <c r="FX67" s="76"/>
      <c r="FY67" s="76"/>
      <c r="FZ67" s="76"/>
      <c r="GA67" s="76"/>
      <c r="GB67" s="76"/>
      <c r="GC67" s="76"/>
      <c r="GD67" s="76"/>
      <c r="GE67" s="76"/>
      <c r="GF67" s="76"/>
      <c r="GG67" s="76"/>
      <c r="GH67" s="76"/>
      <c r="GI67" s="76"/>
      <c r="GJ67" s="76"/>
      <c r="GK67" s="76"/>
      <c r="GL67" s="76"/>
      <c r="GM67" s="76"/>
      <c r="GN67" s="76"/>
      <c r="GO67" s="76"/>
      <c r="GP67" s="76"/>
      <c r="GQ67" s="76"/>
      <c r="GR67" s="76"/>
      <c r="GS67" s="76"/>
      <c r="GT67" s="76"/>
      <c r="GU67" s="76"/>
      <c r="GV67" s="76"/>
      <c r="GW67" s="76"/>
      <c r="GX67" s="76"/>
      <c r="GY67" s="76"/>
      <c r="GZ67" s="76"/>
      <c r="HA67" s="76"/>
      <c r="HB67" s="76"/>
      <c r="HC67" s="76"/>
      <c r="HD67" s="76"/>
      <c r="HE67" s="76"/>
      <c r="HF67" s="76"/>
      <c r="HG67" s="76"/>
      <c r="HH67" s="76"/>
      <c r="HI67" s="76"/>
      <c r="HJ67" s="76"/>
      <c r="HK67" s="76"/>
      <c r="HL67" s="76"/>
      <c r="HM67" s="76"/>
      <c r="HN67" s="76"/>
      <c r="HO67" s="76"/>
      <c r="HP67" s="76"/>
      <c r="HQ67" s="76"/>
      <c r="HR67" s="76"/>
      <c r="HS67" s="76"/>
      <c r="HT67" s="76"/>
      <c r="HU67" s="76"/>
      <c r="HV67" s="76"/>
      <c r="HW67" s="76"/>
      <c r="HX67" s="76"/>
      <c r="HY67" s="76"/>
      <c r="HZ67" s="76"/>
      <c r="IA67" s="76"/>
      <c r="IB67" s="76"/>
      <c r="IC67" s="76"/>
      <c r="ID67" s="76"/>
      <c r="IE67" s="76"/>
      <c r="IF67" s="76"/>
      <c r="IG67" s="76"/>
      <c r="IH67" s="76"/>
      <c r="II67" s="76"/>
      <c r="IJ67" s="76"/>
      <c r="IK67" s="76"/>
      <c r="IL67" s="76"/>
      <c r="IM67" s="76"/>
      <c r="IN67" s="76"/>
      <c r="IO67" s="76"/>
      <c r="IP67" s="76"/>
      <c r="IQ67" s="76"/>
      <c r="IR67" s="76"/>
      <c r="IS67" s="76"/>
      <c r="IT67" s="76"/>
      <c r="IU67" s="76"/>
      <c r="IV67" s="76"/>
      <c r="IW67" s="76"/>
      <c r="IX67" s="76"/>
      <c r="IY67" s="76"/>
      <c r="IZ67" s="76"/>
      <c r="JA67" s="76"/>
      <c r="JB67" s="76"/>
      <c r="JC67" s="76"/>
      <c r="JD67" s="76"/>
      <c r="JE67" s="76"/>
      <c r="JF67" s="76"/>
      <c r="JG67" s="76"/>
      <c r="JH67" s="76"/>
      <c r="JI67" s="76"/>
      <c r="JJ67" s="76"/>
      <c r="JK67" s="76"/>
      <c r="JL67" s="76"/>
      <c r="JM67" s="76"/>
      <c r="JN67" s="76"/>
      <c r="JO67" s="76"/>
      <c r="JP67" s="76"/>
      <c r="JQ67" s="76"/>
      <c r="JR67" s="76"/>
      <c r="JS67" s="76"/>
      <c r="JT67" s="76"/>
      <c r="JU67" s="76"/>
      <c r="JV67" s="76"/>
      <c r="JW67" s="76"/>
      <c r="JX67" s="76"/>
      <c r="JY67" s="76"/>
      <c r="JZ67" s="76"/>
      <c r="KA67" s="76"/>
      <c r="KB67" s="76"/>
      <c r="KC67" s="76"/>
      <c r="KD67" s="76"/>
      <c r="KE67" s="76"/>
      <c r="KF67" s="76"/>
      <c r="KG67" s="76"/>
      <c r="KH67" s="76"/>
      <c r="KI67" s="76"/>
      <c r="KJ67" s="76"/>
      <c r="KK67" s="76"/>
      <c r="KL67" s="76"/>
      <c r="KM67" s="76"/>
      <c r="KN67" s="76"/>
      <c r="KO67" s="76"/>
      <c r="KP67" s="76"/>
      <c r="KQ67" s="76"/>
      <c r="KR67" s="76"/>
      <c r="KS67" s="76"/>
      <c r="KT67" s="76"/>
      <c r="KU67" s="76"/>
      <c r="KV67" s="76"/>
      <c r="KW67" s="76"/>
      <c r="KX67" s="76"/>
      <c r="KY67" s="76"/>
      <c r="KZ67" s="76"/>
      <c r="LA67" s="76"/>
      <c r="LB67" s="76"/>
      <c r="LC67" s="76"/>
      <c r="LD67" s="76"/>
      <c r="LE67" s="76"/>
      <c r="LF67" s="76"/>
      <c r="LG67" s="76"/>
      <c r="LH67" s="76"/>
      <c r="LI67" s="76"/>
      <c r="LJ67" s="76"/>
      <c r="LK67" s="76"/>
      <c r="LL67" s="76"/>
      <c r="LM67" s="76"/>
      <c r="LN67" s="76"/>
      <c r="LO67" s="76"/>
      <c r="LP67" s="76"/>
      <c r="LQ67" s="76"/>
      <c r="LR67" s="76"/>
      <c r="LS67" s="76"/>
      <c r="LT67" s="76"/>
      <c r="LU67" s="76"/>
      <c r="LV67" s="76"/>
      <c r="LW67" s="76"/>
      <c r="LX67" s="76"/>
      <c r="LY67" s="76"/>
      <c r="LZ67" s="76"/>
      <c r="MA67" s="76"/>
      <c r="MB67" s="76"/>
      <c r="MC67" s="76"/>
      <c r="MD67" s="76"/>
      <c r="ME67" s="76"/>
      <c r="MF67" s="76"/>
      <c r="MG67" s="76"/>
      <c r="MH67" s="76"/>
      <c r="MI67" s="76"/>
      <c r="MJ67" s="76"/>
      <c r="MK67" s="76"/>
      <c r="ML67" s="76"/>
      <c r="MM67" s="76"/>
      <c r="MN67" s="76"/>
      <c r="MO67" s="76"/>
      <c r="MP67" s="76"/>
      <c r="MQ67" s="76"/>
      <c r="MR67" s="76"/>
      <c r="MS67" s="76"/>
      <c r="MT67" s="76"/>
      <c r="MU67" s="76"/>
      <c r="MV67" s="76"/>
      <c r="MW67" s="76"/>
      <c r="MX67" s="76"/>
      <c r="MY67" s="76"/>
      <c r="MZ67" s="76"/>
      <c r="NA67" s="76"/>
      <c r="NB67" s="76"/>
      <c r="NC67" s="76"/>
      <c r="ND67" s="76"/>
      <c r="NE67" s="76"/>
      <c r="NF67" s="76"/>
      <c r="NG67" s="76"/>
      <c r="NH67" s="76"/>
      <c r="NI67" s="382"/>
    </row>
    <row r="68" spans="1:373">
      <c r="A68" s="391" t="s">
        <v>132</v>
      </c>
      <c r="B68" s="130" t="s">
        <v>348</v>
      </c>
      <c r="C68" s="121" t="s">
        <v>319</v>
      </c>
      <c r="D68" s="392">
        <v>1</v>
      </c>
      <c r="E68" s="392" t="s">
        <v>398</v>
      </c>
      <c r="F68" s="121" t="s">
        <v>426</v>
      </c>
      <c r="G68" s="393">
        <v>38082</v>
      </c>
      <c r="H68" s="393">
        <v>42048</v>
      </c>
      <c r="I68" s="366">
        <f t="shared" ref="I68:I117" si="292">H68-G68</f>
        <v>3966</v>
      </c>
      <c r="J68" s="272">
        <f t="shared" ref="J68:J117" si="293">I68/30.4</f>
        <v>130.46052631578948</v>
      </c>
      <c r="K68" s="272">
        <f t="shared" ref="K68:K117" si="294">I68/365</f>
        <v>10.865753424657534</v>
      </c>
      <c r="L68" s="273">
        <v>0</v>
      </c>
      <c r="M68" s="273">
        <v>0</v>
      </c>
      <c r="N68" s="273">
        <v>0</v>
      </c>
      <c r="O68" s="273">
        <v>0</v>
      </c>
      <c r="P68" s="273">
        <v>0</v>
      </c>
      <c r="Q68" s="273">
        <v>0</v>
      </c>
      <c r="R68" s="273">
        <v>0</v>
      </c>
      <c r="S68" s="121"/>
      <c r="T68" s="392">
        <v>1</v>
      </c>
      <c r="U68" s="394" t="s">
        <v>391</v>
      </c>
      <c r="V68" s="394" t="s">
        <v>391</v>
      </c>
      <c r="W68" s="403" t="s">
        <v>391</v>
      </c>
      <c r="X68" s="356"/>
      <c r="Y68" s="405"/>
      <c r="Z68" s="288">
        <v>143.4</v>
      </c>
      <c r="AA68" s="236">
        <v>4.679532057243343E-3</v>
      </c>
      <c r="AB68" s="236">
        <v>0.14683802873075952</v>
      </c>
      <c r="AC68" s="236">
        <v>0.12148439338094061</v>
      </c>
      <c r="AD68" s="135">
        <v>1.128582927535046E-2</v>
      </c>
      <c r="AE68" s="236">
        <v>6.1466117147530759E-2</v>
      </c>
      <c r="AF68" s="236">
        <v>1.7396718024824124E-2</v>
      </c>
      <c r="AG68" s="136">
        <v>1.1347491205635845E-2</v>
      </c>
      <c r="AH68" s="236">
        <v>8.6422012251307564E-3</v>
      </c>
      <c r="AI68" s="236">
        <v>5.1175364414408057E-2</v>
      </c>
      <c r="AJ68" s="137">
        <v>14.122497056565052</v>
      </c>
      <c r="AK68" s="236">
        <v>1.2553153718482596E-4</v>
      </c>
      <c r="AL68" s="135">
        <v>9.0334812769614137E-5</v>
      </c>
      <c r="AM68" s="135">
        <v>8.4312491918306533E-5</v>
      </c>
      <c r="AN68" s="236">
        <v>0.2783214564417798</v>
      </c>
      <c r="AO68" s="236">
        <v>1.0616714330526043E-2</v>
      </c>
      <c r="AP68" s="135">
        <v>2.4089283405230439E-4</v>
      </c>
      <c r="AQ68" s="136">
        <v>1.381258759082973E-2</v>
      </c>
      <c r="AR68" s="135">
        <v>9.8766061961444809E-4</v>
      </c>
      <c r="AS68" s="136">
        <v>7.2226136604045255E-2</v>
      </c>
      <c r="AT68" s="136">
        <v>0.44302829056698079</v>
      </c>
      <c r="AU68" s="236">
        <v>9.8069972573731026E-2</v>
      </c>
      <c r="AV68" s="136">
        <v>3.7724994095957262E-3</v>
      </c>
      <c r="AW68" s="135">
        <v>2.4691515490361202E-4</v>
      </c>
      <c r="AX68" s="135">
        <v>1.4485608790067219</v>
      </c>
      <c r="AY68" s="136">
        <v>7.3845151505099408E-3</v>
      </c>
      <c r="AZ68" s="135">
        <v>3.0111604256538049E-5</v>
      </c>
      <c r="BA68" s="135">
        <v>4.3962942214545545E-5</v>
      </c>
      <c r="BB68" s="236">
        <v>1.5684589208964213E-2</v>
      </c>
      <c r="BC68" s="135">
        <v>1.3249105872876742E-4</v>
      </c>
      <c r="BD68" s="356"/>
      <c r="BE68" s="405"/>
      <c r="BF68" s="288">
        <v>143.4</v>
      </c>
      <c r="BG68" s="236">
        <f t="shared" ref="BG68:BG117" si="295">LOG(AA68)</f>
        <v>-2.3297975732330864</v>
      </c>
      <c r="BH68" s="236">
        <f t="shared" ref="BH68:BH117" si="296">LOG(AB68)</f>
        <v>-0.8331614544397753</v>
      </c>
      <c r="BI68" s="236">
        <f t="shared" ref="BI68:BI117" si="297">LOG(AC68)</f>
        <v>-0.91547951057499399</v>
      </c>
      <c r="BJ68" s="135">
        <f t="shared" ref="BJ68:BJ117" si="298">LOG(AD68)</f>
        <v>-1.9474665237393802</v>
      </c>
      <c r="BK68" s="236">
        <f t="shared" ref="BK68:BK117" si="299">LOG(AE68)</f>
        <v>-1.2113642206624948</v>
      </c>
      <c r="BL68" s="236">
        <f t="shared" ref="BL68:BL117" si="300">LOG(AF68)</f>
        <v>-1.759532675748962</v>
      </c>
      <c r="BM68" s="136">
        <f t="shared" ref="BM68:BM117" si="301">LOG(AG68)</f>
        <v>-1.9451001451654442</v>
      </c>
      <c r="BN68" s="236">
        <f t="shared" ref="BN68:BN117" si="302">LOG(AH68)</f>
        <v>-2.0633756257884435</v>
      </c>
      <c r="BO68" s="236">
        <f t="shared" ref="BO68:BO117" si="303">LOG(AI68)</f>
        <v>-1.2909390560889435</v>
      </c>
      <c r="BP68" s="136">
        <f t="shared" ref="BP68:BP117" si="304">LOG(AJ68)</f>
        <v>1.1499114928919769</v>
      </c>
      <c r="BQ68" s="236">
        <f t="shared" ref="BQ68:BQ117" si="305">LOG(AK68)</f>
        <v>-3.9012471530297179</v>
      </c>
      <c r="BR68" s="135">
        <f t="shared" ref="BR68:BR117" si="306">LOG(AL68)</f>
        <v>-4.0441448512354583</v>
      </c>
      <c r="BS68" s="135">
        <f t="shared" ref="BS68:BS117" si="307">LOG(AM68)</f>
        <v>-4.0741080746129015</v>
      </c>
      <c r="BT68" s="236">
        <f t="shared" ref="BT68:BT117" si="308">LOG(AN68)</f>
        <v>-0.55545331161396994</v>
      </c>
      <c r="BU68" s="236">
        <f t="shared" ref="BU68:BU117" si="309">LOG(AO68)</f>
        <v>-1.9740098682739151</v>
      </c>
      <c r="BV68" s="135">
        <f t="shared" ref="BV68:BV117" si="310">LOG(AP68)</f>
        <v>-3.6181761189631771</v>
      </c>
      <c r="BW68" s="136">
        <f t="shared" ref="BW68:BW117" si="311">LOG(AQ68)</f>
        <v>-1.8597249549369026</v>
      </c>
      <c r="BX68" s="135">
        <f t="shared" ref="BX68:BX117" si="312">LOG(AR68)</f>
        <v>-3.0053922622434417</v>
      </c>
      <c r="BY68" s="136">
        <f t="shared" ref="BY68:BY117" si="313">LOG(AS68)</f>
        <v>-1.141305615049969</v>
      </c>
      <c r="BZ68" s="136">
        <f t="shared" ref="BZ68:BZ117" si="314">LOG(AT68)</f>
        <v>-0.35356854004141736</v>
      </c>
      <c r="CA68" s="236">
        <f t="shared" ref="CA68:CA117" si="315">LOG(AU68)</f>
        <v>-1.008463946154837</v>
      </c>
      <c r="CB68" s="136">
        <f t="shared" ref="CB68:CB117" si="316">LOG(AV68)</f>
        <v>-2.4233708195203878</v>
      </c>
      <c r="CC68" s="135">
        <f t="shared" ref="CC68:CC117" si="317">LOG(AW68)</f>
        <v>-3.6074522535714042</v>
      </c>
      <c r="CD68" s="135">
        <f t="shared" ref="CD68:CD117" si="318">LOG(AX68)</f>
        <v>0.16093675211906092</v>
      </c>
      <c r="CE68" s="136">
        <f t="shared" ref="CE68:CE117" si="319">LOG(AY68)</f>
        <v>-2.1316780141462917</v>
      </c>
      <c r="CF68" s="135">
        <f t="shared" ref="CF68:CF117" si="320">LOG(AZ68)</f>
        <v>-4.5212661059551209</v>
      </c>
      <c r="CG68" s="135">
        <f t="shared" ref="CG68:CG117" si="321">LOG(BA68)</f>
        <v>-4.3569132501706838</v>
      </c>
      <c r="CH68" s="236">
        <f t="shared" ref="CH68:CH117" si="322">LOG(BB68)</f>
        <v>-1.8045268513121915</v>
      </c>
      <c r="CI68" s="135">
        <f t="shared" ref="CI68:CI117" si="323">LOG(BC68)</f>
        <v>-3.8778134294689335</v>
      </c>
      <c r="CJ68" s="407"/>
      <c r="CL68" s="329"/>
      <c r="CM68" s="5"/>
      <c r="CN68" s="445"/>
      <c r="CO68" s="445"/>
      <c r="CP68" s="5"/>
      <c r="CQ68" s="446"/>
      <c r="CR68" s="446"/>
      <c r="CS68" s="447"/>
      <c r="CT68" s="448"/>
      <c r="CU68" s="448"/>
      <c r="CV68" s="449"/>
      <c r="CW68" s="449"/>
      <c r="CX68" s="449"/>
      <c r="CY68" s="449"/>
      <c r="CZ68" s="449"/>
      <c r="DA68" s="449"/>
      <c r="DB68" s="449"/>
      <c r="DC68" s="5"/>
      <c r="DD68" s="445"/>
      <c r="DE68" s="450"/>
      <c r="DF68" s="450"/>
      <c r="DG68" s="450"/>
      <c r="DH68" s="375"/>
      <c r="DI68" s="375"/>
      <c r="DJ68" s="76"/>
      <c r="DK68" s="76"/>
      <c r="DL68" s="76"/>
      <c r="DM68" s="76"/>
      <c r="DN68" s="76"/>
      <c r="DO68" s="76"/>
      <c r="DP68" s="76"/>
      <c r="DQ68" s="76"/>
      <c r="DR68" s="3"/>
      <c r="DS68" s="76"/>
      <c r="DT68" s="76"/>
      <c r="DU68" s="76"/>
      <c r="DV68" s="76"/>
      <c r="DW68" s="76"/>
      <c r="DX68" s="76"/>
      <c r="DY68" s="76"/>
      <c r="DZ68" s="76"/>
      <c r="EA68" s="76"/>
      <c r="EB68" s="76"/>
      <c r="EC68" s="76"/>
      <c r="ED68" s="76"/>
      <c r="EE68" s="76"/>
      <c r="EF68" s="76"/>
      <c r="EG68" s="76"/>
      <c r="EH68" s="76"/>
      <c r="EI68" s="76"/>
      <c r="EJ68" s="76"/>
      <c r="EK68" s="76"/>
      <c r="EL68" s="76"/>
      <c r="EN68" s="76"/>
      <c r="EO68" s="76"/>
      <c r="EP68" s="76"/>
      <c r="EQ68" s="76"/>
      <c r="ER68" s="76"/>
      <c r="ES68" s="76"/>
      <c r="ET68" s="76"/>
      <c r="EU68" s="76"/>
      <c r="EV68" s="3"/>
      <c r="EW68" s="76"/>
      <c r="EX68" s="76"/>
      <c r="EY68" s="76"/>
      <c r="EZ68" s="76"/>
      <c r="FA68" s="76"/>
      <c r="FB68" s="76"/>
      <c r="FC68" s="76"/>
      <c r="FD68" s="76"/>
      <c r="FE68" s="76"/>
      <c r="FF68" s="76"/>
      <c r="FG68" s="76"/>
      <c r="FH68" s="76"/>
      <c r="FI68" s="76"/>
      <c r="FJ68" s="76"/>
      <c r="FK68" s="76"/>
      <c r="FL68" s="76"/>
      <c r="FM68" s="76"/>
      <c r="FN68" s="76"/>
      <c r="FO68" s="76"/>
      <c r="FP68" s="76"/>
    </row>
    <row r="69" spans="1:373">
      <c r="A69" s="395" t="s">
        <v>79</v>
      </c>
      <c r="B69" s="130" t="s">
        <v>348</v>
      </c>
      <c r="C69" s="130" t="s">
        <v>319</v>
      </c>
      <c r="D69" s="396">
        <v>1</v>
      </c>
      <c r="E69" s="396" t="s">
        <v>399</v>
      </c>
      <c r="F69" s="130" t="s">
        <v>427</v>
      </c>
      <c r="G69" s="397">
        <v>39481</v>
      </c>
      <c r="H69" s="397">
        <v>42048</v>
      </c>
      <c r="I69" s="367">
        <f t="shared" si="292"/>
        <v>2567</v>
      </c>
      <c r="J69" s="398">
        <f t="shared" si="293"/>
        <v>84.44078947368422</v>
      </c>
      <c r="K69" s="398">
        <f t="shared" si="294"/>
        <v>7.0328767123287674</v>
      </c>
      <c r="L69" s="274">
        <v>0</v>
      </c>
      <c r="M69" s="274">
        <v>0</v>
      </c>
      <c r="N69" s="274">
        <v>0</v>
      </c>
      <c r="O69" s="274">
        <v>0</v>
      </c>
      <c r="P69" s="274">
        <v>0</v>
      </c>
      <c r="Q69" s="274">
        <v>0</v>
      </c>
      <c r="R69" s="274">
        <v>0</v>
      </c>
      <c r="S69" s="130"/>
      <c r="T69" s="396">
        <v>1</v>
      </c>
      <c r="U69" s="399" t="s">
        <v>391</v>
      </c>
      <c r="V69" s="399" t="s">
        <v>391</v>
      </c>
      <c r="W69" s="404" t="s">
        <v>391</v>
      </c>
      <c r="X69" s="356"/>
      <c r="Y69" s="406">
        <v>3.2489864563417559</v>
      </c>
      <c r="Z69" s="400"/>
      <c r="AA69" s="236">
        <v>2.089885242623918E-3</v>
      </c>
      <c r="AB69" s="136">
        <v>0.17570196450359041</v>
      </c>
      <c r="AC69" s="135">
        <v>1.4125376786378561E-2</v>
      </c>
      <c r="AD69" s="136">
        <v>0.36954743029015924</v>
      </c>
      <c r="AE69" s="136">
        <v>0.13243308117729169</v>
      </c>
      <c r="AF69" s="136">
        <v>2.8973854965243687E-2</v>
      </c>
      <c r="AG69" s="136">
        <v>6.7135209105167763E-3</v>
      </c>
      <c r="AH69" s="236">
        <v>2.6181450929830844E-3</v>
      </c>
      <c r="AI69" s="236">
        <v>3.726287971440017E-3</v>
      </c>
      <c r="AJ69" s="137">
        <v>3.4801400017868156</v>
      </c>
      <c r="AK69" s="135">
        <v>2.7496562153684631E-5</v>
      </c>
      <c r="AL69" s="136">
        <v>1.8800812308466891E-2</v>
      </c>
      <c r="AM69" s="135">
        <v>5.4993124307369262E-5</v>
      </c>
      <c r="AN69" s="136">
        <v>0.2416945865649307</v>
      </c>
      <c r="AO69" s="236">
        <v>5.7022383524728943E-4</v>
      </c>
      <c r="AP69" s="236">
        <v>1.1846286733249039E-3</v>
      </c>
      <c r="AQ69" s="135">
        <v>1.6497937292210777E-4</v>
      </c>
      <c r="AR69" s="236">
        <v>7.2204744914992581E-3</v>
      </c>
      <c r="AS69" s="236">
        <v>2.2360466298834751E-2</v>
      </c>
      <c r="AT69" s="135">
        <v>2.345849559740066E-2</v>
      </c>
      <c r="AU69" s="135">
        <v>4.0852035199760023E-4</v>
      </c>
      <c r="AV69" s="236">
        <v>3.4915178116141102E-4</v>
      </c>
      <c r="AW69" s="236">
        <v>2.6019996467051198E-3</v>
      </c>
      <c r="AX69" s="135">
        <v>0.94482901256429597</v>
      </c>
      <c r="AY69" s="236">
        <v>2.4928070362295676E-3</v>
      </c>
      <c r="AZ69" s="236">
        <v>1.3828254489339868E-3</v>
      </c>
      <c r="BA69" s="236">
        <v>1.9423535626629879E-2</v>
      </c>
      <c r="BB69" s="236">
        <v>2.3287881241563897E-2</v>
      </c>
      <c r="BC69" s="135">
        <v>8.6417766768723137E-5</v>
      </c>
      <c r="BD69" s="356"/>
      <c r="BE69" s="406">
        <v>3.2489864563417559</v>
      </c>
      <c r="BF69" s="400"/>
      <c r="BG69" s="236">
        <f t="shared" si="295"/>
        <v>-2.6798775607135883</v>
      </c>
      <c r="BH69" s="136">
        <f t="shared" si="296"/>
        <v>-0.75522338268057665</v>
      </c>
      <c r="BI69" s="135">
        <f t="shared" si="297"/>
        <v>-1.8499999587961278</v>
      </c>
      <c r="BJ69" s="136">
        <f t="shared" si="298"/>
        <v>-0.43232981331423387</v>
      </c>
      <c r="BK69" s="136">
        <f t="shared" si="299"/>
        <v>-0.8780035165715363</v>
      </c>
      <c r="BL69" s="136">
        <f t="shared" si="300"/>
        <v>-1.5379937181634111</v>
      </c>
      <c r="BM69" s="136">
        <f t="shared" si="301"/>
        <v>-2.1730496540535578</v>
      </c>
      <c r="BN69" s="236">
        <f t="shared" si="302"/>
        <v>-2.5820062892841755</v>
      </c>
      <c r="BO69" s="236">
        <f t="shared" si="303"/>
        <v>-2.4287235854100753</v>
      </c>
      <c r="BP69" s="136">
        <f t="shared" si="304"/>
        <v>0.54159671543521859</v>
      </c>
      <c r="BQ69" s="135">
        <f t="shared" si="305"/>
        <v>-4.5607216018430625</v>
      </c>
      <c r="BR69" s="136">
        <f t="shared" si="306"/>
        <v>-1.7258233861903878</v>
      </c>
      <c r="BS69" s="135">
        <f t="shared" si="307"/>
        <v>-4.2596916061790813</v>
      </c>
      <c r="BT69" s="136">
        <f t="shared" si="308"/>
        <v>-0.61673307673884314</v>
      </c>
      <c r="BU69" s="236">
        <f t="shared" si="309"/>
        <v>-3.2439546332208349</v>
      </c>
      <c r="BV69" s="236">
        <f t="shared" si="310"/>
        <v>-2.9264177596943348</v>
      </c>
      <c r="BW69" s="135">
        <f t="shared" si="311"/>
        <v>-3.7825703514594187</v>
      </c>
      <c r="BX69" s="236">
        <f t="shared" si="312"/>
        <v>-2.1414342619499172</v>
      </c>
      <c r="BY69" s="236">
        <f t="shared" si="313"/>
        <v>-1.6505191440369882</v>
      </c>
      <c r="BZ69" s="135">
        <f t="shared" si="314"/>
        <v>-1.6296998428043312</v>
      </c>
      <c r="CA69" s="135">
        <f t="shared" si="315"/>
        <v>-3.3887863025585387</v>
      </c>
      <c r="CB69" s="236">
        <f t="shared" si="316"/>
        <v>-3.456985738109291</v>
      </c>
      <c r="CC69" s="236">
        <f t="shared" si="317"/>
        <v>-2.5846927667421604</v>
      </c>
      <c r="CD69" s="135">
        <f t="shared" si="318"/>
        <v>-2.464677944711827E-2</v>
      </c>
      <c r="CE69" s="236">
        <f t="shared" si="319"/>
        <v>-2.6033113381605455</v>
      </c>
      <c r="CF69" s="236">
        <f t="shared" si="320"/>
        <v>-2.8592326364843466</v>
      </c>
      <c r="CG69" s="236">
        <f t="shared" si="321"/>
        <v>-1.7116717134921389</v>
      </c>
      <c r="CH69" s="236">
        <f t="shared" si="322"/>
        <v>-1.6328700222834756</v>
      </c>
      <c r="CI69" s="135">
        <f t="shared" si="323"/>
        <v>-4.0633969610351128</v>
      </c>
      <c r="CJ69" s="407"/>
      <c r="CL69" s="329"/>
      <c r="CM69" s="5"/>
      <c r="CN69" s="445"/>
      <c r="CO69" s="445"/>
      <c r="CP69" s="5"/>
      <c r="CQ69" s="446"/>
      <c r="CR69" s="446"/>
      <c r="CS69" s="447"/>
      <c r="CT69" s="448"/>
      <c r="CU69" s="448"/>
      <c r="CV69" s="449"/>
      <c r="CW69" s="449"/>
      <c r="CX69" s="449"/>
      <c r="CY69" s="449"/>
      <c r="CZ69" s="449"/>
      <c r="DA69" s="449"/>
      <c r="DB69" s="449"/>
      <c r="DC69" s="5"/>
      <c r="DD69" s="445"/>
      <c r="DE69" s="450"/>
      <c r="DF69" s="450"/>
      <c r="DG69" s="450"/>
      <c r="DH69" s="375"/>
      <c r="DI69" s="375"/>
      <c r="DJ69" s="76"/>
      <c r="DK69" s="76"/>
      <c r="DL69" s="76"/>
      <c r="DM69" s="76"/>
      <c r="DN69" s="76"/>
      <c r="DO69" s="76"/>
      <c r="DP69" s="76"/>
      <c r="DQ69" s="76"/>
      <c r="DR69" s="3"/>
      <c r="DS69" s="76"/>
      <c r="DT69" s="76"/>
      <c r="DU69" s="76"/>
      <c r="DV69" s="76"/>
      <c r="DW69" s="76"/>
      <c r="DX69" s="76"/>
      <c r="DY69" s="76"/>
      <c r="DZ69" s="76"/>
      <c r="EA69" s="76"/>
      <c r="EB69" s="76"/>
      <c r="EC69" s="76"/>
      <c r="ED69" s="76"/>
      <c r="EE69" s="76"/>
      <c r="EF69" s="76"/>
      <c r="EG69" s="76"/>
      <c r="EH69" s="76"/>
      <c r="EI69" s="76"/>
      <c r="EJ69" s="76"/>
      <c r="EK69" s="76"/>
      <c r="EL69" s="76"/>
      <c r="EN69" s="76"/>
      <c r="EO69" s="76"/>
      <c r="EP69" s="76"/>
      <c r="EQ69" s="76"/>
      <c r="ER69" s="76"/>
      <c r="ES69" s="76"/>
      <c r="ET69" s="76"/>
      <c r="EU69" s="76"/>
      <c r="EV69" s="3"/>
      <c r="EW69" s="76"/>
      <c r="EX69" s="76"/>
      <c r="EY69" s="76"/>
      <c r="EZ69" s="76"/>
      <c r="FA69" s="76"/>
      <c r="FB69" s="76"/>
      <c r="FC69" s="76"/>
      <c r="FD69" s="76"/>
      <c r="FE69" s="76"/>
      <c r="FF69" s="76"/>
      <c r="FG69" s="76"/>
      <c r="FH69" s="76"/>
      <c r="FI69" s="76"/>
      <c r="FJ69" s="76"/>
      <c r="FK69" s="76"/>
      <c r="FL69" s="76"/>
      <c r="FM69" s="76"/>
      <c r="FN69" s="76"/>
      <c r="FO69" s="76"/>
      <c r="FP69" s="76"/>
    </row>
    <row r="70" spans="1:373">
      <c r="A70" s="395" t="s">
        <v>80</v>
      </c>
      <c r="B70" s="130" t="s">
        <v>348</v>
      </c>
      <c r="C70" s="130" t="s">
        <v>319</v>
      </c>
      <c r="D70" s="396">
        <v>1</v>
      </c>
      <c r="E70" s="396" t="s">
        <v>398</v>
      </c>
      <c r="F70" s="130" t="s">
        <v>426</v>
      </c>
      <c r="G70" s="397">
        <v>38802</v>
      </c>
      <c r="H70" s="397">
        <v>42048</v>
      </c>
      <c r="I70" s="367">
        <f t="shared" si="292"/>
        <v>3246</v>
      </c>
      <c r="J70" s="398">
        <f t="shared" si="293"/>
        <v>106.77631578947368</v>
      </c>
      <c r="K70" s="398">
        <f t="shared" si="294"/>
        <v>8.8931506849315074</v>
      </c>
      <c r="L70" s="274">
        <v>0</v>
      </c>
      <c r="M70" s="274">
        <v>0</v>
      </c>
      <c r="N70" s="274">
        <v>0</v>
      </c>
      <c r="O70" s="274">
        <v>0</v>
      </c>
      <c r="P70" s="274">
        <v>0</v>
      </c>
      <c r="Q70" s="274">
        <v>0</v>
      </c>
      <c r="R70" s="274">
        <v>0</v>
      </c>
      <c r="S70" s="130"/>
      <c r="T70" s="396">
        <v>1</v>
      </c>
      <c r="U70" s="399" t="s">
        <v>391</v>
      </c>
      <c r="V70" s="399" t="s">
        <v>391</v>
      </c>
      <c r="W70" s="404" t="s">
        <v>391</v>
      </c>
      <c r="X70" s="356"/>
      <c r="Y70" s="406">
        <v>4.8943307575844557</v>
      </c>
      <c r="Z70" s="400"/>
      <c r="AA70" s="236">
        <v>4.8223896197180989E-4</v>
      </c>
      <c r="AB70" s="236">
        <v>9.0731516651901309E-2</v>
      </c>
      <c r="AC70" s="135">
        <v>1.8488006173527503E-2</v>
      </c>
      <c r="AD70" s="135">
        <v>9.6347395909873595E-3</v>
      </c>
      <c r="AE70" s="236">
        <v>8.673798953109102E-3</v>
      </c>
      <c r="AF70" s="135">
        <v>2.2621587086629871E-4</v>
      </c>
      <c r="AG70" s="135">
        <v>4.6271428131742912E-5</v>
      </c>
      <c r="AH70" s="236">
        <v>2.3517549951462798E-3</v>
      </c>
      <c r="AI70" s="236">
        <v>4.3688531660106278E-2</v>
      </c>
      <c r="AJ70" s="137">
        <v>8.6150455037187665</v>
      </c>
      <c r="AK70" s="136">
        <v>8.4543200001998466E-3</v>
      </c>
      <c r="AL70" s="135">
        <v>7.7119046886238196E-5</v>
      </c>
      <c r="AM70" s="236">
        <v>2.228488581824427E-3</v>
      </c>
      <c r="AN70" s="136">
        <v>0.55739386786201728</v>
      </c>
      <c r="AO70" s="136">
        <v>4.4138891991037606E-2</v>
      </c>
      <c r="AP70" s="136">
        <v>1.2880938625021859E-2</v>
      </c>
      <c r="AQ70" s="136">
        <v>1.626543001026258E-2</v>
      </c>
      <c r="AR70" s="135">
        <v>8.4316824595620434E-4</v>
      </c>
      <c r="AS70" s="236">
        <v>9.6654228043633439E-2</v>
      </c>
      <c r="AT70" s="236">
        <v>0.13432715532305115</v>
      </c>
      <c r="AU70" s="135">
        <v>5.3469205841125144E-4</v>
      </c>
      <c r="AV70" s="135">
        <v>1.0282539584831759E-5</v>
      </c>
      <c r="AW70" s="135">
        <v>2.1079206148905108E-4</v>
      </c>
      <c r="AX70" s="135">
        <v>1.2366399057093764</v>
      </c>
      <c r="AY70" s="135">
        <v>3.598888854691116E-5</v>
      </c>
      <c r="AZ70" s="236">
        <v>7.3581076639178478E-3</v>
      </c>
      <c r="BA70" s="236">
        <v>2.5422503909641236E-2</v>
      </c>
      <c r="BB70" s="135">
        <v>2.1079206148905108E-4</v>
      </c>
      <c r="BC70" s="135">
        <v>1.1310793543314936E-4</v>
      </c>
      <c r="BD70" s="356"/>
      <c r="BE70" s="406">
        <v>4.8943307575844557</v>
      </c>
      <c r="BF70" s="400"/>
      <c r="BG70" s="236">
        <f t="shared" si="295"/>
        <v>-3.3167377041912753</v>
      </c>
      <c r="BH70" s="236">
        <f t="shared" si="296"/>
        <v>-1.0422418294726983</v>
      </c>
      <c r="BI70" s="135">
        <f t="shared" si="297"/>
        <v>-1.7331099225090163</v>
      </c>
      <c r="BJ70" s="135">
        <f t="shared" si="298"/>
        <v>-2.0161600190184479</v>
      </c>
      <c r="BK70" s="236">
        <f t="shared" si="299"/>
        <v>-2.0617906484274249</v>
      </c>
      <c r="BL70" s="135">
        <f t="shared" si="300"/>
        <v>-3.6454769290840199</v>
      </c>
      <c r="BM70" s="135">
        <f t="shared" si="301"/>
        <v>-4.3346870961308825</v>
      </c>
      <c r="BN70" s="236">
        <f t="shared" si="302"/>
        <v>-2.6286079248571208</v>
      </c>
      <c r="BO70" s="236">
        <f t="shared" si="303"/>
        <v>-1.3596325513680114</v>
      </c>
      <c r="BP70" s="136">
        <f t="shared" si="304"/>
        <v>0.93525757568558832</v>
      </c>
      <c r="BQ70" s="136">
        <f t="shared" si="305"/>
        <v>-2.0729213179346266</v>
      </c>
      <c r="BR70" s="135">
        <f t="shared" si="306"/>
        <v>-4.1128383465145264</v>
      </c>
      <c r="BS70" s="236">
        <f t="shared" si="307"/>
        <v>-2.6519895867801151</v>
      </c>
      <c r="BT70" s="136">
        <f t="shared" si="308"/>
        <v>-0.25383781346329115</v>
      </c>
      <c r="BU70" s="136">
        <f t="shared" si="309"/>
        <v>-1.3551785730370274</v>
      </c>
      <c r="BV70" s="136">
        <f t="shared" si="310"/>
        <v>-1.8900524890868433</v>
      </c>
      <c r="BW70" s="136">
        <f t="shared" si="311"/>
        <v>-1.7887344507580512</v>
      </c>
      <c r="BX70" s="135">
        <f t="shared" si="312"/>
        <v>-3.0740857575225093</v>
      </c>
      <c r="BY70" s="236">
        <f t="shared" si="313"/>
        <v>-1.0147791434372189</v>
      </c>
      <c r="BZ70" s="236">
        <f t="shared" si="314"/>
        <v>-0.87183618230664817</v>
      </c>
      <c r="CA70" s="135">
        <f t="shared" si="315"/>
        <v>-3.271896266271427</v>
      </c>
      <c r="CB70" s="135">
        <f t="shared" si="316"/>
        <v>-4.9878996099062265</v>
      </c>
      <c r="CC70" s="135">
        <f t="shared" si="317"/>
        <v>-3.6761457488504719</v>
      </c>
      <c r="CD70" s="135">
        <f t="shared" si="318"/>
        <v>9.2243256839993251E-2</v>
      </c>
      <c r="CE70" s="135">
        <f t="shared" si="319"/>
        <v>-4.4438315655559508</v>
      </c>
      <c r="CF70" s="236">
        <f t="shared" si="320"/>
        <v>-2.1332338618564357</v>
      </c>
      <c r="CG70" s="236">
        <f t="shared" si="321"/>
        <v>-1.5947816772050276</v>
      </c>
      <c r="CH70" s="135">
        <f t="shared" si="322"/>
        <v>-3.6761457488504719</v>
      </c>
      <c r="CI70" s="135">
        <f t="shared" si="323"/>
        <v>-3.9465069247480011</v>
      </c>
      <c r="CJ70" s="407"/>
      <c r="CL70" s="329"/>
      <c r="CM70" s="5"/>
      <c r="CN70" s="445"/>
      <c r="CO70" s="445"/>
      <c r="CP70" s="5"/>
      <c r="CQ70" s="446"/>
      <c r="CR70" s="446"/>
      <c r="CS70" s="447"/>
      <c r="CT70" s="448"/>
      <c r="CU70" s="448"/>
      <c r="CV70" s="449"/>
      <c r="CW70" s="449"/>
      <c r="CX70" s="449"/>
      <c r="CY70" s="449"/>
      <c r="CZ70" s="449"/>
      <c r="DA70" s="449"/>
      <c r="DB70" s="449"/>
      <c r="DC70" s="5"/>
      <c r="DD70" s="445"/>
      <c r="DE70" s="450"/>
      <c r="DF70" s="450"/>
      <c r="DG70" s="450"/>
      <c r="DH70" s="375"/>
      <c r="DI70" s="375"/>
      <c r="DJ70" s="76"/>
      <c r="DK70" s="76"/>
      <c r="DL70" s="76"/>
      <c r="DM70" s="76"/>
      <c r="DN70" s="76"/>
      <c r="DO70" s="76"/>
      <c r="DP70" s="76"/>
      <c r="DQ70" s="76"/>
      <c r="DR70" s="3"/>
      <c r="DS70" s="76"/>
      <c r="DT70" s="76"/>
      <c r="DU70" s="76"/>
      <c r="DV70" s="76"/>
      <c r="DW70" s="76"/>
      <c r="DX70" s="76"/>
      <c r="DY70" s="76"/>
      <c r="DZ70" s="76"/>
      <c r="EA70" s="76"/>
      <c r="EB70" s="76"/>
      <c r="EC70" s="76"/>
      <c r="ED70" s="76"/>
      <c r="EE70" s="76"/>
      <c r="EF70" s="76"/>
      <c r="EG70" s="76"/>
      <c r="EH70" s="76"/>
      <c r="EI70" s="76"/>
      <c r="EJ70" s="76"/>
      <c r="EK70" s="76"/>
      <c r="EL70" s="76"/>
      <c r="EN70" s="76"/>
      <c r="EO70" s="76"/>
      <c r="EP70" s="76"/>
      <c r="EQ70" s="76"/>
      <c r="ER70" s="76"/>
      <c r="ES70" s="76"/>
      <c r="ET70" s="76"/>
      <c r="EU70" s="76"/>
      <c r="EV70" s="3"/>
      <c r="EW70" s="76"/>
      <c r="EX70" s="76"/>
      <c r="EY70" s="76"/>
      <c r="EZ70" s="76"/>
      <c r="FA70" s="76"/>
      <c r="FB70" s="76"/>
      <c r="FC70" s="76"/>
      <c r="FD70" s="76"/>
      <c r="FE70" s="76"/>
      <c r="FF70" s="76"/>
      <c r="FG70" s="76"/>
      <c r="FH70" s="76"/>
      <c r="FI70" s="76"/>
      <c r="FJ70" s="76"/>
      <c r="FK70" s="76"/>
      <c r="FL70" s="76"/>
      <c r="FM70" s="76"/>
      <c r="FN70" s="76"/>
      <c r="FO70" s="76"/>
      <c r="FP70" s="76"/>
    </row>
    <row r="71" spans="1:373">
      <c r="A71" s="138" t="s">
        <v>78</v>
      </c>
      <c r="B71" s="130" t="s">
        <v>348</v>
      </c>
      <c r="C71" s="130" t="s">
        <v>319</v>
      </c>
      <c r="D71" s="274">
        <v>1</v>
      </c>
      <c r="E71" s="274" t="s">
        <v>399</v>
      </c>
      <c r="F71" s="130" t="s">
        <v>427</v>
      </c>
      <c r="G71" s="401">
        <v>39291</v>
      </c>
      <c r="H71" s="401">
        <v>42155</v>
      </c>
      <c r="I71" s="367">
        <f t="shared" si="292"/>
        <v>2864</v>
      </c>
      <c r="J71" s="398">
        <f t="shared" si="293"/>
        <v>94.21052631578948</v>
      </c>
      <c r="K71" s="398">
        <f t="shared" si="294"/>
        <v>7.8465753424657532</v>
      </c>
      <c r="L71" s="274">
        <v>0</v>
      </c>
      <c r="M71" s="274">
        <v>0</v>
      </c>
      <c r="N71" s="274">
        <v>0</v>
      </c>
      <c r="O71" s="274">
        <v>0</v>
      </c>
      <c r="P71" s="274">
        <v>0</v>
      </c>
      <c r="Q71" s="274">
        <v>0</v>
      </c>
      <c r="R71" s="274">
        <v>0</v>
      </c>
      <c r="S71" s="130"/>
      <c r="T71" s="274">
        <v>2</v>
      </c>
      <c r="U71" s="399" t="s">
        <v>391</v>
      </c>
      <c r="V71" s="399" t="s">
        <v>391</v>
      </c>
      <c r="W71" s="404" t="s">
        <v>391</v>
      </c>
      <c r="X71" s="356"/>
      <c r="Y71" s="406">
        <v>4.17747969347728</v>
      </c>
      <c r="Z71" s="400"/>
      <c r="AA71" s="236">
        <v>6.7738018003017852E-3</v>
      </c>
      <c r="AB71" s="136">
        <v>0.16522378671854293</v>
      </c>
      <c r="AC71" s="135">
        <v>1.9773715996247391E-2</v>
      </c>
      <c r="AD71" s="135">
        <v>1.0304767457443719E-2</v>
      </c>
      <c r="AE71" s="236">
        <v>6.709689752502887E-2</v>
      </c>
      <c r="AF71" s="136">
        <v>3.690348805872061E-2</v>
      </c>
      <c r="AG71" s="236">
        <v>5.203009558622065E-3</v>
      </c>
      <c r="AH71" s="135">
        <v>2.3644877303632866E-4</v>
      </c>
      <c r="AI71" s="136">
        <v>5.7595730017686357E-2</v>
      </c>
      <c r="AJ71" s="137">
        <v>4.4898004945833723</v>
      </c>
      <c r="AK71" s="135">
        <v>3.8491660726844203E-5</v>
      </c>
      <c r="AL71" s="236">
        <v>1.1056514337616371E-2</v>
      </c>
      <c r="AM71" s="135">
        <v>7.6983321453688407E-5</v>
      </c>
      <c r="AN71" s="135">
        <v>6.5545799409140416E-3</v>
      </c>
      <c r="AO71" s="136">
        <v>4.280541792639897E-2</v>
      </c>
      <c r="AP71" s="136">
        <v>1.9272175375181378E-2</v>
      </c>
      <c r="AQ71" s="236">
        <v>1.5140541940136629E-3</v>
      </c>
      <c r="AR71" s="136">
        <v>1.0388097437576398E-2</v>
      </c>
      <c r="AS71" s="136">
        <v>0.16943964772731224</v>
      </c>
      <c r="AT71" s="136">
        <v>0.39089423324065414</v>
      </c>
      <c r="AU71" s="135">
        <v>5.7187610222739953E-4</v>
      </c>
      <c r="AV71" s="236">
        <v>2.9873152630590603E-4</v>
      </c>
      <c r="AW71" s="135">
        <v>2.2545115568580178E-4</v>
      </c>
      <c r="AX71" s="135">
        <v>1.32263944827847</v>
      </c>
      <c r="AY71" s="236">
        <v>3.2667359916117434E-3</v>
      </c>
      <c r="AZ71" s="136">
        <v>1.6301006974983524E-2</v>
      </c>
      <c r="BA71" s="236">
        <v>2.3472289450596432E-2</v>
      </c>
      <c r="BB71" s="135">
        <v>2.2545115568580178E-4</v>
      </c>
      <c r="BC71" s="236">
        <v>1.587180665429765E-3</v>
      </c>
      <c r="BD71" s="356"/>
      <c r="BE71" s="406">
        <v>4.17747969347728</v>
      </c>
      <c r="BF71" s="400"/>
      <c r="BG71" s="236">
        <f t="shared" si="295"/>
        <v>-2.1691675148503098</v>
      </c>
      <c r="BH71" s="136">
        <f t="shared" si="296"/>
        <v>-0.78192742858373276</v>
      </c>
      <c r="BI71" s="135">
        <f t="shared" si="297"/>
        <v>-1.7039117077720867</v>
      </c>
      <c r="BJ71" s="135">
        <f t="shared" si="298"/>
        <v>-1.9869618042815185</v>
      </c>
      <c r="BK71" s="236">
        <f t="shared" si="299"/>
        <v>-1.1732975605897333</v>
      </c>
      <c r="BL71" s="136">
        <f t="shared" si="300"/>
        <v>-1.4329325830804434</v>
      </c>
      <c r="BM71" s="236">
        <f t="shared" si="301"/>
        <v>-2.2837453762463804</v>
      </c>
      <c r="BN71" s="135">
        <f t="shared" si="302"/>
        <v>-3.6262629352536915</v>
      </c>
      <c r="BO71" s="136">
        <f t="shared" si="303"/>
        <v>-1.2396097127312322</v>
      </c>
      <c r="BP71" s="136">
        <f t="shared" si="304"/>
        <v>0.65222704344729887</v>
      </c>
      <c r="BQ71" s="135">
        <f t="shared" si="305"/>
        <v>-4.4146333508190212</v>
      </c>
      <c r="BR71" s="236">
        <f t="shared" si="306"/>
        <v>-1.9563817665696435</v>
      </c>
      <c r="BS71" s="135">
        <f t="shared" si="307"/>
        <v>-4.1136033551550399</v>
      </c>
      <c r="BT71" s="135">
        <f t="shared" si="308"/>
        <v>-2.1834551354290603</v>
      </c>
      <c r="BU71" s="136">
        <f t="shared" si="309"/>
        <v>-1.3685012584021816</v>
      </c>
      <c r="BV71" s="136">
        <f t="shared" si="310"/>
        <v>-1.7150692609483291</v>
      </c>
      <c r="BW71" s="236">
        <f t="shared" si="311"/>
        <v>-2.8198585794331357</v>
      </c>
      <c r="BX71" s="136">
        <f t="shared" si="312"/>
        <v>-1.9834639854575116</v>
      </c>
      <c r="BY71" s="136">
        <f t="shared" si="313"/>
        <v>-0.77098496015351337</v>
      </c>
      <c r="BZ71" s="136">
        <f t="shared" si="314"/>
        <v>-0.40794073655224045</v>
      </c>
      <c r="CA71" s="135">
        <f t="shared" si="315"/>
        <v>-3.2426980515344974</v>
      </c>
      <c r="CB71" s="236">
        <f t="shared" si="316"/>
        <v>-3.524718942182631</v>
      </c>
      <c r="CC71" s="135">
        <f t="shared" si="317"/>
        <v>-3.6469475341135422</v>
      </c>
      <c r="CD71" s="135">
        <f t="shared" si="318"/>
        <v>0.12144147157692285</v>
      </c>
      <c r="CE71" s="236">
        <f t="shared" si="319"/>
        <v>-2.4858859625613592</v>
      </c>
      <c r="CF71" s="136">
        <f t="shared" si="320"/>
        <v>-1.787785566751201</v>
      </c>
      <c r="CG71" s="236">
        <f t="shared" si="321"/>
        <v>-1.6294445479272697</v>
      </c>
      <c r="CH71" s="135">
        <f t="shared" si="322"/>
        <v>-3.6469475341135422</v>
      </c>
      <c r="CI71" s="236">
        <f t="shared" si="323"/>
        <v>-2.7993736356059165</v>
      </c>
      <c r="CJ71" s="407"/>
      <c r="CL71" s="329"/>
      <c r="CM71" s="5"/>
      <c r="CN71" s="449"/>
      <c r="CO71" s="449"/>
      <c r="CP71" s="5"/>
      <c r="CQ71" s="451"/>
      <c r="CR71" s="451"/>
      <c r="CS71" s="447"/>
      <c r="CT71" s="448"/>
      <c r="CU71" s="448"/>
      <c r="CV71" s="449"/>
      <c r="CW71" s="449"/>
      <c r="CX71" s="449"/>
      <c r="CY71" s="449"/>
      <c r="CZ71" s="449"/>
      <c r="DA71" s="449"/>
      <c r="DB71" s="449"/>
      <c r="DC71" s="5"/>
      <c r="DD71" s="449"/>
      <c r="DE71" s="450"/>
      <c r="DF71" s="450"/>
      <c r="DG71" s="450"/>
      <c r="DH71" s="375"/>
      <c r="DI71" s="375"/>
      <c r="DJ71" s="76"/>
      <c r="DK71" s="76"/>
      <c r="DL71" s="76"/>
      <c r="DM71" s="76"/>
      <c r="DN71" s="76"/>
      <c r="DO71" s="76"/>
      <c r="DP71" s="76"/>
      <c r="DQ71" s="76"/>
      <c r="DR71" s="3"/>
      <c r="DS71" s="76"/>
      <c r="DT71" s="76"/>
      <c r="DU71" s="76"/>
      <c r="DV71" s="76"/>
      <c r="DW71" s="76"/>
      <c r="DX71" s="76"/>
      <c r="DY71" s="76"/>
      <c r="DZ71" s="76"/>
      <c r="EA71" s="76"/>
      <c r="EB71" s="76"/>
      <c r="EC71" s="76"/>
      <c r="ED71" s="76"/>
      <c r="EE71" s="76"/>
      <c r="EF71" s="76"/>
      <c r="EG71" s="76"/>
      <c r="EH71" s="76"/>
      <c r="EI71" s="76"/>
      <c r="EJ71" s="76"/>
      <c r="EK71" s="76"/>
      <c r="EL71" s="76"/>
      <c r="EN71" s="76"/>
      <c r="EO71" s="76"/>
      <c r="EP71" s="76"/>
      <c r="EQ71" s="76"/>
      <c r="ER71" s="76"/>
      <c r="ES71" s="76"/>
      <c r="ET71" s="76"/>
      <c r="EU71" s="76"/>
      <c r="EV71" s="3"/>
      <c r="EW71" s="76"/>
      <c r="EX71" s="76"/>
      <c r="EY71" s="76"/>
      <c r="EZ71" s="76"/>
      <c r="FA71" s="76"/>
      <c r="FB71" s="76"/>
      <c r="FC71" s="76"/>
      <c r="FD71" s="76"/>
      <c r="FE71" s="76"/>
      <c r="FF71" s="76"/>
      <c r="FG71" s="76"/>
      <c r="FH71" s="76"/>
      <c r="FI71" s="76"/>
      <c r="FJ71" s="76"/>
      <c r="FK71" s="76"/>
      <c r="FL71" s="76"/>
      <c r="FM71" s="76"/>
      <c r="FN71" s="76"/>
      <c r="FO71" s="76"/>
      <c r="FP71" s="76"/>
    </row>
    <row r="72" spans="1:373">
      <c r="A72" s="138" t="s">
        <v>325</v>
      </c>
      <c r="B72" s="130" t="s">
        <v>348</v>
      </c>
      <c r="C72" s="130" t="s">
        <v>319</v>
      </c>
      <c r="D72" s="274">
        <v>1</v>
      </c>
      <c r="E72" s="274" t="s">
        <v>399</v>
      </c>
      <c r="F72" s="130" t="s">
        <v>427</v>
      </c>
      <c r="G72" s="401">
        <v>41066</v>
      </c>
      <c r="H72" s="401">
        <v>42520</v>
      </c>
      <c r="I72" s="367">
        <f t="shared" si="292"/>
        <v>1454</v>
      </c>
      <c r="J72" s="398">
        <f t="shared" si="293"/>
        <v>47.828947368421055</v>
      </c>
      <c r="K72" s="398">
        <f t="shared" si="294"/>
        <v>3.9835616438356163</v>
      </c>
      <c r="L72" s="274">
        <v>0</v>
      </c>
      <c r="M72" s="274">
        <v>0</v>
      </c>
      <c r="N72" s="274">
        <v>0</v>
      </c>
      <c r="O72" s="274">
        <v>0</v>
      </c>
      <c r="P72" s="274">
        <v>0</v>
      </c>
      <c r="Q72" s="274">
        <v>0</v>
      </c>
      <c r="R72" s="274">
        <v>0</v>
      </c>
      <c r="S72" s="130"/>
      <c r="T72" s="274">
        <v>2</v>
      </c>
      <c r="U72" s="399" t="s">
        <v>391</v>
      </c>
      <c r="V72" s="399" t="s">
        <v>391</v>
      </c>
      <c r="W72" s="404" t="s">
        <v>391</v>
      </c>
      <c r="X72" s="356"/>
      <c r="Y72" s="406">
        <v>1.9918326126327019</v>
      </c>
      <c r="Z72" s="289">
        <v>159.9</v>
      </c>
      <c r="AA72" s="136">
        <v>2.993254414508046E-2</v>
      </c>
      <c r="AB72" s="135">
        <v>3.4722526131697245E-3</v>
      </c>
      <c r="AC72" s="236">
        <v>0.26778694456717506</v>
      </c>
      <c r="AD72" s="135">
        <v>7.5487255186543669E-3</v>
      </c>
      <c r="AE72" s="135">
        <v>3.3997461780919348E-3</v>
      </c>
      <c r="AF72" s="135">
        <v>1.7723795241237576E-4</v>
      </c>
      <c r="AG72" s="136">
        <v>1.3111736324989745</v>
      </c>
      <c r="AH72" s="135">
        <v>1.732098171302763E-4</v>
      </c>
      <c r="AI72" s="136">
        <v>4.0198402782142942E-2</v>
      </c>
      <c r="AJ72" s="137">
        <v>15.484708902940252</v>
      </c>
      <c r="AK72" s="236">
        <v>5.3199715711956912E-3</v>
      </c>
      <c r="AL72" s="135">
        <v>6.0422029231491731E-5</v>
      </c>
      <c r="AM72" s="135">
        <v>5.6393893949392281E-5</v>
      </c>
      <c r="AN72" s="135">
        <v>4.8015372562625431E-3</v>
      </c>
      <c r="AO72" s="136">
        <v>2.3286682332626221E-2</v>
      </c>
      <c r="AP72" s="136">
        <v>0.11040106949017277</v>
      </c>
      <c r="AQ72" s="135">
        <v>1.6918168184817682E-4</v>
      </c>
      <c r="AR72" s="136">
        <v>0.59186060963326304</v>
      </c>
      <c r="AS72" s="135">
        <v>1.0360363945559781E-2</v>
      </c>
      <c r="AT72" s="135">
        <v>2.4056023904697906E-2</v>
      </c>
      <c r="AU72" s="135">
        <v>4.1892606933834265E-4</v>
      </c>
      <c r="AV72" s="136">
        <v>3.1873296609253822E-3</v>
      </c>
      <c r="AW72" s="135">
        <v>1.6515354656607741E-4</v>
      </c>
      <c r="AX72" s="136">
        <v>37.376921400442441</v>
      </c>
      <c r="AY72" s="135">
        <v>2.819694697469614E-5</v>
      </c>
      <c r="AZ72" s="135">
        <v>2.0140676410497245E-5</v>
      </c>
      <c r="BA72" s="236">
        <v>1.4254120047242586E-3</v>
      </c>
      <c r="BB72" s="135">
        <v>1.6515354656607741E-4</v>
      </c>
      <c r="BC72" s="135">
        <v>8.8618976206187878E-5</v>
      </c>
      <c r="BD72" s="356"/>
      <c r="BE72" s="406">
        <v>1.9918326126327019</v>
      </c>
      <c r="BF72" s="289">
        <v>159.9</v>
      </c>
      <c r="BG72" s="136">
        <f t="shared" si="295"/>
        <v>-1.5238563683181141</v>
      </c>
      <c r="BH72" s="135">
        <f t="shared" si="296"/>
        <v>-2.4593886865730754</v>
      </c>
      <c r="BI72" s="236">
        <f t="shared" si="297"/>
        <v>-0.57221059999258728</v>
      </c>
      <c r="BJ72" s="135">
        <f t="shared" si="298"/>
        <v>-2.1221263658460288</v>
      </c>
      <c r="BK72" s="135">
        <f t="shared" si="299"/>
        <v>-2.4685535057721331</v>
      </c>
      <c r="BL72" s="135">
        <f t="shared" si="300"/>
        <v>-3.7514432759116008</v>
      </c>
      <c r="BM72" s="136">
        <f t="shared" si="301"/>
        <v>0.117660207054711</v>
      </c>
      <c r="BN72" s="135">
        <f t="shared" si="302"/>
        <v>-3.7614274968182015</v>
      </c>
      <c r="BO72" s="136">
        <f t="shared" si="303"/>
        <v>-1.3957912025543935</v>
      </c>
      <c r="BP72" s="136">
        <f t="shared" si="304"/>
        <v>1.1899030454671007</v>
      </c>
      <c r="BQ72" s="236">
        <f t="shared" si="305"/>
        <v>-2.2740906884767238</v>
      </c>
      <c r="BR72" s="135">
        <f t="shared" si="306"/>
        <v>-4.2188046933421068</v>
      </c>
      <c r="BS72" s="135">
        <f t="shared" si="307"/>
        <v>-4.24876791671955</v>
      </c>
      <c r="BT72" s="135">
        <f t="shared" si="308"/>
        <v>-2.3186196969935708</v>
      </c>
      <c r="BU72" s="136">
        <f t="shared" si="309"/>
        <v>-1.6328923812492326</v>
      </c>
      <c r="BV72" s="136">
        <f t="shared" si="310"/>
        <v>-0.95702671943806339</v>
      </c>
      <c r="BW72" s="135">
        <f t="shared" si="311"/>
        <v>-3.7716466619998879</v>
      </c>
      <c r="BX72" s="136">
        <f t="shared" si="312"/>
        <v>-0.22778056286336679</v>
      </c>
      <c r="BY72" s="135">
        <f t="shared" si="313"/>
        <v>-1.984624988145604</v>
      </c>
      <c r="BZ72" s="135">
        <f t="shared" si="314"/>
        <v>-1.6187761533448006</v>
      </c>
      <c r="CA72" s="135">
        <f t="shared" si="315"/>
        <v>-3.3778626130990079</v>
      </c>
      <c r="CB72" s="136">
        <f t="shared" si="316"/>
        <v>-2.4965730157491706</v>
      </c>
      <c r="CC72" s="135">
        <f t="shared" si="317"/>
        <v>-3.7821120956780527</v>
      </c>
      <c r="CD72" s="136">
        <f t="shared" si="318"/>
        <v>1.5726035272766017</v>
      </c>
      <c r="CE72" s="135">
        <f t="shared" si="319"/>
        <v>-4.5497979123835313</v>
      </c>
      <c r="CF72" s="135">
        <f t="shared" si="320"/>
        <v>-4.6959259480617694</v>
      </c>
      <c r="CG72" s="236">
        <f t="shared" si="321"/>
        <v>-2.8460595879246777</v>
      </c>
      <c r="CH72" s="135">
        <f t="shared" si="322"/>
        <v>-3.7821120956780527</v>
      </c>
      <c r="CI72" s="135">
        <f t="shared" si="323"/>
        <v>-4.0524732715755825</v>
      </c>
      <c r="CJ72" s="407"/>
      <c r="CL72" s="329"/>
      <c r="CM72" s="5"/>
      <c r="CN72" s="449"/>
      <c r="CO72" s="449"/>
      <c r="CP72" s="5"/>
      <c r="CQ72" s="451"/>
      <c r="CR72" s="451"/>
      <c r="CS72" s="447"/>
      <c r="CT72" s="448"/>
      <c r="CU72" s="448"/>
      <c r="CV72" s="449"/>
      <c r="CW72" s="449"/>
      <c r="CX72" s="449"/>
      <c r="CY72" s="449"/>
      <c r="CZ72" s="449"/>
      <c r="DA72" s="449"/>
      <c r="DB72" s="449"/>
      <c r="DC72" s="5"/>
      <c r="DD72" s="449"/>
      <c r="DE72" s="450"/>
      <c r="DF72" s="450"/>
      <c r="DG72" s="450"/>
      <c r="DH72" s="375"/>
      <c r="DI72" s="375"/>
      <c r="DJ72" s="76"/>
      <c r="DK72" s="76"/>
      <c r="DL72" s="76"/>
      <c r="DM72" s="76"/>
      <c r="DN72" s="76"/>
      <c r="DO72" s="76"/>
      <c r="DP72" s="76"/>
      <c r="DQ72" s="76"/>
      <c r="DR72" s="3"/>
      <c r="DS72" s="76"/>
      <c r="DT72" s="76"/>
      <c r="DU72" s="76"/>
      <c r="DV72" s="76"/>
      <c r="DW72" s="76"/>
      <c r="DX72" s="76"/>
      <c r="DY72" s="76"/>
      <c r="DZ72" s="76"/>
      <c r="EA72" s="76"/>
      <c r="EB72" s="76"/>
      <c r="EC72" s="76"/>
      <c r="ED72" s="76"/>
      <c r="EE72" s="76"/>
      <c r="EF72" s="76"/>
      <c r="EG72" s="76"/>
      <c r="EH72" s="76"/>
      <c r="EI72" s="76"/>
      <c r="EJ72" s="76"/>
      <c r="EK72" s="76"/>
      <c r="EL72" s="76"/>
      <c r="EN72" s="76"/>
      <c r="EO72" s="76"/>
      <c r="EP72" s="76"/>
      <c r="EQ72" s="76"/>
      <c r="ER72" s="76"/>
      <c r="ES72" s="76"/>
      <c r="ET72" s="76"/>
      <c r="EU72" s="76"/>
      <c r="EV72" s="3"/>
      <c r="EW72" s="76"/>
      <c r="EX72" s="76"/>
      <c r="EY72" s="76"/>
      <c r="EZ72" s="76"/>
      <c r="FA72" s="76"/>
      <c r="FB72" s="76"/>
      <c r="FC72" s="76"/>
      <c r="FD72" s="76"/>
      <c r="FE72" s="76"/>
      <c r="FF72" s="76"/>
      <c r="FG72" s="76"/>
      <c r="FH72" s="76"/>
      <c r="FI72" s="76"/>
      <c r="FJ72" s="76"/>
      <c r="FK72" s="76"/>
      <c r="FL72" s="76"/>
      <c r="FM72" s="76"/>
      <c r="FN72" s="76"/>
      <c r="FO72" s="76"/>
      <c r="FP72" s="76"/>
    </row>
    <row r="73" spans="1:373">
      <c r="A73" s="138" t="s">
        <v>326</v>
      </c>
      <c r="B73" s="130" t="s">
        <v>348</v>
      </c>
      <c r="C73" s="130" t="s">
        <v>319</v>
      </c>
      <c r="D73" s="274">
        <v>1</v>
      </c>
      <c r="E73" s="274" t="s">
        <v>398</v>
      </c>
      <c r="F73" s="130" t="s">
        <v>426</v>
      </c>
      <c r="G73" s="401">
        <v>38423</v>
      </c>
      <c r="H73" s="401">
        <v>42528</v>
      </c>
      <c r="I73" s="367">
        <f t="shared" si="292"/>
        <v>4105</v>
      </c>
      <c r="J73" s="398">
        <f t="shared" si="293"/>
        <v>135.03289473684211</v>
      </c>
      <c r="K73" s="398">
        <f t="shared" si="294"/>
        <v>11.246575342465754</v>
      </c>
      <c r="L73" s="274">
        <v>0</v>
      </c>
      <c r="M73" s="274">
        <v>0</v>
      </c>
      <c r="N73" s="274">
        <v>0</v>
      </c>
      <c r="O73" s="274">
        <v>0</v>
      </c>
      <c r="P73" s="274">
        <v>0</v>
      </c>
      <c r="Q73" s="274">
        <v>0</v>
      </c>
      <c r="R73" s="274">
        <v>0</v>
      </c>
      <c r="S73" s="130"/>
      <c r="T73" s="274">
        <v>2</v>
      </c>
      <c r="U73" s="399" t="s">
        <v>391</v>
      </c>
      <c r="V73" s="399" t="s">
        <v>391</v>
      </c>
      <c r="W73" s="404" t="s">
        <v>391</v>
      </c>
      <c r="X73" s="356"/>
      <c r="Y73" s="406">
        <v>3.6920178054273016</v>
      </c>
      <c r="Z73" s="289">
        <v>144.69999999999999</v>
      </c>
      <c r="AA73" s="236">
        <v>1.8392561513893137E-3</v>
      </c>
      <c r="AB73" s="136">
        <v>0.1612252276238608</v>
      </c>
      <c r="AC73" s="236">
        <v>0.15194066761486519</v>
      </c>
      <c r="AD73" s="135">
        <v>7.0128382906246853E-3</v>
      </c>
      <c r="AE73" s="135">
        <v>3.1583967541554078E-3</v>
      </c>
      <c r="AF73" s="136">
        <v>3.5067832881645743E-2</v>
      </c>
      <c r="AG73" s="136">
        <v>1.7223247482260607E-2</v>
      </c>
      <c r="AH73" s="135">
        <v>1.6091357870696982E-4</v>
      </c>
      <c r="AI73" s="136">
        <v>3.4570203323600883E-2</v>
      </c>
      <c r="AJ73" s="137">
        <v>19.480637652848703</v>
      </c>
      <c r="AK73" s="136">
        <v>0.49948311878640106</v>
      </c>
      <c r="AL73" s="135">
        <v>5.6132643734989472E-5</v>
      </c>
      <c r="AM73" s="135">
        <v>5.239046748599017E-5</v>
      </c>
      <c r="AN73" s="236">
        <v>6.1625460407898958E-2</v>
      </c>
      <c r="AO73" s="136">
        <v>2.1633550871639765E-2</v>
      </c>
      <c r="AP73" s="136">
        <v>6.4610387353327872E-2</v>
      </c>
      <c r="AQ73" s="236">
        <v>6.3419048396423441E-3</v>
      </c>
      <c r="AR73" s="136">
        <v>5.1358558829732642E-2</v>
      </c>
      <c r="AS73" s="136">
        <v>0.12360219648637734</v>
      </c>
      <c r="AT73" s="136">
        <v>0.45682013446347314</v>
      </c>
      <c r="AU73" s="135">
        <v>3.8918632989592701E-4</v>
      </c>
      <c r="AV73" s="135">
        <v>7.4843524979985966E-6</v>
      </c>
      <c r="AW73" s="135">
        <v>1.5342922620897124E-4</v>
      </c>
      <c r="AX73" s="236">
        <v>20.20085711576251</v>
      </c>
      <c r="AY73" s="135">
        <v>2.6195233742995085E-5</v>
      </c>
      <c r="AZ73" s="135">
        <v>1.8710881244996489E-5</v>
      </c>
      <c r="BA73" s="236">
        <v>2.0186244299908486E-2</v>
      </c>
      <c r="BB73" s="135">
        <v>1.5342922620897124E-4</v>
      </c>
      <c r="BC73" s="135">
        <v>8.232787747798456E-5</v>
      </c>
      <c r="BD73" s="356"/>
      <c r="BE73" s="406">
        <v>3.6920178054273016</v>
      </c>
      <c r="BF73" s="289">
        <v>144.69999999999999</v>
      </c>
      <c r="BG73" s="236">
        <f t="shared" si="295"/>
        <v>-2.7353577827858206</v>
      </c>
      <c r="BH73" s="136">
        <f t="shared" si="296"/>
        <v>-0.79256700123684842</v>
      </c>
      <c r="BI73" s="236">
        <f t="shared" si="297"/>
        <v>-0.81832596967311211</v>
      </c>
      <c r="BJ73" s="135">
        <f t="shared" si="298"/>
        <v>-2.1541061754030966</v>
      </c>
      <c r="BK73" s="135">
        <f t="shared" si="299"/>
        <v>-2.5005333153292009</v>
      </c>
      <c r="BL73" s="136">
        <f t="shared" si="300"/>
        <v>-1.4550910717752803</v>
      </c>
      <c r="BM73" s="136">
        <f t="shared" si="301"/>
        <v>-1.7638849579547289</v>
      </c>
      <c r="BN73" s="135">
        <f t="shared" si="302"/>
        <v>-3.7934073063752693</v>
      </c>
      <c r="BO73" s="136">
        <f t="shared" si="303"/>
        <v>-1.4612980661602768</v>
      </c>
      <c r="BP73" s="136">
        <f t="shared" si="304"/>
        <v>1.2896031683835207</v>
      </c>
      <c r="BQ73" s="136">
        <f t="shared" si="305"/>
        <v>-0.30147918519936778</v>
      </c>
      <c r="BR73" s="135">
        <f t="shared" si="306"/>
        <v>-4.2507845028991751</v>
      </c>
      <c r="BS73" s="135">
        <f t="shared" si="307"/>
        <v>-4.2807477262766183</v>
      </c>
      <c r="BT73" s="236">
        <f t="shared" si="308"/>
        <v>-1.2102398230597358</v>
      </c>
      <c r="BU73" s="136">
        <f t="shared" si="309"/>
        <v>-1.6648721908063002</v>
      </c>
      <c r="BV73" s="136">
        <f t="shared" si="310"/>
        <v>-1.1896976552621286</v>
      </c>
      <c r="BW73" s="236">
        <f t="shared" si="311"/>
        <v>-2.1977802788539136</v>
      </c>
      <c r="BX73" s="136">
        <f t="shared" si="312"/>
        <v>-1.2893871714866347</v>
      </c>
      <c r="BY73" s="136">
        <f t="shared" si="313"/>
        <v>-0.90797381150094636</v>
      </c>
      <c r="BZ73" s="136">
        <f t="shared" si="314"/>
        <v>-0.34025476270074534</v>
      </c>
      <c r="CA73" s="135">
        <f t="shared" si="315"/>
        <v>-3.4098424226560757</v>
      </c>
      <c r="CB73" s="135">
        <f t="shared" si="316"/>
        <v>-5.1258457662908752</v>
      </c>
      <c r="CC73" s="135">
        <f t="shared" si="317"/>
        <v>-3.8140919052351205</v>
      </c>
      <c r="CD73" s="236">
        <f t="shared" si="318"/>
        <v>1.3053697968104294</v>
      </c>
      <c r="CE73" s="135">
        <f t="shared" si="319"/>
        <v>-4.5817777219405995</v>
      </c>
      <c r="CF73" s="135">
        <f t="shared" si="320"/>
        <v>-4.7279057576188368</v>
      </c>
      <c r="CG73" s="236">
        <f t="shared" si="321"/>
        <v>-1.6949444750904972</v>
      </c>
      <c r="CH73" s="135">
        <f t="shared" si="322"/>
        <v>-3.8140919052351205</v>
      </c>
      <c r="CI73" s="135">
        <f t="shared" si="323"/>
        <v>-4.0844530811326498</v>
      </c>
      <c r="CJ73" s="407"/>
      <c r="CL73" s="329"/>
      <c r="CM73" s="5"/>
      <c r="CN73" s="449"/>
      <c r="CO73" s="449"/>
      <c r="CP73" s="5"/>
      <c r="CQ73" s="451"/>
      <c r="CR73" s="451"/>
      <c r="CS73" s="447"/>
      <c r="CT73" s="448"/>
      <c r="CU73" s="448"/>
      <c r="CV73" s="449"/>
      <c r="CW73" s="449"/>
      <c r="CX73" s="449"/>
      <c r="CY73" s="449"/>
      <c r="CZ73" s="449"/>
      <c r="DA73" s="449"/>
      <c r="DB73" s="449"/>
      <c r="DC73" s="5"/>
      <c r="DD73" s="449"/>
      <c r="DE73" s="450"/>
      <c r="DF73" s="450"/>
      <c r="DG73" s="450"/>
      <c r="DH73" s="375"/>
      <c r="DI73" s="375"/>
      <c r="DJ73" s="76"/>
      <c r="DK73" s="76"/>
      <c r="DL73" s="76"/>
      <c r="DM73" s="76"/>
      <c r="DN73" s="76"/>
      <c r="DO73" s="76"/>
      <c r="DP73" s="76"/>
      <c r="DQ73" s="76"/>
      <c r="DR73" s="3"/>
      <c r="DS73" s="76"/>
      <c r="DT73" s="76"/>
      <c r="DU73" s="76"/>
      <c r="DV73" s="76"/>
      <c r="DW73" s="76"/>
      <c r="DX73" s="76"/>
      <c r="DY73" s="76"/>
      <c r="DZ73" s="76"/>
      <c r="EA73" s="76"/>
      <c r="EB73" s="76"/>
      <c r="EC73" s="76"/>
      <c r="ED73" s="76"/>
      <c r="EE73" s="76"/>
      <c r="EF73" s="76"/>
      <c r="EG73" s="76"/>
      <c r="EH73" s="76"/>
      <c r="EI73" s="76"/>
      <c r="EJ73" s="76"/>
      <c r="EK73" s="76"/>
      <c r="EL73" s="76"/>
      <c r="EN73" s="76"/>
      <c r="EO73" s="76"/>
      <c r="EP73" s="76"/>
      <c r="EQ73" s="76"/>
      <c r="ER73" s="76"/>
      <c r="ES73" s="76"/>
      <c r="ET73" s="76"/>
      <c r="EU73" s="76"/>
      <c r="EV73" s="3"/>
      <c r="EW73" s="76"/>
      <c r="EX73" s="76"/>
      <c r="EY73" s="76"/>
      <c r="EZ73" s="76"/>
      <c r="FA73" s="76"/>
      <c r="FB73" s="76"/>
      <c r="FC73" s="76"/>
      <c r="FD73" s="76"/>
      <c r="FE73" s="76"/>
      <c r="FF73" s="76"/>
      <c r="FG73" s="76"/>
      <c r="FH73" s="76"/>
      <c r="FI73" s="76"/>
      <c r="FJ73" s="76"/>
      <c r="FK73" s="76"/>
      <c r="FL73" s="76"/>
      <c r="FM73" s="76"/>
      <c r="FN73" s="76"/>
      <c r="FO73" s="76"/>
      <c r="FP73" s="76"/>
    </row>
    <row r="74" spans="1:373">
      <c r="A74" s="138" t="s">
        <v>327</v>
      </c>
      <c r="B74" s="130" t="s">
        <v>348</v>
      </c>
      <c r="C74" s="130" t="s">
        <v>319</v>
      </c>
      <c r="D74" s="274">
        <v>1</v>
      </c>
      <c r="E74" s="274" t="s">
        <v>399</v>
      </c>
      <c r="F74" s="130" t="s">
        <v>427</v>
      </c>
      <c r="G74" s="401">
        <v>39336</v>
      </c>
      <c r="H74" s="401">
        <v>42528</v>
      </c>
      <c r="I74" s="367">
        <f t="shared" si="292"/>
        <v>3192</v>
      </c>
      <c r="J74" s="398">
        <f t="shared" si="293"/>
        <v>105</v>
      </c>
      <c r="K74" s="398">
        <f t="shared" si="294"/>
        <v>8.7452054794520553</v>
      </c>
      <c r="L74" s="274">
        <v>0</v>
      </c>
      <c r="M74" s="274">
        <v>0</v>
      </c>
      <c r="N74" s="274">
        <v>0</v>
      </c>
      <c r="O74" s="274">
        <v>0</v>
      </c>
      <c r="P74" s="274">
        <v>0</v>
      </c>
      <c r="Q74" s="274">
        <v>0</v>
      </c>
      <c r="R74" s="274">
        <v>0</v>
      </c>
      <c r="S74" s="130"/>
      <c r="T74" s="274">
        <v>2</v>
      </c>
      <c r="U74" s="399" t="s">
        <v>391</v>
      </c>
      <c r="V74" s="399" t="s">
        <v>391</v>
      </c>
      <c r="W74" s="404" t="s">
        <v>391</v>
      </c>
      <c r="X74" s="356"/>
      <c r="Y74" s="406">
        <v>4.0683494057747422</v>
      </c>
      <c r="Z74" s="289">
        <v>126.6</v>
      </c>
      <c r="AA74" s="135">
        <v>4.0584453610932158E-5</v>
      </c>
      <c r="AB74" s="136">
        <v>0.17231537590831941</v>
      </c>
      <c r="AC74" s="135">
        <v>1.2161807932076003E-2</v>
      </c>
      <c r="AD74" s="135">
        <v>6.3379388389072392E-3</v>
      </c>
      <c r="AE74" s="135">
        <v>2.8544399039688952E-3</v>
      </c>
      <c r="AF74" s="136">
        <v>1.0612660104024561E-2</v>
      </c>
      <c r="AG74" s="136">
        <v>1.4982431065401791E-2</v>
      </c>
      <c r="AH74" s="135">
        <v>1.4542762543917357E-4</v>
      </c>
      <c r="AI74" s="236">
        <v>2.1251486363491279E-2</v>
      </c>
      <c r="AJ74" s="137">
        <v>7.4038484269919378</v>
      </c>
      <c r="AK74" s="236">
        <v>2.6396526473360343E-3</v>
      </c>
      <c r="AL74" s="135">
        <v>5.0730567013665204E-5</v>
      </c>
      <c r="AM74" s="236">
        <v>1.8274285827032325E-3</v>
      </c>
      <c r="AN74" s="135">
        <v>4.0313890586859283E-3</v>
      </c>
      <c r="AO74" s="136">
        <v>2.0907482690120802E-2</v>
      </c>
      <c r="AP74" s="136">
        <v>5.0468251369184064E-2</v>
      </c>
      <c r="AQ74" s="236">
        <v>1.8824761615018692E-4</v>
      </c>
      <c r="AR74" s="136">
        <v>3.3628373086834647E-2</v>
      </c>
      <c r="AS74" s="135">
        <v>8.6986012239431264E-3</v>
      </c>
      <c r="AT74" s="135">
        <v>2.0197529747040571E-2</v>
      </c>
      <c r="AU74" s="135">
        <v>3.5173193129474541E-4</v>
      </c>
      <c r="AV74" s="236">
        <v>1.4038969827025033E-3</v>
      </c>
      <c r="AW74" s="135">
        <v>1.3866354983735156E-4</v>
      </c>
      <c r="AX74" s="135">
        <v>0.81348831632872787</v>
      </c>
      <c r="AY74" s="236">
        <v>9.1933563602810428E-4</v>
      </c>
      <c r="AZ74" s="236">
        <v>5.0558272628677681E-3</v>
      </c>
      <c r="BA74" s="135">
        <v>2.4688875946650397E-5</v>
      </c>
      <c r="BB74" s="236">
        <v>8.8082111375650547E-3</v>
      </c>
      <c r="BC74" s="135">
        <v>7.4404831620042294E-5</v>
      </c>
      <c r="BD74" s="356"/>
      <c r="BE74" s="406">
        <v>4.0683494057747422</v>
      </c>
      <c r="BF74" s="289">
        <v>126.6</v>
      </c>
      <c r="BG74" s="135">
        <f t="shared" si="295"/>
        <v>-4.3916402965702153</v>
      </c>
      <c r="BH74" s="136">
        <f t="shared" si="296"/>
        <v>-0.76367596820374084</v>
      </c>
      <c r="BI74" s="135">
        <f t="shared" si="297"/>
        <v>-1.9150018595566485</v>
      </c>
      <c r="BJ74" s="135">
        <f t="shared" si="298"/>
        <v>-2.1980519560660801</v>
      </c>
      <c r="BK74" s="135">
        <f t="shared" si="299"/>
        <v>-2.5444790959921848</v>
      </c>
      <c r="BL74" s="136">
        <f t="shared" si="300"/>
        <v>-1.9741757448733235</v>
      </c>
      <c r="BM74" s="136">
        <f t="shared" si="301"/>
        <v>-1.8244177118283396</v>
      </c>
      <c r="BN74" s="135">
        <f t="shared" si="302"/>
        <v>-3.8373530870382533</v>
      </c>
      <c r="BO74" s="236">
        <f t="shared" si="303"/>
        <v>-1.672610689289552</v>
      </c>
      <c r="BP74" s="136">
        <f t="shared" si="304"/>
        <v>0.86945751921176639</v>
      </c>
      <c r="BQ74" s="236">
        <f t="shared" si="305"/>
        <v>-2.5784532183082813</v>
      </c>
      <c r="BR74" s="135">
        <f t="shared" si="306"/>
        <v>-4.2947302835621581</v>
      </c>
      <c r="BS74" s="236">
        <f t="shared" si="307"/>
        <v>-2.738159586596618</v>
      </c>
      <c r="BT74" s="135">
        <f t="shared" si="308"/>
        <v>-2.3945452872136221</v>
      </c>
      <c r="BU74" s="136">
        <f t="shared" si="309"/>
        <v>-1.6796982541073542</v>
      </c>
      <c r="BV74" s="136">
        <f t="shared" si="310"/>
        <v>-1.296981742499727</v>
      </c>
      <c r="BW74" s="236">
        <f t="shared" si="311"/>
        <v>-3.7252705147255334</v>
      </c>
      <c r="BX74" s="136">
        <f t="shared" si="312"/>
        <v>-1.4732941429887054</v>
      </c>
      <c r="BY74" s="135">
        <f t="shared" si="313"/>
        <v>-2.060550578365655</v>
      </c>
      <c r="BZ74" s="135">
        <f t="shared" si="314"/>
        <v>-1.6947017435648519</v>
      </c>
      <c r="CA74" s="135">
        <f t="shared" si="315"/>
        <v>-3.4537882033190592</v>
      </c>
      <c r="CB74" s="236">
        <f t="shared" si="316"/>
        <v>-2.8526647593609837</v>
      </c>
      <c r="CC74" s="135">
        <f t="shared" si="317"/>
        <v>-3.858037685898104</v>
      </c>
      <c r="CD74" s="135">
        <f t="shared" si="318"/>
        <v>-8.9648680207639039E-2</v>
      </c>
      <c r="CE74" s="236">
        <f t="shared" si="319"/>
        <v>-3.0365259050846394</v>
      </c>
      <c r="CF74" s="236">
        <f t="shared" si="320"/>
        <v>-2.296207772554959</v>
      </c>
      <c r="CG74" s="135">
        <f t="shared" si="321"/>
        <v>-4.6074986824973836</v>
      </c>
      <c r="CH74" s="236">
        <f t="shared" si="322"/>
        <v>-2.0551122836388913</v>
      </c>
      <c r="CI74" s="135">
        <f t="shared" si="323"/>
        <v>-4.1283988617956338</v>
      </c>
      <c r="CJ74" s="407"/>
      <c r="CL74" s="329"/>
      <c r="CM74" s="5"/>
      <c r="CN74" s="449"/>
      <c r="CO74" s="449"/>
      <c r="CP74" s="5"/>
      <c r="CQ74" s="451"/>
      <c r="CR74" s="451"/>
      <c r="CS74" s="447"/>
      <c r="CT74" s="448"/>
      <c r="CU74" s="448"/>
      <c r="CV74" s="449"/>
      <c r="CW74" s="449"/>
      <c r="CX74" s="449"/>
      <c r="CY74" s="449"/>
      <c r="CZ74" s="449"/>
      <c r="DA74" s="449"/>
      <c r="DB74" s="449"/>
      <c r="DC74" s="5"/>
      <c r="DD74" s="449"/>
      <c r="DE74" s="450"/>
      <c r="DF74" s="450"/>
      <c r="DG74" s="450"/>
      <c r="DH74" s="375"/>
      <c r="DI74" s="375"/>
      <c r="DJ74" s="76"/>
      <c r="DK74" s="76"/>
      <c r="DL74" s="76"/>
      <c r="DM74" s="76"/>
      <c r="DN74" s="76"/>
      <c r="DO74" s="76"/>
      <c r="DP74" s="76"/>
      <c r="DQ74" s="76"/>
      <c r="DR74" s="3"/>
      <c r="DS74" s="76"/>
      <c r="DT74" s="76"/>
      <c r="DU74" s="76"/>
      <c r="DV74" s="76"/>
      <c r="DW74" s="76"/>
      <c r="DX74" s="76"/>
      <c r="DY74" s="76"/>
      <c r="DZ74" s="76"/>
      <c r="EA74" s="76"/>
      <c r="EB74" s="76"/>
      <c r="EC74" s="76"/>
      <c r="ED74" s="76"/>
      <c r="EE74" s="76"/>
      <c r="EF74" s="76"/>
      <c r="EG74" s="76"/>
      <c r="EH74" s="76"/>
      <c r="EI74" s="76"/>
      <c r="EJ74" s="76"/>
      <c r="EK74" s="76"/>
      <c r="EL74" s="76"/>
      <c r="EN74" s="76"/>
      <c r="EO74" s="76"/>
      <c r="EP74" s="76"/>
      <c r="EQ74" s="76"/>
      <c r="ER74" s="76"/>
      <c r="ES74" s="76"/>
      <c r="ET74" s="76"/>
      <c r="EU74" s="76"/>
      <c r="EV74" s="3"/>
      <c r="EW74" s="76"/>
      <c r="EX74" s="76"/>
      <c r="EY74" s="76"/>
      <c r="EZ74" s="76"/>
      <c r="FA74" s="76"/>
      <c r="FB74" s="76"/>
      <c r="FC74" s="76"/>
      <c r="FD74" s="76"/>
      <c r="FE74" s="76"/>
      <c r="FF74" s="76"/>
      <c r="FG74" s="76"/>
      <c r="FH74" s="76"/>
      <c r="FI74" s="76"/>
      <c r="FJ74" s="76"/>
      <c r="FK74" s="76"/>
      <c r="FL74" s="76"/>
      <c r="FM74" s="76"/>
      <c r="FN74" s="76"/>
      <c r="FO74" s="76"/>
      <c r="FP74" s="76"/>
    </row>
    <row r="75" spans="1:373">
      <c r="A75" s="138" t="s">
        <v>329</v>
      </c>
      <c r="B75" s="130" t="s">
        <v>348</v>
      </c>
      <c r="C75" s="130" t="s">
        <v>319</v>
      </c>
      <c r="D75" s="274">
        <v>1</v>
      </c>
      <c r="E75" s="274" t="s">
        <v>399</v>
      </c>
      <c r="F75" s="130" t="s">
        <v>427</v>
      </c>
      <c r="G75" s="401">
        <v>39823</v>
      </c>
      <c r="H75" s="401">
        <v>42541</v>
      </c>
      <c r="I75" s="367">
        <f t="shared" si="292"/>
        <v>2718</v>
      </c>
      <c r="J75" s="398">
        <f t="shared" si="293"/>
        <v>89.40789473684211</v>
      </c>
      <c r="K75" s="398">
        <f t="shared" si="294"/>
        <v>7.4465753424657537</v>
      </c>
      <c r="L75" s="274">
        <v>0</v>
      </c>
      <c r="M75" s="274">
        <v>0</v>
      </c>
      <c r="N75" s="274">
        <v>0</v>
      </c>
      <c r="O75" s="274">
        <v>0</v>
      </c>
      <c r="P75" s="274">
        <v>0</v>
      </c>
      <c r="Q75" s="274">
        <v>0</v>
      </c>
      <c r="R75" s="274">
        <v>0</v>
      </c>
      <c r="S75" s="130"/>
      <c r="T75" s="274">
        <v>2</v>
      </c>
      <c r="U75" s="399" t="s">
        <v>391</v>
      </c>
      <c r="V75" s="399" t="s">
        <v>391</v>
      </c>
      <c r="W75" s="404" t="s">
        <v>391</v>
      </c>
      <c r="X75" s="356"/>
      <c r="Y75" s="406">
        <v>3.0976601885045283</v>
      </c>
      <c r="Z75" s="289">
        <v>96.9</v>
      </c>
      <c r="AA75" s="136">
        <v>1.4173134778848408E-2</v>
      </c>
      <c r="AB75" s="136">
        <v>0.22832292733759654</v>
      </c>
      <c r="AC75" s="135">
        <v>1.9435810275782592E-2</v>
      </c>
      <c r="AD75" s="135">
        <v>1.0128673097001275E-2</v>
      </c>
      <c r="AE75" s="236">
        <v>5.5163886670613373E-2</v>
      </c>
      <c r="AF75" s="136">
        <v>4.9300799390307251E-2</v>
      </c>
      <c r="AG75" s="135">
        <v>4.8643574105128849E-5</v>
      </c>
      <c r="AH75" s="135">
        <v>2.3240818739117119E-4</v>
      </c>
      <c r="AI75" s="236">
        <v>6.4128655676361137E-3</v>
      </c>
      <c r="AJ75" s="137">
        <v>12.523868491499568</v>
      </c>
      <c r="AK75" s="136">
        <v>1.5293147188608395E-2</v>
      </c>
      <c r="AL75" s="236">
        <v>4.2821873004230109E-3</v>
      </c>
      <c r="AM75" s="135">
        <v>7.5667781941311538E-5</v>
      </c>
      <c r="AN75" s="236">
        <v>0.28356595883401758</v>
      </c>
      <c r="AO75" s="236">
        <v>9.5281636993226441E-3</v>
      </c>
      <c r="AP75" s="136">
        <v>3.4585052115960739E-2</v>
      </c>
      <c r="AQ75" s="136">
        <v>1.6511695041931829E-2</v>
      </c>
      <c r="AR75" s="136">
        <v>3.0520552089808795E-2</v>
      </c>
      <c r="AS75" s="136">
        <v>0.17851919442595865</v>
      </c>
      <c r="AT75" s="236">
        <v>0.15258800421511418</v>
      </c>
      <c r="AU75" s="236">
        <v>3.1902582945391819E-2</v>
      </c>
      <c r="AV75" s="135">
        <v>1.0809683134473078E-5</v>
      </c>
      <c r="AW75" s="135">
        <v>2.2159850425669813E-4</v>
      </c>
      <c r="AX75" s="135">
        <v>1.3000373518505393</v>
      </c>
      <c r="AY75" s="135">
        <v>3.7833890970655769E-5</v>
      </c>
      <c r="AZ75" s="236">
        <v>7.0468410720843661E-3</v>
      </c>
      <c r="BA75" s="135">
        <v>3.9455343440826729E-5</v>
      </c>
      <c r="BB75" s="135">
        <v>2.2159850425669813E-4</v>
      </c>
      <c r="BC75" s="135">
        <v>1.1890651447920386E-4</v>
      </c>
      <c r="BD75" s="356"/>
      <c r="BE75" s="406">
        <v>3.0976601885045283</v>
      </c>
      <c r="BF75" s="289">
        <v>96.9</v>
      </c>
      <c r="BG75" s="136">
        <f t="shared" si="295"/>
        <v>-1.8485340829503298</v>
      </c>
      <c r="BH75" s="136">
        <f t="shared" si="296"/>
        <v>-0.6414504760864056</v>
      </c>
      <c r="BI75" s="135">
        <f t="shared" si="297"/>
        <v>-1.7113973489886805</v>
      </c>
      <c r="BJ75" s="135">
        <f t="shared" si="298"/>
        <v>-1.994447445498112</v>
      </c>
      <c r="BK75" s="236">
        <f t="shared" si="299"/>
        <v>-1.2583451424212266</v>
      </c>
      <c r="BL75" s="136">
        <f t="shared" si="300"/>
        <v>-1.3071460387758187</v>
      </c>
      <c r="BM75" s="135">
        <f t="shared" si="301"/>
        <v>-4.3129745226105465</v>
      </c>
      <c r="BN75" s="135">
        <f t="shared" si="302"/>
        <v>-3.633748576470285</v>
      </c>
      <c r="BO75" s="236">
        <f t="shared" si="303"/>
        <v>-2.1929478640661948</v>
      </c>
      <c r="BP75" s="136">
        <f t="shared" si="304"/>
        <v>1.0977384986034593</v>
      </c>
      <c r="BQ75" s="136">
        <f t="shared" si="305"/>
        <v>-1.8155031315923635</v>
      </c>
      <c r="BR75" s="236">
        <f t="shared" si="306"/>
        <v>-2.3683343408339237</v>
      </c>
      <c r="BS75" s="135">
        <f t="shared" si="307"/>
        <v>-4.1210889963716335</v>
      </c>
      <c r="BT75" s="236">
        <f t="shared" si="308"/>
        <v>-0.54734590599209898</v>
      </c>
      <c r="BU75" s="236">
        <f t="shared" si="309"/>
        <v>-2.0209907900326471</v>
      </c>
      <c r="BV75" s="136">
        <f t="shared" si="310"/>
        <v>-1.4611115655496456</v>
      </c>
      <c r="BW75" s="136">
        <f t="shared" si="311"/>
        <v>-1.7822083410575615</v>
      </c>
      <c r="BX75" s="136">
        <f t="shared" si="312"/>
        <v>-1.5154076146428173</v>
      </c>
      <c r="BY75" s="136">
        <f t="shared" si="313"/>
        <v>-0.74831508159596194</v>
      </c>
      <c r="BZ75" s="236">
        <f t="shared" si="314"/>
        <v>-0.8164796073245093</v>
      </c>
      <c r="CA75" s="236">
        <f t="shared" si="315"/>
        <v>-1.49617415350963</v>
      </c>
      <c r="CB75" s="135">
        <f t="shared" si="316"/>
        <v>-4.9661870363858904</v>
      </c>
      <c r="CC75" s="135">
        <f t="shared" si="317"/>
        <v>-3.6544331753301362</v>
      </c>
      <c r="CD75" s="135">
        <f t="shared" si="318"/>
        <v>0.11395583036032908</v>
      </c>
      <c r="CE75" s="135">
        <f t="shared" si="319"/>
        <v>-4.4221189920356148</v>
      </c>
      <c r="CF75" s="236">
        <f t="shared" si="320"/>
        <v>-2.1520055230670994</v>
      </c>
      <c r="CG75" s="135">
        <f t="shared" si="321"/>
        <v>-4.4038941719294158</v>
      </c>
      <c r="CH75" s="135">
        <f t="shared" si="322"/>
        <v>-3.6544331753301362</v>
      </c>
      <c r="CI75" s="135">
        <f t="shared" si="323"/>
        <v>-3.9247943512276655</v>
      </c>
      <c r="CJ75" s="407"/>
      <c r="CL75" s="329"/>
      <c r="CM75" s="5"/>
      <c r="CN75" s="449"/>
      <c r="CO75" s="449"/>
      <c r="CP75" s="5"/>
      <c r="CQ75" s="451"/>
      <c r="CR75" s="451"/>
      <c r="CS75" s="447"/>
      <c r="CT75" s="448"/>
      <c r="CU75" s="448"/>
      <c r="CV75" s="449"/>
      <c r="CW75" s="449"/>
      <c r="CX75" s="449"/>
      <c r="CY75" s="449"/>
      <c r="CZ75" s="449"/>
      <c r="DA75" s="449"/>
      <c r="DB75" s="449"/>
      <c r="DC75" s="5"/>
      <c r="DD75" s="449"/>
      <c r="DE75" s="450"/>
      <c r="DF75" s="450"/>
      <c r="DG75" s="450"/>
      <c r="DH75" s="375"/>
      <c r="DI75" s="375"/>
      <c r="DJ75" s="76"/>
      <c r="DK75" s="76"/>
      <c r="DL75" s="76"/>
      <c r="DM75" s="76"/>
      <c r="DN75" s="76"/>
      <c r="DO75" s="76"/>
      <c r="DP75" s="76"/>
      <c r="DQ75" s="76"/>
      <c r="DR75" s="3"/>
      <c r="DS75" s="76"/>
      <c r="DT75" s="76"/>
      <c r="DU75" s="76"/>
      <c r="DV75" s="76"/>
      <c r="DW75" s="76"/>
      <c r="DX75" s="76"/>
      <c r="DY75" s="76"/>
      <c r="DZ75" s="76"/>
      <c r="EA75" s="76"/>
      <c r="EB75" s="76"/>
      <c r="EC75" s="76"/>
      <c r="ED75" s="76"/>
      <c r="EE75" s="76"/>
      <c r="EF75" s="76"/>
      <c r="EG75" s="76"/>
      <c r="EH75" s="76"/>
      <c r="EI75" s="76"/>
      <c r="EJ75" s="76"/>
      <c r="EK75" s="76"/>
      <c r="EL75" s="76"/>
      <c r="EN75" s="76"/>
      <c r="EO75" s="76"/>
      <c r="EP75" s="76"/>
      <c r="EQ75" s="76"/>
      <c r="ER75" s="76"/>
      <c r="ES75" s="76"/>
      <c r="ET75" s="76"/>
      <c r="EU75" s="76"/>
      <c r="EV75" s="3"/>
      <c r="EW75" s="76"/>
      <c r="EX75" s="76"/>
      <c r="EY75" s="76"/>
      <c r="EZ75" s="76"/>
      <c r="FA75" s="76"/>
      <c r="FB75" s="76"/>
      <c r="FC75" s="76"/>
      <c r="FD75" s="76"/>
      <c r="FE75" s="76"/>
      <c r="FF75" s="76"/>
      <c r="FG75" s="76"/>
      <c r="FH75" s="76"/>
      <c r="FI75" s="76"/>
      <c r="FJ75" s="76"/>
      <c r="FK75" s="76"/>
      <c r="FL75" s="76"/>
      <c r="FM75" s="76"/>
      <c r="FN75" s="76"/>
      <c r="FO75" s="76"/>
      <c r="FP75" s="76"/>
    </row>
    <row r="76" spans="1:373">
      <c r="A76" s="138" t="s">
        <v>331</v>
      </c>
      <c r="B76" s="130" t="s">
        <v>348</v>
      </c>
      <c r="C76" s="130" t="s">
        <v>319</v>
      </c>
      <c r="D76" s="274">
        <v>1</v>
      </c>
      <c r="E76" s="274" t="s">
        <v>399</v>
      </c>
      <c r="F76" s="130" t="s">
        <v>427</v>
      </c>
      <c r="G76" s="401">
        <v>38862</v>
      </c>
      <c r="H76" s="401">
        <v>42542</v>
      </c>
      <c r="I76" s="367">
        <f t="shared" si="292"/>
        <v>3680</v>
      </c>
      <c r="J76" s="398">
        <f t="shared" si="293"/>
        <v>121.05263157894737</v>
      </c>
      <c r="K76" s="398">
        <f t="shared" si="294"/>
        <v>10.082191780821917</v>
      </c>
      <c r="L76" s="274">
        <v>0</v>
      </c>
      <c r="M76" s="274">
        <v>0</v>
      </c>
      <c r="N76" s="274">
        <v>0</v>
      </c>
      <c r="O76" s="274">
        <v>0</v>
      </c>
      <c r="P76" s="274">
        <v>0</v>
      </c>
      <c r="Q76" s="274">
        <v>0</v>
      </c>
      <c r="R76" s="274">
        <v>0</v>
      </c>
      <c r="S76" s="130"/>
      <c r="T76" s="274">
        <v>2</v>
      </c>
      <c r="U76" s="399" t="s">
        <v>391</v>
      </c>
      <c r="V76" s="399" t="s">
        <v>391</v>
      </c>
      <c r="W76" s="404" t="s">
        <v>391</v>
      </c>
      <c r="X76" s="356"/>
      <c r="Y76" s="406">
        <v>4.253035897611479</v>
      </c>
      <c r="Z76" s="400"/>
      <c r="AA76" s="136">
        <v>7.2232411923254915E-3</v>
      </c>
      <c r="AB76" s="135">
        <v>2.5837745463114401E-3</v>
      </c>
      <c r="AC76" s="135">
        <v>1.0778716088788791E-2</v>
      </c>
      <c r="AD76" s="135">
        <v>5.6171618327002775E-3</v>
      </c>
      <c r="AE76" s="236">
        <v>6.3408564716736407E-2</v>
      </c>
      <c r="AF76" s="136">
        <v>1.1896198936665527E-2</v>
      </c>
      <c r="AG76" s="236">
        <v>5.1301654479130477E-4</v>
      </c>
      <c r="AH76" s="135">
        <v>1.2888898548885373E-4</v>
      </c>
      <c r="AI76" s="236">
        <v>1.2239666928652094E-2</v>
      </c>
      <c r="AJ76" s="137">
        <v>10.139618062732435</v>
      </c>
      <c r="AK76" s="136">
        <v>1.1061067566524726E-2</v>
      </c>
      <c r="AL76" s="236">
        <v>6.7485307728857467E-3</v>
      </c>
      <c r="AM76" s="135">
        <v>4.1963855740557033E-5</v>
      </c>
      <c r="AN76" s="136">
        <v>0.19766383887834671</v>
      </c>
      <c r="AO76" s="136">
        <v>2.6933149175109784E-2</v>
      </c>
      <c r="AP76" s="136">
        <v>6.3235079469189139E-3</v>
      </c>
      <c r="AQ76" s="136">
        <v>8.8311505481741062E-3</v>
      </c>
      <c r="AR76" s="136">
        <v>2.6020787317520413E-2</v>
      </c>
      <c r="AS76" s="236">
        <v>4.3368540863319475E-2</v>
      </c>
      <c r="AT76" s="236">
        <v>0.1076998257058384</v>
      </c>
      <c r="AU76" s="135">
        <v>3.1173149978699509E-4</v>
      </c>
      <c r="AV76" s="236">
        <v>4.7467961817233227E-4</v>
      </c>
      <c r="AW76" s="135">
        <v>1.2289414895448847E-4</v>
      </c>
      <c r="AX76" s="135">
        <v>0.720975010641976</v>
      </c>
      <c r="AY76" s="135">
        <v>2.0981927870278517E-5</v>
      </c>
      <c r="AZ76" s="236">
        <v>2.0033496209927127E-3</v>
      </c>
      <c r="BA76" s="136">
        <v>3.8877432899044324E-3</v>
      </c>
      <c r="BB76" s="135">
        <v>1.2289414895448847E-4</v>
      </c>
      <c r="BC76" s="135">
        <v>6.5943201878018197E-5</v>
      </c>
      <c r="BD76" s="356"/>
      <c r="BE76" s="406">
        <v>4.253035897611479</v>
      </c>
      <c r="BF76" s="400"/>
      <c r="BG76" s="136">
        <f t="shared" si="295"/>
        <v>-2.1412678833056806</v>
      </c>
      <c r="BH76" s="135">
        <f t="shared" si="296"/>
        <v>-2.5877453844712943</v>
      </c>
      <c r="BI76" s="135">
        <f t="shared" si="297"/>
        <v>-1.9674329672348159</v>
      </c>
      <c r="BJ76" s="135">
        <f t="shared" si="298"/>
        <v>-2.2504830637442477</v>
      </c>
      <c r="BK76" s="236">
        <f t="shared" si="299"/>
        <v>-1.1978520771656018</v>
      </c>
      <c r="BL76" s="136">
        <f t="shared" si="300"/>
        <v>-1.924591781845409</v>
      </c>
      <c r="BM76" s="236">
        <f t="shared" si="301"/>
        <v>-3.2898686286587422</v>
      </c>
      <c r="BN76" s="135">
        <f t="shared" si="302"/>
        <v>-3.8897841947164205</v>
      </c>
      <c r="BO76" s="236">
        <f t="shared" si="303"/>
        <v>-1.9122304002473705</v>
      </c>
      <c r="BP76" s="136">
        <f t="shared" si="304"/>
        <v>1.0060215963807748</v>
      </c>
      <c r="BQ76" s="136">
        <f t="shared" si="305"/>
        <v>-1.9562029547785311</v>
      </c>
      <c r="BR76" s="236">
        <f t="shared" si="306"/>
        <v>-2.1707907674180791</v>
      </c>
      <c r="BS76" s="135">
        <f t="shared" si="307"/>
        <v>-4.3771246146177694</v>
      </c>
      <c r="BT76" s="136">
        <f t="shared" si="308"/>
        <v>-0.70407277434855942</v>
      </c>
      <c r="BU76" s="136">
        <f t="shared" si="309"/>
        <v>-1.5697128634688529</v>
      </c>
      <c r="BV76" s="136">
        <f t="shared" si="310"/>
        <v>-2.1990419313160299</v>
      </c>
      <c r="BW76" s="136">
        <f t="shared" si="311"/>
        <v>-2.0539827115784801</v>
      </c>
      <c r="BX76" s="136">
        <f t="shared" si="312"/>
        <v>-1.5846795670180269</v>
      </c>
      <c r="BY76" s="236">
        <f t="shared" si="313"/>
        <v>-1.3628251894645405</v>
      </c>
      <c r="BZ76" s="236">
        <f t="shared" si="314"/>
        <v>-0.96778499953445907</v>
      </c>
      <c r="CA76" s="135">
        <f t="shared" si="315"/>
        <v>-3.5062193109972268</v>
      </c>
      <c r="CB76" s="236">
        <f t="shared" si="316"/>
        <v>-3.3235994156490767</v>
      </c>
      <c r="CC76" s="135">
        <f t="shared" si="317"/>
        <v>-3.9104687935762716</v>
      </c>
      <c r="CD76" s="135">
        <f t="shared" si="318"/>
        <v>-0.1420797878858063</v>
      </c>
      <c r="CE76" s="135">
        <f t="shared" si="319"/>
        <v>-4.6781546102817497</v>
      </c>
      <c r="CF76" s="236">
        <f t="shared" si="320"/>
        <v>-2.6982432517958732</v>
      </c>
      <c r="CG76" s="136">
        <f t="shared" si="321"/>
        <v>-2.4103024195324596</v>
      </c>
      <c r="CH76" s="135">
        <f t="shared" si="322"/>
        <v>-3.9104687935762716</v>
      </c>
      <c r="CI76" s="135">
        <f t="shared" si="323"/>
        <v>-4.1808299694738009</v>
      </c>
      <c r="CJ76" s="407"/>
      <c r="CL76" s="329"/>
      <c r="CM76" s="5"/>
      <c r="CN76" s="449"/>
      <c r="CO76" s="449"/>
      <c r="CP76" s="5"/>
      <c r="CQ76" s="451"/>
      <c r="CR76" s="451"/>
      <c r="CS76" s="447"/>
      <c r="CT76" s="448"/>
      <c r="CU76" s="448"/>
      <c r="CV76" s="449"/>
      <c r="CW76" s="449"/>
      <c r="CX76" s="449"/>
      <c r="CY76" s="449"/>
      <c r="CZ76" s="449"/>
      <c r="DA76" s="449"/>
      <c r="DB76" s="449"/>
      <c r="DC76" s="5"/>
      <c r="DD76" s="449"/>
      <c r="DE76" s="450"/>
      <c r="DF76" s="450"/>
      <c r="DG76" s="450"/>
      <c r="DH76" s="375"/>
      <c r="DI76" s="375"/>
      <c r="DJ76" s="76"/>
      <c r="DK76" s="76"/>
      <c r="DL76" s="76"/>
      <c r="DM76" s="76"/>
      <c r="DN76" s="76"/>
      <c r="DO76" s="76"/>
      <c r="DP76" s="76"/>
      <c r="DQ76" s="76"/>
      <c r="DR76" s="3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  <c r="EK76" s="76"/>
      <c r="EL76" s="76"/>
      <c r="EN76" s="76"/>
      <c r="EO76" s="76"/>
      <c r="EP76" s="76"/>
      <c r="EQ76" s="76"/>
      <c r="ER76" s="76"/>
      <c r="ES76" s="76"/>
      <c r="ET76" s="76"/>
      <c r="EU76" s="76"/>
      <c r="EV76" s="3"/>
      <c r="EW76" s="76"/>
      <c r="EX76" s="76"/>
      <c r="EY76" s="76"/>
      <c r="EZ76" s="76"/>
      <c r="FA76" s="76"/>
      <c r="FB76" s="76"/>
      <c r="FC76" s="76"/>
      <c r="FD76" s="76"/>
      <c r="FE76" s="76"/>
      <c r="FF76" s="76"/>
      <c r="FG76" s="76"/>
      <c r="FH76" s="76"/>
      <c r="FI76" s="76"/>
      <c r="FJ76" s="76"/>
      <c r="FK76" s="76"/>
      <c r="FL76" s="76"/>
      <c r="FM76" s="76"/>
      <c r="FN76" s="76"/>
      <c r="FO76" s="76"/>
      <c r="FP76" s="76"/>
    </row>
    <row r="77" spans="1:373">
      <c r="A77" s="138" t="s">
        <v>332</v>
      </c>
      <c r="B77" s="130" t="s">
        <v>348</v>
      </c>
      <c r="C77" s="130" t="s">
        <v>319</v>
      </c>
      <c r="D77" s="274">
        <v>1</v>
      </c>
      <c r="E77" s="274" t="s">
        <v>399</v>
      </c>
      <c r="F77" s="130" t="s">
        <v>427</v>
      </c>
      <c r="G77" s="401">
        <v>40218</v>
      </c>
      <c r="H77" s="401">
        <v>42548</v>
      </c>
      <c r="I77" s="367">
        <f t="shared" si="292"/>
        <v>2330</v>
      </c>
      <c r="J77" s="398">
        <f t="shared" si="293"/>
        <v>76.64473684210526</v>
      </c>
      <c r="K77" s="398">
        <f t="shared" si="294"/>
        <v>6.3835616438356162</v>
      </c>
      <c r="L77" s="274">
        <v>0</v>
      </c>
      <c r="M77" s="274">
        <v>0</v>
      </c>
      <c r="N77" s="274">
        <v>0</v>
      </c>
      <c r="O77" s="274">
        <v>0</v>
      </c>
      <c r="P77" s="274">
        <v>0</v>
      </c>
      <c r="Q77" s="274">
        <v>0</v>
      </c>
      <c r="R77" s="274">
        <v>0</v>
      </c>
      <c r="S77" s="130"/>
      <c r="T77" s="274">
        <v>2</v>
      </c>
      <c r="U77" s="399" t="s">
        <v>391</v>
      </c>
      <c r="V77" s="399" t="s">
        <v>391</v>
      </c>
      <c r="W77" s="404" t="s">
        <v>391</v>
      </c>
      <c r="X77" s="356"/>
      <c r="Y77" s="406">
        <v>3.0610728512540279</v>
      </c>
      <c r="Z77" s="289">
        <v>196.6</v>
      </c>
      <c r="AA77" s="136">
        <v>1.0228233709699684E-2</v>
      </c>
      <c r="AB77" s="135">
        <v>4.7399730780771001E-3</v>
      </c>
      <c r="AC77" s="135">
        <v>1.9773715996247391E-2</v>
      </c>
      <c r="AD77" s="135">
        <v>1.0304767457443719E-2</v>
      </c>
      <c r="AE77" s="236">
        <v>0.10829128893531248</v>
      </c>
      <c r="AF77" s="135">
        <v>2.4194758171159215E-4</v>
      </c>
      <c r="AG77" s="236">
        <v>4.2280245861982604E-3</v>
      </c>
      <c r="AH77" s="135">
        <v>2.3644877303632866E-4</v>
      </c>
      <c r="AI77" s="236">
        <v>4.4016013251090877E-2</v>
      </c>
      <c r="AJ77" s="137">
        <v>3.0662846589685917</v>
      </c>
      <c r="AK77" s="236">
        <v>1.9097091364188221E-3</v>
      </c>
      <c r="AL77" s="135">
        <v>8.2482130128951858E-5</v>
      </c>
      <c r="AM77" s="135">
        <v>7.6983321453688407E-5</v>
      </c>
      <c r="AN77" s="136">
        <v>0.10150832286293376</v>
      </c>
      <c r="AO77" s="236">
        <v>9.6938177664205247E-3</v>
      </c>
      <c r="AP77" s="136">
        <v>5.7796651546289241E-3</v>
      </c>
      <c r="AQ77" s="236">
        <v>3.6201696744671778E-3</v>
      </c>
      <c r="AR77" s="136">
        <v>4.4679846766032406E-2</v>
      </c>
      <c r="AS77" s="136">
        <v>0.26624553417659907</v>
      </c>
      <c r="AT77" s="135">
        <v>3.2838885408673364E-2</v>
      </c>
      <c r="AU77" s="236">
        <v>2.7376671611175477E-2</v>
      </c>
      <c r="AV77" s="136">
        <v>2.9275696493921482E-3</v>
      </c>
      <c r="AW77" s="135">
        <v>2.2545115568580178E-4</v>
      </c>
      <c r="AX77" s="135">
        <v>1.32263944827847</v>
      </c>
      <c r="AY77" s="135">
        <v>3.8491660726844203E-5</v>
      </c>
      <c r="AZ77" s="136">
        <v>1.5948972832459551E-2</v>
      </c>
      <c r="BA77" s="236">
        <v>1.0949405862422169E-2</v>
      </c>
      <c r="BB77" s="135">
        <v>2.2545115568580178E-4</v>
      </c>
      <c r="BC77" s="135">
        <v>1.2097379085579608E-4</v>
      </c>
      <c r="BD77" s="356"/>
      <c r="BE77" s="406">
        <v>3.0610728512540279</v>
      </c>
      <c r="BF77" s="289">
        <v>196.6</v>
      </c>
      <c r="BG77" s="136">
        <f t="shared" si="295"/>
        <v>-1.9901993571344259</v>
      </c>
      <c r="BH77" s="135">
        <f t="shared" si="296"/>
        <v>-2.3242241250085649</v>
      </c>
      <c r="BI77" s="135">
        <f t="shared" si="297"/>
        <v>-1.7039117077720867</v>
      </c>
      <c r="BJ77" s="135">
        <f t="shared" si="298"/>
        <v>-1.9869618042815185</v>
      </c>
      <c r="BK77" s="236">
        <f t="shared" si="299"/>
        <v>-0.9654064770725761</v>
      </c>
      <c r="BL77" s="135">
        <f t="shared" si="300"/>
        <v>-3.6162787143470903</v>
      </c>
      <c r="BM77" s="236">
        <f t="shared" si="301"/>
        <v>-2.3738624959106875</v>
      </c>
      <c r="BN77" s="135">
        <f t="shared" si="302"/>
        <v>-3.6262629352536915</v>
      </c>
      <c r="BO77" s="236">
        <f t="shared" si="303"/>
        <v>-1.3563892962093267</v>
      </c>
      <c r="BP77" s="136">
        <f t="shared" si="304"/>
        <v>0.48661247017937914</v>
      </c>
      <c r="BQ77" s="236">
        <f t="shared" si="305"/>
        <v>-2.7190327741489209</v>
      </c>
      <c r="BR77" s="135">
        <f t="shared" si="306"/>
        <v>-4.0836401317775968</v>
      </c>
      <c r="BS77" s="135">
        <f t="shared" si="307"/>
        <v>-4.1136033551550399</v>
      </c>
      <c r="BT77" s="136">
        <f t="shared" si="308"/>
        <v>-0.99349834764969636</v>
      </c>
      <c r="BU77" s="236">
        <f t="shared" si="309"/>
        <v>-2.0135051488160531</v>
      </c>
      <c r="BV77" s="136">
        <f t="shared" si="310"/>
        <v>-2.2380973217368014</v>
      </c>
      <c r="BW77" s="236">
        <f t="shared" si="311"/>
        <v>-2.4412710739535957</v>
      </c>
      <c r="BX77" s="136">
        <f t="shared" si="312"/>
        <v>-1.3498883250098905</v>
      </c>
      <c r="BY77" s="136">
        <f t="shared" si="313"/>
        <v>-0.57471766805546265</v>
      </c>
      <c r="BZ77" s="135">
        <f t="shared" si="314"/>
        <v>-1.4836115917802901</v>
      </c>
      <c r="CA77" s="236">
        <f t="shared" si="315"/>
        <v>-1.5626193534542856</v>
      </c>
      <c r="CB77" s="136">
        <f t="shared" si="316"/>
        <v>-2.5334927638945888</v>
      </c>
      <c r="CC77" s="135">
        <f t="shared" si="317"/>
        <v>-3.6469475341135422</v>
      </c>
      <c r="CD77" s="135">
        <f t="shared" si="318"/>
        <v>0.12144147157692285</v>
      </c>
      <c r="CE77" s="135">
        <f t="shared" si="319"/>
        <v>-4.4146333508190212</v>
      </c>
      <c r="CF77" s="136">
        <f t="shared" si="320"/>
        <v>-1.7972672817327844</v>
      </c>
      <c r="CG77" s="236">
        <f t="shared" si="321"/>
        <v>-1.960609445908069</v>
      </c>
      <c r="CH77" s="135">
        <f t="shared" si="322"/>
        <v>-3.6469475341135422</v>
      </c>
      <c r="CI77" s="135">
        <f t="shared" si="323"/>
        <v>-3.9173087100110715</v>
      </c>
      <c r="CJ77" s="407"/>
      <c r="CL77" s="329"/>
      <c r="CM77" s="5"/>
      <c r="CN77" s="449"/>
      <c r="CO77" s="449"/>
      <c r="CP77" s="5"/>
      <c r="CQ77" s="451"/>
      <c r="CR77" s="451"/>
      <c r="CS77" s="447"/>
      <c r="CT77" s="448"/>
      <c r="CU77" s="448"/>
      <c r="CV77" s="449"/>
      <c r="CW77" s="449"/>
      <c r="CX77" s="449"/>
      <c r="CY77" s="449"/>
      <c r="CZ77" s="449"/>
      <c r="DA77" s="449"/>
      <c r="DB77" s="449"/>
      <c r="DC77" s="5"/>
      <c r="DD77" s="449"/>
      <c r="DE77" s="450"/>
      <c r="DF77" s="450"/>
      <c r="DG77" s="450"/>
      <c r="DH77" s="375"/>
      <c r="DI77" s="375"/>
      <c r="DJ77" s="76"/>
      <c r="DK77" s="76"/>
      <c r="DL77" s="76"/>
      <c r="DM77" s="76"/>
      <c r="DN77" s="76"/>
      <c r="DO77" s="76"/>
      <c r="DP77" s="76"/>
      <c r="DQ77" s="76"/>
      <c r="DR77" s="3"/>
      <c r="DS77" s="76"/>
      <c r="DT77" s="76"/>
      <c r="DU77" s="76"/>
      <c r="DV77" s="76"/>
      <c r="DW77" s="76"/>
      <c r="DX77" s="76"/>
      <c r="DY77" s="76"/>
      <c r="DZ77" s="76"/>
      <c r="EA77" s="76"/>
      <c r="EB77" s="76"/>
      <c r="EC77" s="76"/>
      <c r="ED77" s="76"/>
      <c r="EE77" s="76"/>
      <c r="EF77" s="76"/>
      <c r="EG77" s="76"/>
      <c r="EH77" s="76"/>
      <c r="EI77" s="76"/>
      <c r="EJ77" s="76"/>
      <c r="EK77" s="76"/>
      <c r="EL77" s="76"/>
      <c r="EN77" s="76"/>
      <c r="EO77" s="76"/>
      <c r="EP77" s="76"/>
      <c r="EQ77" s="76"/>
      <c r="ER77" s="76"/>
      <c r="ES77" s="76"/>
      <c r="ET77" s="76"/>
      <c r="EU77" s="76"/>
      <c r="EV77" s="3"/>
      <c r="EW77" s="76"/>
      <c r="EX77" s="76"/>
      <c r="EY77" s="76"/>
      <c r="EZ77" s="76"/>
      <c r="FA77" s="76"/>
      <c r="FB77" s="76"/>
      <c r="FC77" s="76"/>
      <c r="FD77" s="76"/>
      <c r="FE77" s="76"/>
      <c r="FF77" s="76"/>
      <c r="FG77" s="76"/>
      <c r="FH77" s="76"/>
      <c r="FI77" s="76"/>
      <c r="FJ77" s="76"/>
      <c r="FK77" s="76"/>
      <c r="FL77" s="76"/>
      <c r="FM77" s="76"/>
      <c r="FN77" s="76"/>
      <c r="FO77" s="76"/>
      <c r="FP77" s="76"/>
    </row>
    <row r="78" spans="1:373">
      <c r="A78" s="138" t="s">
        <v>333</v>
      </c>
      <c r="B78" s="130" t="s">
        <v>348</v>
      </c>
      <c r="C78" s="130" t="s">
        <v>319</v>
      </c>
      <c r="D78" s="274">
        <v>1</v>
      </c>
      <c r="E78" s="274" t="s">
        <v>398</v>
      </c>
      <c r="F78" s="130" t="s">
        <v>426</v>
      </c>
      <c r="G78" s="401">
        <v>40722</v>
      </c>
      <c r="H78" s="401">
        <v>42548</v>
      </c>
      <c r="I78" s="367">
        <f t="shared" si="292"/>
        <v>1826</v>
      </c>
      <c r="J78" s="398">
        <f t="shared" si="293"/>
        <v>60.065789473684212</v>
      </c>
      <c r="K78" s="398">
        <f t="shared" si="294"/>
        <v>5.0027397260273974</v>
      </c>
      <c r="L78" s="274">
        <v>0</v>
      </c>
      <c r="M78" s="274">
        <v>0</v>
      </c>
      <c r="N78" s="274">
        <v>0</v>
      </c>
      <c r="O78" s="274">
        <v>0</v>
      </c>
      <c r="P78" s="274">
        <v>0</v>
      </c>
      <c r="Q78" s="274">
        <v>0</v>
      </c>
      <c r="R78" s="274">
        <v>0</v>
      </c>
      <c r="S78" s="130"/>
      <c r="T78" s="274">
        <v>2</v>
      </c>
      <c r="U78" s="399" t="s">
        <v>391</v>
      </c>
      <c r="V78" s="399" t="s">
        <v>391</v>
      </c>
      <c r="W78" s="404" t="s">
        <v>391</v>
      </c>
      <c r="X78" s="356"/>
      <c r="Y78" s="406">
        <v>5.3315530966399471</v>
      </c>
      <c r="Z78" s="289">
        <v>139</v>
      </c>
      <c r="AA78" s="135">
        <v>7.987204014294219E-5</v>
      </c>
      <c r="AB78" s="135">
        <v>5.7374748836013477E-3</v>
      </c>
      <c r="AC78" s="135">
        <v>2.3934988029501676E-2</v>
      </c>
      <c r="AD78" s="135">
        <v>1.2473350268989472E-2</v>
      </c>
      <c r="AE78" s="135">
        <v>5.6176668233869345E-3</v>
      </c>
      <c r="AF78" s="136">
        <v>3.5819046908847817E-2</v>
      </c>
      <c r="AG78" s="135">
        <v>5.9904030107206646E-5</v>
      </c>
      <c r="AH78" s="135">
        <v>2.8620814384554288E-4</v>
      </c>
      <c r="AI78" s="236">
        <v>4.6727279737557491E-2</v>
      </c>
      <c r="AJ78" s="137">
        <v>8.2897341005792065</v>
      </c>
      <c r="AK78" s="135">
        <v>4.6592023416716276E-5</v>
      </c>
      <c r="AL78" s="136">
        <v>4.2267172582849982E-2</v>
      </c>
      <c r="AM78" s="135">
        <v>9.3184046833432553E-5</v>
      </c>
      <c r="AN78" s="135">
        <v>7.9339559875322586E-3</v>
      </c>
      <c r="AO78" s="236">
        <v>1.977216267186447E-2</v>
      </c>
      <c r="AP78" s="136">
        <v>1.2314306030409637E-2</v>
      </c>
      <c r="AQ78" s="236">
        <v>6.1995185663351179E-3</v>
      </c>
      <c r="AR78" s="136">
        <v>2.6451292715346339E-2</v>
      </c>
      <c r="AS78" s="236">
        <v>0.1251307344616541</v>
      </c>
      <c r="AT78" s="135">
        <v>3.974965197780423E-2</v>
      </c>
      <c r="AU78" s="135">
        <v>6.9222434790549897E-4</v>
      </c>
      <c r="AV78" s="135">
        <v>1.3312006690490366E-5</v>
      </c>
      <c r="AW78" s="136">
        <v>2.1984448845254904E-2</v>
      </c>
      <c r="AX78" s="135">
        <v>1.6009817966385143</v>
      </c>
      <c r="AY78" s="236">
        <v>3.2811389872405743E-3</v>
      </c>
      <c r="AZ78" s="136">
        <v>2.6557044763927212E-2</v>
      </c>
      <c r="BA78" s="135">
        <v>4.8588824420289831E-5</v>
      </c>
      <c r="BB78" s="236">
        <v>1.2743173383296946E-2</v>
      </c>
      <c r="BC78" s="135">
        <v>1.4643207359539402E-4</v>
      </c>
      <c r="BD78" s="356"/>
      <c r="BE78" s="406">
        <v>5.3315530966399471</v>
      </c>
      <c r="BF78" s="289">
        <v>139</v>
      </c>
      <c r="BG78" s="135">
        <f t="shared" si="295"/>
        <v>-4.0976052223972976</v>
      </c>
      <c r="BH78" s="135">
        <f t="shared" si="296"/>
        <v>-2.24127920262021</v>
      </c>
      <c r="BI78" s="135">
        <f t="shared" si="297"/>
        <v>-1.6209667853837317</v>
      </c>
      <c r="BJ78" s="135">
        <f t="shared" si="298"/>
        <v>-1.9040168818931633</v>
      </c>
      <c r="BK78" s="135">
        <f t="shared" si="299"/>
        <v>-2.2504440218192676</v>
      </c>
      <c r="BL78" s="136">
        <f t="shared" si="300"/>
        <v>-1.4458859742584842</v>
      </c>
      <c r="BM78" s="135">
        <f t="shared" si="301"/>
        <v>-4.2225439590055975</v>
      </c>
      <c r="BN78" s="135">
        <f t="shared" si="302"/>
        <v>-3.5433180128653361</v>
      </c>
      <c r="BO78" s="236">
        <f t="shared" si="303"/>
        <v>-1.3304295010076859</v>
      </c>
      <c r="BP78" s="136">
        <f t="shared" si="304"/>
        <v>0.91854060045338526</v>
      </c>
      <c r="BQ78" s="135">
        <f t="shared" si="305"/>
        <v>-4.3316884284306658</v>
      </c>
      <c r="BR78" s="136">
        <f t="shared" si="306"/>
        <v>-1.373996802862629</v>
      </c>
      <c r="BS78" s="135">
        <f t="shared" si="307"/>
        <v>-4.0306584327666846</v>
      </c>
      <c r="BT78" s="135">
        <f t="shared" si="308"/>
        <v>-2.1005102130407054</v>
      </c>
      <c r="BU78" s="236">
        <f t="shared" si="309"/>
        <v>-1.7039458251178723</v>
      </c>
      <c r="BV78" s="136">
        <f t="shared" si="310"/>
        <v>-1.9095900576905573</v>
      </c>
      <c r="BW78" s="236">
        <f t="shared" si="311"/>
        <v>-2.2076420350343637</v>
      </c>
      <c r="BX78" s="136">
        <f t="shared" si="312"/>
        <v>-1.5775530984710391</v>
      </c>
      <c r="BY78" s="236">
        <f t="shared" si="313"/>
        <v>-0.90263600631193419</v>
      </c>
      <c r="BZ78" s="135">
        <f t="shared" si="314"/>
        <v>-1.4006666693919352</v>
      </c>
      <c r="CA78" s="135">
        <f t="shared" si="315"/>
        <v>-3.1597531291461425</v>
      </c>
      <c r="CB78" s="135">
        <f t="shared" si="316"/>
        <v>-4.8757564727809415</v>
      </c>
      <c r="CC78" s="136">
        <f t="shared" si="317"/>
        <v>-1.6578844177615772</v>
      </c>
      <c r="CD78" s="135">
        <f t="shared" si="318"/>
        <v>0.2043863939652778</v>
      </c>
      <c r="CE78" s="236">
        <f t="shared" si="319"/>
        <v>-2.4839753727492218</v>
      </c>
      <c r="CF78" s="136">
        <f t="shared" si="320"/>
        <v>-1.5758202543840829</v>
      </c>
      <c r="CG78" s="135">
        <f t="shared" si="321"/>
        <v>-4.3134636083244668</v>
      </c>
      <c r="CH78" s="236">
        <f t="shared" si="322"/>
        <v>-1.8947224078531957</v>
      </c>
      <c r="CI78" s="135">
        <f t="shared" si="323"/>
        <v>-3.8343637876227166</v>
      </c>
      <c r="CJ78" s="407"/>
      <c r="CL78" s="329"/>
      <c r="CM78" s="5"/>
      <c r="CN78" s="449"/>
      <c r="CO78" s="449"/>
      <c r="CP78" s="5"/>
      <c r="CQ78" s="451"/>
      <c r="CR78" s="451"/>
      <c r="CS78" s="447"/>
      <c r="CT78" s="448"/>
      <c r="CU78" s="448"/>
      <c r="CV78" s="449"/>
      <c r="CW78" s="449"/>
      <c r="CX78" s="449"/>
      <c r="CY78" s="449"/>
      <c r="CZ78" s="449"/>
      <c r="DA78" s="449"/>
      <c r="DB78" s="449"/>
      <c r="DC78" s="5"/>
      <c r="DD78" s="449"/>
      <c r="DE78" s="450"/>
      <c r="DF78" s="450"/>
      <c r="DG78" s="450"/>
      <c r="DH78" s="375"/>
      <c r="DI78" s="375"/>
      <c r="DJ78" s="76"/>
      <c r="DK78" s="76"/>
      <c r="DL78" s="76"/>
      <c r="DM78" s="76"/>
      <c r="DN78" s="76"/>
      <c r="DO78" s="76"/>
      <c r="DP78" s="76"/>
      <c r="DQ78" s="76"/>
      <c r="DR78" s="3"/>
      <c r="DS78" s="76"/>
      <c r="DT78" s="76"/>
      <c r="DU78" s="76"/>
      <c r="DV78" s="76"/>
      <c r="DW78" s="76"/>
      <c r="DX78" s="76"/>
      <c r="DY78" s="76"/>
      <c r="DZ78" s="76"/>
      <c r="EA78" s="76"/>
      <c r="EB78" s="76"/>
      <c r="EC78" s="76"/>
      <c r="ED78" s="76"/>
      <c r="EE78" s="76"/>
      <c r="EF78" s="76"/>
      <c r="EG78" s="76"/>
      <c r="EH78" s="76"/>
      <c r="EI78" s="76"/>
      <c r="EJ78" s="76"/>
      <c r="EK78" s="76"/>
      <c r="EL78" s="76"/>
      <c r="EN78" s="76"/>
      <c r="EO78" s="76"/>
      <c r="EP78" s="76"/>
      <c r="EQ78" s="76"/>
      <c r="ER78" s="76"/>
      <c r="ES78" s="76"/>
      <c r="ET78" s="76"/>
      <c r="EU78" s="76"/>
      <c r="EV78" s="3"/>
      <c r="EW78" s="76"/>
      <c r="EX78" s="76"/>
      <c r="EY78" s="76"/>
      <c r="EZ78" s="76"/>
      <c r="FA78" s="76"/>
      <c r="FB78" s="76"/>
      <c r="FC78" s="76"/>
      <c r="FD78" s="76"/>
      <c r="FE78" s="76"/>
      <c r="FF78" s="76"/>
      <c r="FG78" s="76"/>
      <c r="FH78" s="76"/>
      <c r="FI78" s="76"/>
      <c r="FJ78" s="76"/>
      <c r="FK78" s="76"/>
      <c r="FL78" s="76"/>
      <c r="FM78" s="76"/>
      <c r="FN78" s="76"/>
      <c r="FO78" s="76"/>
      <c r="FP78" s="76"/>
    </row>
    <row r="79" spans="1:373">
      <c r="A79" s="138" t="s">
        <v>336</v>
      </c>
      <c r="B79" s="130" t="s">
        <v>348</v>
      </c>
      <c r="C79" s="130" t="s">
        <v>319</v>
      </c>
      <c r="D79" s="274">
        <v>1</v>
      </c>
      <c r="E79" s="274" t="s">
        <v>399</v>
      </c>
      <c r="F79" s="130" t="s">
        <v>427</v>
      </c>
      <c r="G79" s="401">
        <v>41294</v>
      </c>
      <c r="H79" s="401">
        <v>42555</v>
      </c>
      <c r="I79" s="367">
        <f t="shared" si="292"/>
        <v>1261</v>
      </c>
      <c r="J79" s="398">
        <f t="shared" si="293"/>
        <v>41.48026315789474</v>
      </c>
      <c r="K79" s="398">
        <f t="shared" si="294"/>
        <v>3.4547945205479453</v>
      </c>
      <c r="L79" s="274">
        <v>0</v>
      </c>
      <c r="M79" s="274">
        <v>0</v>
      </c>
      <c r="N79" s="280">
        <v>0</v>
      </c>
      <c r="O79" s="280">
        <v>0</v>
      </c>
      <c r="P79" s="386" t="s">
        <v>416</v>
      </c>
      <c r="Q79" s="386" t="s">
        <v>416</v>
      </c>
      <c r="R79" s="280">
        <v>2</v>
      </c>
      <c r="S79" s="281" t="s">
        <v>463</v>
      </c>
      <c r="T79" s="274">
        <v>2</v>
      </c>
      <c r="U79" s="399" t="s">
        <v>391</v>
      </c>
      <c r="V79" s="399" t="s">
        <v>391</v>
      </c>
      <c r="W79" s="404" t="s">
        <v>391</v>
      </c>
      <c r="X79" s="356"/>
      <c r="Y79" s="406">
        <v>3.9918580664565386</v>
      </c>
      <c r="Z79" s="289">
        <v>171.5</v>
      </c>
      <c r="AA79" s="236">
        <v>4.9215427591316474E-3</v>
      </c>
      <c r="AB79" s="135">
        <v>4.5050047117637174E-3</v>
      </c>
      <c r="AC79" s="236">
        <v>0.18734809849588993</v>
      </c>
      <c r="AD79" s="135">
        <v>9.793942958057085E-3</v>
      </c>
      <c r="AE79" s="236">
        <v>6.3770792474122498E-2</v>
      </c>
      <c r="AF79" s="136">
        <v>2.9862013728963532E-2</v>
      </c>
      <c r="AG79" s="236">
        <v>4.3276794936243949E-3</v>
      </c>
      <c r="AH79" s="236">
        <v>6.7687086372668053E-3</v>
      </c>
      <c r="AI79" s="136">
        <v>4.8279824140879023E-2</v>
      </c>
      <c r="AJ79" s="137">
        <v>5.0126166119459219</v>
      </c>
      <c r="AK79" s="135">
        <v>3.6583564944716962E-5</v>
      </c>
      <c r="AL79" s="135">
        <v>7.8393353452964914E-5</v>
      </c>
      <c r="AM79" s="135">
        <v>7.3167129889433925E-5</v>
      </c>
      <c r="AN79" s="135">
        <v>6.2296584877289457E-3</v>
      </c>
      <c r="AO79" s="236">
        <v>1.3422562868544749E-2</v>
      </c>
      <c r="AP79" s="136">
        <v>2.091660678636725E-2</v>
      </c>
      <c r="AQ79" s="236">
        <v>8.2875175943160871E-3</v>
      </c>
      <c r="AR79" s="136">
        <v>3.6388533285573371E-2</v>
      </c>
      <c r="AS79" s="236">
        <v>8.1614822951682556E-2</v>
      </c>
      <c r="AT79" s="236">
        <v>0.15811636046801114</v>
      </c>
      <c r="AU79" s="135">
        <v>5.4352725060722337E-4</v>
      </c>
      <c r="AV79" s="136">
        <v>2.4757543103315085E-3</v>
      </c>
      <c r="AW79" s="135">
        <v>2.142751661047708E-4</v>
      </c>
      <c r="AX79" s="135">
        <v>1.2570740061832373</v>
      </c>
      <c r="AY79" s="236">
        <v>3.847140867607676E-3</v>
      </c>
      <c r="AZ79" s="136">
        <v>2.6892804815236562E-2</v>
      </c>
      <c r="BA79" s="135">
        <v>3.8151432013776255E-5</v>
      </c>
      <c r="BB79" s="136">
        <v>7.2279719862970243E-2</v>
      </c>
      <c r="BC79" s="236">
        <v>7.6765519060711836E-3</v>
      </c>
      <c r="BD79" s="356"/>
      <c r="BE79" s="406">
        <v>3.9918580664565386</v>
      </c>
      <c r="BF79" s="289">
        <v>171.5</v>
      </c>
      <c r="BG79" s="236">
        <f t="shared" si="295"/>
        <v>-2.3078987373236362</v>
      </c>
      <c r="BH79" s="135">
        <f t="shared" si="296"/>
        <v>-2.3463047504580787</v>
      </c>
      <c r="BI79" s="236">
        <f t="shared" si="297"/>
        <v>-0.72735071045346655</v>
      </c>
      <c r="BJ79" s="135">
        <f t="shared" si="298"/>
        <v>-2.0090424297310321</v>
      </c>
      <c r="BK79" s="236">
        <f t="shared" si="299"/>
        <v>-1.1953781860392467</v>
      </c>
      <c r="BL79" s="136">
        <f t="shared" si="300"/>
        <v>-1.5248809092068141</v>
      </c>
      <c r="BM79" s="236">
        <f t="shared" si="301"/>
        <v>-2.3637449104025374</v>
      </c>
      <c r="BN79" s="236">
        <f t="shared" si="302"/>
        <v>-2.169494179941839</v>
      </c>
      <c r="BO79" s="136">
        <f t="shared" si="303"/>
        <v>-1.3162343204882123</v>
      </c>
      <c r="BP79" s="136">
        <f t="shared" si="304"/>
        <v>0.7000644890368275</v>
      </c>
      <c r="BQ79" s="135">
        <f t="shared" si="305"/>
        <v>-4.4367139762685346</v>
      </c>
      <c r="BR79" s="135">
        <f t="shared" si="306"/>
        <v>-4.1057207572271102</v>
      </c>
      <c r="BS79" s="135">
        <f t="shared" si="307"/>
        <v>-4.1356839806045533</v>
      </c>
      <c r="BT79" s="135">
        <f t="shared" si="308"/>
        <v>-2.2055357608785737</v>
      </c>
      <c r="BU79" s="236">
        <f t="shared" si="309"/>
        <v>-1.8721645532132529</v>
      </c>
      <c r="BV79" s="136">
        <f t="shared" si="310"/>
        <v>-1.6795087678679812</v>
      </c>
      <c r="BW79" s="236">
        <f t="shared" si="311"/>
        <v>-2.0815755365833963</v>
      </c>
      <c r="BX79" s="136">
        <f t="shared" si="312"/>
        <v>-1.4390354491903339</v>
      </c>
      <c r="BY79" s="236">
        <f t="shared" si="313"/>
        <v>-1.0882309571592339</v>
      </c>
      <c r="BZ79" s="236">
        <f t="shared" si="314"/>
        <v>-0.80102319083077989</v>
      </c>
      <c r="CA79" s="135">
        <f t="shared" si="315"/>
        <v>-3.2647786769840113</v>
      </c>
      <c r="CB79" s="136">
        <f t="shared" si="316"/>
        <v>-2.6062924561630498</v>
      </c>
      <c r="CC79" s="135">
        <f t="shared" si="317"/>
        <v>-3.6690281595630561</v>
      </c>
      <c r="CD79" s="135">
        <f t="shared" si="318"/>
        <v>9.936084612740928E-2</v>
      </c>
      <c r="CE79" s="236">
        <f t="shared" si="319"/>
        <v>-2.4148619111965308</v>
      </c>
      <c r="CF79" s="136">
        <f t="shared" si="320"/>
        <v>-1.5703639001844554</v>
      </c>
      <c r="CG79" s="135">
        <f t="shared" si="321"/>
        <v>-4.4184891561623356</v>
      </c>
      <c r="CH79" s="136">
        <f t="shared" si="322"/>
        <v>-1.1409835393181058</v>
      </c>
      <c r="CI79" s="236">
        <f t="shared" si="323"/>
        <v>-2.1148338091912842</v>
      </c>
      <c r="CJ79" s="407"/>
      <c r="CL79" s="329"/>
      <c r="CM79" s="5"/>
      <c r="CN79" s="449"/>
      <c r="CO79" s="449"/>
      <c r="CP79" s="5"/>
      <c r="CQ79" s="451"/>
      <c r="CR79" s="451"/>
      <c r="CS79" s="447"/>
      <c r="CT79" s="448"/>
      <c r="CU79" s="448"/>
      <c r="CV79" s="449"/>
      <c r="CW79" s="449"/>
      <c r="CX79" s="452"/>
      <c r="CY79" s="452"/>
      <c r="CZ79" s="453"/>
      <c r="DA79" s="453"/>
      <c r="DB79" s="452"/>
      <c r="DC79" s="454"/>
      <c r="DD79" s="449"/>
      <c r="DE79" s="450"/>
      <c r="DF79" s="450"/>
      <c r="DG79" s="450"/>
      <c r="DH79" s="375"/>
      <c r="DI79" s="375"/>
      <c r="DJ79" s="76"/>
      <c r="DK79" s="76"/>
      <c r="DL79" s="76"/>
      <c r="DM79" s="76"/>
      <c r="DN79" s="76"/>
      <c r="DO79" s="76"/>
      <c r="DP79" s="76"/>
      <c r="DQ79" s="76"/>
      <c r="DR79" s="3"/>
      <c r="DS79" s="76"/>
      <c r="DT79" s="76"/>
      <c r="DU79" s="76"/>
      <c r="DV79" s="76"/>
      <c r="DW79" s="76"/>
      <c r="DX79" s="76"/>
      <c r="DY79" s="76"/>
      <c r="DZ79" s="76"/>
      <c r="EA79" s="76"/>
      <c r="EB79" s="76"/>
      <c r="EC79" s="76"/>
      <c r="ED79" s="76"/>
      <c r="EE79" s="76"/>
      <c r="EF79" s="76"/>
      <c r="EG79" s="76"/>
      <c r="EH79" s="76"/>
      <c r="EI79" s="76"/>
      <c r="EJ79" s="76"/>
      <c r="EK79" s="76"/>
      <c r="EL79" s="76"/>
      <c r="EN79" s="76"/>
      <c r="EO79" s="76"/>
      <c r="EP79" s="76"/>
      <c r="EQ79" s="76"/>
      <c r="ER79" s="76"/>
      <c r="ES79" s="76"/>
      <c r="ET79" s="76"/>
      <c r="EU79" s="76"/>
      <c r="EV79" s="3"/>
      <c r="EW79" s="76"/>
      <c r="EX79" s="76"/>
      <c r="EY79" s="76"/>
      <c r="EZ79" s="76"/>
      <c r="FA79" s="76"/>
      <c r="FB79" s="76"/>
      <c r="FC79" s="76"/>
      <c r="FD79" s="76"/>
      <c r="FE79" s="76"/>
      <c r="FF79" s="76"/>
      <c r="FG79" s="76"/>
      <c r="FH79" s="76"/>
      <c r="FI79" s="76"/>
      <c r="FJ79" s="76"/>
      <c r="FK79" s="76"/>
      <c r="FL79" s="76"/>
      <c r="FM79" s="76"/>
      <c r="FN79" s="76"/>
      <c r="FO79" s="76"/>
      <c r="FP79" s="76"/>
    </row>
    <row r="80" spans="1:373">
      <c r="A80" s="138" t="s">
        <v>337</v>
      </c>
      <c r="B80" s="130" t="s">
        <v>348</v>
      </c>
      <c r="C80" s="130" t="s">
        <v>319</v>
      </c>
      <c r="D80" s="274">
        <v>1</v>
      </c>
      <c r="E80" s="274" t="s">
        <v>399</v>
      </c>
      <c r="F80" s="130" t="s">
        <v>427</v>
      </c>
      <c r="G80" s="401">
        <v>39022</v>
      </c>
      <c r="H80" s="401">
        <v>42555</v>
      </c>
      <c r="I80" s="367">
        <f t="shared" si="292"/>
        <v>3533</v>
      </c>
      <c r="J80" s="398">
        <f t="shared" si="293"/>
        <v>116.2171052631579</v>
      </c>
      <c r="K80" s="398">
        <f t="shared" si="294"/>
        <v>9.6794520547945204</v>
      </c>
      <c r="L80" s="274">
        <v>0</v>
      </c>
      <c r="M80" s="274">
        <v>0</v>
      </c>
      <c r="N80" s="274">
        <v>0</v>
      </c>
      <c r="O80" s="274">
        <v>0</v>
      </c>
      <c r="P80" s="274">
        <v>0</v>
      </c>
      <c r="Q80" s="274">
        <v>0</v>
      </c>
      <c r="R80" s="274">
        <v>0</v>
      </c>
      <c r="S80" s="130"/>
      <c r="T80" s="274">
        <v>2</v>
      </c>
      <c r="U80" s="399" t="s">
        <v>391</v>
      </c>
      <c r="V80" s="399" t="s">
        <v>391</v>
      </c>
      <c r="W80" s="404" t="s">
        <v>391</v>
      </c>
      <c r="X80" s="356"/>
      <c r="Y80" s="406">
        <v>5.6623829264313139</v>
      </c>
      <c r="Z80" s="400"/>
      <c r="AA80" s="236">
        <v>8.624236658697547E-4</v>
      </c>
      <c r="AB80" s="135">
        <v>2.5595179526181262E-3</v>
      </c>
      <c r="AC80" s="236">
        <v>0.1666902819933998</v>
      </c>
      <c r="AD80" s="135">
        <v>5.5644276603322137E-3</v>
      </c>
      <c r="AE80" s="135">
        <v>2.5060709420066107E-3</v>
      </c>
      <c r="AF80" s="136">
        <v>2.0420922436530362E-2</v>
      </c>
      <c r="AG80" s="136">
        <v>1.7072460679276764E-2</v>
      </c>
      <c r="AH80" s="236">
        <v>2.6007185165652733E-3</v>
      </c>
      <c r="AI80" s="236">
        <v>1.0680328687404704E-2</v>
      </c>
      <c r="AJ80" s="137">
        <v>12.136834131585417</v>
      </c>
      <c r="AK80" s="135">
        <v>2.0784948571144873E-5</v>
      </c>
      <c r="AL80" s="135">
        <v>4.4539175509596163E-5</v>
      </c>
      <c r="AM80" s="135">
        <v>4.1569897142289746E-5</v>
      </c>
      <c r="AN80" s="236">
        <v>8.7807377852278504E-2</v>
      </c>
      <c r="AO80" s="136">
        <v>1.7165422026383756E-2</v>
      </c>
      <c r="AP80" s="136">
        <v>1.4114925752686375E-2</v>
      </c>
      <c r="AQ80" s="136">
        <v>8.5868034703049066E-3</v>
      </c>
      <c r="AR80" s="136">
        <v>3.8058613553772346E-2</v>
      </c>
      <c r="AS80" s="236">
        <v>4.9636551038930242E-2</v>
      </c>
      <c r="AT80" s="135">
        <v>1.7732530409553884E-2</v>
      </c>
      <c r="AU80" s="136">
        <v>0.18532909235107337</v>
      </c>
      <c r="AV80" s="236">
        <v>7.1201022375649641E-4</v>
      </c>
      <c r="AW80" s="136">
        <v>6.236088154068029E-3</v>
      </c>
      <c r="AX80" s="236">
        <v>8.2293257696872111</v>
      </c>
      <c r="AY80" s="136">
        <v>2.3065162503647253E-3</v>
      </c>
      <c r="AZ80" s="136">
        <v>9.5629571492788501E-3</v>
      </c>
      <c r="BA80" s="135">
        <v>2.1675732081336797E-5</v>
      </c>
      <c r="BB80" s="240">
        <v>6.9940016686867057E-2</v>
      </c>
      <c r="BC80" s="135">
        <v>6.5324124080741043E-5</v>
      </c>
      <c r="BD80" s="356"/>
      <c r="BE80" s="406">
        <v>5.6623829264313139</v>
      </c>
      <c r="BF80" s="400"/>
      <c r="BG80" s="236">
        <f t="shared" si="295"/>
        <v>-3.0642793344676065</v>
      </c>
      <c r="BH80" s="135">
        <f t="shared" si="296"/>
        <v>-2.5918418199345425</v>
      </c>
      <c r="BI80" s="236">
        <f t="shared" si="297"/>
        <v>-0.77808971870628141</v>
      </c>
      <c r="BJ80" s="135">
        <f t="shared" si="298"/>
        <v>-2.2545794992074963</v>
      </c>
      <c r="BK80" s="135">
        <f t="shared" si="299"/>
        <v>-2.6010066391336006</v>
      </c>
      <c r="BL80" s="136">
        <f t="shared" si="300"/>
        <v>-1.6899246442252633</v>
      </c>
      <c r="BM80" s="136">
        <f t="shared" si="301"/>
        <v>-1.767703878861002</v>
      </c>
      <c r="BN80" s="236">
        <f t="shared" si="302"/>
        <v>-2.5849066502331048</v>
      </c>
      <c r="BO80" s="236">
        <f t="shared" si="303"/>
        <v>-1.9714153816773512</v>
      </c>
      <c r="BP80" s="136">
        <f t="shared" si="304"/>
        <v>1.0841054166824244</v>
      </c>
      <c r="BQ80" s="135">
        <f t="shared" si="305"/>
        <v>-4.6822510457449988</v>
      </c>
      <c r="BR80" s="135">
        <f t="shared" si="306"/>
        <v>-4.3512578267035744</v>
      </c>
      <c r="BS80" s="135">
        <f t="shared" si="307"/>
        <v>-4.3812210500810176</v>
      </c>
      <c r="BT80" s="236">
        <f t="shared" si="308"/>
        <v>-1.0564689917713774</v>
      </c>
      <c r="BU80" s="136">
        <f t="shared" si="309"/>
        <v>-1.7653455146107</v>
      </c>
      <c r="BV80" s="136">
        <f t="shared" si="310"/>
        <v>-1.8503214019863081</v>
      </c>
      <c r="BW80" s="136">
        <f t="shared" si="311"/>
        <v>-2.0661684768635755</v>
      </c>
      <c r="BX80" s="136">
        <f t="shared" si="312"/>
        <v>-1.419547036777151</v>
      </c>
      <c r="BY80" s="236">
        <f t="shared" si="313"/>
        <v>-1.3041984027736047</v>
      </c>
      <c r="BZ80" s="135">
        <f t="shared" si="314"/>
        <v>-1.7512292867062678</v>
      </c>
      <c r="CA80" s="136">
        <f t="shared" si="315"/>
        <v>-0.73205640121098825</v>
      </c>
      <c r="CB80" s="236">
        <f t="shared" si="316"/>
        <v>-3.147513770282873</v>
      </c>
      <c r="CC80" s="136">
        <f t="shared" si="317"/>
        <v>-2.205087754202455</v>
      </c>
      <c r="CD80" s="236">
        <f t="shared" si="318"/>
        <v>0.91536425483569339</v>
      </c>
      <c r="CE80" s="136">
        <f t="shared" si="319"/>
        <v>-2.6370434812599775</v>
      </c>
      <c r="CF80" s="136">
        <f t="shared" si="320"/>
        <v>-2.0194077902525822</v>
      </c>
      <c r="CG80" s="135">
        <f t="shared" si="321"/>
        <v>-4.6640262256387999</v>
      </c>
      <c r="CH80" s="240">
        <f t="shared" si="322"/>
        <v>-1.1552742684091959</v>
      </c>
      <c r="CI80" s="135">
        <f t="shared" si="323"/>
        <v>-4.1849264049370491</v>
      </c>
      <c r="CJ80" s="407"/>
      <c r="CM80" s="5"/>
      <c r="CN80" s="449"/>
      <c r="CO80" s="449"/>
      <c r="CP80" s="5"/>
      <c r="CQ80" s="451"/>
      <c r="CR80" s="451"/>
      <c r="CS80" s="447"/>
      <c r="CT80" s="448"/>
      <c r="CU80" s="448"/>
      <c r="CV80" s="449"/>
      <c r="CW80" s="449"/>
      <c r="CX80" s="449"/>
      <c r="CY80" s="449"/>
      <c r="CZ80" s="449"/>
      <c r="DA80" s="449"/>
      <c r="DB80" s="449"/>
      <c r="DC80" s="5"/>
      <c r="DD80" s="449"/>
      <c r="DE80" s="450"/>
      <c r="DF80" s="450"/>
      <c r="DG80" s="450"/>
      <c r="DH80" s="375"/>
      <c r="DI80" s="375"/>
    </row>
    <row r="81" spans="1:113">
      <c r="A81" s="138" t="s">
        <v>285</v>
      </c>
      <c r="B81" s="130" t="s">
        <v>348</v>
      </c>
      <c r="C81" s="130" t="s">
        <v>319</v>
      </c>
      <c r="D81" s="274">
        <v>1</v>
      </c>
      <c r="E81" s="274" t="s">
        <v>398</v>
      </c>
      <c r="F81" s="130" t="s">
        <v>426</v>
      </c>
      <c r="G81" s="401">
        <v>41738</v>
      </c>
      <c r="H81" s="401">
        <v>42598</v>
      </c>
      <c r="I81" s="367">
        <f t="shared" si="292"/>
        <v>860</v>
      </c>
      <c r="J81" s="398">
        <f t="shared" si="293"/>
        <v>28.289473684210527</v>
      </c>
      <c r="K81" s="398">
        <f t="shared" si="294"/>
        <v>2.3561643835616439</v>
      </c>
      <c r="L81" s="274">
        <v>0</v>
      </c>
      <c r="M81" s="274">
        <v>0</v>
      </c>
      <c r="N81" s="274">
        <v>0</v>
      </c>
      <c r="O81" s="274">
        <v>0</v>
      </c>
      <c r="P81" s="274">
        <v>0</v>
      </c>
      <c r="Q81" s="274">
        <v>0</v>
      </c>
      <c r="R81" s="274">
        <v>0</v>
      </c>
      <c r="S81" s="130"/>
      <c r="T81" s="274">
        <v>2</v>
      </c>
      <c r="U81" s="399" t="s">
        <v>391</v>
      </c>
      <c r="V81" s="399" t="s">
        <v>391</v>
      </c>
      <c r="W81" s="404" t="s">
        <v>391</v>
      </c>
      <c r="X81" s="356"/>
      <c r="Y81" s="406">
        <v>1.9589382594119384</v>
      </c>
      <c r="Z81" s="400"/>
      <c r="AA81" s="136">
        <v>2.5166489958341236E-2</v>
      </c>
      <c r="AB81" s="135">
        <v>5.0008007714319519E-3</v>
      </c>
      <c r="AC81" s="135">
        <v>2.0861809250660435E-2</v>
      </c>
      <c r="AD81" s="135">
        <v>1.0871810493809139E-2</v>
      </c>
      <c r="AE81" s="135">
        <v>4.8963756973185238E-3</v>
      </c>
      <c r="AF81" s="136">
        <v>2.5916994440861475E-2</v>
      </c>
      <c r="AG81" s="136">
        <v>4.6274949895661492E-2</v>
      </c>
      <c r="AH81" s="135">
        <v>2.4945989927096742E-4</v>
      </c>
      <c r="AI81" s="236">
        <v>3.0769138439281151E-2</v>
      </c>
      <c r="AJ81" s="137">
        <v>3.5926979070582141</v>
      </c>
      <c r="AK81" s="236">
        <v>8.6010652640845318E-3</v>
      </c>
      <c r="AL81" s="236">
        <v>8.8574333351824543E-3</v>
      </c>
      <c r="AM81" s="135">
        <v>8.1219502088221947E-5</v>
      </c>
      <c r="AN81" s="135">
        <v>6.9152604635114691E-3</v>
      </c>
      <c r="AO81" s="136">
        <v>9.3859854330395481E-2</v>
      </c>
      <c r="AP81" s="136">
        <v>6.1873860733038574E-3</v>
      </c>
      <c r="AQ81" s="135">
        <v>2.4365850626466583E-4</v>
      </c>
      <c r="AR81" s="136">
        <v>2.187716213564778E-2</v>
      </c>
      <c r="AS81" s="136">
        <v>0.22749277266974188</v>
      </c>
      <c r="AT81" s="136">
        <v>0.46161543851719239</v>
      </c>
      <c r="AU81" s="236">
        <v>8.8928274462190662E-2</v>
      </c>
      <c r="AV81" s="136">
        <v>3.020547132397185E-3</v>
      </c>
      <c r="AW81" s="135">
        <v>2.3785711325836431E-4</v>
      </c>
      <c r="AX81" s="135">
        <v>1.3954206625917287</v>
      </c>
      <c r="AY81" s="236">
        <v>4.2687279688145537E-4</v>
      </c>
      <c r="AZ81" s="136">
        <v>2.4263923022776312E-2</v>
      </c>
      <c r="BA81" s="135">
        <v>4.2350168946001441E-5</v>
      </c>
      <c r="BB81" s="135">
        <v>2.3785711325836431E-4</v>
      </c>
      <c r="BC81" s="236">
        <v>5.8091146696198498E-3</v>
      </c>
      <c r="BD81" s="356"/>
      <c r="BE81" s="406">
        <v>1.9589382594119384</v>
      </c>
      <c r="BF81" s="400"/>
      <c r="BG81" s="136">
        <f t="shared" si="295"/>
        <v>-1.5991773525098147</v>
      </c>
      <c r="BH81" s="135">
        <f t="shared" si="296"/>
        <v>-2.3009604471102496</v>
      </c>
      <c r="BI81" s="135">
        <f t="shared" si="297"/>
        <v>-1.6806480298737714</v>
      </c>
      <c r="BJ81" s="135">
        <f t="shared" si="298"/>
        <v>-1.963698126383203</v>
      </c>
      <c r="BK81" s="135">
        <f t="shared" si="299"/>
        <v>-2.3101252663093073</v>
      </c>
      <c r="BL81" s="136">
        <f t="shared" si="300"/>
        <v>-1.5864153644307957</v>
      </c>
      <c r="BM81" s="136">
        <f t="shared" si="301"/>
        <v>-1.334654042808435</v>
      </c>
      <c r="BN81" s="135">
        <f t="shared" si="302"/>
        <v>-3.6029992573553757</v>
      </c>
      <c r="BO81" s="236">
        <f t="shared" si="303"/>
        <v>-1.5118846641784278</v>
      </c>
      <c r="BP81" s="136">
        <f t="shared" si="304"/>
        <v>0.5554207009749349</v>
      </c>
      <c r="BQ81" s="236">
        <f t="shared" si="305"/>
        <v>-2.0654477569351504</v>
      </c>
      <c r="BR81" s="236">
        <f t="shared" si="306"/>
        <v>-2.0526921076678137</v>
      </c>
      <c r="BS81" s="135">
        <f t="shared" si="307"/>
        <v>-4.0903396772567246</v>
      </c>
      <c r="BT81" s="135">
        <f t="shared" si="308"/>
        <v>-2.1601914575307446</v>
      </c>
      <c r="BU81" s="136">
        <f t="shared" si="309"/>
        <v>-1.0275201241439216</v>
      </c>
      <c r="BV81" s="136">
        <f t="shared" si="310"/>
        <v>-2.2084927845336852</v>
      </c>
      <c r="BW81" s="135">
        <f t="shared" si="311"/>
        <v>-3.613218422537062</v>
      </c>
      <c r="BX81" s="136">
        <f t="shared" si="312"/>
        <v>-1.6600090145489301</v>
      </c>
      <c r="BY81" s="136">
        <f t="shared" si="313"/>
        <v>-0.64303239610360874</v>
      </c>
      <c r="BZ81" s="136">
        <f t="shared" si="314"/>
        <v>-0.33571967482913684</v>
      </c>
      <c r="CA81" s="236">
        <f t="shared" si="315"/>
        <v>-1.0509601345236408</v>
      </c>
      <c r="CB81" s="136">
        <f t="shared" si="316"/>
        <v>-2.5199143831822175</v>
      </c>
      <c r="CC81" s="135">
        <f t="shared" si="317"/>
        <v>-3.6236838562152269</v>
      </c>
      <c r="CD81" s="135">
        <f t="shared" si="318"/>
        <v>0.14470514947523827</v>
      </c>
      <c r="CE81" s="236">
        <f t="shared" si="319"/>
        <v>-3.3697015203909566</v>
      </c>
      <c r="CF81" s="136">
        <f t="shared" si="320"/>
        <v>-1.6150389804931606</v>
      </c>
      <c r="CG81" s="135">
        <f t="shared" si="321"/>
        <v>-4.3731448528145069</v>
      </c>
      <c r="CH81" s="135">
        <f t="shared" si="322"/>
        <v>-3.6236838562152269</v>
      </c>
      <c r="CI81" s="236">
        <f t="shared" si="323"/>
        <v>-2.2358900506383144</v>
      </c>
      <c r="CJ81" s="407"/>
      <c r="CM81" s="5"/>
      <c r="CN81" s="449"/>
      <c r="CO81" s="449"/>
      <c r="CP81" s="5"/>
      <c r="CQ81" s="451"/>
      <c r="CR81" s="451"/>
      <c r="CS81" s="447"/>
      <c r="CT81" s="448"/>
      <c r="CU81" s="448"/>
      <c r="CV81" s="449"/>
      <c r="CW81" s="449"/>
      <c r="CX81" s="449"/>
      <c r="CY81" s="449"/>
      <c r="CZ81" s="449"/>
      <c r="DA81" s="449"/>
      <c r="DB81" s="449"/>
      <c r="DC81" s="5"/>
      <c r="DD81" s="449"/>
      <c r="DE81" s="450"/>
      <c r="DF81" s="450"/>
      <c r="DG81" s="450"/>
      <c r="DH81" s="375"/>
      <c r="DI81" s="375"/>
    </row>
    <row r="82" spans="1:113">
      <c r="A82" s="138" t="s">
        <v>286</v>
      </c>
      <c r="B82" s="130" t="s">
        <v>348</v>
      </c>
      <c r="C82" s="130" t="s">
        <v>319</v>
      </c>
      <c r="D82" s="274">
        <v>1</v>
      </c>
      <c r="E82" s="274" t="s">
        <v>398</v>
      </c>
      <c r="F82" s="130" t="s">
        <v>426</v>
      </c>
      <c r="G82" s="401">
        <v>39112</v>
      </c>
      <c r="H82" s="401">
        <v>42598</v>
      </c>
      <c r="I82" s="367">
        <f t="shared" si="292"/>
        <v>3486</v>
      </c>
      <c r="J82" s="398">
        <f t="shared" si="293"/>
        <v>114.67105263157896</v>
      </c>
      <c r="K82" s="398">
        <f t="shared" si="294"/>
        <v>9.5506849315068489</v>
      </c>
      <c r="L82" s="274">
        <v>0</v>
      </c>
      <c r="M82" s="274">
        <v>0</v>
      </c>
      <c r="N82" s="274">
        <v>0</v>
      </c>
      <c r="O82" s="274">
        <v>0</v>
      </c>
      <c r="P82" s="274">
        <v>0</v>
      </c>
      <c r="Q82" s="274">
        <v>0</v>
      </c>
      <c r="R82" s="274">
        <v>0</v>
      </c>
      <c r="S82" s="130"/>
      <c r="T82" s="274">
        <v>2</v>
      </c>
      <c r="U82" s="399" t="s">
        <v>391</v>
      </c>
      <c r="V82" s="399" t="s">
        <v>391</v>
      </c>
      <c r="W82" s="404" t="s">
        <v>391</v>
      </c>
      <c r="X82" s="356"/>
      <c r="Y82" s="406">
        <v>2.4380930282066093</v>
      </c>
      <c r="Z82" s="400"/>
      <c r="AA82" s="135">
        <v>5.7057783857035093E-5</v>
      </c>
      <c r="AB82" s="236">
        <v>6.8579967666576785E-2</v>
      </c>
      <c r="AC82" s="135">
        <v>1.7098315895824851E-2</v>
      </c>
      <c r="AD82" s="135">
        <v>8.9105239123403145E-3</v>
      </c>
      <c r="AE82" s="236">
        <v>8.2683013621949852E-2</v>
      </c>
      <c r="AF82" s="136">
        <v>2.5587870709605685E-2</v>
      </c>
      <c r="AG82" s="135">
        <v>4.2793337892776321E-5</v>
      </c>
      <c r="AH82" s="236">
        <v>8.1542935237801026E-3</v>
      </c>
      <c r="AI82" s="136">
        <v>6.8688237858218204E-2</v>
      </c>
      <c r="AJ82" s="137">
        <v>8.2915220197632173</v>
      </c>
      <c r="AK82" s="236">
        <v>6.1808730681648348E-4</v>
      </c>
      <c r="AL82" s="236">
        <v>6.8742657373633588E-3</v>
      </c>
      <c r="AM82" s="236">
        <v>5.5490944072379544E-3</v>
      </c>
      <c r="AN82" s="135">
        <v>5.6677398631321532E-3</v>
      </c>
      <c r="AO82" s="136">
        <v>2.5580790056697982E-2</v>
      </c>
      <c r="AP82" s="135">
        <v>1.9019261285678366E-4</v>
      </c>
      <c r="AQ82" s="236">
        <v>5.7257646905710131E-3</v>
      </c>
      <c r="AR82" s="136">
        <v>2.8535124710574053E-2</v>
      </c>
      <c r="AS82" s="135">
        <v>1.2229385006691188E-2</v>
      </c>
      <c r="AT82" s="135">
        <v>2.8395757099517797E-2</v>
      </c>
      <c r="AU82" s="135">
        <v>4.9450079342763754E-4</v>
      </c>
      <c r="AV82" s="136">
        <v>2.1409190042487617E-3</v>
      </c>
      <c r="AW82" s="135">
        <v>1.9494742817820326E-4</v>
      </c>
      <c r="AX82" s="135">
        <v>1.1436852388916972</v>
      </c>
      <c r="AY82" s="135">
        <v>3.3283707249937143E-5</v>
      </c>
      <c r="AZ82" s="236">
        <v>1.1357559050902931E-2</v>
      </c>
      <c r="BA82" s="135">
        <v>3.4710151846363016E-5</v>
      </c>
      <c r="BB82" s="136">
        <v>0.11057295290426969</v>
      </c>
      <c r="BC82" s="236">
        <v>1.0843624437830407E-3</v>
      </c>
      <c r="BD82" s="356"/>
      <c r="BE82" s="406">
        <v>2.4380930282066093</v>
      </c>
      <c r="BF82" s="400"/>
      <c r="BG82" s="135">
        <f t="shared" si="295"/>
        <v>-4.2436851004909233</v>
      </c>
      <c r="BH82" s="236">
        <f t="shared" si="296"/>
        <v>-1.1638027239780095</v>
      </c>
      <c r="BI82" s="135">
        <f t="shared" si="297"/>
        <v>-1.7670466634773569</v>
      </c>
      <c r="BJ82" s="135">
        <f t="shared" si="298"/>
        <v>-2.0500967599867885</v>
      </c>
      <c r="BK82" s="236">
        <f t="shared" si="299"/>
        <v>-1.0825837026358043</v>
      </c>
      <c r="BL82" s="136">
        <f t="shared" si="300"/>
        <v>-1.5919658523521094</v>
      </c>
      <c r="BM82" s="135">
        <f t="shared" si="301"/>
        <v>-4.3686238370992232</v>
      </c>
      <c r="BN82" s="236">
        <f t="shared" si="302"/>
        <v>-2.0886136596408336</v>
      </c>
      <c r="BO82" s="136">
        <f t="shared" si="303"/>
        <v>-1.1631176249580912</v>
      </c>
      <c r="BP82" s="136">
        <f t="shared" si="304"/>
        <v>0.91863425842876156</v>
      </c>
      <c r="BQ82" s="236">
        <f t="shared" si="305"/>
        <v>-3.2089501750882627</v>
      </c>
      <c r="BR82" s="236">
        <f t="shared" si="306"/>
        <v>-2.1627736834237203</v>
      </c>
      <c r="BS82" s="236">
        <f t="shared" si="307"/>
        <v>-2.2557778864322353</v>
      </c>
      <c r="BT82" s="135">
        <f t="shared" si="308"/>
        <v>-2.2465900911343306</v>
      </c>
      <c r="BU82" s="136">
        <f t="shared" si="309"/>
        <v>-1.5920860465670708</v>
      </c>
      <c r="BV82" s="135">
        <f t="shared" si="310"/>
        <v>-3.7208063552105859</v>
      </c>
      <c r="BW82" s="236">
        <f t="shared" si="311"/>
        <v>-2.2421665039718466</v>
      </c>
      <c r="BX82" s="136">
        <f t="shared" si="312"/>
        <v>-1.5446202250601504</v>
      </c>
      <c r="BY82" s="135">
        <f t="shared" si="313"/>
        <v>-1.9125953822863637</v>
      </c>
      <c r="BZ82" s="135">
        <f t="shared" si="314"/>
        <v>-1.5467465474855604</v>
      </c>
      <c r="CA82" s="135">
        <f t="shared" si="315"/>
        <v>-3.3058330072397677</v>
      </c>
      <c r="CB82" s="136">
        <f t="shared" si="316"/>
        <v>-2.6693997627257415</v>
      </c>
      <c r="CC82" s="135">
        <f t="shared" si="317"/>
        <v>-3.7100824898188125</v>
      </c>
      <c r="CD82" s="135">
        <f t="shared" si="318"/>
        <v>5.8306515871652531E-2</v>
      </c>
      <c r="CE82" s="135">
        <f t="shared" si="319"/>
        <v>-4.4777683065242915</v>
      </c>
      <c r="CF82" s="236">
        <f t="shared" si="320"/>
        <v>-1.9447149964975208</v>
      </c>
      <c r="CG82" s="135">
        <f t="shared" si="321"/>
        <v>-4.4595434864180925</v>
      </c>
      <c r="CH82" s="136">
        <f t="shared" si="322"/>
        <v>-0.95635109220804626</v>
      </c>
      <c r="CI82" s="236">
        <f t="shared" si="323"/>
        <v>-2.9648255323496069</v>
      </c>
      <c r="CJ82" s="407"/>
      <c r="CM82" s="5"/>
      <c r="CN82" s="449"/>
      <c r="CO82" s="449"/>
      <c r="CP82" s="5"/>
      <c r="CQ82" s="451"/>
      <c r="CR82" s="451"/>
      <c r="CS82" s="447"/>
      <c r="CT82" s="448"/>
      <c r="CU82" s="448"/>
      <c r="CV82" s="449"/>
      <c r="CW82" s="449"/>
      <c r="CX82" s="449"/>
      <c r="CY82" s="449"/>
      <c r="CZ82" s="449"/>
      <c r="DA82" s="449"/>
      <c r="DB82" s="449"/>
      <c r="DC82" s="5"/>
      <c r="DD82" s="449"/>
      <c r="DE82" s="450"/>
      <c r="DF82" s="450"/>
      <c r="DG82" s="450"/>
      <c r="DH82" s="375"/>
      <c r="DI82" s="375"/>
    </row>
    <row r="83" spans="1:113">
      <c r="A83" s="138" t="s">
        <v>287</v>
      </c>
      <c r="B83" s="130" t="s">
        <v>348</v>
      </c>
      <c r="C83" s="130" t="s">
        <v>319</v>
      </c>
      <c r="D83" s="274">
        <v>1</v>
      </c>
      <c r="E83" s="274" t="s">
        <v>399</v>
      </c>
      <c r="F83" s="130" t="s">
        <v>427</v>
      </c>
      <c r="G83" s="401">
        <v>40190</v>
      </c>
      <c r="H83" s="401">
        <v>42598</v>
      </c>
      <c r="I83" s="367">
        <f t="shared" si="292"/>
        <v>2408</v>
      </c>
      <c r="J83" s="398">
        <f t="shared" si="293"/>
        <v>79.21052631578948</v>
      </c>
      <c r="K83" s="398">
        <f t="shared" si="294"/>
        <v>6.5972602739726032</v>
      </c>
      <c r="L83" s="274">
        <v>0</v>
      </c>
      <c r="M83" s="274">
        <v>0</v>
      </c>
      <c r="N83" s="274">
        <v>0</v>
      </c>
      <c r="O83" s="280">
        <v>0</v>
      </c>
      <c r="P83" s="386" t="s">
        <v>416</v>
      </c>
      <c r="Q83" s="386" t="s">
        <v>416</v>
      </c>
      <c r="R83" s="280">
        <v>1</v>
      </c>
      <c r="S83" s="281" t="s">
        <v>409</v>
      </c>
      <c r="T83" s="274">
        <v>2</v>
      </c>
      <c r="U83" s="399" t="s">
        <v>391</v>
      </c>
      <c r="V83" s="399" t="s">
        <v>391</v>
      </c>
      <c r="W83" s="404" t="s">
        <v>391</v>
      </c>
      <c r="X83" s="356"/>
      <c r="Y83" s="406">
        <v>3.8777348616157772</v>
      </c>
      <c r="Z83" s="400"/>
      <c r="AA83" s="136">
        <v>8.4022784511441559E-3</v>
      </c>
      <c r="AB83" s="135">
        <v>2.6336936625415558E-3</v>
      </c>
      <c r="AC83" s="135">
        <v>1.0986963353247604E-2</v>
      </c>
      <c r="AD83" s="135">
        <v>5.7256866863142413E-3</v>
      </c>
      <c r="AE83" s="236">
        <v>5.5528061715901578E-2</v>
      </c>
      <c r="AF83" s="136">
        <v>1.0602861027381418E-2</v>
      </c>
      <c r="AG83" s="136">
        <v>6.6469598598149528E-3</v>
      </c>
      <c r="AH83" s="135">
        <v>1.3137915021959036E-4</v>
      </c>
      <c r="AI83" s="236">
        <v>1.6204701729438064E-2</v>
      </c>
      <c r="AJ83" s="137">
        <v>12.97696157315057</v>
      </c>
      <c r="AK83" s="135">
        <v>2.1387303524119362E-5</v>
      </c>
      <c r="AL83" s="135">
        <v>4.5829936123112923E-5</v>
      </c>
      <c r="AM83" s="135">
        <v>4.2774607048238724E-5</v>
      </c>
      <c r="AN83" s="236">
        <v>5.6401549590189934E-2</v>
      </c>
      <c r="AO83" s="136">
        <v>1.1532091165667575E-2</v>
      </c>
      <c r="AP83" s="136">
        <v>9.1840945597812251E-3</v>
      </c>
      <c r="AQ83" s="135">
        <v>1.2832382114471617E-4</v>
      </c>
      <c r="AR83" s="136">
        <v>5.515475675734622E-2</v>
      </c>
      <c r="AS83" s="136">
        <v>0.10742901841440514</v>
      </c>
      <c r="AT83" s="136">
        <v>0.24311179559467766</v>
      </c>
      <c r="AU83" s="135">
        <v>3.1775422378691625E-4</v>
      </c>
      <c r="AV83" s="135">
        <v>6.1106581497483904E-6</v>
      </c>
      <c r="AW83" s="236">
        <v>2.4904891322863453E-3</v>
      </c>
      <c r="AX83" s="135">
        <v>0.73490441303763987</v>
      </c>
      <c r="AY83" s="135">
        <v>2.1387303524119362E-5</v>
      </c>
      <c r="AZ83" s="136">
        <v>8.2751736427187327E-3</v>
      </c>
      <c r="BA83" s="236">
        <v>1.4420163709244947E-2</v>
      </c>
      <c r="BB83" s="135">
        <v>1.2526849206984201E-4</v>
      </c>
      <c r="BC83" s="236">
        <v>5.9056502837368484E-3</v>
      </c>
      <c r="BD83" s="356"/>
      <c r="BE83" s="406">
        <v>3.8777348616157772</v>
      </c>
      <c r="BF83" s="400"/>
      <c r="BG83" s="136">
        <f t="shared" si="295"/>
        <v>-2.0756029300592074</v>
      </c>
      <c r="BH83" s="135">
        <f t="shared" si="296"/>
        <v>-2.5794347412970899</v>
      </c>
      <c r="BI83" s="135">
        <f t="shared" si="297"/>
        <v>-1.9591223240606115</v>
      </c>
      <c r="BJ83" s="135">
        <f t="shared" si="298"/>
        <v>-2.2421724205700433</v>
      </c>
      <c r="BK83" s="236">
        <f t="shared" si="299"/>
        <v>-1.2554874859147915</v>
      </c>
      <c r="BL83" s="136">
        <f t="shared" si="300"/>
        <v>-1.9745769308908749</v>
      </c>
      <c r="BM83" s="136">
        <f t="shared" si="301"/>
        <v>-2.1773769438696844</v>
      </c>
      <c r="BN83" s="135">
        <f t="shared" si="302"/>
        <v>-3.8814735515422161</v>
      </c>
      <c r="BO83" s="236">
        <f t="shared" si="303"/>
        <v>-1.7903589583652679</v>
      </c>
      <c r="BP83" s="136">
        <f t="shared" si="304"/>
        <v>1.1131730186211557</v>
      </c>
      <c r="BQ83" s="135">
        <f t="shared" si="305"/>
        <v>-4.6698439671075462</v>
      </c>
      <c r="BR83" s="135">
        <f t="shared" si="306"/>
        <v>-4.3388507480661209</v>
      </c>
      <c r="BS83" s="135">
        <f t="shared" si="307"/>
        <v>-4.368813971443565</v>
      </c>
      <c r="BT83" s="236">
        <f t="shared" si="308"/>
        <v>-1.2487089639382212</v>
      </c>
      <c r="BU83" s="136">
        <f t="shared" si="309"/>
        <v>-1.9380919330034041</v>
      </c>
      <c r="BV83" s="136">
        <f t="shared" si="310"/>
        <v>-2.0369636534108464</v>
      </c>
      <c r="BW83" s="135">
        <f t="shared" si="311"/>
        <v>-3.8916927167239024</v>
      </c>
      <c r="BX83" s="136">
        <f t="shared" si="312"/>
        <v>-1.2584170263900287</v>
      </c>
      <c r="BY83" s="136">
        <f t="shared" si="313"/>
        <v>-0.96887839242588514</v>
      </c>
      <c r="BZ83" s="136">
        <f t="shared" si="314"/>
        <v>-0.614193969015977</v>
      </c>
      <c r="CA83" s="135">
        <f t="shared" si="315"/>
        <v>-3.4979086678230225</v>
      </c>
      <c r="CB83" s="135">
        <f t="shared" si="316"/>
        <v>-5.213912011457821</v>
      </c>
      <c r="CC83" s="236">
        <f t="shared" si="317"/>
        <v>-2.6037153490524045</v>
      </c>
      <c r="CD83" s="135">
        <f t="shared" si="318"/>
        <v>-0.1337691447116019</v>
      </c>
      <c r="CE83" s="135">
        <f t="shared" si="319"/>
        <v>-4.6698439671075462</v>
      </c>
      <c r="CF83" s="136">
        <f t="shared" si="320"/>
        <v>-2.0822228844062187</v>
      </c>
      <c r="CG83" s="236">
        <f t="shared" si="321"/>
        <v>-1.8410298091298953</v>
      </c>
      <c r="CH83" s="135">
        <f t="shared" si="322"/>
        <v>-3.9021581504020668</v>
      </c>
      <c r="CI83" s="236">
        <f t="shared" si="323"/>
        <v>-2.2287322743266094</v>
      </c>
      <c r="CJ83" s="407"/>
      <c r="CM83" s="5"/>
      <c r="CN83" s="449"/>
      <c r="CO83" s="449"/>
      <c r="CP83" s="5"/>
      <c r="CQ83" s="451"/>
      <c r="CR83" s="451"/>
      <c r="CS83" s="447"/>
      <c r="CT83" s="448"/>
      <c r="CU83" s="448"/>
      <c r="CV83" s="449"/>
      <c r="CW83" s="449"/>
      <c r="CX83" s="449"/>
      <c r="CY83" s="452"/>
      <c r="CZ83" s="453"/>
      <c r="DA83" s="453"/>
      <c r="DB83" s="452"/>
      <c r="DC83" s="454"/>
      <c r="DD83" s="449"/>
      <c r="DE83" s="450"/>
      <c r="DF83" s="450"/>
      <c r="DG83" s="450"/>
      <c r="DH83" s="375"/>
      <c r="DI83" s="375"/>
    </row>
    <row r="84" spans="1:113">
      <c r="A84" s="138" t="s">
        <v>288</v>
      </c>
      <c r="B84" s="130" t="s">
        <v>348</v>
      </c>
      <c r="C84" s="130" t="s">
        <v>319</v>
      </c>
      <c r="D84" s="274">
        <v>1</v>
      </c>
      <c r="E84" s="274" t="s">
        <v>399</v>
      </c>
      <c r="F84" s="130" t="s">
        <v>427</v>
      </c>
      <c r="G84" s="401">
        <v>40597</v>
      </c>
      <c r="H84" s="401">
        <v>42598</v>
      </c>
      <c r="I84" s="367">
        <f t="shared" si="292"/>
        <v>2001</v>
      </c>
      <c r="J84" s="398">
        <f t="shared" si="293"/>
        <v>65.82236842105263</v>
      </c>
      <c r="K84" s="398">
        <f t="shared" si="294"/>
        <v>5.4821917808219176</v>
      </c>
      <c r="L84" s="274">
        <v>0</v>
      </c>
      <c r="M84" s="274">
        <v>0</v>
      </c>
      <c r="N84" s="274">
        <v>0</v>
      </c>
      <c r="O84" s="274">
        <v>0</v>
      </c>
      <c r="P84" s="274">
        <v>0</v>
      </c>
      <c r="Q84" s="274">
        <v>0</v>
      </c>
      <c r="R84" s="274">
        <v>0</v>
      </c>
      <c r="S84" s="130"/>
      <c r="T84" s="274">
        <v>2</v>
      </c>
      <c r="U84" s="399" t="s">
        <v>391</v>
      </c>
      <c r="V84" s="399" t="s">
        <v>391</v>
      </c>
      <c r="W84" s="404" t="s">
        <v>391</v>
      </c>
      <c r="X84" s="356"/>
      <c r="Y84" s="406">
        <v>3.2633070828028137</v>
      </c>
      <c r="Z84" s="400"/>
      <c r="AA84" s="136">
        <v>1.4124616310300299E-2</v>
      </c>
      <c r="AB84" s="136">
        <v>0.31222300236670125</v>
      </c>
      <c r="AC84" s="135">
        <v>1.3145790704467258E-2</v>
      </c>
      <c r="AD84" s="135">
        <v>6.8507263014937836E-3</v>
      </c>
      <c r="AE84" s="136">
        <v>0.15054660085314792</v>
      </c>
      <c r="AF84" s="236">
        <v>7.2196160748509448E-3</v>
      </c>
      <c r="AG84" s="236">
        <v>8.4704614006140373E-4</v>
      </c>
      <c r="AH84" s="136">
        <v>1.6014922123905144E-2</v>
      </c>
      <c r="AI84" s="136">
        <v>6.1009416615138222E-2</v>
      </c>
      <c r="AJ84" s="137">
        <v>20.396459263411156</v>
      </c>
      <c r="AK84" s="135">
        <v>2.558969269501413E-5</v>
      </c>
      <c r="AL84" s="136">
        <v>1.1147109366713065E-2</v>
      </c>
      <c r="AM84" s="135">
        <v>5.1179385390028259E-5</v>
      </c>
      <c r="AN84" s="135">
        <v>4.3575590989224063E-3</v>
      </c>
      <c r="AO84" s="136">
        <v>1.8200895734000189E-2</v>
      </c>
      <c r="AP84" s="136">
        <v>9.1589174977713406E-3</v>
      </c>
      <c r="AQ84" s="236">
        <v>6.5935148080373974E-3</v>
      </c>
      <c r="AR84" s="136">
        <v>4.4645683924144128E-2</v>
      </c>
      <c r="AS84" s="236">
        <v>5.7088428693255144E-2</v>
      </c>
      <c r="AT84" s="236">
        <v>0.1565342666326841</v>
      </c>
      <c r="AU84" s="135">
        <v>3.8018972004020993E-4</v>
      </c>
      <c r="AV84" s="136">
        <v>2.2899833319412551E-3</v>
      </c>
      <c r="AW84" s="135">
        <v>1.4988248578508279E-4</v>
      </c>
      <c r="AX84" s="136">
        <v>34.412140708109902</v>
      </c>
      <c r="AY84" s="136">
        <v>4.4825498358255838E-3</v>
      </c>
      <c r="AZ84" s="136">
        <v>1.3648011193748229E-2</v>
      </c>
      <c r="BA84" s="236">
        <v>6.4363352408003411E-3</v>
      </c>
      <c r="BB84" s="135">
        <v>1.4988248578508279E-4</v>
      </c>
      <c r="BC84" s="135">
        <v>8.0424748470044421E-5</v>
      </c>
      <c r="BD84" s="356"/>
      <c r="BE84" s="406">
        <v>3.2633070828028137</v>
      </c>
      <c r="BF84" s="400"/>
      <c r="BG84" s="136">
        <f t="shared" si="295"/>
        <v>-1.8500233407887081</v>
      </c>
      <c r="BH84" s="136">
        <f t="shared" si="296"/>
        <v>-0.50553510437119464</v>
      </c>
      <c r="BI84" s="135">
        <f t="shared" si="297"/>
        <v>-1.8812132864492714</v>
      </c>
      <c r="BJ84" s="135">
        <f t="shared" si="298"/>
        <v>-2.164263382958703</v>
      </c>
      <c r="BK84" s="136">
        <f t="shared" si="299"/>
        <v>-0.82232904584625077</v>
      </c>
      <c r="BL84" s="236">
        <f t="shared" si="300"/>
        <v>-2.1414858967526578</v>
      </c>
      <c r="BM84" s="236">
        <f t="shared" si="301"/>
        <v>-3.0720929322569082</v>
      </c>
      <c r="BN84" s="136">
        <f t="shared" si="302"/>
        <v>-1.7954751688478334</v>
      </c>
      <c r="BO84" s="136">
        <f t="shared" si="303"/>
        <v>-1.2146031278028533</v>
      </c>
      <c r="BP84" s="136">
        <f t="shared" si="304"/>
        <v>1.3095547823364067</v>
      </c>
      <c r="BQ84" s="135">
        <f t="shared" si="305"/>
        <v>-4.5919349294962055</v>
      </c>
      <c r="BR84" s="136">
        <f t="shared" si="306"/>
        <v>-1.9528377378932229</v>
      </c>
      <c r="BS84" s="135">
        <f t="shared" si="307"/>
        <v>-4.2909049338322243</v>
      </c>
      <c r="BT84" s="135">
        <f t="shared" si="308"/>
        <v>-2.3607567141062451</v>
      </c>
      <c r="BU84" s="136">
        <f t="shared" si="309"/>
        <v>-1.7399072382368481</v>
      </c>
      <c r="BV84" s="136">
        <f t="shared" si="310"/>
        <v>-2.0381558530270985</v>
      </c>
      <c r="BW84" s="236">
        <f t="shared" si="311"/>
        <v>-2.1808830141150279</v>
      </c>
      <c r="BX84" s="136">
        <f t="shared" si="312"/>
        <v>-1.3502205197212338</v>
      </c>
      <c r="BY84" s="236">
        <f t="shared" si="313"/>
        <v>-1.2434519103869051</v>
      </c>
      <c r="BZ84" s="236">
        <f t="shared" si="314"/>
        <v>-0.80539057709201023</v>
      </c>
      <c r="CA84" s="135">
        <f t="shared" si="315"/>
        <v>-3.4199996302116822</v>
      </c>
      <c r="CB84" s="136">
        <f t="shared" si="316"/>
        <v>-2.640167678739711</v>
      </c>
      <c r="CC84" s="135">
        <f t="shared" si="317"/>
        <v>-3.824249112790727</v>
      </c>
      <c r="CD84" s="136">
        <f t="shared" si="318"/>
        <v>1.536711690022895</v>
      </c>
      <c r="CE84" s="136">
        <f t="shared" si="319"/>
        <v>-2.3484748733656149</v>
      </c>
      <c r="CF84" s="136">
        <f t="shared" si="320"/>
        <v>-1.864930629979227</v>
      </c>
      <c r="CG84" s="236">
        <f t="shared" si="321"/>
        <v>-2.191361343467046</v>
      </c>
      <c r="CH84" s="135">
        <f t="shared" si="322"/>
        <v>-3.824249112790727</v>
      </c>
      <c r="CI84" s="135">
        <f t="shared" si="323"/>
        <v>-4.0946102886882567</v>
      </c>
      <c r="CJ84" s="407"/>
      <c r="CM84" s="5"/>
      <c r="CN84" s="449"/>
      <c r="CO84" s="449"/>
      <c r="CP84" s="5"/>
      <c r="CQ84" s="451"/>
      <c r="CR84" s="451"/>
      <c r="CS84" s="447"/>
      <c r="CT84" s="448"/>
      <c r="CU84" s="448"/>
      <c r="CV84" s="449"/>
      <c r="CW84" s="449"/>
      <c r="CX84" s="449"/>
      <c r="CY84" s="449"/>
      <c r="CZ84" s="449"/>
      <c r="DA84" s="449"/>
      <c r="DB84" s="449"/>
      <c r="DC84" s="5"/>
      <c r="DD84" s="449"/>
      <c r="DE84" s="450"/>
      <c r="DF84" s="450"/>
      <c r="DG84" s="450"/>
      <c r="DH84" s="375"/>
      <c r="DI84" s="375"/>
    </row>
    <row r="85" spans="1:113">
      <c r="A85" s="402" t="s">
        <v>291</v>
      </c>
      <c r="B85" s="130" t="s">
        <v>348</v>
      </c>
      <c r="C85" s="130" t="s">
        <v>319</v>
      </c>
      <c r="D85" s="408"/>
      <c r="E85" s="408"/>
      <c r="F85" s="409"/>
      <c r="G85" s="410"/>
      <c r="H85" s="410"/>
      <c r="I85" s="411"/>
      <c r="J85" s="412"/>
      <c r="K85" s="412"/>
      <c r="L85" s="408"/>
      <c r="M85" s="408"/>
      <c r="N85" s="408"/>
      <c r="O85" s="408"/>
      <c r="P85" s="408"/>
      <c r="Q85" s="408"/>
      <c r="R85" s="408"/>
      <c r="S85" s="409"/>
      <c r="T85" s="270">
        <v>2</v>
      </c>
      <c r="U85" s="399" t="s">
        <v>391</v>
      </c>
      <c r="V85" s="399" t="s">
        <v>391</v>
      </c>
      <c r="W85" s="404" t="s">
        <v>391</v>
      </c>
      <c r="X85" s="356"/>
      <c r="Y85" s="406">
        <v>1.3896095592125071</v>
      </c>
      <c r="Z85" s="400"/>
      <c r="AA85" s="136">
        <v>5.8769862923404581E-2</v>
      </c>
      <c r="AB85" s="136">
        <v>0.55492916704709294</v>
      </c>
      <c r="AC85" s="236">
        <v>0.10873785812697638</v>
      </c>
      <c r="AD85" s="135">
        <v>1.8805313317159587E-2</v>
      </c>
      <c r="AE85" s="135">
        <v>8.4694153893717667E-3</v>
      </c>
      <c r="AF85" s="136">
        <v>4.7331024722920022E-2</v>
      </c>
      <c r="AG85" s="136">
        <v>5.1370868017785384E-2</v>
      </c>
      <c r="AH85" s="135">
        <v>4.3149865135424874E-4</v>
      </c>
      <c r="AI85" s="236">
        <v>4.8317346926382364E-2</v>
      </c>
      <c r="AJ85" s="137">
        <v>4.3063491667518159</v>
      </c>
      <c r="AK85" s="135">
        <v>7.0243966499528872E-5</v>
      </c>
      <c r="AL85" s="136">
        <v>3.775535211134988E-2</v>
      </c>
      <c r="AM85" s="135">
        <v>1.4048793299905774E-4</v>
      </c>
      <c r="AN85" s="135">
        <v>1.1961544009634058E-2</v>
      </c>
      <c r="AO85" s="136">
        <v>5.8011561859022662E-2</v>
      </c>
      <c r="AP85" s="135">
        <v>4.013940942830221E-4</v>
      </c>
      <c r="AQ85" s="135">
        <v>4.2146379899717318E-4</v>
      </c>
      <c r="AR85" s="136">
        <v>6.834681441328927E-2</v>
      </c>
      <c r="AS85" s="136">
        <v>0.51441569489157279</v>
      </c>
      <c r="AT85" s="136">
        <v>0.60872469396736273</v>
      </c>
      <c r="AU85" s="236">
        <v>6.8549504687945115E-2</v>
      </c>
      <c r="AV85" s="236">
        <v>2.0061095882357432E-4</v>
      </c>
      <c r="AW85" s="136">
        <v>2.107522979347622E-2</v>
      </c>
      <c r="AX85" s="135">
        <v>2.4137031071520969</v>
      </c>
      <c r="AY85" s="236">
        <v>7.1829554204543037E-3</v>
      </c>
      <c r="AZ85" s="136">
        <v>4.1326128256603041E-2</v>
      </c>
      <c r="BA85" s="136">
        <v>9.2145742601370553E-2</v>
      </c>
      <c r="BB85" s="135">
        <v>4.1142894664009772E-4</v>
      </c>
      <c r="BC85" s="236">
        <v>4.3355126275544122E-4</v>
      </c>
      <c r="BD85" s="356"/>
      <c r="BE85" s="406">
        <v>1.3896095592125071</v>
      </c>
      <c r="BF85" s="400"/>
      <c r="BG85" s="136">
        <f t="shared" si="295"/>
        <v>-1.2308453222459281</v>
      </c>
      <c r="BH85" s="136">
        <f t="shared" si="296"/>
        <v>-0.25576244809138593</v>
      </c>
      <c r="BI85" s="236">
        <f t="shared" si="297"/>
        <v>-0.96361922580181236</v>
      </c>
      <c r="BJ85" s="135">
        <f t="shared" si="298"/>
        <v>-1.7257194263585758</v>
      </c>
      <c r="BK85" s="135">
        <f t="shared" si="299"/>
        <v>-2.0721465662846801</v>
      </c>
      <c r="BL85" s="136">
        <f t="shared" si="300"/>
        <v>-1.3248540928974799</v>
      </c>
      <c r="BM85" s="136">
        <f t="shared" si="301"/>
        <v>-1.2892830959040553</v>
      </c>
      <c r="BN85" s="135">
        <f t="shared" si="302"/>
        <v>-3.3650205573307486</v>
      </c>
      <c r="BO85" s="236">
        <f t="shared" si="303"/>
        <v>-1.3158969205554951</v>
      </c>
      <c r="BP85" s="136">
        <f t="shared" si="304"/>
        <v>0.63410924031462523</v>
      </c>
      <c r="BQ85" s="135">
        <f t="shared" si="305"/>
        <v>-4.1533909728960783</v>
      </c>
      <c r="BR85" s="136">
        <f t="shared" si="306"/>
        <v>-1.4230214750899519</v>
      </c>
      <c r="BS85" s="135">
        <f t="shared" si="307"/>
        <v>-3.852360977232097</v>
      </c>
      <c r="BT85" s="135">
        <f t="shared" si="308"/>
        <v>-1.9222127575061176</v>
      </c>
      <c r="BU85" s="136">
        <f t="shared" si="309"/>
        <v>-1.2364854417617797</v>
      </c>
      <c r="BV85" s="135">
        <f t="shared" si="310"/>
        <v>-3.3964290215823727</v>
      </c>
      <c r="BW85" s="135">
        <f t="shared" si="311"/>
        <v>-3.3752397225124349</v>
      </c>
      <c r="BX85" s="136">
        <f t="shared" si="312"/>
        <v>-1.1652817227197299</v>
      </c>
      <c r="BY85" s="136">
        <f t="shared" si="313"/>
        <v>-0.28868578949903378</v>
      </c>
      <c r="BZ85" s="136">
        <f t="shared" si="314"/>
        <v>-0.21557907998474252</v>
      </c>
      <c r="CA85" s="236">
        <f t="shared" si="315"/>
        <v>-1.1639956789061157</v>
      </c>
      <c r="CB85" s="236">
        <f t="shared" si="316"/>
        <v>-3.6976453463574308</v>
      </c>
      <c r="CC85" s="136">
        <f t="shared" si="317"/>
        <v>-1.6762276813535344</v>
      </c>
      <c r="CD85" s="135">
        <f t="shared" si="318"/>
        <v>0.38268384949986545</v>
      </c>
      <c r="CE85" s="236">
        <f t="shared" si="319"/>
        <v>-2.1436968289183342</v>
      </c>
      <c r="CF85" s="136">
        <f t="shared" si="320"/>
        <v>-1.3837752807951584</v>
      </c>
      <c r="CG85" s="136">
        <f t="shared" si="321"/>
        <v>-1.0355247256369327</v>
      </c>
      <c r="CH85" s="135">
        <f t="shared" si="322"/>
        <v>-3.3857051561905998</v>
      </c>
      <c r="CI85" s="236">
        <f t="shared" si="323"/>
        <v>-3.3629595445186222</v>
      </c>
      <c r="CJ85" s="407"/>
      <c r="CM85" s="5"/>
      <c r="CN85" s="449"/>
      <c r="CO85" s="449"/>
      <c r="CP85" s="5"/>
      <c r="CQ85" s="451"/>
      <c r="CR85" s="451"/>
      <c r="CS85" s="447"/>
      <c r="CT85" s="448"/>
      <c r="CU85" s="448"/>
      <c r="CV85" s="449"/>
      <c r="CW85" s="449"/>
      <c r="CX85" s="449"/>
      <c r="CY85" s="449"/>
      <c r="CZ85" s="449"/>
      <c r="DA85" s="449"/>
      <c r="DB85" s="449"/>
      <c r="DC85" s="5"/>
      <c r="DD85" s="449"/>
      <c r="DE85" s="450"/>
      <c r="DF85" s="450"/>
      <c r="DG85" s="450"/>
      <c r="DH85" s="375"/>
      <c r="DI85" s="375"/>
    </row>
    <row r="86" spans="1:113">
      <c r="A86" s="402" t="s">
        <v>297</v>
      </c>
      <c r="B86" s="130" t="s">
        <v>348</v>
      </c>
      <c r="C86" s="130" t="s">
        <v>319</v>
      </c>
      <c r="D86" s="408"/>
      <c r="E86" s="408"/>
      <c r="F86" s="409"/>
      <c r="G86" s="410"/>
      <c r="H86" s="410"/>
      <c r="I86" s="411"/>
      <c r="J86" s="412"/>
      <c r="K86" s="412"/>
      <c r="L86" s="408"/>
      <c r="M86" s="408"/>
      <c r="N86" s="408"/>
      <c r="O86" s="408"/>
      <c r="P86" s="408"/>
      <c r="Q86" s="408"/>
      <c r="R86" s="408"/>
      <c r="S86" s="409"/>
      <c r="T86" s="270">
        <v>2</v>
      </c>
      <c r="U86" s="399" t="s">
        <v>391</v>
      </c>
      <c r="V86" s="399" t="s">
        <v>391</v>
      </c>
      <c r="W86" s="404" t="s">
        <v>391</v>
      </c>
      <c r="X86" s="356"/>
      <c r="Y86" s="406">
        <v>1.4903143310723059</v>
      </c>
      <c r="Z86" s="400"/>
      <c r="AA86" s="136">
        <v>3.0030211026388295E-3</v>
      </c>
      <c r="AB86" s="236">
        <v>0.10911861286529627</v>
      </c>
      <c r="AC86" s="135">
        <v>1.4672035488030579E-2</v>
      </c>
      <c r="AD86" s="136">
        <v>0.19634300236880334</v>
      </c>
      <c r="AE86" s="236">
        <v>4.1643054310806032E-2</v>
      </c>
      <c r="AF86" s="135">
        <v>1.7952434968669231E-4</v>
      </c>
      <c r="AG86" s="236">
        <v>3.8606168361653747E-3</v>
      </c>
      <c r="AH86" s="135">
        <v>1.7544425083017658E-4</v>
      </c>
      <c r="AI86" s="236">
        <v>5.8923308046624536E-5</v>
      </c>
      <c r="AJ86" s="137">
        <v>8.464858449636175</v>
      </c>
      <c r="AK86" s="135">
        <v>2.8560691995610141E-5</v>
      </c>
      <c r="AL86" s="236">
        <v>8.5316442795717474E-3</v>
      </c>
      <c r="AM86" s="135">
        <v>5.7121383991220281E-5</v>
      </c>
      <c r="AN86" s="136">
        <v>0.22032548790162165</v>
      </c>
      <c r="AO86" s="236">
        <v>7.1927824952282594E-3</v>
      </c>
      <c r="AP86" s="136">
        <v>2.1944157498746705E-3</v>
      </c>
      <c r="AQ86" s="135">
        <v>1.7136415197366084E-4</v>
      </c>
      <c r="AR86" s="135">
        <v>6.6913621246858046E-4</v>
      </c>
      <c r="AS86" s="236">
        <v>8.851056700549377E-2</v>
      </c>
      <c r="AT86" s="135">
        <v>2.4366350371111963E-2</v>
      </c>
      <c r="AU86" s="236">
        <v>7.0348357640794293E-2</v>
      </c>
      <c r="AV86" s="236">
        <v>1.6458720295293376E-3</v>
      </c>
      <c r="AW86" s="135">
        <v>1.6728405311714512E-4</v>
      </c>
      <c r="AX86" s="135">
        <v>0.98139433815544264</v>
      </c>
      <c r="AY86" s="236">
        <v>1.5181012726200205E-3</v>
      </c>
      <c r="AZ86" s="236">
        <v>1.436341441884673E-3</v>
      </c>
      <c r="BA86" s="236">
        <v>7.1836028116432308E-3</v>
      </c>
      <c r="BB86" s="135">
        <v>1.6728405311714512E-4</v>
      </c>
      <c r="BC86" s="135">
        <v>8.9762174843346153E-5</v>
      </c>
      <c r="BD86" s="356"/>
      <c r="BE86" s="406">
        <v>1.4903143310723059</v>
      </c>
      <c r="BF86" s="400"/>
      <c r="BG86" s="136">
        <f t="shared" si="295"/>
        <v>-2.5224416159437442</v>
      </c>
      <c r="BH86" s="236">
        <f t="shared" si="296"/>
        <v>-0.96210116347917007</v>
      </c>
      <c r="BI86" s="135">
        <f t="shared" si="297"/>
        <v>-1.8335096312216812</v>
      </c>
      <c r="BJ86" s="136">
        <f t="shared" si="298"/>
        <v>-0.70698457229918943</v>
      </c>
      <c r="BK86" s="236">
        <f t="shared" si="299"/>
        <v>-1.3804574246542274</v>
      </c>
      <c r="BL86" s="135">
        <f t="shared" si="300"/>
        <v>-3.7458766377966848</v>
      </c>
      <c r="BM86" s="236">
        <f t="shared" si="301"/>
        <v>-2.4133432996959749</v>
      </c>
      <c r="BN86" s="135">
        <f t="shared" si="302"/>
        <v>-3.755860858703286</v>
      </c>
      <c r="BO86" s="236">
        <f t="shared" si="303"/>
        <v>-4.2297128791738432</v>
      </c>
      <c r="BP86" s="136">
        <f t="shared" si="304"/>
        <v>0.92761970018199957</v>
      </c>
      <c r="BQ86" s="135">
        <f t="shared" si="305"/>
        <v>-4.5442312742686157</v>
      </c>
      <c r="BR86" s="236">
        <f t="shared" si="306"/>
        <v>-2.0689672604236944</v>
      </c>
      <c r="BS86" s="135">
        <f t="shared" si="307"/>
        <v>-4.2432012786046345</v>
      </c>
      <c r="BT86" s="136">
        <f t="shared" si="308"/>
        <v>-0.65693525947772591</v>
      </c>
      <c r="BU86" s="236">
        <f t="shared" si="309"/>
        <v>-2.1431030722656477</v>
      </c>
      <c r="BV86" s="136">
        <f t="shared" si="310"/>
        <v>-2.6586810883514338</v>
      </c>
      <c r="BW86" s="135">
        <f t="shared" si="311"/>
        <v>-3.7660800238849719</v>
      </c>
      <c r="BX86" s="135">
        <f t="shared" si="312"/>
        <v>-3.1744854662351742</v>
      </c>
      <c r="BY86" s="236">
        <f t="shared" si="313"/>
        <v>-1.0530048771188922</v>
      </c>
      <c r="BZ86" s="135">
        <f t="shared" si="314"/>
        <v>-1.6132095152298846</v>
      </c>
      <c r="CA86" s="236">
        <f t="shared" si="315"/>
        <v>-1.1527460371896658</v>
      </c>
      <c r="CB86" s="236">
        <f t="shared" si="316"/>
        <v>-2.7836039352414987</v>
      </c>
      <c r="CC86" s="135">
        <f t="shared" si="317"/>
        <v>-3.7765454575631368</v>
      </c>
      <c r="CD86" s="135">
        <f t="shared" si="318"/>
        <v>-8.1564518726716783E-3</v>
      </c>
      <c r="CE86" s="236">
        <f t="shared" si="319"/>
        <v>-2.8186992556651864</v>
      </c>
      <c r="CF86" s="236">
        <f t="shared" si="320"/>
        <v>-2.8427423089099002</v>
      </c>
      <c r="CG86" s="236">
        <f t="shared" si="321"/>
        <v>-2.1436576882394558</v>
      </c>
      <c r="CH86" s="135">
        <f t="shared" si="322"/>
        <v>-3.7765454575631368</v>
      </c>
      <c r="CI86" s="135">
        <f t="shared" si="323"/>
        <v>-4.046906633460666</v>
      </c>
      <c r="CJ86" s="407"/>
      <c r="CM86" s="5"/>
      <c r="CN86" s="449"/>
      <c r="CO86" s="449"/>
      <c r="CP86" s="5"/>
      <c r="CQ86" s="451"/>
      <c r="CR86" s="451"/>
      <c r="CS86" s="447"/>
      <c r="CT86" s="448"/>
      <c r="CU86" s="448"/>
      <c r="CV86" s="449"/>
      <c r="CW86" s="449"/>
      <c r="CX86" s="449"/>
      <c r="CY86" s="449"/>
      <c r="CZ86" s="449"/>
      <c r="DA86" s="449"/>
      <c r="DB86" s="449"/>
      <c r="DC86" s="5"/>
      <c r="DD86" s="449"/>
      <c r="DE86" s="450"/>
      <c r="DF86" s="450"/>
      <c r="DG86" s="450"/>
      <c r="DH86" s="375"/>
      <c r="DI86" s="375"/>
    </row>
    <row r="87" spans="1:113">
      <c r="A87" s="138" t="s">
        <v>300</v>
      </c>
      <c r="B87" s="130" t="s">
        <v>348</v>
      </c>
      <c r="C87" s="130" t="s">
        <v>319</v>
      </c>
      <c r="D87" s="274">
        <v>1</v>
      </c>
      <c r="E87" s="274" t="s">
        <v>398</v>
      </c>
      <c r="F87" s="130" t="s">
        <v>426</v>
      </c>
      <c r="G87" s="401">
        <v>38601</v>
      </c>
      <c r="H87" s="401">
        <v>42612</v>
      </c>
      <c r="I87" s="367">
        <f t="shared" si="292"/>
        <v>4011</v>
      </c>
      <c r="J87" s="398">
        <f t="shared" si="293"/>
        <v>131.94078947368422</v>
      </c>
      <c r="K87" s="398">
        <f t="shared" si="294"/>
        <v>10.989041095890411</v>
      </c>
      <c r="L87" s="274">
        <v>0</v>
      </c>
      <c r="M87" s="274">
        <v>0</v>
      </c>
      <c r="N87" s="274">
        <v>0</v>
      </c>
      <c r="O87" s="274">
        <v>0</v>
      </c>
      <c r="P87" s="274">
        <v>0</v>
      </c>
      <c r="Q87" s="274">
        <v>0</v>
      </c>
      <c r="R87" s="274">
        <v>0</v>
      </c>
      <c r="S87" s="130"/>
      <c r="T87" s="270">
        <v>2</v>
      </c>
      <c r="U87" s="399" t="s">
        <v>391</v>
      </c>
      <c r="V87" s="399" t="s">
        <v>391</v>
      </c>
      <c r="W87" s="404" t="s">
        <v>391</v>
      </c>
      <c r="X87" s="356"/>
      <c r="Y87" s="406">
        <v>2.7407866203249514</v>
      </c>
      <c r="Z87" s="400"/>
      <c r="AA87" s="236">
        <v>8.501872078359085E-4</v>
      </c>
      <c r="AB87" s="135">
        <v>3.4722526131697245E-3</v>
      </c>
      <c r="AC87" s="135">
        <v>1.4485174474429615E-2</v>
      </c>
      <c r="AD87" s="135">
        <v>7.5487255186543669E-3</v>
      </c>
      <c r="AE87" s="135">
        <v>3.3997461780919348E-3</v>
      </c>
      <c r="AF87" s="236">
        <v>4.6095821290994127E-3</v>
      </c>
      <c r="AG87" s="135">
        <v>3.6253217538895033E-5</v>
      </c>
      <c r="AH87" s="135">
        <v>1.732098171302763E-4</v>
      </c>
      <c r="AI87" s="236">
        <v>2.1364222698314467E-2</v>
      </c>
      <c r="AJ87" s="137">
        <v>8.5090416599293608</v>
      </c>
      <c r="AK87" s="135">
        <v>2.819694697469614E-5</v>
      </c>
      <c r="AL87" s="135">
        <v>6.0422029231491731E-5</v>
      </c>
      <c r="AM87" s="236">
        <v>8.3841349232907439E-3</v>
      </c>
      <c r="AN87" s="135">
        <v>4.8015372562625431E-3</v>
      </c>
      <c r="AO87" s="136">
        <v>4.9081978223585516E-2</v>
      </c>
      <c r="AP87" s="136">
        <v>7.4524738078892662E-3</v>
      </c>
      <c r="AQ87" s="236">
        <v>4.6310053133261156E-3</v>
      </c>
      <c r="AR87" s="136">
        <v>1.6621223205729979E-2</v>
      </c>
      <c r="AS87" s="236">
        <v>0.10833862905356546</v>
      </c>
      <c r="AT87" s="135">
        <v>2.4056023904697906E-2</v>
      </c>
      <c r="AU87" s="236">
        <v>6.1746397726938074E-2</v>
      </c>
      <c r="AV87" s="135">
        <v>8.0562705641988975E-6</v>
      </c>
      <c r="AW87" s="135">
        <v>1.6515354656607741E-4</v>
      </c>
      <c r="AX87" s="135">
        <v>0.96889543567394454</v>
      </c>
      <c r="AY87" s="135">
        <v>2.819694697469614E-5</v>
      </c>
      <c r="AZ87" s="135">
        <v>2.0140676410497245E-5</v>
      </c>
      <c r="BA87" s="135">
        <v>2.9405387559325971E-5</v>
      </c>
      <c r="BB87" s="136">
        <v>6.4390775261624941E-2</v>
      </c>
      <c r="BC87" s="135">
        <v>8.8618976206187878E-5</v>
      </c>
      <c r="BD87" s="356"/>
      <c r="BE87" s="406">
        <v>2.7407866203249514</v>
      </c>
      <c r="BF87" s="400"/>
      <c r="BG87" s="236">
        <f t="shared" si="295"/>
        <v>-3.0704854338408691</v>
      </c>
      <c r="BH87" s="135">
        <f t="shared" si="296"/>
        <v>-2.4593886865730754</v>
      </c>
      <c r="BI87" s="135">
        <f t="shared" si="297"/>
        <v>-1.8390762693365972</v>
      </c>
      <c r="BJ87" s="135">
        <f t="shared" si="298"/>
        <v>-2.1221263658460288</v>
      </c>
      <c r="BK87" s="135">
        <f t="shared" si="299"/>
        <v>-2.4685535057721331</v>
      </c>
      <c r="BL87" s="236">
        <f t="shared" si="300"/>
        <v>-2.3363384427777714</v>
      </c>
      <c r="BM87" s="135">
        <f t="shared" si="301"/>
        <v>-4.4406534429584639</v>
      </c>
      <c r="BN87" s="135">
        <f t="shared" si="302"/>
        <v>-3.7614274968182015</v>
      </c>
      <c r="BO87" s="236">
        <f t="shared" si="303"/>
        <v>-1.6703129036412536</v>
      </c>
      <c r="BP87" s="136">
        <f t="shared" si="304"/>
        <v>0.92988064995048969</v>
      </c>
      <c r="BQ87" s="135">
        <f t="shared" si="305"/>
        <v>-4.5497979123835313</v>
      </c>
      <c r="BR87" s="135">
        <f t="shared" si="306"/>
        <v>-4.2188046933421068</v>
      </c>
      <c r="BS87" s="236">
        <f t="shared" si="307"/>
        <v>-2.0765417413373095</v>
      </c>
      <c r="BT87" s="135">
        <f t="shared" si="308"/>
        <v>-2.3186196969935708</v>
      </c>
      <c r="BU87" s="136">
        <f t="shared" si="309"/>
        <v>-1.3090779415792326</v>
      </c>
      <c r="BV87" s="136">
        <f t="shared" si="310"/>
        <v>-2.1276995416434228</v>
      </c>
      <c r="BW87" s="236">
        <f t="shared" si="311"/>
        <v>-2.3343247207234703</v>
      </c>
      <c r="BX87" s="136">
        <f t="shared" si="312"/>
        <v>-1.7793370183406669</v>
      </c>
      <c r="BY87" s="236">
        <f t="shared" si="313"/>
        <v>-0.96521666439436371</v>
      </c>
      <c r="BZ87" s="135">
        <f t="shared" si="314"/>
        <v>-1.6187761533448006</v>
      </c>
      <c r="CA87" s="236">
        <f t="shared" si="315"/>
        <v>-1.2093883739864666</v>
      </c>
      <c r="CB87" s="135">
        <f t="shared" si="316"/>
        <v>-5.0938659567338069</v>
      </c>
      <c r="CC87" s="135">
        <f t="shared" si="317"/>
        <v>-3.7821120956780527</v>
      </c>
      <c r="CD87" s="135">
        <f t="shared" si="318"/>
        <v>-1.3723089987587644E-2</v>
      </c>
      <c r="CE87" s="135">
        <f t="shared" si="319"/>
        <v>-4.5497979123835313</v>
      </c>
      <c r="CF87" s="135">
        <f t="shared" si="320"/>
        <v>-4.6959259480617694</v>
      </c>
      <c r="CG87" s="135">
        <f t="shared" si="321"/>
        <v>-4.5315730922773323</v>
      </c>
      <c r="CH87" s="136">
        <f t="shared" si="322"/>
        <v>-1.1911763459931553</v>
      </c>
      <c r="CI87" s="135">
        <f t="shared" si="323"/>
        <v>-4.0524732715755825</v>
      </c>
      <c r="CJ87" s="407"/>
      <c r="CM87" s="5"/>
      <c r="CN87" s="449"/>
      <c r="CO87" s="449"/>
      <c r="CP87" s="5"/>
      <c r="CQ87" s="451"/>
      <c r="CR87" s="451"/>
      <c r="CS87" s="447"/>
      <c r="CT87" s="448"/>
      <c r="CU87" s="448"/>
      <c r="CV87" s="449"/>
      <c r="CW87" s="449"/>
      <c r="CX87" s="449"/>
      <c r="CY87" s="449"/>
      <c r="CZ87" s="449"/>
      <c r="DA87" s="449"/>
      <c r="DB87" s="449"/>
      <c r="DC87" s="5"/>
      <c r="DD87" s="449"/>
      <c r="DE87" s="450"/>
      <c r="DF87" s="450"/>
      <c r="DG87" s="450"/>
      <c r="DH87" s="375"/>
      <c r="DI87" s="375"/>
    </row>
    <row r="88" spans="1:113">
      <c r="A88" s="138" t="s">
        <v>301</v>
      </c>
      <c r="B88" s="130" t="s">
        <v>348</v>
      </c>
      <c r="C88" s="130" t="s">
        <v>319</v>
      </c>
      <c r="D88" s="274">
        <v>1</v>
      </c>
      <c r="E88" s="274" t="s">
        <v>398</v>
      </c>
      <c r="F88" s="130" t="s">
        <v>426</v>
      </c>
      <c r="G88" s="401">
        <v>41902</v>
      </c>
      <c r="H88" s="401">
        <v>42612</v>
      </c>
      <c r="I88" s="367">
        <f t="shared" si="292"/>
        <v>710</v>
      </c>
      <c r="J88" s="398">
        <f t="shared" si="293"/>
        <v>23.355263157894736</v>
      </c>
      <c r="K88" s="398">
        <f t="shared" si="294"/>
        <v>1.9452054794520548</v>
      </c>
      <c r="L88" s="274">
        <v>0</v>
      </c>
      <c r="M88" s="274">
        <v>0</v>
      </c>
      <c r="N88" s="274">
        <v>0</v>
      </c>
      <c r="O88" s="274">
        <v>0</v>
      </c>
      <c r="P88" s="274">
        <v>0</v>
      </c>
      <c r="Q88" s="274">
        <v>0</v>
      </c>
      <c r="R88" s="274">
        <v>0</v>
      </c>
      <c r="S88" s="130"/>
      <c r="T88" s="270">
        <v>2</v>
      </c>
      <c r="U88" s="399" t="s">
        <v>391</v>
      </c>
      <c r="V88" s="399" t="s">
        <v>391</v>
      </c>
      <c r="W88" s="404" t="s">
        <v>391</v>
      </c>
      <c r="X88" s="356"/>
      <c r="Y88" s="406">
        <v>0.78901878583486396</v>
      </c>
      <c r="Z88" s="400"/>
      <c r="AA88" s="136">
        <v>5.2999152460390274E-3</v>
      </c>
      <c r="AB88" s="136">
        <v>0.11769983488466268</v>
      </c>
      <c r="AC88" s="135">
        <v>1.0019106214974311E-2</v>
      </c>
      <c r="AD88" s="135">
        <v>5.221302849516646E-3</v>
      </c>
      <c r="AE88" s="236">
        <v>1.0520438272444033E-2</v>
      </c>
      <c r="AF88" s="136">
        <v>1.1057836547424054E-2</v>
      </c>
      <c r="AG88" s="136">
        <v>1.2983417082305507E-2</v>
      </c>
      <c r="AH88" s="135">
        <v>1.1980577509563276E-4</v>
      </c>
      <c r="AI88" s="236">
        <v>2.6430498483722455E-3</v>
      </c>
      <c r="AJ88" s="137">
        <v>4.3906349028047424</v>
      </c>
      <c r="AK88" s="135">
        <v>1.9503265713242543E-5</v>
      </c>
      <c r="AL88" s="236">
        <v>3.575546532063884E-3</v>
      </c>
      <c r="AM88" s="135">
        <v>3.9006531426485085E-5</v>
      </c>
      <c r="AN88" s="135">
        <v>3.3211275328835872E-3</v>
      </c>
      <c r="AO88" s="236">
        <v>8.2765613947660202E-3</v>
      </c>
      <c r="AP88" s="136">
        <v>2.6642109938309358E-2</v>
      </c>
      <c r="AQ88" s="135">
        <v>1.1701959427945523E-4</v>
      </c>
      <c r="AR88" s="136">
        <v>3.0233877620174193E-2</v>
      </c>
      <c r="AS88" s="136">
        <v>0.10742288401638088</v>
      </c>
      <c r="AT88" s="236">
        <v>0.13265650342251251</v>
      </c>
      <c r="AU88" s="135">
        <v>2.8976280488246059E-4</v>
      </c>
      <c r="AV88" s="136">
        <v>2.5332530081374079E-3</v>
      </c>
      <c r="AW88" s="135">
        <v>1.1423341346327775E-4</v>
      </c>
      <c r="AX88" s="135">
        <v>0.6701656440768079</v>
      </c>
      <c r="AY88" s="135">
        <v>1.9503265713242543E-5</v>
      </c>
      <c r="AZ88" s="236">
        <v>3.4552566273694878E-3</v>
      </c>
      <c r="BA88" s="236">
        <v>1.314987109677921E-2</v>
      </c>
      <c r="BB88" s="236">
        <v>2.3606694578541462E-3</v>
      </c>
      <c r="BC88" s="135">
        <v>6.1295977955905129E-5</v>
      </c>
      <c r="BD88" s="356"/>
      <c r="BE88" s="406">
        <v>0.78901878583486396</v>
      </c>
      <c r="BF88" s="400"/>
      <c r="BG88" s="136">
        <f t="shared" si="295"/>
        <v>-2.2757310753939048</v>
      </c>
      <c r="BH88" s="136">
        <f t="shared" si="296"/>
        <v>-0.92922414640660933</v>
      </c>
      <c r="BI88" s="135">
        <f t="shared" si="297"/>
        <v>-1.9991710193088843</v>
      </c>
      <c r="BJ88" s="135">
        <f t="shared" si="298"/>
        <v>-2.2822211158183161</v>
      </c>
      <c r="BK88" s="236">
        <f t="shared" si="299"/>
        <v>-1.9779661674694211</v>
      </c>
      <c r="BL88" s="136">
        <f t="shared" si="300"/>
        <v>-1.9563298339194775</v>
      </c>
      <c r="BM88" s="136">
        <f t="shared" si="301"/>
        <v>-1.8866109913042108</v>
      </c>
      <c r="BN88" s="135">
        <f t="shared" si="302"/>
        <v>-3.9215222467904889</v>
      </c>
      <c r="BO88" s="236">
        <f t="shared" si="303"/>
        <v>-2.5778946459228314</v>
      </c>
      <c r="BP88" s="136">
        <f t="shared" si="304"/>
        <v>0.64252732544656899</v>
      </c>
      <c r="BQ88" s="135">
        <f t="shared" si="305"/>
        <v>-4.7098926623558182</v>
      </c>
      <c r="BR88" s="236">
        <f t="shared" si="306"/>
        <v>-2.4466575656899332</v>
      </c>
      <c r="BS88" s="135">
        <f t="shared" si="307"/>
        <v>-4.4088626666918369</v>
      </c>
      <c r="BT88" s="135">
        <f t="shared" si="308"/>
        <v>-2.4787144469658577</v>
      </c>
      <c r="BU88" s="236">
        <f t="shared" si="309"/>
        <v>-2.0821500590430246</v>
      </c>
      <c r="BV88" s="136">
        <f t="shared" si="310"/>
        <v>-1.5744313839206887</v>
      </c>
      <c r="BW88" s="135">
        <f t="shared" si="311"/>
        <v>-3.9317414119721747</v>
      </c>
      <c r="BX88" s="136">
        <f t="shared" si="312"/>
        <v>-1.5195061491818225</v>
      </c>
      <c r="BY88" s="136">
        <f t="shared" si="313"/>
        <v>-0.96890319216172471</v>
      </c>
      <c r="BZ88" s="236">
        <f t="shared" si="314"/>
        <v>-0.8772714540776031</v>
      </c>
      <c r="CA88" s="135">
        <f t="shared" si="315"/>
        <v>-3.5379573630712948</v>
      </c>
      <c r="CB88" s="136">
        <f t="shared" si="316"/>
        <v>-2.5963214329687703</v>
      </c>
      <c r="CC88" s="135">
        <f t="shared" si="317"/>
        <v>-3.9422068456503396</v>
      </c>
      <c r="CD88" s="135">
        <f t="shared" si="318"/>
        <v>-0.17381783995987463</v>
      </c>
      <c r="CE88" s="135">
        <f t="shared" si="319"/>
        <v>-4.7098926623558182</v>
      </c>
      <c r="CF88" s="236">
        <f t="shared" si="320"/>
        <v>-2.4615196913544661</v>
      </c>
      <c r="CG88" s="236">
        <f t="shared" si="321"/>
        <v>-1.8810785043781679</v>
      </c>
      <c r="CH88" s="236">
        <f t="shared" si="322"/>
        <v>-2.6269648187999972</v>
      </c>
      <c r="CI88" s="135">
        <f t="shared" si="323"/>
        <v>-4.2125680215478694</v>
      </c>
      <c r="CJ88" s="407"/>
      <c r="CM88" s="5"/>
      <c r="CN88" s="449"/>
      <c r="CO88" s="449"/>
      <c r="CP88" s="5"/>
      <c r="CQ88" s="451"/>
      <c r="CR88" s="451"/>
      <c r="CS88" s="447"/>
      <c r="CT88" s="448"/>
      <c r="CU88" s="448"/>
      <c r="CV88" s="449"/>
      <c r="CW88" s="449"/>
      <c r="CX88" s="449"/>
      <c r="CY88" s="449"/>
      <c r="CZ88" s="449"/>
      <c r="DA88" s="449"/>
      <c r="DB88" s="449"/>
      <c r="DC88" s="5"/>
      <c r="DD88" s="449"/>
      <c r="DE88" s="450"/>
      <c r="DF88" s="450"/>
      <c r="DG88" s="450"/>
      <c r="DH88" s="375"/>
      <c r="DI88" s="375"/>
    </row>
    <row r="89" spans="1:113">
      <c r="A89" s="402" t="s">
        <v>302</v>
      </c>
      <c r="B89" s="130" t="s">
        <v>348</v>
      </c>
      <c r="C89" s="130" t="s">
        <v>319</v>
      </c>
      <c r="D89" s="408"/>
      <c r="E89" s="408"/>
      <c r="F89" s="409"/>
      <c r="G89" s="410"/>
      <c r="H89" s="410"/>
      <c r="I89" s="411"/>
      <c r="J89" s="412"/>
      <c r="K89" s="412"/>
      <c r="L89" s="408"/>
      <c r="M89" s="408"/>
      <c r="N89" s="408"/>
      <c r="O89" s="408"/>
      <c r="P89" s="408"/>
      <c r="Q89" s="408"/>
      <c r="R89" s="408"/>
      <c r="S89" s="409"/>
      <c r="T89" s="270">
        <v>2</v>
      </c>
      <c r="U89" s="399" t="s">
        <v>391</v>
      </c>
      <c r="V89" s="399" t="s">
        <v>391</v>
      </c>
      <c r="W89" s="404" t="s">
        <v>391</v>
      </c>
      <c r="X89" s="356"/>
      <c r="Y89" s="406">
        <v>2.2606009115621708</v>
      </c>
      <c r="Z89" s="400"/>
      <c r="AA89" s="236">
        <v>1.2267746633393948E-3</v>
      </c>
      <c r="AB89" s="136">
        <v>0.12837357216765632</v>
      </c>
      <c r="AC89" s="135">
        <v>1.1907159556462427E-2</v>
      </c>
      <c r="AD89" s="135">
        <v>6.2052327610707982E-3</v>
      </c>
      <c r="AE89" s="135">
        <v>2.7946725989027501E-3</v>
      </c>
      <c r="AF89" s="136">
        <v>4.0113133244351687E-2</v>
      </c>
      <c r="AG89" s="236">
        <v>3.7183661576832656E-3</v>
      </c>
      <c r="AH89" s="135">
        <v>1.4238260871186995E-4</v>
      </c>
      <c r="AI89" s="136">
        <v>3.3863092574936422E-2</v>
      </c>
      <c r="AJ89" s="137">
        <v>14.643438849294297</v>
      </c>
      <c r="AK89" s="236">
        <v>6.9020396116409462E-5</v>
      </c>
      <c r="AL89" s="135">
        <v>4.966835187623371E-5</v>
      </c>
      <c r="AM89" s="236">
        <v>3.5227202499295558E-3</v>
      </c>
      <c r="AN89" s="135">
        <v>3.9469783624313717E-3</v>
      </c>
      <c r="AO89" s="136">
        <v>1.2497943709686281E-2</v>
      </c>
      <c r="AP89" s="136">
        <v>1.100505227613518E-2</v>
      </c>
      <c r="AQ89" s="136">
        <v>7.5945080279548206E-3</v>
      </c>
      <c r="AR89" s="136">
        <v>1.4502914879060382E-2</v>
      </c>
      <c r="AS89" s="136">
        <v>0.16223438093795436</v>
      </c>
      <c r="AT89" s="236">
        <v>0.1576549962204698</v>
      </c>
      <c r="AU89" s="135">
        <v>3.4436723967522036E-4</v>
      </c>
      <c r="AV89" s="136">
        <v>2.0352745613870147E-3</v>
      </c>
      <c r="AW89" s="236">
        <v>2.6990762159048833E-3</v>
      </c>
      <c r="AX89" s="135">
        <v>0.79645520089961641</v>
      </c>
      <c r="AY89" s="236">
        <v>2.4374661615212505E-3</v>
      </c>
      <c r="AZ89" s="236">
        <v>2.0032668659536392E-3</v>
      </c>
      <c r="BA89" s="236">
        <v>1.9346700937971046E-2</v>
      </c>
      <c r="BB89" s="236">
        <v>9.7517000806322321E-3</v>
      </c>
      <c r="BC89" s="236">
        <v>2.5356400079932849E-3</v>
      </c>
      <c r="BD89" s="356"/>
      <c r="BE89" s="406">
        <v>2.2606009115621708</v>
      </c>
      <c r="BF89" s="400"/>
      <c r="BG89" s="236">
        <f t="shared" si="295"/>
        <v>-2.9112352021104182</v>
      </c>
      <c r="BH89" s="136">
        <f t="shared" si="296"/>
        <v>-0.89152437379899996</v>
      </c>
      <c r="BI89" s="135">
        <f t="shared" si="297"/>
        <v>-1.9241918267689995</v>
      </c>
      <c r="BJ89" s="135">
        <f t="shared" si="298"/>
        <v>-2.2072419232784313</v>
      </c>
      <c r="BK89" s="135">
        <f t="shared" si="299"/>
        <v>-2.5536690632045356</v>
      </c>
      <c r="BL89" s="136">
        <f t="shared" si="300"/>
        <v>-1.3967134138700918</v>
      </c>
      <c r="BM89" s="236">
        <f t="shared" si="301"/>
        <v>-2.4296478462931379</v>
      </c>
      <c r="BN89" s="135">
        <f t="shared" si="302"/>
        <v>-3.8465430542506041</v>
      </c>
      <c r="BO89" s="136">
        <f t="shared" si="303"/>
        <v>-1.4702733821131269</v>
      </c>
      <c r="BP89" s="136">
        <f t="shared" si="304"/>
        <v>1.1656430779447815</v>
      </c>
      <c r="BQ89" s="236">
        <f t="shared" si="305"/>
        <v>-4.1610225525687685</v>
      </c>
      <c r="BR89" s="135">
        <f t="shared" si="306"/>
        <v>-4.3039202507745093</v>
      </c>
      <c r="BS89" s="236">
        <f t="shared" si="307"/>
        <v>-2.4531218441125073</v>
      </c>
      <c r="BT89" s="135">
        <f t="shared" si="308"/>
        <v>-2.4037352544259729</v>
      </c>
      <c r="BU89" s="136">
        <f t="shared" si="309"/>
        <v>-1.9031614357117923</v>
      </c>
      <c r="BV89" s="136">
        <f t="shared" si="310"/>
        <v>-1.9584078901226167</v>
      </c>
      <c r="BW89" s="136">
        <f t="shared" si="311"/>
        <v>-2.1195003544759534</v>
      </c>
      <c r="BX89" s="136">
        <f t="shared" si="312"/>
        <v>-1.8385447019948669</v>
      </c>
      <c r="BY89" s="136">
        <f t="shared" si="313"/>
        <v>-0.78985710407444754</v>
      </c>
      <c r="BZ89" s="236">
        <f t="shared" si="314"/>
        <v>-0.80229226153771849</v>
      </c>
      <c r="CA89" s="135">
        <f t="shared" si="315"/>
        <v>-3.4629781705314104</v>
      </c>
      <c r="CB89" s="136">
        <f t="shared" si="316"/>
        <v>-2.6913769955532048</v>
      </c>
      <c r="CC89" s="236">
        <f t="shared" si="317"/>
        <v>-2.5687848517607925</v>
      </c>
      <c r="CD89" s="135">
        <f t="shared" si="318"/>
        <v>-9.8838647419989989E-2</v>
      </c>
      <c r="CE89" s="236">
        <f t="shared" si="319"/>
        <v>-2.6130614047439304</v>
      </c>
      <c r="CF89" s="236">
        <f t="shared" si="320"/>
        <v>-2.6982611921487578</v>
      </c>
      <c r="CG89" s="236">
        <f t="shared" si="321"/>
        <v>-1.7133930816315039</v>
      </c>
      <c r="CH89" s="236">
        <f t="shared" si="322"/>
        <v>-2.0109196641707889</v>
      </c>
      <c r="CI89" s="236">
        <f t="shared" si="323"/>
        <v>-2.5959124044337267</v>
      </c>
      <c r="CJ89" s="407"/>
      <c r="CM89" s="5"/>
      <c r="CN89" s="449"/>
      <c r="CO89" s="449"/>
      <c r="CP89" s="5"/>
      <c r="CQ89" s="451"/>
      <c r="CR89" s="451"/>
      <c r="CS89" s="447"/>
      <c r="CT89" s="448"/>
      <c r="CU89" s="448"/>
      <c r="CV89" s="449"/>
      <c r="CW89" s="449"/>
      <c r="CX89" s="449"/>
      <c r="CY89" s="449"/>
      <c r="CZ89" s="449"/>
      <c r="DA89" s="449"/>
      <c r="DB89" s="449"/>
      <c r="DC89" s="5"/>
      <c r="DD89" s="449"/>
      <c r="DE89" s="450"/>
      <c r="DF89" s="450"/>
      <c r="DG89" s="450"/>
      <c r="DH89" s="375"/>
      <c r="DI89" s="375"/>
    </row>
    <row r="90" spans="1:113">
      <c r="A90" s="138" t="s">
        <v>303</v>
      </c>
      <c r="B90" s="130" t="s">
        <v>348</v>
      </c>
      <c r="C90" s="130" t="s">
        <v>319</v>
      </c>
      <c r="D90" s="274">
        <v>1</v>
      </c>
      <c r="E90" s="274" t="s">
        <v>399</v>
      </c>
      <c r="F90" s="130" t="s">
        <v>427</v>
      </c>
      <c r="G90" s="401">
        <v>41890</v>
      </c>
      <c r="H90" s="401">
        <v>42612</v>
      </c>
      <c r="I90" s="367">
        <f t="shared" si="292"/>
        <v>722</v>
      </c>
      <c r="J90" s="398">
        <f t="shared" si="293"/>
        <v>23.75</v>
      </c>
      <c r="K90" s="398">
        <f t="shared" si="294"/>
        <v>1.978082191780822</v>
      </c>
      <c r="L90" s="274">
        <v>0</v>
      </c>
      <c r="M90" s="274">
        <v>0</v>
      </c>
      <c r="N90" s="274">
        <v>0</v>
      </c>
      <c r="O90" s="274">
        <v>0</v>
      </c>
      <c r="P90" s="274">
        <v>0</v>
      </c>
      <c r="Q90" s="274">
        <v>0</v>
      </c>
      <c r="R90" s="274">
        <v>0</v>
      </c>
      <c r="S90" s="130"/>
      <c r="T90" s="274">
        <v>2</v>
      </c>
      <c r="U90" s="399" t="s">
        <v>391</v>
      </c>
      <c r="V90" s="399" t="s">
        <v>391</v>
      </c>
      <c r="W90" s="404" t="s">
        <v>391</v>
      </c>
      <c r="X90" s="356"/>
      <c r="Y90" s="406">
        <v>2.66540496199225</v>
      </c>
      <c r="Z90" s="400"/>
      <c r="AA90" s="135">
        <v>3.9323001815186303E-5</v>
      </c>
      <c r="AB90" s="135">
        <v>2.8247022970575492E-3</v>
      </c>
      <c r="AC90" s="135">
        <v>1.1783792877284162E-2</v>
      </c>
      <c r="AD90" s="135">
        <v>6.1409421168049276E-3</v>
      </c>
      <c r="AE90" s="135">
        <v>2.7657177943347703E-3</v>
      </c>
      <c r="AF90" s="135">
        <v>1.4418433998901646E-4</v>
      </c>
      <c r="AG90" s="136">
        <v>6.7474886640994502E-3</v>
      </c>
      <c r="AH90" s="135">
        <v>1.4090742317108426E-4</v>
      </c>
      <c r="AI90" s="236">
        <v>2.3324919122733921E-3</v>
      </c>
      <c r="AJ90" s="137">
        <v>21.845998295153379</v>
      </c>
      <c r="AK90" s="135">
        <v>2.2938417725525343E-5</v>
      </c>
      <c r="AL90" s="236">
        <v>4.7375966221492654E-3</v>
      </c>
      <c r="AM90" s="136">
        <v>1.1053449402196379E-2</v>
      </c>
      <c r="AN90" s="135">
        <v>3.9060848469751729E-3</v>
      </c>
      <c r="AO90" s="136">
        <v>0.11698624928011113</v>
      </c>
      <c r="AP90" s="135">
        <v>1.3107667271728768E-4</v>
      </c>
      <c r="AQ90" s="135">
        <v>1.3763050635315206E-4</v>
      </c>
      <c r="AR90" s="136">
        <v>3.2913866628727355E-2</v>
      </c>
      <c r="AS90" s="236">
        <v>1.8653739825124683E-2</v>
      </c>
      <c r="AT90" s="135">
        <v>1.9569747236691047E-2</v>
      </c>
      <c r="AU90" s="135">
        <v>3.4079934906494793E-4</v>
      </c>
      <c r="AV90" s="236">
        <v>1.0152099530763051E-3</v>
      </c>
      <c r="AW90" s="135">
        <v>1.3435358953521988E-4</v>
      </c>
      <c r="AX90" s="135">
        <v>0.788203356050866</v>
      </c>
      <c r="AY90" s="135">
        <v>2.2938417725525343E-5</v>
      </c>
      <c r="AZ90" s="236">
        <v>3.0219469247919806E-3</v>
      </c>
      <c r="BA90" s="236">
        <v>8.7795624031027641E-3</v>
      </c>
      <c r="BB90" s="236">
        <v>2.049203826678608E-2</v>
      </c>
      <c r="BC90" s="236">
        <v>4.2403497013677582E-3</v>
      </c>
      <c r="BD90" s="356"/>
      <c r="BE90" s="406">
        <v>2.66540496199225</v>
      </c>
      <c r="BF90" s="400"/>
      <c r="BG90" s="135">
        <f t="shared" si="295"/>
        <v>-4.4053533366687327</v>
      </c>
      <c r="BH90" s="135">
        <f t="shared" si="296"/>
        <v>-2.5490273168916442</v>
      </c>
      <c r="BI90" s="135">
        <f t="shared" si="297"/>
        <v>-1.928714899655166</v>
      </c>
      <c r="BJ90" s="135">
        <f t="shared" si="298"/>
        <v>-2.2117649961645975</v>
      </c>
      <c r="BK90" s="135">
        <f t="shared" si="299"/>
        <v>-2.5581921360907023</v>
      </c>
      <c r="BL90" s="135">
        <f t="shared" si="300"/>
        <v>-3.8410819062301695</v>
      </c>
      <c r="BM90" s="136">
        <f t="shared" si="301"/>
        <v>-2.1708578363932598</v>
      </c>
      <c r="BN90" s="135">
        <f t="shared" si="302"/>
        <v>-3.8510661271367708</v>
      </c>
      <c r="BO90" s="236">
        <f t="shared" si="303"/>
        <v>-2.6321798534597587</v>
      </c>
      <c r="BP90" s="136">
        <f t="shared" si="304"/>
        <v>1.3393718954255474</v>
      </c>
      <c r="BQ90" s="135">
        <f t="shared" si="305"/>
        <v>-4.6394365427021</v>
      </c>
      <c r="BR90" s="236">
        <f t="shared" si="306"/>
        <v>-2.3244419196015293</v>
      </c>
      <c r="BS90" s="136">
        <f t="shared" si="307"/>
        <v>-1.9565021724250742</v>
      </c>
      <c r="BT90" s="135">
        <f t="shared" si="308"/>
        <v>-2.4082583273121396</v>
      </c>
      <c r="BU90" s="136">
        <f t="shared" si="309"/>
        <v>-0.93186518280705621</v>
      </c>
      <c r="BV90" s="135">
        <f t="shared" si="310"/>
        <v>-3.8824745913883949</v>
      </c>
      <c r="BW90" s="135">
        <f t="shared" si="311"/>
        <v>-3.8612852923184566</v>
      </c>
      <c r="BX90" s="136">
        <f t="shared" si="312"/>
        <v>-1.4826210950110388</v>
      </c>
      <c r="BY90" s="236">
        <f t="shared" si="313"/>
        <v>-1.7292340848960264</v>
      </c>
      <c r="BZ90" s="135">
        <f t="shared" si="314"/>
        <v>-1.7084147836633694</v>
      </c>
      <c r="CA90" s="135">
        <f t="shared" si="315"/>
        <v>-3.4675012434175767</v>
      </c>
      <c r="CB90" s="236">
        <f t="shared" si="316"/>
        <v>-2.9934441330873782</v>
      </c>
      <c r="CC90" s="135">
        <f t="shared" si="317"/>
        <v>-3.8717507259966215</v>
      </c>
      <c r="CD90" s="135">
        <f t="shared" si="318"/>
        <v>-0.10336172030615648</v>
      </c>
      <c r="CE90" s="135">
        <f t="shared" si="319"/>
        <v>-4.6394365427021</v>
      </c>
      <c r="CF90" s="236">
        <f t="shared" si="320"/>
        <v>-2.5197131675523825</v>
      </c>
      <c r="CG90" s="236">
        <f t="shared" si="321"/>
        <v>-2.0565271299542491</v>
      </c>
      <c r="CH90" s="236">
        <f t="shared" si="322"/>
        <v>-1.6884148417944025</v>
      </c>
      <c r="CI90" s="236">
        <f t="shared" si="323"/>
        <v>-2.3725983256922518</v>
      </c>
      <c r="CJ90" s="407"/>
      <c r="CM90" s="5"/>
      <c r="CN90" s="449"/>
      <c r="CO90" s="449"/>
      <c r="CP90" s="5"/>
      <c r="CQ90" s="451"/>
      <c r="CR90" s="451"/>
      <c r="CS90" s="447"/>
      <c r="CT90" s="448"/>
      <c r="CU90" s="448"/>
      <c r="CV90" s="449"/>
      <c r="CW90" s="449"/>
      <c r="CX90" s="449"/>
      <c r="CY90" s="449"/>
      <c r="CZ90" s="449"/>
      <c r="DA90" s="449"/>
      <c r="DB90" s="449"/>
      <c r="DC90" s="5"/>
      <c r="DD90" s="449"/>
      <c r="DE90" s="450"/>
      <c r="DF90" s="450"/>
      <c r="DG90" s="450"/>
      <c r="DH90" s="375"/>
      <c r="DI90" s="375"/>
    </row>
    <row r="91" spans="1:113">
      <c r="A91" s="138" t="s">
        <v>321</v>
      </c>
      <c r="B91" s="130" t="s">
        <v>348</v>
      </c>
      <c r="C91" s="130" t="s">
        <v>319</v>
      </c>
      <c r="D91" s="274">
        <v>1</v>
      </c>
      <c r="E91" s="274" t="s">
        <v>398</v>
      </c>
      <c r="F91" s="130" t="s">
        <v>426</v>
      </c>
      <c r="G91" s="401">
        <v>40165</v>
      </c>
      <c r="H91" s="401">
        <v>42520</v>
      </c>
      <c r="I91" s="367">
        <f t="shared" si="292"/>
        <v>2355</v>
      </c>
      <c r="J91" s="398">
        <f t="shared" si="293"/>
        <v>77.467105263157904</v>
      </c>
      <c r="K91" s="398">
        <f t="shared" si="294"/>
        <v>6.4520547945205475</v>
      </c>
      <c r="L91" s="274">
        <v>0</v>
      </c>
      <c r="M91" s="274">
        <v>0</v>
      </c>
      <c r="N91" s="274">
        <v>0</v>
      </c>
      <c r="O91" s="274">
        <v>0</v>
      </c>
      <c r="P91" s="274">
        <v>0</v>
      </c>
      <c r="Q91" s="274">
        <v>0</v>
      </c>
      <c r="R91" s="274">
        <v>0</v>
      </c>
      <c r="S91" s="130"/>
      <c r="T91" s="274">
        <v>3</v>
      </c>
      <c r="U91" s="399" t="s">
        <v>391</v>
      </c>
      <c r="V91" s="399" t="s">
        <v>391</v>
      </c>
      <c r="W91" s="404" t="s">
        <v>391</v>
      </c>
      <c r="X91" s="356"/>
      <c r="Y91" s="406">
        <v>3.2679054253840425</v>
      </c>
      <c r="Z91" s="400"/>
      <c r="AA91" s="136">
        <v>9.2327291274133319E-3</v>
      </c>
      <c r="AB91" s="135">
        <v>4.8238390338049709E-3</v>
      </c>
      <c r="AC91" s="135">
        <v>2.0123579078378973E-2</v>
      </c>
      <c r="AD91" s="135">
        <v>1.0487093212703615E-2</v>
      </c>
      <c r="AE91" s="135">
        <v>4.7231092163937298E-3</v>
      </c>
      <c r="AF91" s="135">
        <v>2.4622844256081056E-4</v>
      </c>
      <c r="AG91" s="236">
        <v>2.9736299404697366E-3</v>
      </c>
      <c r="AH91" s="135">
        <v>2.406323415935194E-4</v>
      </c>
      <c r="AI91" s="236">
        <v>2.6944965630811685E-2</v>
      </c>
      <c r="AJ91" s="137">
        <v>4.8289646671452724</v>
      </c>
      <c r="AK91" s="236">
        <v>3.4594400033812387E-3</v>
      </c>
      <c r="AL91" s="136">
        <v>2.1496992774147381E-2</v>
      </c>
      <c r="AM91" s="135">
        <v>7.8345413542076081E-5</v>
      </c>
      <c r="AN91" s="135">
        <v>6.6705523530110498E-3</v>
      </c>
      <c r="AO91" s="135">
        <v>4.0851537061225391E-4</v>
      </c>
      <c r="AP91" s="136">
        <v>1.2147041443189012E-2</v>
      </c>
      <c r="AQ91" s="236">
        <v>4.6012863627811623E-3</v>
      </c>
      <c r="AR91" s="136">
        <v>1.3992377083192991E-2</v>
      </c>
      <c r="AS91" s="236">
        <v>6.7114450208318077E-2</v>
      </c>
      <c r="AT91" s="136">
        <v>0.38368048882995792</v>
      </c>
      <c r="AU91" s="135">
        <v>5.8199450059827948E-4</v>
      </c>
      <c r="AV91" s="236">
        <v>5.6205903488701391E-4</v>
      </c>
      <c r="AW91" s="135">
        <v>2.2944013965893714E-4</v>
      </c>
      <c r="AX91" s="135">
        <v>1.3460413578644748</v>
      </c>
      <c r="AY91" s="136">
        <v>4.3470150733788786E-3</v>
      </c>
      <c r="AZ91" s="236">
        <v>1.2646126415514038E-3</v>
      </c>
      <c r="BA91" s="241">
        <v>4.0851537061225386E-5</v>
      </c>
      <c r="BB91" s="135">
        <v>2.2944013965893714E-4</v>
      </c>
      <c r="BC91" s="135">
        <v>1.2311422128040528E-4</v>
      </c>
      <c r="BD91" s="356"/>
      <c r="BE91" s="406">
        <v>3.2679054253840425</v>
      </c>
      <c r="BF91" s="400"/>
      <c r="BG91" s="136">
        <f t="shared" si="295"/>
        <v>-2.0346699057147304</v>
      </c>
      <c r="BH91" s="135">
        <f t="shared" si="296"/>
        <v>-2.3166071925546001</v>
      </c>
      <c r="BI91" s="135">
        <f t="shared" si="297"/>
        <v>-1.6962947753181217</v>
      </c>
      <c r="BJ91" s="135">
        <f t="shared" si="298"/>
        <v>-1.9793448718275535</v>
      </c>
      <c r="BK91" s="135">
        <f t="shared" si="299"/>
        <v>-2.3257720117536578</v>
      </c>
      <c r="BL91" s="135">
        <f t="shared" si="300"/>
        <v>-3.6086617818931255</v>
      </c>
      <c r="BM91" s="236">
        <f t="shared" si="301"/>
        <v>-2.526713079126707</v>
      </c>
      <c r="BN91" s="135">
        <f t="shared" si="302"/>
        <v>-3.6186460027997263</v>
      </c>
      <c r="BO91" s="236">
        <f t="shared" si="303"/>
        <v>-1.5695223660244728</v>
      </c>
      <c r="BP91" s="136">
        <f t="shared" si="304"/>
        <v>0.6838540277403804</v>
      </c>
      <c r="BQ91" s="236">
        <f t="shared" si="305"/>
        <v>-2.4609941969079809</v>
      </c>
      <c r="BR91" s="136">
        <f t="shared" si="306"/>
        <v>-1.6676222895234365</v>
      </c>
      <c r="BS91" s="135">
        <f t="shared" si="307"/>
        <v>-4.1059864227010747</v>
      </c>
      <c r="BT91" s="135">
        <f t="shared" si="308"/>
        <v>-2.1758382029750951</v>
      </c>
      <c r="BU91" s="135">
        <f t="shared" si="309"/>
        <v>-3.388791598258857</v>
      </c>
      <c r="BV91" s="136">
        <f t="shared" si="310"/>
        <v>-1.9155294867865931</v>
      </c>
      <c r="BW91" s="236">
        <f t="shared" si="311"/>
        <v>-2.337120737414268</v>
      </c>
      <c r="BX91" s="136">
        <f t="shared" si="312"/>
        <v>-1.8541084994882675</v>
      </c>
      <c r="BY91" s="236">
        <f t="shared" si="313"/>
        <v>-1.1731839631381422</v>
      </c>
      <c r="BZ91" s="136">
        <f t="shared" si="314"/>
        <v>-0.4160302852659355</v>
      </c>
      <c r="CA91" s="135">
        <f t="shared" si="315"/>
        <v>-3.2350811190805326</v>
      </c>
      <c r="CB91" s="236">
        <f t="shared" si="316"/>
        <v>-3.2502180666744018</v>
      </c>
      <c r="CC91" s="135">
        <f t="shared" si="317"/>
        <v>-3.6393306016595774</v>
      </c>
      <c r="CD91" s="135">
        <f t="shared" si="318"/>
        <v>0.12905840403088781</v>
      </c>
      <c r="CE91" s="136">
        <f t="shared" si="319"/>
        <v>-2.3618088538800346</v>
      </c>
      <c r="CF91" s="236">
        <f t="shared" si="320"/>
        <v>-2.8980424811274372</v>
      </c>
      <c r="CG91" s="241">
        <f t="shared" si="321"/>
        <v>-4.388791598258857</v>
      </c>
      <c r="CH91" s="135">
        <f t="shared" si="322"/>
        <v>-3.6393306016595774</v>
      </c>
      <c r="CI91" s="135">
        <f t="shared" si="323"/>
        <v>-3.9096917775571067</v>
      </c>
      <c r="CJ91" s="407"/>
      <c r="CM91" s="5"/>
      <c r="CN91" s="449"/>
      <c r="CO91" s="449"/>
      <c r="CP91" s="5"/>
      <c r="CQ91" s="451"/>
      <c r="CR91" s="451"/>
      <c r="CS91" s="447"/>
      <c r="CT91" s="448"/>
      <c r="CU91" s="448"/>
      <c r="CV91" s="449"/>
      <c r="CW91" s="449"/>
      <c r="CX91" s="449"/>
      <c r="CY91" s="449"/>
      <c r="CZ91" s="449"/>
      <c r="DA91" s="449"/>
      <c r="DB91" s="449"/>
      <c r="DC91" s="5"/>
      <c r="DD91" s="449"/>
      <c r="DE91" s="450"/>
      <c r="DF91" s="450"/>
      <c r="DG91" s="450"/>
      <c r="DH91" s="375"/>
      <c r="DI91" s="375"/>
    </row>
    <row r="92" spans="1:113">
      <c r="A92" s="138" t="s">
        <v>324</v>
      </c>
      <c r="B92" s="130" t="s">
        <v>348</v>
      </c>
      <c r="C92" s="130" t="s">
        <v>319</v>
      </c>
      <c r="D92" s="274">
        <v>1</v>
      </c>
      <c r="E92" s="274" t="s">
        <v>399</v>
      </c>
      <c r="F92" s="130" t="s">
        <v>427</v>
      </c>
      <c r="G92" s="401">
        <v>38796</v>
      </c>
      <c r="H92" s="401">
        <v>42520</v>
      </c>
      <c r="I92" s="367">
        <f t="shared" si="292"/>
        <v>3724</v>
      </c>
      <c r="J92" s="398">
        <f t="shared" si="293"/>
        <v>122.5</v>
      </c>
      <c r="K92" s="398">
        <f t="shared" si="294"/>
        <v>10.202739726027398</v>
      </c>
      <c r="L92" s="274">
        <v>0</v>
      </c>
      <c r="M92" s="274">
        <v>0</v>
      </c>
      <c r="N92" s="274">
        <v>0</v>
      </c>
      <c r="O92" s="274">
        <v>0</v>
      </c>
      <c r="P92" s="274">
        <v>0</v>
      </c>
      <c r="Q92" s="274">
        <v>0</v>
      </c>
      <c r="R92" s="274">
        <v>0</v>
      </c>
      <c r="S92" s="130"/>
      <c r="T92" s="274">
        <v>3</v>
      </c>
      <c r="U92" s="399" t="s">
        <v>391</v>
      </c>
      <c r="V92" s="399" t="s">
        <v>391</v>
      </c>
      <c r="W92" s="404" t="s">
        <v>391</v>
      </c>
      <c r="X92" s="356"/>
      <c r="Y92" s="406">
        <v>2.3359324866245879</v>
      </c>
      <c r="Z92" s="400"/>
      <c r="AA92" s="135">
        <v>5.2336961153086871E-5</v>
      </c>
      <c r="AB92" s="135">
        <v>3.759538376163407E-3</v>
      </c>
      <c r="AC92" s="136">
        <v>0.46920445081061668</v>
      </c>
      <c r="AD92" s="135">
        <v>8.1732887667404011E-3</v>
      </c>
      <c r="AE92" s="135">
        <v>3.6810329344337768E-3</v>
      </c>
      <c r="AF92" s="136">
        <v>0.12174704946451294</v>
      </c>
      <c r="AG92" s="136">
        <v>5.0634697556545344E-2</v>
      </c>
      <c r="AH92" s="236">
        <v>1.387948239070875E-3</v>
      </c>
      <c r="AI92" s="136">
        <v>0.1483991438342257</v>
      </c>
      <c r="AJ92" s="137">
        <v>19.883686769024322</v>
      </c>
      <c r="AK92" s="136">
        <v>1.1636472036295404E-2</v>
      </c>
      <c r="AL92" s="136">
        <v>1.3991854279519891E-2</v>
      </c>
      <c r="AM92" s="135">
        <v>6.1059788011934689E-5</v>
      </c>
      <c r="AN92" s="135">
        <v>5.1988048078732965E-3</v>
      </c>
      <c r="AO92" s="236">
        <v>1.2955909324689078E-2</v>
      </c>
      <c r="AP92" s="136">
        <v>3.1676286637400651E-2</v>
      </c>
      <c r="AQ92" s="135">
        <v>1.8317936403580405E-4</v>
      </c>
      <c r="AR92" s="136">
        <v>2.1092940746582623E-2</v>
      </c>
      <c r="AS92" s="135">
        <v>1.1217555340478285E-2</v>
      </c>
      <c r="AT92" s="136">
        <v>0.36724126109392152</v>
      </c>
      <c r="AU92" s="135">
        <v>4.5358699666008624E-4</v>
      </c>
      <c r="AV92" s="136">
        <v>6.1840671043089995E-3</v>
      </c>
      <c r="AW92" s="136">
        <v>1.239388207007955E-2</v>
      </c>
      <c r="AX92" s="135">
        <v>1.0490594950061909</v>
      </c>
      <c r="AY92" s="135">
        <v>3.0529894005967345E-5</v>
      </c>
      <c r="AZ92" s="135">
        <v>2.1807067147119529E-5</v>
      </c>
      <c r="BA92" s="135">
        <v>3.1838318034794513E-5</v>
      </c>
      <c r="BB92" s="135">
        <v>1.7881795060638016E-4</v>
      </c>
      <c r="BC92" s="136">
        <v>1.0191769777344395E-2</v>
      </c>
      <c r="BD92" s="356"/>
      <c r="BE92" s="406">
        <v>2.3359324866245879</v>
      </c>
      <c r="BF92" s="400"/>
      <c r="BG92" s="135">
        <f t="shared" si="295"/>
        <v>-4.2811914974538663</v>
      </c>
      <c r="BH92" s="135">
        <f t="shared" si="296"/>
        <v>-2.4248654776767782</v>
      </c>
      <c r="BI92" s="136">
        <f t="shared" si="297"/>
        <v>-0.32863787687764462</v>
      </c>
      <c r="BJ92" s="135">
        <f t="shared" si="298"/>
        <v>-2.0876031569497315</v>
      </c>
      <c r="BK92" s="135">
        <f t="shared" si="299"/>
        <v>-2.4340302968758358</v>
      </c>
      <c r="BL92" s="136">
        <f t="shared" si="300"/>
        <v>-0.91454155509737667</v>
      </c>
      <c r="BM92" s="136">
        <f t="shared" si="301"/>
        <v>-1.2955517797384108</v>
      </c>
      <c r="BN92" s="236">
        <f t="shared" si="302"/>
        <v>-2.857626729778179</v>
      </c>
      <c r="BO92" s="136">
        <f t="shared" si="303"/>
        <v>-0.82856860464421522</v>
      </c>
      <c r="BP92" s="136">
        <f t="shared" si="304"/>
        <v>1.2984969130087147</v>
      </c>
      <c r="BQ92" s="136">
        <f t="shared" si="305"/>
        <v>-1.9341786698072143</v>
      </c>
      <c r="BR92" s="136">
        <f t="shared" si="306"/>
        <v>-1.8541247265375245</v>
      </c>
      <c r="BS92" s="135">
        <f t="shared" si="307"/>
        <v>-4.2142447078232532</v>
      </c>
      <c r="BT92" s="135">
        <f t="shared" si="308"/>
        <v>-2.2840964880972736</v>
      </c>
      <c r="BU92" s="236">
        <f t="shared" si="309"/>
        <v>-1.8875321001744405</v>
      </c>
      <c r="BV92" s="136">
        <f t="shared" si="310"/>
        <v>-1.4992657357760184</v>
      </c>
      <c r="BW92" s="135">
        <f t="shared" si="311"/>
        <v>-3.7371234531035906</v>
      </c>
      <c r="BX92" s="136">
        <f t="shared" si="312"/>
        <v>-1.675862867345379</v>
      </c>
      <c r="BY92" s="135">
        <f t="shared" si="313"/>
        <v>-1.9501017792493067</v>
      </c>
      <c r="BZ92" s="136">
        <f t="shared" si="314"/>
        <v>-0.43504852992529897</v>
      </c>
      <c r="CA92" s="135">
        <f t="shared" si="315"/>
        <v>-3.3433394042027107</v>
      </c>
      <c r="CB92" s="136">
        <f t="shared" si="316"/>
        <v>-2.2087258064647326</v>
      </c>
      <c r="CC92" s="136">
        <f t="shared" si="317"/>
        <v>-1.9067926405534021</v>
      </c>
      <c r="CD92" s="135">
        <f t="shared" si="318"/>
        <v>2.0800118908709579E-2</v>
      </c>
      <c r="CE92" s="135">
        <f t="shared" si="319"/>
        <v>-4.5152747034872345</v>
      </c>
      <c r="CF92" s="135">
        <f t="shared" si="320"/>
        <v>-4.6614027391654727</v>
      </c>
      <c r="CG92" s="135">
        <f t="shared" si="321"/>
        <v>-4.4970498833810355</v>
      </c>
      <c r="CH92" s="135">
        <f t="shared" si="322"/>
        <v>-3.7475888867817555</v>
      </c>
      <c r="CI92" s="136">
        <f t="shared" si="323"/>
        <v>-1.9917503952087059</v>
      </c>
      <c r="CJ92" s="407"/>
      <c r="CM92" s="5"/>
      <c r="CN92" s="449"/>
      <c r="CO92" s="449"/>
      <c r="CP92" s="5"/>
      <c r="CQ92" s="451"/>
      <c r="CR92" s="451"/>
      <c r="CS92" s="447"/>
      <c r="CT92" s="448"/>
      <c r="CU92" s="448"/>
      <c r="CV92" s="449"/>
      <c r="CW92" s="449"/>
      <c r="CX92" s="449"/>
      <c r="CY92" s="449"/>
      <c r="CZ92" s="449"/>
      <c r="DA92" s="449"/>
      <c r="DB92" s="449"/>
      <c r="DC92" s="5"/>
      <c r="DD92" s="449"/>
      <c r="DE92" s="450"/>
      <c r="DF92" s="450"/>
      <c r="DG92" s="450"/>
      <c r="DH92" s="375"/>
      <c r="DI92" s="375"/>
    </row>
    <row r="93" spans="1:113">
      <c r="A93" s="138" t="s">
        <v>341</v>
      </c>
      <c r="B93" s="130" t="s">
        <v>348</v>
      </c>
      <c r="C93" s="130" t="s">
        <v>319</v>
      </c>
      <c r="D93" s="274">
        <v>1</v>
      </c>
      <c r="E93" s="274" t="s">
        <v>398</v>
      </c>
      <c r="F93" s="130" t="s">
        <v>426</v>
      </c>
      <c r="G93" s="401">
        <v>38254</v>
      </c>
      <c r="H93" s="401">
        <v>42556</v>
      </c>
      <c r="I93" s="367">
        <f t="shared" si="292"/>
        <v>4302</v>
      </c>
      <c r="J93" s="398">
        <f t="shared" si="293"/>
        <v>141.51315789473685</v>
      </c>
      <c r="K93" s="398">
        <f t="shared" si="294"/>
        <v>11.786301369863013</v>
      </c>
      <c r="L93" s="274">
        <v>0</v>
      </c>
      <c r="M93" s="274">
        <v>0</v>
      </c>
      <c r="N93" s="274">
        <v>0</v>
      </c>
      <c r="O93" s="274">
        <v>0</v>
      </c>
      <c r="P93" s="274">
        <v>0</v>
      </c>
      <c r="Q93" s="274">
        <v>0</v>
      </c>
      <c r="R93" s="274">
        <v>0</v>
      </c>
      <c r="S93" s="130"/>
      <c r="T93" s="274">
        <v>3</v>
      </c>
      <c r="U93" s="399" t="s">
        <v>391</v>
      </c>
      <c r="V93" s="399" t="s">
        <v>391</v>
      </c>
      <c r="W93" s="404" t="s">
        <v>391</v>
      </c>
      <c r="X93" s="356"/>
      <c r="Y93" s="406">
        <v>6.5240562214735673</v>
      </c>
      <c r="Z93" s="400"/>
      <c r="AA93" s="136">
        <v>5.4570895341042019E-3</v>
      </c>
      <c r="AB93" s="136">
        <v>0.14209564216017545</v>
      </c>
      <c r="AC93" s="136">
        <v>0.19344075807232394</v>
      </c>
      <c r="AD93" s="135">
        <v>3.9641542248046672E-3</v>
      </c>
      <c r="AE93" s="135">
        <v>1.7853501418010349E-3</v>
      </c>
      <c r="AF93" s="136">
        <v>1.9646991667918508E-2</v>
      </c>
      <c r="AG93" s="136">
        <v>7.1766907760405993E-3</v>
      </c>
      <c r="AH93" s="236">
        <v>3.4796455402125721E-3</v>
      </c>
      <c r="AI93" s="136">
        <v>2.5301684660936394E-2</v>
      </c>
      <c r="AJ93" s="137">
        <v>13.319909101703715</v>
      </c>
      <c r="AK93" s="135">
        <v>1.4807406389345075E-5</v>
      </c>
      <c r="AL93" s="236">
        <v>5.2703597147946545E-3</v>
      </c>
      <c r="AM93" s="135">
        <v>2.9614812778690151E-5</v>
      </c>
      <c r="AN93" s="135">
        <v>2.5214897737284758E-3</v>
      </c>
      <c r="AO93" s="136">
        <v>1.5619687938824147E-2</v>
      </c>
      <c r="AP93" s="136">
        <v>1.4355692300106131E-2</v>
      </c>
      <c r="AQ93" s="136">
        <v>4.6214489110092917E-3</v>
      </c>
      <c r="AR93" s="136">
        <v>5.2105968033652021E-2</v>
      </c>
      <c r="AS93" s="136">
        <v>8.9713971473843079E-2</v>
      </c>
      <c r="AT93" s="236">
        <v>7.2125109305062426E-2</v>
      </c>
      <c r="AU93" s="135">
        <v>2.1999575207026968E-4</v>
      </c>
      <c r="AV93" s="136">
        <v>1.7735666460342657E-3</v>
      </c>
      <c r="AW93" s="236">
        <v>1.7335913195311862E-4</v>
      </c>
      <c r="AX93" s="136">
        <v>15.018289289046193</v>
      </c>
      <c r="AY93" s="136">
        <v>3.5067923590039454E-3</v>
      </c>
      <c r="AZ93" s="236">
        <v>2.8926972104842447E-3</v>
      </c>
      <c r="BA93" s="236">
        <v>1.0935577953191347E-2</v>
      </c>
      <c r="BB93" s="236">
        <v>2.3329580027429474E-2</v>
      </c>
      <c r="BC93" s="136">
        <v>4.3332505587188042E-3</v>
      </c>
      <c r="BD93" s="356"/>
      <c r="BE93" s="406">
        <v>6.5240562214735673</v>
      </c>
      <c r="BF93" s="400"/>
      <c r="BG93" s="136">
        <f t="shared" si="295"/>
        <v>-2.2630389207177868</v>
      </c>
      <c r="BH93" s="136">
        <f t="shared" si="296"/>
        <v>-0.84741924096633581</v>
      </c>
      <c r="BI93" s="136">
        <f t="shared" si="297"/>
        <v>-0.71345201452930174</v>
      </c>
      <c r="BJ93" s="135">
        <f t="shared" si="298"/>
        <v>-2.40184945769869</v>
      </c>
      <c r="BK93" s="135">
        <f t="shared" si="299"/>
        <v>-2.7482765976247943</v>
      </c>
      <c r="BL93" s="136">
        <f t="shared" si="300"/>
        <v>-1.706703939031196</v>
      </c>
      <c r="BM93" s="136">
        <f t="shared" si="301"/>
        <v>-2.1440757659249061</v>
      </c>
      <c r="BN93" s="236">
        <f t="shared" si="302"/>
        <v>-2.4584649939184025</v>
      </c>
      <c r="BO93" s="136">
        <f t="shared" si="303"/>
        <v>-1.5968505612514283</v>
      </c>
      <c r="BP93" s="136">
        <f t="shared" si="304"/>
        <v>1.124501261113322</v>
      </c>
      <c r="BQ93" s="135">
        <f t="shared" si="305"/>
        <v>-4.8295210042361925</v>
      </c>
      <c r="BR93" s="236">
        <f t="shared" si="306"/>
        <v>-2.2781597421273041</v>
      </c>
      <c r="BS93" s="135">
        <f t="shared" si="307"/>
        <v>-4.5284910085722112</v>
      </c>
      <c r="BT93" s="135">
        <f t="shared" si="308"/>
        <v>-2.5983427888462316</v>
      </c>
      <c r="BU93" s="136">
        <f t="shared" si="309"/>
        <v>-1.8063276470144485</v>
      </c>
      <c r="BV93" s="136">
        <f t="shared" si="310"/>
        <v>-1.8429758589065128</v>
      </c>
      <c r="BW93" s="136">
        <f t="shared" si="311"/>
        <v>-2.3352218436204302</v>
      </c>
      <c r="BX93" s="136">
        <f t="shared" si="312"/>
        <v>-1.2831125312946292</v>
      </c>
      <c r="BY93" s="136">
        <f t="shared" si="313"/>
        <v>-1.0471399174743612</v>
      </c>
      <c r="BZ93" s="236">
        <f t="shared" si="314"/>
        <v>-1.1419135156656821</v>
      </c>
      <c r="CA93" s="135">
        <f t="shared" si="315"/>
        <v>-3.6575857049516691</v>
      </c>
      <c r="CB93" s="136">
        <f t="shared" si="316"/>
        <v>-2.7511524872252524</v>
      </c>
      <c r="CC93" s="236">
        <f t="shared" si="317"/>
        <v>-3.7610532762897293</v>
      </c>
      <c r="CD93" s="136">
        <f t="shared" si="318"/>
        <v>1.1766204656481722</v>
      </c>
      <c r="CE93" s="136">
        <f t="shared" si="319"/>
        <v>-2.4550899484066355</v>
      </c>
      <c r="CF93" s="236">
        <f t="shared" si="320"/>
        <v>-2.5386970232126882</v>
      </c>
      <c r="CG93" s="236">
        <f t="shared" si="321"/>
        <v>-1.9611582592428172</v>
      </c>
      <c r="CH93" s="236">
        <f t="shared" si="322"/>
        <v>-1.6320930791835986</v>
      </c>
      <c r="CI93" s="136">
        <f t="shared" si="323"/>
        <v>-2.3631861983132127</v>
      </c>
      <c r="CJ93" s="407"/>
      <c r="CM93" s="5"/>
      <c r="CN93" s="449"/>
      <c r="CO93" s="449"/>
      <c r="CP93" s="5"/>
      <c r="CQ93" s="451"/>
      <c r="CR93" s="451"/>
      <c r="CS93" s="447"/>
      <c r="CT93" s="448"/>
      <c r="CU93" s="448"/>
      <c r="CV93" s="449"/>
      <c r="CW93" s="449"/>
      <c r="CX93" s="449"/>
      <c r="CY93" s="449"/>
      <c r="CZ93" s="449"/>
      <c r="DA93" s="449"/>
      <c r="DB93" s="449"/>
      <c r="DC93" s="5"/>
      <c r="DD93" s="449"/>
      <c r="DE93" s="450"/>
      <c r="DF93" s="450"/>
      <c r="DG93" s="450"/>
      <c r="DH93" s="375"/>
      <c r="DI93" s="375"/>
    </row>
    <row r="94" spans="1:113">
      <c r="A94" s="138" t="s">
        <v>322</v>
      </c>
      <c r="B94" s="130" t="s">
        <v>348</v>
      </c>
      <c r="C94" s="130" t="s">
        <v>319</v>
      </c>
      <c r="D94" s="274">
        <v>13</v>
      </c>
      <c r="E94" s="274" t="s">
        <v>398</v>
      </c>
      <c r="F94" s="130" t="s">
        <v>426</v>
      </c>
      <c r="G94" s="401">
        <v>41873</v>
      </c>
      <c r="H94" s="401">
        <v>42520</v>
      </c>
      <c r="I94" s="367">
        <f t="shared" si="292"/>
        <v>647</v>
      </c>
      <c r="J94" s="398">
        <f t="shared" si="293"/>
        <v>21.282894736842106</v>
      </c>
      <c r="K94" s="398">
        <f t="shared" si="294"/>
        <v>1.7726027397260273</v>
      </c>
      <c r="L94" s="274">
        <v>0</v>
      </c>
      <c r="M94" s="274">
        <v>0</v>
      </c>
      <c r="N94" s="274">
        <v>0</v>
      </c>
      <c r="O94" s="274">
        <v>0</v>
      </c>
      <c r="P94" s="274">
        <v>0</v>
      </c>
      <c r="Q94" s="274">
        <v>0</v>
      </c>
      <c r="R94" s="274">
        <v>0</v>
      </c>
      <c r="S94" s="130"/>
      <c r="T94" s="274">
        <v>4</v>
      </c>
      <c r="U94" s="399" t="s">
        <v>391</v>
      </c>
      <c r="V94" s="399" t="s">
        <v>391</v>
      </c>
      <c r="W94" s="404" t="s">
        <v>391</v>
      </c>
      <c r="X94" s="356"/>
      <c r="Y94" s="406">
        <v>5.0955974161287383</v>
      </c>
      <c r="Z94" s="400"/>
      <c r="AA94" s="135">
        <v>4.9601047540155977E-5</v>
      </c>
      <c r="AB94" s="136">
        <v>0.19152910982666035</v>
      </c>
      <c r="AC94" s="236">
        <v>0.13805722129512943</v>
      </c>
      <c r="AD94" s="135">
        <v>7.7460302575210263E-3</v>
      </c>
      <c r="AE94" s="135">
        <v>3.4886070103243043E-3</v>
      </c>
      <c r="AF94" s="136">
        <v>4.8355300057122096E-2</v>
      </c>
      <c r="AG94" s="136">
        <v>1.9736375455237393E-2</v>
      </c>
      <c r="AH94" s="236">
        <v>4.4865365684591653E-3</v>
      </c>
      <c r="AI94" s="135">
        <v>0</v>
      </c>
      <c r="AJ94" s="137">
        <v>14.722365177426523</v>
      </c>
      <c r="AK94" s="236">
        <v>4.5663644245221473E-3</v>
      </c>
      <c r="AL94" s="136">
        <v>1.6204581819741146E-2</v>
      </c>
      <c r="AM94" s="135">
        <v>5.7867888796848647E-5</v>
      </c>
      <c r="AN94" s="135">
        <v>4.9270373889888277E-3</v>
      </c>
      <c r="AO94" s="236">
        <v>5.6198560200628796E-3</v>
      </c>
      <c r="AP94" s="136">
        <v>7.6680604878169592E-2</v>
      </c>
      <c r="AQ94" s="135">
        <v>1.7360366639054595E-4</v>
      </c>
      <c r="AR94" s="136">
        <v>9.9143363854725958E-3</v>
      </c>
      <c r="AS94" s="135">
        <v>1.0631157856106766E-2</v>
      </c>
      <c r="AT94" s="135">
        <v>2.4684787992484292E-2</v>
      </c>
      <c r="AU94" s="135">
        <v>4.2987574534801852E-4</v>
      </c>
      <c r="AV94" s="135">
        <v>8.2668412566926645E-6</v>
      </c>
      <c r="AW94" s="135">
        <v>1.6947024576219961E-4</v>
      </c>
      <c r="AX94" s="135">
        <v>0.99421993057739999</v>
      </c>
      <c r="AY94" s="136">
        <v>3.4632509528840119E-3</v>
      </c>
      <c r="AZ94" s="236">
        <v>1.5710334254273527E-4</v>
      </c>
      <c r="BA94" s="236">
        <v>4.3967610517760816E-3</v>
      </c>
      <c r="BB94" s="135">
        <v>1.6947024576219961E-4</v>
      </c>
      <c r="BC94" s="236">
        <v>3.1652550323845534E-3</v>
      </c>
      <c r="BD94" s="356"/>
      <c r="BE94" s="406">
        <v>5.0955974161287383</v>
      </c>
      <c r="BF94" s="400"/>
      <c r="BG94" s="135">
        <f t="shared" si="295"/>
        <v>-4.3045091514109064</v>
      </c>
      <c r="BH94" s="136">
        <f t="shared" si="296"/>
        <v>-0.71776520980859704</v>
      </c>
      <c r="BI94" s="236">
        <f t="shared" si="297"/>
        <v>-0.85994087199027824</v>
      </c>
      <c r="BJ94" s="135">
        <f t="shared" si="298"/>
        <v>-2.1109208109067716</v>
      </c>
      <c r="BK94" s="135">
        <f t="shared" si="299"/>
        <v>-2.4573479508328759</v>
      </c>
      <c r="BL94" s="136">
        <f t="shared" si="300"/>
        <v>-1.315555917456638</v>
      </c>
      <c r="BM94" s="136">
        <f t="shared" si="301"/>
        <v>-1.704732601632081</v>
      </c>
      <c r="BN94" s="236">
        <f t="shared" si="302"/>
        <v>-2.3480887880901311</v>
      </c>
      <c r="BO94" s="135" t="e">
        <f t="shared" si="303"/>
        <v>#NUM!</v>
      </c>
      <c r="BP94" s="136">
        <f t="shared" si="304"/>
        <v>1.1679775858840276</v>
      </c>
      <c r="BQ94" s="236">
        <f t="shared" si="305"/>
        <v>-2.3404294320390604</v>
      </c>
      <c r="BR94" s="136">
        <f t="shared" si="306"/>
        <v>-1.7903621720197518</v>
      </c>
      <c r="BS94" s="135">
        <f t="shared" si="307"/>
        <v>-4.2375623617802933</v>
      </c>
      <c r="BT94" s="135">
        <f t="shared" si="308"/>
        <v>-2.3074141420543133</v>
      </c>
      <c r="BU94" s="236">
        <f t="shared" si="309"/>
        <v>-2.2502748108532149</v>
      </c>
      <c r="BV94" s="136">
        <f t="shared" si="310"/>
        <v>-1.1153144699434903</v>
      </c>
      <c r="BW94" s="135">
        <f t="shared" si="311"/>
        <v>-3.7604411070606303</v>
      </c>
      <c r="BX94" s="136">
        <f t="shared" si="312"/>
        <v>-2.0037363499178409</v>
      </c>
      <c r="BY94" s="135">
        <f t="shared" si="313"/>
        <v>-1.9734194332063466</v>
      </c>
      <c r="BZ94" s="135">
        <f t="shared" si="314"/>
        <v>-1.6075705984055433</v>
      </c>
      <c r="CA94" s="135">
        <f t="shared" si="315"/>
        <v>-3.3666570581597508</v>
      </c>
      <c r="CB94" s="135">
        <f t="shared" si="316"/>
        <v>-5.0826604017945494</v>
      </c>
      <c r="CC94" s="135">
        <f t="shared" si="317"/>
        <v>-3.7709065407387956</v>
      </c>
      <c r="CD94" s="135">
        <f t="shared" si="318"/>
        <v>-2.5175350483302608E-3</v>
      </c>
      <c r="CE94" s="136">
        <f t="shared" si="319"/>
        <v>-2.4605160376148638</v>
      </c>
      <c r="CF94" s="236">
        <f t="shared" si="320"/>
        <v>-3.8038145747791057</v>
      </c>
      <c r="CG94" s="236">
        <f t="shared" si="321"/>
        <v>-2.3568671360893969</v>
      </c>
      <c r="CH94" s="135">
        <f t="shared" si="322"/>
        <v>-3.7709065407387956</v>
      </c>
      <c r="CI94" s="236">
        <f t="shared" si="323"/>
        <v>-2.4995912920620671</v>
      </c>
      <c r="CJ94" s="407"/>
      <c r="CM94" s="5"/>
      <c r="CN94" s="449"/>
      <c r="CO94" s="449"/>
      <c r="CP94" s="5"/>
      <c r="CQ94" s="451"/>
      <c r="CR94" s="451"/>
      <c r="CS94" s="447"/>
      <c r="CT94" s="448"/>
      <c r="CU94" s="448"/>
      <c r="CV94" s="449"/>
      <c r="CW94" s="449"/>
      <c r="CX94" s="449"/>
      <c r="CY94" s="449"/>
      <c r="CZ94" s="449"/>
      <c r="DA94" s="449"/>
      <c r="DB94" s="449"/>
      <c r="DC94" s="5"/>
      <c r="DD94" s="449"/>
      <c r="DE94" s="450"/>
      <c r="DF94" s="450"/>
      <c r="DG94" s="450"/>
      <c r="DH94" s="375"/>
      <c r="DI94" s="375"/>
    </row>
    <row r="95" spans="1:113">
      <c r="A95" s="138" t="s">
        <v>328</v>
      </c>
      <c r="B95" s="130" t="s">
        <v>348</v>
      </c>
      <c r="C95" s="130" t="s">
        <v>319</v>
      </c>
      <c r="D95" s="274">
        <v>12</v>
      </c>
      <c r="E95" s="274" t="s">
        <v>398</v>
      </c>
      <c r="F95" s="130" t="s">
        <v>426</v>
      </c>
      <c r="G95" s="401">
        <v>42143</v>
      </c>
      <c r="H95" s="401">
        <v>42541</v>
      </c>
      <c r="I95" s="367">
        <f t="shared" si="292"/>
        <v>398</v>
      </c>
      <c r="J95" s="398">
        <f t="shared" si="293"/>
        <v>13.092105263157896</v>
      </c>
      <c r="K95" s="398">
        <f t="shared" si="294"/>
        <v>1.0904109589041096</v>
      </c>
      <c r="L95" s="274">
        <v>0</v>
      </c>
      <c r="M95" s="274">
        <v>0</v>
      </c>
      <c r="N95" s="274">
        <v>0</v>
      </c>
      <c r="O95" s="274">
        <v>0</v>
      </c>
      <c r="P95" s="274">
        <v>0</v>
      </c>
      <c r="Q95" s="274">
        <v>0</v>
      </c>
      <c r="R95" s="274">
        <v>0</v>
      </c>
      <c r="S95" s="130"/>
      <c r="T95" s="274">
        <v>4</v>
      </c>
      <c r="U95" s="399" t="s">
        <v>391</v>
      </c>
      <c r="V95" s="399" t="s">
        <v>391</v>
      </c>
      <c r="W95" s="404" t="s">
        <v>391</v>
      </c>
      <c r="X95" s="356"/>
      <c r="Y95" s="406">
        <v>3.3527166607262395</v>
      </c>
      <c r="Z95" s="289">
        <v>118.7</v>
      </c>
      <c r="AA95" s="236">
        <v>1.9395201584996696E-4</v>
      </c>
      <c r="AB95" s="135">
        <v>3.0119372248653305E-3</v>
      </c>
      <c r="AC95" s="135">
        <v>1.256487965268646E-2</v>
      </c>
      <c r="AD95" s="135">
        <v>6.5479934563777613E-3</v>
      </c>
      <c r="AE95" s="135">
        <v>2.9490429440676789E-3</v>
      </c>
      <c r="AF95" s="136">
        <v>1.5609572122727528E-2</v>
      </c>
      <c r="AG95" s="236">
        <v>1.439512168842429E-3</v>
      </c>
      <c r="AH95" s="236">
        <v>7.4605728445353518E-3</v>
      </c>
      <c r="AI95" s="236">
        <v>2.4529890956124629E-2</v>
      </c>
      <c r="AJ95" s="137">
        <v>11.381988600336111</v>
      </c>
      <c r="AK95" s="135">
        <v>2.4458886976864635E-5</v>
      </c>
      <c r="AL95" s="236">
        <v>4.2334770295028823E-4</v>
      </c>
      <c r="AM95" s="135">
        <v>4.891777395372927E-5</v>
      </c>
      <c r="AN95" s="236">
        <v>9.7130412849405226E-2</v>
      </c>
      <c r="AO95" s="136">
        <v>1.4591638873093284E-2</v>
      </c>
      <c r="AP95" s="136">
        <v>2.952953500254173E-2</v>
      </c>
      <c r="AQ95" s="236">
        <v>1.7272838054467172E-3</v>
      </c>
      <c r="AR95" s="136">
        <v>2.5565338897103745E-2</v>
      </c>
      <c r="AS95" s="236">
        <v>6.9154340879932524E-2</v>
      </c>
      <c r="AT95" s="135">
        <v>2.0866924717976514E-2</v>
      </c>
      <c r="AU95" s="135">
        <v>3.6338917794198882E-4</v>
      </c>
      <c r="AV95" s="236">
        <v>3.0219203662708219E-5</v>
      </c>
      <c r="AW95" s="135">
        <v>1.4325919515020716E-4</v>
      </c>
      <c r="AX95" s="236">
        <v>10.613460544028458</v>
      </c>
      <c r="AY95" s="236">
        <v>3.2561168040468399E-4</v>
      </c>
      <c r="AZ95" s="236">
        <v>7.2298274250189977E-3</v>
      </c>
      <c r="BA95" s="236">
        <v>1.2542850655885928E-2</v>
      </c>
      <c r="BB95" s="236">
        <v>1.0290358279085641E-2</v>
      </c>
      <c r="BC95" s="135">
        <v>7.6870787641574576E-5</v>
      </c>
      <c r="BD95" s="356"/>
      <c r="BE95" s="406">
        <v>3.3527166607262395</v>
      </c>
      <c r="BF95" s="289">
        <v>118.7</v>
      </c>
      <c r="BG95" s="236">
        <f t="shared" si="295"/>
        <v>-3.7123057021790711</v>
      </c>
      <c r="BH95" s="135">
        <f t="shared" si="296"/>
        <v>-2.5211540839914877</v>
      </c>
      <c r="BI95" s="135">
        <f t="shared" si="297"/>
        <v>-1.9008416667550094</v>
      </c>
      <c r="BJ95" s="135">
        <f t="shared" si="298"/>
        <v>-2.183891763264441</v>
      </c>
      <c r="BK95" s="135">
        <f t="shared" si="299"/>
        <v>-2.5303189031905453</v>
      </c>
      <c r="BL95" s="136">
        <f t="shared" si="300"/>
        <v>-1.8066090013120337</v>
      </c>
      <c r="BM95" s="236">
        <f t="shared" si="301"/>
        <v>-2.8417846594842109</v>
      </c>
      <c r="BN95" s="236">
        <f t="shared" si="302"/>
        <v>-2.1272278248504817</v>
      </c>
      <c r="BO95" s="236">
        <f t="shared" si="303"/>
        <v>-1.6103043823789636</v>
      </c>
      <c r="BP95" s="136">
        <f t="shared" si="304"/>
        <v>1.0562181463036187</v>
      </c>
      <c r="BQ95" s="135">
        <f t="shared" si="305"/>
        <v>-4.6115633098019435</v>
      </c>
      <c r="BR95" s="236">
        <f t="shared" si="306"/>
        <v>-3.3733027923319652</v>
      </c>
      <c r="BS95" s="135">
        <f t="shared" si="307"/>
        <v>-4.3105333141379623</v>
      </c>
      <c r="BT95" s="236">
        <f t="shared" si="308"/>
        <v>-1.0126447653068555</v>
      </c>
      <c r="BU95" s="136">
        <f t="shared" si="309"/>
        <v>-1.8358959271902471</v>
      </c>
      <c r="BV95" s="136">
        <f t="shared" si="310"/>
        <v>-1.5297433917555523</v>
      </c>
      <c r="BW95" s="236">
        <f t="shared" si="311"/>
        <v>-2.7626362987886353</v>
      </c>
      <c r="BX95" s="136">
        <f t="shared" si="312"/>
        <v>-1.5923484458411579</v>
      </c>
      <c r="BY95" s="236">
        <f t="shared" si="313"/>
        <v>-1.1601805536453202</v>
      </c>
      <c r="BZ95" s="135">
        <f t="shared" si="314"/>
        <v>-1.6805415507632127</v>
      </c>
      <c r="CA95" s="135">
        <f t="shared" si="315"/>
        <v>-3.4396280105174202</v>
      </c>
      <c r="CB95" s="236">
        <f t="shared" si="316"/>
        <v>-4.5197169843864167</v>
      </c>
      <c r="CC95" s="135">
        <f t="shared" si="317"/>
        <v>-3.843877493096465</v>
      </c>
      <c r="CD95" s="236">
        <f t="shared" si="318"/>
        <v>1.0258570097390445</v>
      </c>
      <c r="CE95" s="236">
        <f t="shared" si="319"/>
        <v>-3.4873000244084063</v>
      </c>
      <c r="CF95" s="236">
        <f t="shared" si="320"/>
        <v>-2.1408720691309822</v>
      </c>
      <c r="CG95" s="236">
        <f t="shared" si="321"/>
        <v>-1.901603748718584</v>
      </c>
      <c r="CH95" s="236">
        <f t="shared" si="322"/>
        <v>-1.9875695041567987</v>
      </c>
      <c r="CI95" s="135">
        <f t="shared" si="323"/>
        <v>-4.1142386689939938</v>
      </c>
      <c r="CJ95" s="407"/>
      <c r="CM95" s="5"/>
      <c r="CN95" s="449"/>
      <c r="CO95" s="449"/>
      <c r="CP95" s="5"/>
      <c r="CQ95" s="451"/>
      <c r="CR95" s="451"/>
      <c r="CS95" s="447"/>
      <c r="CT95" s="448"/>
      <c r="CU95" s="448"/>
      <c r="CV95" s="449"/>
      <c r="CW95" s="449"/>
      <c r="CX95" s="449"/>
      <c r="CY95" s="449"/>
      <c r="CZ95" s="449"/>
      <c r="DA95" s="449"/>
      <c r="DB95" s="449"/>
      <c r="DC95" s="5"/>
      <c r="DD95" s="449"/>
      <c r="DE95" s="450"/>
      <c r="DF95" s="450"/>
      <c r="DG95" s="450"/>
      <c r="DH95" s="374"/>
      <c r="DI95" s="374"/>
    </row>
    <row r="96" spans="1:113">
      <c r="A96" s="138" t="s">
        <v>330</v>
      </c>
      <c r="B96" s="130" t="s">
        <v>348</v>
      </c>
      <c r="C96" s="130" t="s">
        <v>319</v>
      </c>
      <c r="D96" s="274">
        <v>2</v>
      </c>
      <c r="E96" s="274" t="s">
        <v>399</v>
      </c>
      <c r="F96" s="130" t="s">
        <v>427</v>
      </c>
      <c r="G96" s="401">
        <v>39669</v>
      </c>
      <c r="H96" s="401">
        <v>42542</v>
      </c>
      <c r="I96" s="367">
        <f t="shared" si="292"/>
        <v>2873</v>
      </c>
      <c r="J96" s="398">
        <f t="shared" si="293"/>
        <v>94.506578947368425</v>
      </c>
      <c r="K96" s="398">
        <f t="shared" si="294"/>
        <v>7.8712328767123285</v>
      </c>
      <c r="L96" s="274">
        <v>0</v>
      </c>
      <c r="M96" s="274">
        <v>0</v>
      </c>
      <c r="N96" s="274">
        <v>0</v>
      </c>
      <c r="O96" s="274">
        <v>0</v>
      </c>
      <c r="P96" s="274">
        <v>0</v>
      </c>
      <c r="Q96" s="274">
        <v>0</v>
      </c>
      <c r="R96" s="274">
        <v>0</v>
      </c>
      <c r="S96" s="130"/>
      <c r="T96" s="274">
        <v>4</v>
      </c>
      <c r="U96" s="399" t="s">
        <v>391</v>
      </c>
      <c r="V96" s="399" t="s">
        <v>391</v>
      </c>
      <c r="W96" s="404" t="s">
        <v>391</v>
      </c>
      <c r="X96" s="356"/>
      <c r="Y96" s="406">
        <v>2.029690612020945</v>
      </c>
      <c r="Z96" s="400"/>
      <c r="AA96" s="136">
        <v>4.4420275365807246E-3</v>
      </c>
      <c r="AB96" s="135">
        <v>2.5123459157373571E-3</v>
      </c>
      <c r="AC96" s="135">
        <v>1.0480737718087628E-2</v>
      </c>
      <c r="AD96" s="135">
        <v>5.4618749954661342E-3</v>
      </c>
      <c r="AE96" s="135">
        <v>2.459883936058387E-3</v>
      </c>
      <c r="AF96" s="135">
        <v>1.2824039477081638E-4</v>
      </c>
      <c r="AG96" s="135">
        <v>2.6230989839485165E-5</v>
      </c>
      <c r="AH96" s="236">
        <v>1.739374168084608E-3</v>
      </c>
      <c r="AI96" s="236">
        <v>2.2612151423905422E-2</v>
      </c>
      <c r="AJ96" s="137">
        <v>3.4646203182057391</v>
      </c>
      <c r="AK96" s="136">
        <v>9.97164761839784E-3</v>
      </c>
      <c r="AL96" s="136">
        <v>9.1187966292984087E-3</v>
      </c>
      <c r="AM96" s="236">
        <v>4.2971621649665372E-3</v>
      </c>
      <c r="AN96" s="236">
        <v>9.1287222799991533E-2</v>
      </c>
      <c r="AO96" s="236">
        <v>5.1380510125700529E-3</v>
      </c>
      <c r="AP96" s="136">
        <v>7.0806124567212372E-3</v>
      </c>
      <c r="AQ96" s="236">
        <v>5.7329106413584905E-3</v>
      </c>
      <c r="AR96" s="136">
        <v>4.0000070820156566E-2</v>
      </c>
      <c r="AS96" s="135">
        <v>7.4962339852395381E-3</v>
      </c>
      <c r="AT96" s="236">
        <v>0.10472245638612833</v>
      </c>
      <c r="AU96" s="135">
        <v>3.0311366036738413E-4</v>
      </c>
      <c r="AV96" s="236">
        <v>6.6492903195828615E-4</v>
      </c>
      <c r="AW96" s="135">
        <v>1.1949673149098799E-4</v>
      </c>
      <c r="AX96" s="135">
        <v>0.70104360534122734</v>
      </c>
      <c r="AY96" s="135">
        <v>2.0401880986266242E-5</v>
      </c>
      <c r="AZ96" s="236">
        <v>6.5863400140974782E-4</v>
      </c>
      <c r="BA96" s="135">
        <v>2.1276247314249078E-5</v>
      </c>
      <c r="BB96" s="236">
        <v>2.0111121099760366E-2</v>
      </c>
      <c r="BC96" s="135">
        <v>6.4120197385408192E-5</v>
      </c>
      <c r="BD96" s="356"/>
      <c r="BE96" s="406">
        <v>2.029690612020945</v>
      </c>
      <c r="BF96" s="400"/>
      <c r="BG96" s="136">
        <f t="shared" si="295"/>
        <v>-2.3524187535435126</v>
      </c>
      <c r="BH96" s="135">
        <f t="shared" si="296"/>
        <v>-2.5999205643961467</v>
      </c>
      <c r="BI96" s="135">
        <f t="shared" si="297"/>
        <v>-1.9796081471596683</v>
      </c>
      <c r="BJ96" s="135">
        <f t="shared" si="298"/>
        <v>-2.2626582436691001</v>
      </c>
      <c r="BK96" s="135">
        <f t="shared" si="299"/>
        <v>-2.6090853835952044</v>
      </c>
      <c r="BL96" s="135">
        <f t="shared" si="300"/>
        <v>-3.8919751537346721</v>
      </c>
      <c r="BM96" s="135">
        <f t="shared" si="301"/>
        <v>-4.5811853207815343</v>
      </c>
      <c r="BN96" s="236">
        <f t="shared" si="302"/>
        <v>-2.7596069840380735</v>
      </c>
      <c r="BO96" s="236">
        <f t="shared" si="303"/>
        <v>-1.6456581149178113</v>
      </c>
      <c r="BP96" s="136">
        <f t="shared" si="304"/>
        <v>0.5396556479686031</v>
      </c>
      <c r="BQ96" s="136">
        <f t="shared" si="305"/>
        <v>-2.0012330771487452</v>
      </c>
      <c r="BR96" s="136">
        <f t="shared" si="306"/>
        <v>-2.0400624699761574</v>
      </c>
      <c r="BS96" s="236">
        <f t="shared" si="307"/>
        <v>-2.3668182567370355</v>
      </c>
      <c r="BT96" s="236">
        <f t="shared" si="308"/>
        <v>-1.039590005113926</v>
      </c>
      <c r="BU96" s="236">
        <f t="shared" si="309"/>
        <v>-2.289201588203635</v>
      </c>
      <c r="BV96" s="136">
        <f t="shared" si="310"/>
        <v>-2.1499291752098788</v>
      </c>
      <c r="BW96" s="236">
        <f t="shared" si="311"/>
        <v>-2.2416248275027302</v>
      </c>
      <c r="BX96" s="136">
        <f t="shared" si="312"/>
        <v>-1.3979392397526382</v>
      </c>
      <c r="BY96" s="135">
        <f t="shared" si="313"/>
        <v>-2.125156865968675</v>
      </c>
      <c r="BZ96" s="236">
        <f t="shared" si="314"/>
        <v>-0.97996017945931169</v>
      </c>
      <c r="CA96" s="135">
        <f t="shared" si="315"/>
        <v>-3.5183944909220792</v>
      </c>
      <c r="CB96" s="236">
        <f t="shared" si="316"/>
        <v>-3.1772247045820343</v>
      </c>
      <c r="CC96" s="135">
        <f t="shared" si="317"/>
        <v>-3.922643973501124</v>
      </c>
      <c r="CD96" s="135">
        <f t="shared" si="318"/>
        <v>-0.15425496781065881</v>
      </c>
      <c r="CE96" s="135">
        <f t="shared" si="319"/>
        <v>-4.6903297902066026</v>
      </c>
      <c r="CF96" s="236">
        <f t="shared" si="320"/>
        <v>-3.1813558529689838</v>
      </c>
      <c r="CG96" s="135">
        <f t="shared" si="321"/>
        <v>-4.6721049701004036</v>
      </c>
      <c r="CH96" s="236">
        <f t="shared" si="322"/>
        <v>-1.696563718867778</v>
      </c>
      <c r="CI96" s="135">
        <f t="shared" si="323"/>
        <v>-4.1930051493986529</v>
      </c>
      <c r="CJ96" s="407"/>
      <c r="CM96" s="5"/>
      <c r="CN96" s="449"/>
      <c r="CO96" s="449"/>
      <c r="CP96" s="5"/>
      <c r="CQ96" s="451"/>
      <c r="CR96" s="451"/>
      <c r="CS96" s="447"/>
      <c r="CT96" s="448"/>
      <c r="CU96" s="448"/>
      <c r="CV96" s="449"/>
      <c r="CW96" s="449"/>
      <c r="CX96" s="449"/>
      <c r="CY96" s="449"/>
      <c r="CZ96" s="449"/>
      <c r="DA96" s="449"/>
      <c r="DB96" s="449"/>
      <c r="DC96" s="5"/>
      <c r="DD96" s="449"/>
      <c r="DE96" s="450"/>
      <c r="DF96" s="450"/>
      <c r="DG96" s="450"/>
      <c r="DH96" s="374"/>
      <c r="DI96" s="374"/>
    </row>
    <row r="97" spans="1:113">
      <c r="A97" s="138" t="s">
        <v>334</v>
      </c>
      <c r="B97" s="130" t="s">
        <v>348</v>
      </c>
      <c r="C97" s="130" t="s">
        <v>319</v>
      </c>
      <c r="D97" s="274">
        <v>13</v>
      </c>
      <c r="E97" s="274" t="s">
        <v>398</v>
      </c>
      <c r="F97" s="130" t="s">
        <v>426</v>
      </c>
      <c r="G97" s="401">
        <v>39778</v>
      </c>
      <c r="H97" s="401">
        <v>42548</v>
      </c>
      <c r="I97" s="367">
        <f t="shared" si="292"/>
        <v>2770</v>
      </c>
      <c r="J97" s="398">
        <f t="shared" si="293"/>
        <v>91.118421052631589</v>
      </c>
      <c r="K97" s="398">
        <f t="shared" si="294"/>
        <v>7.5890410958904111</v>
      </c>
      <c r="L97" s="274">
        <v>0</v>
      </c>
      <c r="M97" s="274">
        <v>0</v>
      </c>
      <c r="N97" s="274">
        <v>0</v>
      </c>
      <c r="O97" s="274">
        <v>0</v>
      </c>
      <c r="P97" s="274">
        <v>0</v>
      </c>
      <c r="Q97" s="274">
        <v>0</v>
      </c>
      <c r="R97" s="274">
        <v>0</v>
      </c>
      <c r="S97" s="130"/>
      <c r="T97" s="274">
        <v>4</v>
      </c>
      <c r="U97" s="399" t="s">
        <v>391</v>
      </c>
      <c r="V97" s="399" t="s">
        <v>391</v>
      </c>
      <c r="W97" s="404" t="s">
        <v>391</v>
      </c>
      <c r="X97" s="356"/>
      <c r="Y97" s="406">
        <v>3.751069161167627</v>
      </c>
      <c r="Z97" s="400"/>
      <c r="AA97" s="136">
        <v>8.7633467073069578E-3</v>
      </c>
      <c r="AB97" s="135">
        <v>4.8238390338049709E-3</v>
      </c>
      <c r="AC97" s="236">
        <v>4.0237150175148166E-2</v>
      </c>
      <c r="AD97" s="236">
        <v>0.25266833679447404</v>
      </c>
      <c r="AE97" s="236">
        <v>0.13765423901124507</v>
      </c>
      <c r="AF97" s="136">
        <v>4.8254408653202796E-2</v>
      </c>
      <c r="AG97" s="236">
        <v>6.1685286976986234E-4</v>
      </c>
      <c r="AH97" s="135">
        <v>2.406323415935194E-4</v>
      </c>
      <c r="AI97" s="236">
        <v>4.6173799709581999E-2</v>
      </c>
      <c r="AJ97" s="137">
        <v>2.3071829487529394</v>
      </c>
      <c r="AK97" s="236">
        <v>5.5776580773837332E-3</v>
      </c>
      <c r="AL97" s="135">
        <v>8.3941514509367241E-5</v>
      </c>
      <c r="AM97" s="135">
        <v>7.8345413542076081E-5</v>
      </c>
      <c r="AN97" s="136">
        <v>0.3443278150460195</v>
      </c>
      <c r="AO97" s="136">
        <v>6.595058180051723E-2</v>
      </c>
      <c r="AP97" s="135">
        <v>2.2384403869164598E-4</v>
      </c>
      <c r="AQ97" s="236">
        <v>3.9899884794615632E-3</v>
      </c>
      <c r="AR97" s="136">
        <v>3.7548568863174765E-2</v>
      </c>
      <c r="AS97" s="236">
        <v>0.15050981766572324</v>
      </c>
      <c r="AT97" s="135">
        <v>3.3419914976662739E-2</v>
      </c>
      <c r="AU97" s="135">
        <v>5.8199450059827948E-4</v>
      </c>
      <c r="AV97" s="236">
        <v>1.0812882366797102E-3</v>
      </c>
      <c r="AW97" s="236">
        <v>4.5615474800499442E-3</v>
      </c>
      <c r="AX97" s="135">
        <v>1.3460413578644748</v>
      </c>
      <c r="AY97" s="236">
        <v>3.0979735287748928E-3</v>
      </c>
      <c r="AZ97" s="135">
        <v>2.7980504836455747E-5</v>
      </c>
      <c r="BA97" s="236">
        <v>9.8527432928920949E-3</v>
      </c>
      <c r="BB97" s="236">
        <v>4.6100640137301373E-4</v>
      </c>
      <c r="BC97" s="236">
        <v>5.6035493865789991E-3</v>
      </c>
      <c r="BD97" s="356"/>
      <c r="BE97" s="406">
        <v>3.751069161167627</v>
      </c>
      <c r="BF97" s="400"/>
      <c r="BG97" s="136">
        <f t="shared" si="295"/>
        <v>-2.0573300058245763</v>
      </c>
      <c r="BH97" s="135">
        <f t="shared" si="296"/>
        <v>-2.3166071925546001</v>
      </c>
      <c r="BI97" s="236">
        <f t="shared" si="297"/>
        <v>-1.3953727860792586</v>
      </c>
      <c r="BJ97" s="236">
        <f t="shared" si="298"/>
        <v>-0.59744917840861045</v>
      </c>
      <c r="BK97" s="236">
        <f t="shared" si="299"/>
        <v>-0.8612104101271999</v>
      </c>
      <c r="BL97" s="136">
        <f t="shared" si="300"/>
        <v>-1.3164630021897852</v>
      </c>
      <c r="BM97" s="236">
        <f t="shared" si="301"/>
        <v>-3.2098184104673142</v>
      </c>
      <c r="BN97" s="135">
        <f t="shared" si="302"/>
        <v>-3.6186460027997263</v>
      </c>
      <c r="BO97" s="236">
        <f t="shared" si="303"/>
        <v>-1.3356043852495079</v>
      </c>
      <c r="BP97" s="136">
        <f t="shared" si="304"/>
        <v>0.36308203339566641</v>
      </c>
      <c r="BQ97" s="236">
        <f t="shared" si="305"/>
        <v>-2.2535481124537853</v>
      </c>
      <c r="BR97" s="135">
        <f t="shared" si="306"/>
        <v>-4.0760231993236316</v>
      </c>
      <c r="BS97" s="135">
        <f t="shared" si="307"/>
        <v>-4.1059864227010747</v>
      </c>
      <c r="BT97" s="136">
        <f t="shared" si="308"/>
        <v>-0.46302789326083704</v>
      </c>
      <c r="BU97" s="136">
        <f t="shared" si="309"/>
        <v>-1.1807813688569686</v>
      </c>
      <c r="BV97" s="135">
        <f t="shared" si="310"/>
        <v>-3.6500544670513504</v>
      </c>
      <c r="BW97" s="236">
        <f t="shared" si="311"/>
        <v>-2.3990283582765337</v>
      </c>
      <c r="BX97" s="136">
        <f t="shared" si="312"/>
        <v>-1.4254066111676844</v>
      </c>
      <c r="BY97" s="236">
        <f t="shared" si="313"/>
        <v>-0.82243517037588831</v>
      </c>
      <c r="BZ97" s="135">
        <f t="shared" si="314"/>
        <v>-1.4759946593263251</v>
      </c>
      <c r="CA97" s="135">
        <f t="shared" si="315"/>
        <v>-3.2350811190805326</v>
      </c>
      <c r="CB97" s="236">
        <f t="shared" si="316"/>
        <v>-2.9660585216678097</v>
      </c>
      <c r="CC97" s="236">
        <f t="shared" si="317"/>
        <v>-2.3408878003099147</v>
      </c>
      <c r="CD97" s="135">
        <f t="shared" si="318"/>
        <v>0.12905840403088781</v>
      </c>
      <c r="CE97" s="236">
        <f t="shared" si="319"/>
        <v>-2.50892229747291</v>
      </c>
      <c r="CF97" s="135">
        <f t="shared" si="320"/>
        <v>-4.5531444540432942</v>
      </c>
      <c r="CG97" s="236">
        <f t="shared" si="321"/>
        <v>-2.0064428323358965</v>
      </c>
      <c r="CH97" s="236">
        <f t="shared" si="322"/>
        <v>-3.3362930441078036</v>
      </c>
      <c r="CI97" s="236">
        <f t="shared" si="323"/>
        <v>-2.2515367960826649</v>
      </c>
      <c r="CJ97" s="407"/>
      <c r="CM97" s="5"/>
      <c r="CN97" s="449"/>
      <c r="CO97" s="449"/>
      <c r="CP97" s="5"/>
      <c r="CQ97" s="451"/>
      <c r="CR97" s="451"/>
      <c r="CS97" s="447"/>
      <c r="CT97" s="448"/>
      <c r="CU97" s="448"/>
      <c r="CV97" s="449"/>
      <c r="CW97" s="449"/>
      <c r="CX97" s="449"/>
      <c r="CY97" s="449"/>
      <c r="CZ97" s="449"/>
      <c r="DA97" s="449"/>
      <c r="DB97" s="449"/>
      <c r="DC97" s="5"/>
      <c r="DD97" s="449"/>
      <c r="DE97" s="450"/>
      <c r="DF97" s="450"/>
      <c r="DG97" s="450"/>
      <c r="DH97" s="374"/>
      <c r="DI97" s="374"/>
    </row>
    <row r="98" spans="1:113">
      <c r="A98" s="138" t="s">
        <v>335</v>
      </c>
      <c r="B98" s="130" t="s">
        <v>348</v>
      </c>
      <c r="C98" s="130" t="s">
        <v>319</v>
      </c>
      <c r="D98" s="274">
        <v>13</v>
      </c>
      <c r="E98" s="274" t="s">
        <v>399</v>
      </c>
      <c r="F98" s="130" t="s">
        <v>427</v>
      </c>
      <c r="G98" s="401">
        <v>41180</v>
      </c>
      <c r="H98" s="401">
        <v>42555</v>
      </c>
      <c r="I98" s="367">
        <f t="shared" si="292"/>
        <v>1375</v>
      </c>
      <c r="J98" s="398">
        <f t="shared" si="293"/>
        <v>45.23026315789474</v>
      </c>
      <c r="K98" s="398">
        <f t="shared" si="294"/>
        <v>3.7671232876712328</v>
      </c>
      <c r="L98" s="274">
        <v>0</v>
      </c>
      <c r="M98" s="274">
        <v>0</v>
      </c>
      <c r="N98" s="274">
        <v>0</v>
      </c>
      <c r="O98" s="274">
        <v>0</v>
      </c>
      <c r="P98" s="274">
        <v>0</v>
      </c>
      <c r="Q98" s="274">
        <v>0</v>
      </c>
      <c r="R98" s="274">
        <v>0</v>
      </c>
      <c r="S98" s="130"/>
      <c r="T98" s="274">
        <v>4</v>
      </c>
      <c r="U98" s="399" t="s">
        <v>391</v>
      </c>
      <c r="V98" s="399" t="s">
        <v>391</v>
      </c>
      <c r="W98" s="404" t="s">
        <v>391</v>
      </c>
      <c r="X98" s="356"/>
      <c r="Y98" s="406">
        <v>2.6327493484585718</v>
      </c>
      <c r="Z98" s="400"/>
      <c r="AA98" s="136">
        <v>1.5087265834089375E-2</v>
      </c>
      <c r="AB98" s="135">
        <v>5.3967592106673448E-3</v>
      </c>
      <c r="AC98" s="135">
        <v>2.2513626591136624E-2</v>
      </c>
      <c r="AD98" s="136">
        <v>0.36149605251340339</v>
      </c>
      <c r="AE98" s="236">
        <v>0.10383834972331218</v>
      </c>
      <c r="AF98" s="136">
        <v>2.2766923430401154E-2</v>
      </c>
      <c r="AG98" s="236">
        <v>6.6620345243725392E-3</v>
      </c>
      <c r="AH98" s="135">
        <v>2.6921188637899748E-4</v>
      </c>
      <c r="AI98" s="236">
        <v>3.9340205927146571E-2</v>
      </c>
      <c r="AJ98" s="137">
        <v>5.2732691691661566</v>
      </c>
      <c r="AK98" s="135">
        <v>4.3825190805883309E-5</v>
      </c>
      <c r="AL98" s="135">
        <v>9.3911123155464236E-5</v>
      </c>
      <c r="AM98" s="135">
        <v>8.7650381611766617E-5</v>
      </c>
      <c r="AN98" s="135">
        <v>7.4628039200875579E-3</v>
      </c>
      <c r="AO98" s="136">
        <v>4.1212680731902492E-2</v>
      </c>
      <c r="AP98" s="136">
        <v>4.2208437254609668E-2</v>
      </c>
      <c r="AQ98" s="135">
        <v>2.6295114483529982E-4</v>
      </c>
      <c r="AR98" s="136">
        <v>5.3717457336615343E-2</v>
      </c>
      <c r="AS98" s="236">
        <v>0.14713840737917011</v>
      </c>
      <c r="AT98" s="135">
        <v>3.7389148498962153E-2</v>
      </c>
      <c r="AU98" s="135">
        <v>6.5111712054455198E-4</v>
      </c>
      <c r="AV98" s="135">
        <v>1.2521483087395232E-5</v>
      </c>
      <c r="AW98" s="236">
        <v>2.6660420129044566E-3</v>
      </c>
      <c r="AX98" s="135">
        <v>1.5059086849886749</v>
      </c>
      <c r="AY98" s="236">
        <v>1.5767478707194352E-3</v>
      </c>
      <c r="AZ98" s="236">
        <v>3.7877045292467773E-3</v>
      </c>
      <c r="BA98" s="135">
        <v>4.5703413268992588E-5</v>
      </c>
      <c r="BB98" s="135">
        <v>2.5669040329160227E-4</v>
      </c>
      <c r="BC98" s="135">
        <v>1.3773631396134754E-4</v>
      </c>
      <c r="BD98" s="356"/>
      <c r="BE98" s="406">
        <v>2.6327493484585718</v>
      </c>
      <c r="BF98" s="400"/>
      <c r="BG98" s="136">
        <f t="shared" si="295"/>
        <v>-1.8213894574249696</v>
      </c>
      <c r="BH98" s="135">
        <f t="shared" si="296"/>
        <v>-2.2678669585905831</v>
      </c>
      <c r="BI98" s="135">
        <f t="shared" si="297"/>
        <v>-1.6475545413541048</v>
      </c>
      <c r="BJ98" s="136">
        <f t="shared" si="298"/>
        <v>-0.44189644077887391</v>
      </c>
      <c r="BK98" s="236">
        <f t="shared" si="299"/>
        <v>-0.98364222262146328</v>
      </c>
      <c r="BL98" s="136">
        <f t="shared" si="300"/>
        <v>-1.6426956530683978</v>
      </c>
      <c r="BM98" s="236">
        <f t="shared" si="301"/>
        <v>-2.1763931210135552</v>
      </c>
      <c r="BN98" s="135">
        <f t="shared" si="302"/>
        <v>-3.5699057688357096</v>
      </c>
      <c r="BO98" s="236">
        <f t="shared" si="303"/>
        <v>-1.4051633710870084</v>
      </c>
      <c r="BP98" s="136">
        <f t="shared" si="304"/>
        <v>0.72207994005894693</v>
      </c>
      <c r="BQ98" s="135">
        <f t="shared" si="305"/>
        <v>-4.3582761844010394</v>
      </c>
      <c r="BR98" s="135">
        <f t="shared" si="306"/>
        <v>-4.0272829653596149</v>
      </c>
      <c r="BS98" s="135">
        <f t="shared" si="307"/>
        <v>-4.0572461887370581</v>
      </c>
      <c r="BT98" s="135">
        <f t="shared" si="308"/>
        <v>-2.1270979690110785</v>
      </c>
      <c r="BU98" s="136">
        <f t="shared" si="309"/>
        <v>-1.3849691353126461</v>
      </c>
      <c r="BV98" s="136">
        <f t="shared" si="310"/>
        <v>-1.3746007270747695</v>
      </c>
      <c r="BW98" s="135">
        <f t="shared" si="311"/>
        <v>-3.5801249340173955</v>
      </c>
      <c r="BX98" s="136">
        <f t="shared" si="312"/>
        <v>-1.269884552422003</v>
      </c>
      <c r="BY98" s="236">
        <f t="shared" si="313"/>
        <v>-0.83227394905593277</v>
      </c>
      <c r="BZ98" s="135">
        <f t="shared" si="314"/>
        <v>-1.4272544253623083</v>
      </c>
      <c r="CA98" s="135">
        <f t="shared" si="315"/>
        <v>-3.1863408851165156</v>
      </c>
      <c r="CB98" s="135">
        <f t="shared" si="316"/>
        <v>-4.902344228751315</v>
      </c>
      <c r="CC98" s="236">
        <f t="shared" si="317"/>
        <v>-2.5741330110253822</v>
      </c>
      <c r="CD98" s="135">
        <f t="shared" si="318"/>
        <v>0.17779863799490464</v>
      </c>
      <c r="CE98" s="236">
        <f t="shared" si="319"/>
        <v>-2.8022377468165987</v>
      </c>
      <c r="CF98" s="236">
        <f t="shared" si="320"/>
        <v>-2.421623906733863</v>
      </c>
      <c r="CG98" s="135">
        <f t="shared" si="321"/>
        <v>-4.3400513642948404</v>
      </c>
      <c r="CH98" s="135">
        <f t="shared" si="322"/>
        <v>-3.5905903676955604</v>
      </c>
      <c r="CI98" s="135">
        <f t="shared" si="323"/>
        <v>-3.8609515435930897</v>
      </c>
      <c r="CJ98" s="407"/>
      <c r="CM98" s="5"/>
      <c r="CN98" s="449"/>
      <c r="CO98" s="449"/>
      <c r="CP98" s="5"/>
      <c r="CQ98" s="451"/>
      <c r="CR98" s="451"/>
      <c r="CS98" s="447"/>
      <c r="CT98" s="448"/>
      <c r="CU98" s="448"/>
      <c r="CV98" s="449"/>
      <c r="CW98" s="449"/>
      <c r="CX98" s="449"/>
      <c r="CY98" s="449"/>
      <c r="CZ98" s="449"/>
      <c r="DA98" s="449"/>
      <c r="DB98" s="449"/>
      <c r="DC98" s="5"/>
      <c r="DD98" s="449"/>
      <c r="DE98" s="450"/>
      <c r="DF98" s="450"/>
      <c r="DG98" s="450"/>
      <c r="DH98" s="374"/>
      <c r="DI98" s="374"/>
    </row>
    <row r="99" spans="1:113">
      <c r="A99" s="138" t="s">
        <v>283</v>
      </c>
      <c r="B99" s="130" t="s">
        <v>348</v>
      </c>
      <c r="C99" s="130" t="s">
        <v>319</v>
      </c>
      <c r="D99" s="274">
        <v>13</v>
      </c>
      <c r="E99" s="274" t="s">
        <v>399</v>
      </c>
      <c r="F99" s="130" t="s">
        <v>427</v>
      </c>
      <c r="G99" s="401">
        <v>41506</v>
      </c>
      <c r="H99" s="401">
        <v>42563</v>
      </c>
      <c r="I99" s="367">
        <f t="shared" si="292"/>
        <v>1057</v>
      </c>
      <c r="J99" s="398">
        <f t="shared" si="293"/>
        <v>34.769736842105267</v>
      </c>
      <c r="K99" s="398">
        <f t="shared" si="294"/>
        <v>2.8958904109589043</v>
      </c>
      <c r="L99" s="274">
        <v>0</v>
      </c>
      <c r="M99" s="274">
        <v>0</v>
      </c>
      <c r="N99" s="274">
        <v>0</v>
      </c>
      <c r="O99" s="274">
        <v>0</v>
      </c>
      <c r="P99" s="274">
        <v>0</v>
      </c>
      <c r="Q99" s="274">
        <v>0</v>
      </c>
      <c r="R99" s="274">
        <v>0</v>
      </c>
      <c r="S99" s="130"/>
      <c r="T99" s="274">
        <v>4</v>
      </c>
      <c r="U99" s="399" t="s">
        <v>391</v>
      </c>
      <c r="V99" s="399" t="s">
        <v>391</v>
      </c>
      <c r="W99" s="404" t="s">
        <v>391</v>
      </c>
      <c r="X99" s="356"/>
      <c r="Y99" s="406">
        <v>1.9712797456030677</v>
      </c>
      <c r="Z99" s="400"/>
      <c r="AA99" s="136">
        <v>5.6828128305766498E-3</v>
      </c>
      <c r="AB99" s="135">
        <v>3.6101892242737391E-3</v>
      </c>
      <c r="AC99" s="135">
        <v>1.5060603770868174E-2</v>
      </c>
      <c r="AD99" s="135">
        <v>7.84860163142574E-3</v>
      </c>
      <c r="AE99" s="236">
        <v>0.12414966391641062</v>
      </c>
      <c r="AF99" s="136">
        <v>2.0798205085074972E-2</v>
      </c>
      <c r="AG99" s="236">
        <v>3.96285985867895E-3</v>
      </c>
      <c r="AH99" s="135">
        <v>1.8009064575843478E-4</v>
      </c>
      <c r="AI99" s="136">
        <v>4.5941704613274098E-2</v>
      </c>
      <c r="AJ99" s="137">
        <v>14.903762259578976</v>
      </c>
      <c r="AK99" s="135">
        <v>2.9317081867652174E-5</v>
      </c>
      <c r="AL99" s="236">
        <v>8.0843797064529387E-3</v>
      </c>
      <c r="AM99" s="135">
        <v>5.8634163735304349E-5</v>
      </c>
      <c r="AN99" s="135">
        <v>4.9922802266059128E-3</v>
      </c>
      <c r="AO99" s="236">
        <v>5.694273022573919E-3</v>
      </c>
      <c r="AP99" s="136">
        <v>4.3267946124358206E-2</v>
      </c>
      <c r="AQ99" s="136">
        <v>1.2794737810432283E-2</v>
      </c>
      <c r="AR99" s="136">
        <v>3.5299878798788223E-2</v>
      </c>
      <c r="AS99" s="136">
        <v>0.15016640627708078</v>
      </c>
      <c r="AT99" s="135">
        <v>2.5011658987659825E-2</v>
      </c>
      <c r="AU99" s="135">
        <v>4.3556807346226085E-4</v>
      </c>
      <c r="AV99" s="136">
        <v>2.9192413417603691E-3</v>
      </c>
      <c r="AW99" s="135">
        <v>1.7171433665339134E-4</v>
      </c>
      <c r="AX99" s="135">
        <v>1.0073851908271589</v>
      </c>
      <c r="AY99" s="236">
        <v>6.3818943087179446E-4</v>
      </c>
      <c r="AZ99" s="136">
        <v>1.1879411249843094E-2</v>
      </c>
      <c r="BA99" s="236">
        <v>1.0262866716715056E-2</v>
      </c>
      <c r="BB99" s="236">
        <v>5.1424489038319629E-2</v>
      </c>
      <c r="BC99" s="135">
        <v>9.2139400155478272E-5</v>
      </c>
      <c r="BD99" s="356"/>
      <c r="BE99" s="406">
        <v>1.9712797456030677</v>
      </c>
      <c r="BF99" s="400"/>
      <c r="BG99" s="136">
        <f t="shared" si="295"/>
        <v>-2.2454366476656968</v>
      </c>
      <c r="BH99" s="135">
        <f t="shared" si="296"/>
        <v>-2.4424700344089612</v>
      </c>
      <c r="BI99" s="135">
        <f t="shared" si="297"/>
        <v>-1.8221576171724829</v>
      </c>
      <c r="BJ99" s="135">
        <f t="shared" si="298"/>
        <v>-2.1052077136819145</v>
      </c>
      <c r="BK99" s="236">
        <f t="shared" si="299"/>
        <v>-0.9060544517795408</v>
      </c>
      <c r="BL99" s="136">
        <f t="shared" si="300"/>
        <v>-1.6819741436566316</v>
      </c>
      <c r="BM99" s="236">
        <f t="shared" si="301"/>
        <v>-2.4019912856467767</v>
      </c>
      <c r="BN99" s="135">
        <f t="shared" si="302"/>
        <v>-3.7445088446540873</v>
      </c>
      <c r="BO99" s="136">
        <f t="shared" si="303"/>
        <v>-1.3377928948526929</v>
      </c>
      <c r="BP99" s="136">
        <f t="shared" si="304"/>
        <v>1.1732959142059214</v>
      </c>
      <c r="BQ99" s="135">
        <f t="shared" si="305"/>
        <v>-4.532879260219417</v>
      </c>
      <c r="BR99" s="236">
        <f t="shared" si="306"/>
        <v>-2.0923532967717033</v>
      </c>
      <c r="BS99" s="135">
        <f t="shared" si="307"/>
        <v>-4.2318492645554358</v>
      </c>
      <c r="BT99" s="135">
        <f t="shared" si="308"/>
        <v>-2.3017010448294566</v>
      </c>
      <c r="BU99" s="236">
        <f t="shared" si="309"/>
        <v>-2.2445617136283578</v>
      </c>
      <c r="BV99" s="136">
        <f t="shared" si="310"/>
        <v>-1.363833719731439</v>
      </c>
      <c r="BW99" s="136">
        <f t="shared" si="311"/>
        <v>-1.8929686092413638</v>
      </c>
      <c r="BX99" s="136">
        <f t="shared" si="312"/>
        <v>-1.4522267857483768</v>
      </c>
      <c r="BY99" s="136">
        <f t="shared" si="313"/>
        <v>-0.82342721247355966</v>
      </c>
      <c r="BZ99" s="135">
        <f t="shared" si="314"/>
        <v>-1.6018575011806861</v>
      </c>
      <c r="CA99" s="135">
        <f t="shared" si="315"/>
        <v>-3.3609439609348937</v>
      </c>
      <c r="CB99" s="136">
        <f t="shared" si="316"/>
        <v>-2.5347299992010726</v>
      </c>
      <c r="CC99" s="135">
        <f t="shared" si="317"/>
        <v>-3.7651934435139385</v>
      </c>
      <c r="CD99" s="135">
        <f t="shared" si="318"/>
        <v>3.195562176526663E-3</v>
      </c>
      <c r="CE99" s="236">
        <f t="shared" si="319"/>
        <v>-3.195050392483572</v>
      </c>
      <c r="CF99" s="136">
        <f t="shared" si="320"/>
        <v>-1.9252050826949221</v>
      </c>
      <c r="CG99" s="236">
        <f t="shared" si="321"/>
        <v>-1.9887313112171741</v>
      </c>
      <c r="CH99" s="236">
        <f t="shared" si="322"/>
        <v>-1.288830014828974</v>
      </c>
      <c r="CI99" s="135">
        <f t="shared" si="323"/>
        <v>-4.0355546194114673</v>
      </c>
      <c r="CJ99" s="407"/>
      <c r="CM99" s="5"/>
      <c r="CN99" s="449"/>
      <c r="CO99" s="449"/>
      <c r="CP99" s="5"/>
      <c r="CQ99" s="451"/>
      <c r="CR99" s="451"/>
      <c r="CS99" s="447"/>
      <c r="CT99" s="448"/>
      <c r="CU99" s="448"/>
      <c r="CV99" s="449"/>
      <c r="CW99" s="449"/>
      <c r="CX99" s="449"/>
      <c r="CY99" s="449"/>
      <c r="CZ99" s="449"/>
      <c r="DA99" s="449"/>
      <c r="DB99" s="449"/>
      <c r="DC99" s="5"/>
      <c r="DD99" s="449"/>
      <c r="DE99" s="450"/>
      <c r="DF99" s="450"/>
      <c r="DG99" s="450"/>
      <c r="DH99" s="374"/>
      <c r="DI99" s="374"/>
    </row>
    <row r="100" spans="1:113">
      <c r="A100" s="138" t="s">
        <v>289</v>
      </c>
      <c r="B100" s="130" t="s">
        <v>348</v>
      </c>
      <c r="C100" s="130" t="s">
        <v>319</v>
      </c>
      <c r="D100" s="274">
        <v>13</v>
      </c>
      <c r="E100" s="274" t="s">
        <v>399</v>
      </c>
      <c r="F100" s="130" t="s">
        <v>427</v>
      </c>
      <c r="G100" s="401">
        <v>42119</v>
      </c>
      <c r="H100" s="401">
        <v>42608</v>
      </c>
      <c r="I100" s="367">
        <f t="shared" si="292"/>
        <v>489</v>
      </c>
      <c r="J100" s="398">
        <f t="shared" si="293"/>
        <v>16.085526315789476</v>
      </c>
      <c r="K100" s="398">
        <f t="shared" si="294"/>
        <v>1.3397260273972602</v>
      </c>
      <c r="L100" s="274">
        <v>0</v>
      </c>
      <c r="M100" s="274">
        <v>0</v>
      </c>
      <c r="N100" s="274">
        <v>0</v>
      </c>
      <c r="O100" s="274">
        <v>0</v>
      </c>
      <c r="P100" s="274">
        <v>0</v>
      </c>
      <c r="Q100" s="274">
        <v>0</v>
      </c>
      <c r="R100" s="274">
        <v>0</v>
      </c>
      <c r="S100" s="130"/>
      <c r="T100" s="274">
        <v>4</v>
      </c>
      <c r="U100" s="399" t="s">
        <v>391</v>
      </c>
      <c r="V100" s="399" t="s">
        <v>391</v>
      </c>
      <c r="W100" s="404" t="s">
        <v>391</v>
      </c>
      <c r="X100" s="356"/>
      <c r="Y100" s="406">
        <v>0.64980983994120189</v>
      </c>
      <c r="Z100" s="400"/>
      <c r="AA100" s="136">
        <v>1.8285298216755893E-2</v>
      </c>
      <c r="AB100" s="236">
        <v>0.11048760297761495</v>
      </c>
      <c r="AC100" s="135">
        <v>2.2513626591136624E-2</v>
      </c>
      <c r="AD100" s="136">
        <v>0.16102734534307478</v>
      </c>
      <c r="AE100" s="236">
        <v>4.220162798520051E-2</v>
      </c>
      <c r="AF100" s="136">
        <v>3.0570325332942735E-2</v>
      </c>
      <c r="AG100" s="236">
        <v>3.699455790390421E-3</v>
      </c>
      <c r="AH100" s="135">
        <v>2.6921188637899748E-4</v>
      </c>
      <c r="AI100" s="236">
        <v>4.2414031316716581E-2</v>
      </c>
      <c r="AJ100" s="137">
        <v>1.6633682406757182</v>
      </c>
      <c r="AK100" s="135">
        <v>4.3825190805883309E-5</v>
      </c>
      <c r="AL100" s="236">
        <v>9.0514558768348824E-3</v>
      </c>
      <c r="AM100" s="135">
        <v>8.7650381611766617E-5</v>
      </c>
      <c r="AN100" s="135">
        <v>7.4628039200875579E-3</v>
      </c>
      <c r="AO100" s="136">
        <v>7.8787835814654719E-2</v>
      </c>
      <c r="AP100" s="136">
        <v>6.5805144130629571E-3</v>
      </c>
      <c r="AQ100" s="136">
        <v>1.5381329930249991E-2</v>
      </c>
      <c r="AR100" s="136">
        <v>1.2465762640830285E-2</v>
      </c>
      <c r="AS100" s="136">
        <v>0.2615931315555044</v>
      </c>
      <c r="AT100" s="135">
        <v>3.7389148498962153E-2</v>
      </c>
      <c r="AU100" s="135">
        <v>6.5111712054455198E-4</v>
      </c>
      <c r="AV100" s="136">
        <v>5.3968872185976976E-3</v>
      </c>
      <c r="AW100" s="135">
        <v>2.5669040329160227E-4</v>
      </c>
      <c r="AX100" s="236">
        <v>3.0117995410857503</v>
      </c>
      <c r="AY100" s="136">
        <v>6.9075077975877678E-3</v>
      </c>
      <c r="AZ100" s="136">
        <v>2.779255497633162E-2</v>
      </c>
      <c r="BA100" s="135">
        <v>4.5703413268992588E-5</v>
      </c>
      <c r="BB100" s="135">
        <v>2.5669040329160227E-4</v>
      </c>
      <c r="BC100" s="135">
        <v>1.3773631396134754E-4</v>
      </c>
      <c r="BD100" s="356"/>
      <c r="BE100" s="406">
        <v>0.64980983994120189</v>
      </c>
      <c r="BF100" s="400"/>
      <c r="BG100" s="136">
        <f t="shared" si="295"/>
        <v>-1.7378979523160729</v>
      </c>
      <c r="BH100" s="236">
        <f t="shared" si="296"/>
        <v>-0.95668644831778693</v>
      </c>
      <c r="BI100" s="135">
        <f t="shared" si="297"/>
        <v>-1.6475545413541048</v>
      </c>
      <c r="BJ100" s="136">
        <f t="shared" si="298"/>
        <v>-0.79310036668136452</v>
      </c>
      <c r="BK100" s="236">
        <f t="shared" si="299"/>
        <v>-1.3746707952148238</v>
      </c>
      <c r="BL100" s="136">
        <f t="shared" si="300"/>
        <v>-1.5146999394371432</v>
      </c>
      <c r="BM100" s="236">
        <f t="shared" si="301"/>
        <v>-2.4318621582609925</v>
      </c>
      <c r="BN100" s="135">
        <f t="shared" si="302"/>
        <v>-3.5699057688357096</v>
      </c>
      <c r="BO100" s="236">
        <f t="shared" si="303"/>
        <v>-1.372490447290367</v>
      </c>
      <c r="BP100" s="136">
        <f t="shared" si="304"/>
        <v>0.22098840507633294</v>
      </c>
      <c r="BQ100" s="135">
        <f t="shared" si="305"/>
        <v>-4.3582761844010394</v>
      </c>
      <c r="BR100" s="236">
        <f t="shared" si="306"/>
        <v>-2.0432815613004682</v>
      </c>
      <c r="BS100" s="135">
        <f t="shared" si="307"/>
        <v>-4.0572461887370581</v>
      </c>
      <c r="BT100" s="135">
        <f t="shared" si="308"/>
        <v>-2.1270979690110785</v>
      </c>
      <c r="BU100" s="136">
        <f t="shared" si="309"/>
        <v>-1.1035408287841051</v>
      </c>
      <c r="BV100" s="136">
        <f t="shared" si="310"/>
        <v>-2.1817401553188196</v>
      </c>
      <c r="BW100" s="136">
        <f t="shared" si="311"/>
        <v>-1.8130061121029759</v>
      </c>
      <c r="BX100" s="136">
        <f t="shared" si="312"/>
        <v>-1.9042811467171659</v>
      </c>
      <c r="BY100" s="136">
        <f t="shared" si="313"/>
        <v>-0.58237366312568906</v>
      </c>
      <c r="BZ100" s="135">
        <f t="shared" si="314"/>
        <v>-1.4272544253623083</v>
      </c>
      <c r="CA100" s="135">
        <f t="shared" si="315"/>
        <v>-3.1863408851165156</v>
      </c>
      <c r="CB100" s="136">
        <f t="shared" si="316"/>
        <v>-2.267856657505003</v>
      </c>
      <c r="CC100" s="135">
        <f t="shared" si="317"/>
        <v>-3.5905903676955604</v>
      </c>
      <c r="CD100" s="236">
        <f t="shared" si="318"/>
        <v>0.47882606278183487</v>
      </c>
      <c r="CE100" s="136">
        <f t="shared" si="319"/>
        <v>-2.1606786161548563</v>
      </c>
      <c r="CF100" s="136">
        <f t="shared" si="320"/>
        <v>-1.5560715265901273</v>
      </c>
      <c r="CG100" s="135">
        <f t="shared" si="321"/>
        <v>-4.3400513642948404</v>
      </c>
      <c r="CH100" s="135">
        <f t="shared" si="322"/>
        <v>-3.5905903676955604</v>
      </c>
      <c r="CI100" s="135">
        <f t="shared" si="323"/>
        <v>-3.8609515435930897</v>
      </c>
      <c r="CJ100" s="407"/>
      <c r="CM100" s="5"/>
      <c r="CN100" s="449"/>
      <c r="CO100" s="449"/>
      <c r="CP100" s="5"/>
      <c r="CQ100" s="451"/>
      <c r="CR100" s="451"/>
      <c r="CS100" s="447"/>
      <c r="CT100" s="448"/>
      <c r="CU100" s="448"/>
      <c r="CV100" s="449"/>
      <c r="CW100" s="449"/>
      <c r="CX100" s="449"/>
      <c r="CY100" s="449"/>
      <c r="CZ100" s="449"/>
      <c r="DA100" s="449"/>
      <c r="DB100" s="449"/>
      <c r="DC100" s="5"/>
      <c r="DD100" s="449"/>
      <c r="DE100" s="450"/>
      <c r="DF100" s="450"/>
      <c r="DG100" s="450"/>
      <c r="DH100" s="374"/>
      <c r="DI100" s="374"/>
    </row>
    <row r="101" spans="1:113">
      <c r="A101" s="138" t="s">
        <v>290</v>
      </c>
      <c r="B101" s="130" t="s">
        <v>348</v>
      </c>
      <c r="C101" s="130" t="s">
        <v>319</v>
      </c>
      <c r="D101" s="274">
        <v>13</v>
      </c>
      <c r="E101" s="274" t="s">
        <v>398</v>
      </c>
      <c r="F101" s="130" t="s">
        <v>426</v>
      </c>
      <c r="G101" s="401">
        <v>40974</v>
      </c>
      <c r="H101" s="401">
        <v>42608</v>
      </c>
      <c r="I101" s="367">
        <f t="shared" si="292"/>
        <v>1634</v>
      </c>
      <c r="J101" s="398">
        <f t="shared" si="293"/>
        <v>53.75</v>
      </c>
      <c r="K101" s="398">
        <f t="shared" si="294"/>
        <v>4.4767123287671229</v>
      </c>
      <c r="L101" s="274">
        <v>0</v>
      </c>
      <c r="M101" s="274">
        <v>0</v>
      </c>
      <c r="N101" s="274">
        <v>0</v>
      </c>
      <c r="O101" s="274">
        <v>0</v>
      </c>
      <c r="P101" s="274">
        <v>0</v>
      </c>
      <c r="Q101" s="274">
        <v>0</v>
      </c>
      <c r="R101" s="274">
        <v>0</v>
      </c>
      <c r="S101" s="130"/>
      <c r="T101" s="274">
        <v>4</v>
      </c>
      <c r="U101" s="399" t="s">
        <v>391</v>
      </c>
      <c r="V101" s="399" t="s">
        <v>391</v>
      </c>
      <c r="W101" s="404" t="s">
        <v>391</v>
      </c>
      <c r="X101" s="356"/>
      <c r="Y101" s="406">
        <v>1.4203097907876403</v>
      </c>
      <c r="Z101" s="400"/>
      <c r="AA101" s="136">
        <v>2.4221280400202411E-2</v>
      </c>
      <c r="AB101" s="136">
        <v>0.1587955767022132</v>
      </c>
      <c r="AC101" s="135">
        <v>2.0486045651360679E-2</v>
      </c>
      <c r="AD101" s="135">
        <v>1.0675987083050589E-2</v>
      </c>
      <c r="AE101" s="236">
        <v>5.2008937259784616E-2</v>
      </c>
      <c r="AF101" s="236">
        <v>5.5730505182060523E-3</v>
      </c>
      <c r="AG101" s="135">
        <v>5.1272083109634625E-5</v>
      </c>
      <c r="AH101" s="135">
        <v>2.4496661930158766E-4</v>
      </c>
      <c r="AI101" s="136">
        <v>5.5443122183280236E-2</v>
      </c>
      <c r="AJ101" s="137">
        <v>2.1861438599111414</v>
      </c>
      <c r="AK101" s="236">
        <v>4.4463820625253343E-3</v>
      </c>
      <c r="AL101" s="236">
        <v>1.2369579125680864E-2</v>
      </c>
      <c r="AM101" s="135">
        <v>7.9756573726098314E-5</v>
      </c>
      <c r="AN101" s="135">
        <v>6.790702562964942E-3</v>
      </c>
      <c r="AO101" s="136">
        <v>4.8909079099271405E-2</v>
      </c>
      <c r="AP101" s="135">
        <v>2.2787592493170945E-4</v>
      </c>
      <c r="AQ101" s="136">
        <v>1.4925749790680308E-2</v>
      </c>
      <c r="AR101" s="136">
        <v>0.15290486999609543</v>
      </c>
      <c r="AS101" s="136">
        <v>0.20426245196381768</v>
      </c>
      <c r="AT101" s="135">
        <v>3.402187559230422E-2</v>
      </c>
      <c r="AU101" s="135">
        <v>5.9247740482244455E-4</v>
      </c>
      <c r="AV101" s="136">
        <v>3.0330326124015997E-3</v>
      </c>
      <c r="AW101" s="135">
        <v>2.3357282305500222E-4</v>
      </c>
      <c r="AX101" s="135">
        <v>1.3702862993918485</v>
      </c>
      <c r="AY101" s="136">
        <v>6.402008739672998E-3</v>
      </c>
      <c r="AZ101" s="236">
        <v>9.9693678533759496E-3</v>
      </c>
      <c r="BA101" s="236">
        <v>1.7861465176847096E-2</v>
      </c>
      <c r="BB101" s="236">
        <v>4.4798805730183869E-2</v>
      </c>
      <c r="BC101" s="236">
        <v>9.0304182864864666E-3</v>
      </c>
      <c r="BD101" s="356"/>
      <c r="BE101" s="406">
        <v>1.4203097907876403</v>
      </c>
      <c r="BF101" s="400"/>
      <c r="BG101" s="136">
        <f t="shared" si="295"/>
        <v>-1.6158029026444696</v>
      </c>
      <c r="BH101" s="136">
        <f t="shared" si="296"/>
        <v>-0.79916159914176621</v>
      </c>
      <c r="BI101" s="135">
        <f t="shared" si="297"/>
        <v>-1.6885418638306291</v>
      </c>
      <c r="BJ101" s="135">
        <f t="shared" si="298"/>
        <v>-1.9715919603400607</v>
      </c>
      <c r="BK101" s="236">
        <f t="shared" si="299"/>
        <v>-1.2839220204210291</v>
      </c>
      <c r="BL101" s="236">
        <f t="shared" si="300"/>
        <v>-2.2539070201631279</v>
      </c>
      <c r="BM101" s="135">
        <f t="shared" si="301"/>
        <v>-4.2901190374524951</v>
      </c>
      <c r="BN101" s="135">
        <f t="shared" si="302"/>
        <v>-3.6108930913122337</v>
      </c>
      <c r="BO101" s="136">
        <f t="shared" si="303"/>
        <v>-1.2561523211669843</v>
      </c>
      <c r="BP101" s="136">
        <f t="shared" si="304"/>
        <v>0.33967873744435756</v>
      </c>
      <c r="BQ101" s="236">
        <f t="shared" si="305"/>
        <v>-2.3519932225822622</v>
      </c>
      <c r="BR101" s="236">
        <f t="shared" si="306"/>
        <v>-1.9076450769678024</v>
      </c>
      <c r="BS101" s="135">
        <f t="shared" si="307"/>
        <v>-4.0982335112135821</v>
      </c>
      <c r="BT101" s="135">
        <f t="shared" si="308"/>
        <v>-2.1680852914876025</v>
      </c>
      <c r="BU101" s="136">
        <f t="shared" si="309"/>
        <v>-1.3106105143586402</v>
      </c>
      <c r="BV101" s="135">
        <f t="shared" si="310"/>
        <v>-3.6423015555638578</v>
      </c>
      <c r="BW101" s="136">
        <f t="shared" si="311"/>
        <v>-1.8260638429941751</v>
      </c>
      <c r="BX101" s="136">
        <f t="shared" si="312"/>
        <v>-0.81557868215635632</v>
      </c>
      <c r="BY101" s="136">
        <f t="shared" si="313"/>
        <v>-0.68981145913170583</v>
      </c>
      <c r="BZ101" s="135">
        <f t="shared" si="314"/>
        <v>-1.4682417478388323</v>
      </c>
      <c r="CA101" s="135">
        <f t="shared" si="315"/>
        <v>-3.2273282075930396</v>
      </c>
      <c r="CB101" s="136">
        <f t="shared" si="316"/>
        <v>-2.518122919953131</v>
      </c>
      <c r="CC101" s="135">
        <f t="shared" si="317"/>
        <v>-3.6315776901720844</v>
      </c>
      <c r="CD101" s="135">
        <f t="shared" si="318"/>
        <v>0.13681131551838055</v>
      </c>
      <c r="CE101" s="136">
        <f t="shared" si="319"/>
        <v>-2.1936837373163529</v>
      </c>
      <c r="CF101" s="236">
        <f t="shared" si="320"/>
        <v>-2.0013323789495745</v>
      </c>
      <c r="CG101" s="236">
        <f t="shared" si="321"/>
        <v>-1.7480829187889961</v>
      </c>
      <c r="CH101" s="236">
        <f t="shared" si="322"/>
        <v>-1.348733563495258</v>
      </c>
      <c r="CI101" s="236">
        <f t="shared" si="323"/>
        <v>-2.0442921328198658</v>
      </c>
      <c r="CJ101" s="407"/>
      <c r="CM101" s="5"/>
      <c r="CN101" s="449"/>
      <c r="CO101" s="449"/>
      <c r="CP101" s="5"/>
      <c r="CQ101" s="451"/>
      <c r="CR101" s="451"/>
      <c r="CS101" s="447"/>
      <c r="CT101" s="448"/>
      <c r="CU101" s="448"/>
      <c r="CV101" s="449"/>
      <c r="CW101" s="449"/>
      <c r="CX101" s="449"/>
      <c r="CY101" s="449"/>
      <c r="CZ101" s="449"/>
      <c r="DA101" s="449"/>
      <c r="DB101" s="449"/>
      <c r="DC101" s="5"/>
      <c r="DD101" s="449"/>
      <c r="DE101" s="450"/>
      <c r="DF101" s="450"/>
      <c r="DG101" s="450"/>
      <c r="DH101" s="374"/>
      <c r="DI101" s="374"/>
    </row>
    <row r="102" spans="1:113">
      <c r="A102" s="138" t="s">
        <v>292</v>
      </c>
      <c r="B102" s="130" t="s">
        <v>348</v>
      </c>
      <c r="C102" s="130" t="s">
        <v>319</v>
      </c>
      <c r="D102" s="274">
        <v>13</v>
      </c>
      <c r="E102" s="274" t="s">
        <v>398</v>
      </c>
      <c r="F102" s="130" t="s">
        <v>426</v>
      </c>
      <c r="G102" s="401">
        <v>39030</v>
      </c>
      <c r="H102" s="401">
        <v>42624</v>
      </c>
      <c r="I102" s="367">
        <f t="shared" si="292"/>
        <v>3594</v>
      </c>
      <c r="J102" s="398">
        <f t="shared" si="293"/>
        <v>118.22368421052632</v>
      </c>
      <c r="K102" s="398">
        <f t="shared" si="294"/>
        <v>9.8465753424657532</v>
      </c>
      <c r="L102" s="274">
        <v>0</v>
      </c>
      <c r="M102" s="274">
        <v>0</v>
      </c>
      <c r="N102" s="274">
        <v>0</v>
      </c>
      <c r="O102" s="274">
        <v>0</v>
      </c>
      <c r="P102" s="274">
        <v>0</v>
      </c>
      <c r="Q102" s="274">
        <v>0</v>
      </c>
      <c r="R102" s="274">
        <v>0</v>
      </c>
      <c r="S102" s="130"/>
      <c r="T102" s="274">
        <v>4</v>
      </c>
      <c r="U102" s="399" t="s">
        <v>391</v>
      </c>
      <c r="V102" s="399" t="s">
        <v>391</v>
      </c>
      <c r="W102" s="404" t="s">
        <v>391</v>
      </c>
      <c r="X102" s="356"/>
      <c r="Y102" s="406">
        <v>2.0030040705922043</v>
      </c>
      <c r="Z102" s="400"/>
      <c r="AA102" s="136">
        <v>1.6575245546065334E-2</v>
      </c>
      <c r="AB102" s="136">
        <v>0.40178021777456263</v>
      </c>
      <c r="AC102" s="135">
        <v>2.8780318436402788E-2</v>
      </c>
      <c r="AD102" s="135">
        <v>1.4998419563353401E-2</v>
      </c>
      <c r="AE102" s="135">
        <v>6.7548912014249044E-3</v>
      </c>
      <c r="AF102" s="136">
        <v>2.9769109702558624E-2</v>
      </c>
      <c r="AG102" s="135">
        <v>7.2030830346948019E-5</v>
      </c>
      <c r="AH102" s="135">
        <v>3.4414730054652945E-4</v>
      </c>
      <c r="AI102" s="236">
        <v>3.8536121635831651E-2</v>
      </c>
      <c r="AJ102" s="137">
        <v>7.2918381186046384</v>
      </c>
      <c r="AK102" s="135">
        <v>5.6023979158737356E-5</v>
      </c>
      <c r="AL102" s="236">
        <v>1.5448983709575122E-2</v>
      </c>
      <c r="AM102" s="135">
        <v>1.1204795831747471E-4</v>
      </c>
      <c r="AN102" s="236">
        <v>4.1928315142105217E-2</v>
      </c>
      <c r="AO102" s="135">
        <v>5.842500683696896E-4</v>
      </c>
      <c r="AP102" s="135">
        <v>3.2013702376421343E-4</v>
      </c>
      <c r="AQ102" s="136">
        <v>1.7485300981531685E-2</v>
      </c>
      <c r="AR102" s="136">
        <v>1.7159019656447477E-2</v>
      </c>
      <c r="AS102" s="136">
        <v>0.49886789094498857</v>
      </c>
      <c r="AT102" s="136">
        <v>0.89288195240465218</v>
      </c>
      <c r="AU102" s="135">
        <v>8.3235626178695499E-4</v>
      </c>
      <c r="AV102" s="236">
        <v>8.0384497912130547E-4</v>
      </c>
      <c r="AW102" s="236">
        <v>2.7543841085812164E-3</v>
      </c>
      <c r="AX102" s="135">
        <v>1.9250799650013448</v>
      </c>
      <c r="AY102" s="136">
        <v>6.5427987781654347E-3</v>
      </c>
      <c r="AZ102" s="236">
        <v>1.8094177316569052E-2</v>
      </c>
      <c r="BA102" s="236">
        <v>6.6354187525520551E-3</v>
      </c>
      <c r="BB102" s="236">
        <v>3.8070622702870232E-3</v>
      </c>
      <c r="BC102" s="135">
        <v>1.7607536307031742E-4</v>
      </c>
      <c r="BD102" s="356"/>
      <c r="BE102" s="406">
        <v>2.0030040705922043</v>
      </c>
      <c r="BF102" s="400"/>
      <c r="BG102" s="136">
        <f t="shared" si="295"/>
        <v>-1.7805400292271805</v>
      </c>
      <c r="BH102" s="136">
        <f t="shared" si="296"/>
        <v>-0.39601145017325129</v>
      </c>
      <c r="BI102" s="135">
        <f t="shared" si="297"/>
        <v>-1.5409044051733021</v>
      </c>
      <c r="BJ102" s="135">
        <f t="shared" si="298"/>
        <v>-1.8239545016827337</v>
      </c>
      <c r="BK102" s="135">
        <f t="shared" si="299"/>
        <v>-2.170381641608838</v>
      </c>
      <c r="BL102" s="136">
        <f t="shared" si="300"/>
        <v>-1.5262341534973036</v>
      </c>
      <c r="BM102" s="135">
        <f t="shared" si="301"/>
        <v>-4.1424815787951683</v>
      </c>
      <c r="BN102" s="135">
        <f t="shared" si="302"/>
        <v>-3.4632556326549069</v>
      </c>
      <c r="BO102" s="236">
        <f t="shared" si="303"/>
        <v>-1.4141319958796532</v>
      </c>
      <c r="BP102" s="136">
        <f t="shared" si="304"/>
        <v>0.86283701859825523</v>
      </c>
      <c r="BQ102" s="135">
        <f t="shared" si="305"/>
        <v>-4.2516260482202366</v>
      </c>
      <c r="BR102" s="236">
        <f t="shared" si="306"/>
        <v>-1.8111000847725225</v>
      </c>
      <c r="BS102" s="135">
        <f t="shared" si="307"/>
        <v>-3.9505960525562553</v>
      </c>
      <c r="BT102" s="236">
        <f t="shared" si="308"/>
        <v>-1.3774925890438012</v>
      </c>
      <c r="BU102" s="135">
        <f t="shared" si="309"/>
        <v>-3.2334012281140372</v>
      </c>
      <c r="BV102" s="135">
        <f t="shared" si="310"/>
        <v>-3.494664096906531</v>
      </c>
      <c r="BW102" s="136">
        <f t="shared" si="311"/>
        <v>-1.7573268876044741</v>
      </c>
      <c r="BX102" s="136">
        <f t="shared" si="312"/>
        <v>-1.7655075282563912</v>
      </c>
      <c r="BY102" s="136">
        <f t="shared" si="313"/>
        <v>-0.3020144480234781</v>
      </c>
      <c r="BZ102" s="136">
        <f t="shared" si="314"/>
        <v>-4.9205955230306325E-2</v>
      </c>
      <c r="CA102" s="135">
        <f t="shared" si="315"/>
        <v>-3.0796907489357128</v>
      </c>
      <c r="CB102" s="236">
        <f t="shared" si="316"/>
        <v>-3.094827696529582</v>
      </c>
      <c r="CC102" s="236">
        <f t="shared" si="317"/>
        <v>-2.559975495958116</v>
      </c>
      <c r="CD102" s="135">
        <f t="shared" si="318"/>
        <v>0.28444877417570746</v>
      </c>
      <c r="CE102" s="136">
        <f t="shared" si="319"/>
        <v>-2.1842364360941477</v>
      </c>
      <c r="CF102" s="236">
        <f t="shared" si="320"/>
        <v>-1.7424611580654048</v>
      </c>
      <c r="CG102" s="236">
        <f t="shared" si="321"/>
        <v>-2.1781316641810098</v>
      </c>
      <c r="CH102" s="236">
        <f t="shared" si="322"/>
        <v>-2.4194100195815169</v>
      </c>
      <c r="CI102" s="135">
        <f t="shared" si="323"/>
        <v>-3.7543014074122869</v>
      </c>
      <c r="CJ102" s="407"/>
      <c r="CM102" s="5"/>
      <c r="CN102" s="449"/>
      <c r="CO102" s="449"/>
      <c r="CP102" s="5"/>
      <c r="CQ102" s="451"/>
      <c r="CR102" s="451"/>
      <c r="CS102" s="447"/>
      <c r="CT102" s="448"/>
      <c r="CU102" s="448"/>
      <c r="CV102" s="449"/>
      <c r="CW102" s="449"/>
      <c r="CX102" s="449"/>
      <c r="CY102" s="449"/>
      <c r="CZ102" s="449"/>
      <c r="DA102" s="449"/>
      <c r="DB102" s="449"/>
      <c r="DC102" s="5"/>
      <c r="DD102" s="449"/>
      <c r="DE102" s="450"/>
      <c r="DF102" s="450"/>
      <c r="DG102" s="450"/>
      <c r="DH102" s="374"/>
      <c r="DI102" s="374"/>
    </row>
    <row r="103" spans="1:113">
      <c r="A103" s="138" t="s">
        <v>293</v>
      </c>
      <c r="B103" s="130" t="s">
        <v>348</v>
      </c>
      <c r="C103" s="130" t="s">
        <v>319</v>
      </c>
      <c r="D103" s="274">
        <v>13</v>
      </c>
      <c r="E103" s="274" t="s">
        <v>399</v>
      </c>
      <c r="F103" s="130" t="s">
        <v>427</v>
      </c>
      <c r="G103" s="401">
        <v>40290</v>
      </c>
      <c r="H103" s="401">
        <v>42624</v>
      </c>
      <c r="I103" s="367">
        <f t="shared" si="292"/>
        <v>2334</v>
      </c>
      <c r="J103" s="398">
        <f t="shared" si="293"/>
        <v>76.776315789473685</v>
      </c>
      <c r="K103" s="398">
        <f t="shared" si="294"/>
        <v>6.3945205479452056</v>
      </c>
      <c r="L103" s="274">
        <v>0</v>
      </c>
      <c r="M103" s="274">
        <v>0</v>
      </c>
      <c r="N103" s="274">
        <v>0</v>
      </c>
      <c r="O103" s="274">
        <v>0</v>
      </c>
      <c r="P103" s="274">
        <v>0</v>
      </c>
      <c r="Q103" s="274">
        <v>0</v>
      </c>
      <c r="R103" s="274">
        <v>0</v>
      </c>
      <c r="S103" s="130"/>
      <c r="T103" s="274">
        <v>4</v>
      </c>
      <c r="U103" s="399" t="s">
        <v>391</v>
      </c>
      <c r="V103" s="399" t="s">
        <v>391</v>
      </c>
      <c r="W103" s="404" t="s">
        <v>391</v>
      </c>
      <c r="X103" s="356"/>
      <c r="Y103" s="406">
        <v>0.80396624064738242</v>
      </c>
      <c r="Z103" s="400"/>
      <c r="AA103" s="136">
        <v>2.949249465580272E-3</v>
      </c>
      <c r="AB103" s="136">
        <v>5.3198529381792425E-2</v>
      </c>
      <c r="AC103" s="236">
        <v>5.8013106932421392E-2</v>
      </c>
      <c r="AD103" s="136">
        <v>7.299212186090645E-2</v>
      </c>
      <c r="AE103" s="236">
        <v>3.830981448020563E-2</v>
      </c>
      <c r="AF103" s="135">
        <v>6.6739649751903159E-5</v>
      </c>
      <c r="AG103" s="136">
        <v>3.3881100642401672E-3</v>
      </c>
      <c r="AH103" s="135">
        <v>6.5222839530268986E-5</v>
      </c>
      <c r="AI103" s="136">
        <v>1.5512056373986033E-2</v>
      </c>
      <c r="AJ103" s="137">
        <v>5.095787048711693</v>
      </c>
      <c r="AK103" s="236">
        <v>1.2658748022355733E-3</v>
      </c>
      <c r="AL103" s="236">
        <v>3.1424830751896628E-4</v>
      </c>
      <c r="AM103" s="135">
        <v>2.1235343102878275E-5</v>
      </c>
      <c r="AN103" s="135">
        <v>1.8080377841879218E-3</v>
      </c>
      <c r="AO103" s="236">
        <v>2.0622762166728672E-3</v>
      </c>
      <c r="AP103" s="136">
        <v>2.0117932431385648E-2</v>
      </c>
      <c r="AQ103" s="236">
        <v>2.2399903936183093E-3</v>
      </c>
      <c r="AR103" s="136">
        <v>9.9472416827456073E-3</v>
      </c>
      <c r="AS103" s="136">
        <v>6.9881007531853279E-2</v>
      </c>
      <c r="AT103" s="136">
        <v>0.16623316639591385</v>
      </c>
      <c r="AU103" s="136">
        <v>7.3560034882620806E-2</v>
      </c>
      <c r="AV103" s="236">
        <v>2.7544491317294689E-4</v>
      </c>
      <c r="AW103" s="135">
        <v>6.2189219087000668E-5</v>
      </c>
      <c r="AX103" s="236">
        <v>4.9911556555446488</v>
      </c>
      <c r="AY103" s="135">
        <v>1.0617671551439137E-5</v>
      </c>
      <c r="AZ103" s="136">
        <v>4.5936460829038009E-3</v>
      </c>
      <c r="BA103" s="136">
        <v>1.2582760483626129E-2</v>
      </c>
      <c r="BB103" s="135">
        <v>6.2189219087000668E-5</v>
      </c>
      <c r="BC103" s="236">
        <v>2.6684071283661196E-3</v>
      </c>
      <c r="BD103" s="356"/>
      <c r="BE103" s="406">
        <v>0.80396624064738242</v>
      </c>
      <c r="BF103" s="400"/>
      <c r="BG103" s="136">
        <f t="shared" si="295"/>
        <v>-2.5302884906076755</v>
      </c>
      <c r="BH103" s="136">
        <f t="shared" si="296"/>
        <v>-1.2741003731598446</v>
      </c>
      <c r="BI103" s="236">
        <f t="shared" si="297"/>
        <v>-1.2364738749655415</v>
      </c>
      <c r="BJ103" s="136">
        <f t="shared" si="298"/>
        <v>-1.1367240113448767</v>
      </c>
      <c r="BK103" s="236">
        <f t="shared" si="299"/>
        <v>-1.4166899511340736</v>
      </c>
      <c r="BL103" s="135">
        <f t="shared" si="300"/>
        <v>-4.1756160768423722</v>
      </c>
      <c r="BM103" s="136">
        <f t="shared" si="301"/>
        <v>-2.4700424898656093</v>
      </c>
      <c r="BN103" s="135">
        <f t="shared" si="302"/>
        <v>-4.185600297748973</v>
      </c>
      <c r="BO103" s="136">
        <f t="shared" si="303"/>
        <v>-1.8093306256114958</v>
      </c>
      <c r="BP103" s="136">
        <f t="shared" si="304"/>
        <v>0.70721127068093836</v>
      </c>
      <c r="BQ103" s="236">
        <f t="shared" si="305"/>
        <v>-2.8976092448612683</v>
      </c>
      <c r="BR103" s="236">
        <f t="shared" si="306"/>
        <v>-3.5027270526623804</v>
      </c>
      <c r="BS103" s="135">
        <f t="shared" si="307"/>
        <v>-4.6729407176503219</v>
      </c>
      <c r="BT103" s="135">
        <f t="shared" si="308"/>
        <v>-2.7427924979243419</v>
      </c>
      <c r="BU103" s="236">
        <f t="shared" si="309"/>
        <v>-2.6856531667232435</v>
      </c>
      <c r="BV103" s="136">
        <f t="shared" si="310"/>
        <v>-1.6964166548178994</v>
      </c>
      <c r="BW103" s="236">
        <f t="shared" si="311"/>
        <v>-2.6497538441691879</v>
      </c>
      <c r="BX103" s="136">
        <f t="shared" si="312"/>
        <v>-2.0022973301121909</v>
      </c>
      <c r="BY103" s="136">
        <f t="shared" si="313"/>
        <v>-1.1556408420638944</v>
      </c>
      <c r="BZ103" s="136">
        <f t="shared" si="314"/>
        <v>-0.77928232263546737</v>
      </c>
      <c r="CA103" s="136">
        <f t="shared" si="315"/>
        <v>-1.1333580734887978</v>
      </c>
      <c r="CB103" s="236">
        <f t="shared" si="316"/>
        <v>-3.5599652436258156</v>
      </c>
      <c r="CC103" s="135">
        <f t="shared" si="317"/>
        <v>-4.2062848966088238</v>
      </c>
      <c r="CD103" s="236">
        <f t="shared" si="318"/>
        <v>0.69820111410375141</v>
      </c>
      <c r="CE103" s="135">
        <f t="shared" si="319"/>
        <v>-4.9739707133143032</v>
      </c>
      <c r="CF103" s="136">
        <f t="shared" si="320"/>
        <v>-2.3378424680358219</v>
      </c>
      <c r="CG103" s="136">
        <f t="shared" si="321"/>
        <v>-1.900224070234976</v>
      </c>
      <c r="CH103" s="135">
        <f t="shared" si="322"/>
        <v>-4.2062848966088238</v>
      </c>
      <c r="CI103" s="236">
        <f t="shared" si="323"/>
        <v>-2.5737479078463412</v>
      </c>
      <c r="CJ103" s="407"/>
      <c r="CM103" s="5"/>
      <c r="CN103" s="449"/>
      <c r="CO103" s="449"/>
      <c r="CP103" s="5"/>
      <c r="CQ103" s="451"/>
      <c r="CR103" s="451"/>
      <c r="CS103" s="447"/>
      <c r="CT103" s="448"/>
      <c r="CU103" s="448"/>
      <c r="CV103" s="449"/>
      <c r="CW103" s="449"/>
      <c r="CX103" s="449"/>
      <c r="CY103" s="449"/>
      <c r="CZ103" s="449"/>
      <c r="DA103" s="449"/>
      <c r="DB103" s="449"/>
      <c r="DC103" s="5"/>
      <c r="DD103" s="449"/>
      <c r="DE103" s="450"/>
      <c r="DF103" s="450"/>
      <c r="DG103" s="450"/>
      <c r="DH103" s="374"/>
      <c r="DI103" s="374"/>
    </row>
    <row r="104" spans="1:113">
      <c r="A104" s="138" t="s">
        <v>294</v>
      </c>
      <c r="B104" s="130" t="s">
        <v>348</v>
      </c>
      <c r="C104" s="130" t="s">
        <v>319</v>
      </c>
      <c r="D104" s="274">
        <v>13</v>
      </c>
      <c r="E104" s="274" t="s">
        <v>398</v>
      </c>
      <c r="F104" s="130" t="s">
        <v>426</v>
      </c>
      <c r="G104" s="401">
        <v>41092</v>
      </c>
      <c r="H104" s="401">
        <v>42624</v>
      </c>
      <c r="I104" s="367">
        <f t="shared" si="292"/>
        <v>1532</v>
      </c>
      <c r="J104" s="398">
        <f t="shared" si="293"/>
        <v>50.394736842105267</v>
      </c>
      <c r="K104" s="398">
        <f t="shared" si="294"/>
        <v>4.1972602739726028</v>
      </c>
      <c r="L104" s="274">
        <v>0</v>
      </c>
      <c r="M104" s="274">
        <v>0</v>
      </c>
      <c r="N104" s="274">
        <v>0</v>
      </c>
      <c r="O104" s="274">
        <v>0</v>
      </c>
      <c r="P104" s="274">
        <v>0</v>
      </c>
      <c r="Q104" s="274">
        <v>0</v>
      </c>
      <c r="R104" s="274">
        <v>0</v>
      </c>
      <c r="S104" s="130"/>
      <c r="T104" s="274">
        <v>4</v>
      </c>
      <c r="U104" s="399" t="s">
        <v>391</v>
      </c>
      <c r="V104" s="399" t="s">
        <v>391</v>
      </c>
      <c r="W104" s="404" t="s">
        <v>391</v>
      </c>
      <c r="X104" s="356"/>
      <c r="Y104" s="406">
        <v>0.44828921878775529</v>
      </c>
      <c r="Z104" s="400"/>
      <c r="AA104" s="136">
        <v>1.1118452149910415E-2</v>
      </c>
      <c r="AB104" s="136">
        <v>0.17451217179926409</v>
      </c>
      <c r="AC104" s="136">
        <v>0.57252282467606863</v>
      </c>
      <c r="AD104" s="236">
        <v>0.21030822987503026</v>
      </c>
      <c r="AE104" s="236">
        <v>0.15812647068607402</v>
      </c>
      <c r="AF104" s="135">
        <v>2.7547262792269509E-4</v>
      </c>
      <c r="AG104" s="135">
        <v>5.634667389327854E-5</v>
      </c>
      <c r="AH104" s="135">
        <v>2.6921188637899748E-4</v>
      </c>
      <c r="AI104" s="136">
        <v>6.2478490086182441E-2</v>
      </c>
      <c r="AJ104" s="137">
        <v>6.4509352856790745</v>
      </c>
      <c r="AK104" s="135">
        <v>4.3825190805883309E-5</v>
      </c>
      <c r="AL104" s="236">
        <v>6.5023537781824375E-3</v>
      </c>
      <c r="AM104" s="135">
        <v>8.7650381611766617E-5</v>
      </c>
      <c r="AN104" s="236">
        <v>0.26931008935035339</v>
      </c>
      <c r="AO104" s="136">
        <v>3.1171055388873842E-2</v>
      </c>
      <c r="AP104" s="135">
        <v>2.5042966174790461E-4</v>
      </c>
      <c r="AQ104" s="136">
        <v>2.1508377265757935E-2</v>
      </c>
      <c r="AR104" s="136">
        <v>6.0356075513206479E-2</v>
      </c>
      <c r="AS104" s="135">
        <v>1.6102627250390265E-2</v>
      </c>
      <c r="AT104" s="136">
        <v>0.68613915963332139</v>
      </c>
      <c r="AU104" s="135">
        <v>6.5111712054455198E-4</v>
      </c>
      <c r="AV104" s="136">
        <v>2.6722138139956444E-3</v>
      </c>
      <c r="AW104" s="135">
        <v>2.5669040329160227E-4</v>
      </c>
      <c r="AX104" s="135">
        <v>1.5059086849886749</v>
      </c>
      <c r="AY104" s="236">
        <v>1.5767478707194352E-3</v>
      </c>
      <c r="AZ104" s="136">
        <v>1.7758161164749764E-2</v>
      </c>
      <c r="BA104" s="136">
        <v>4.2180098774020479E-2</v>
      </c>
      <c r="BB104" s="136">
        <v>0.10773950542402863</v>
      </c>
      <c r="BC104" s="236">
        <v>2.5605266371384779E-3</v>
      </c>
      <c r="BD104" s="356"/>
      <c r="BE104" s="406">
        <v>0.44828921878775529</v>
      </c>
      <c r="BF104" s="400"/>
      <c r="BG104" s="136">
        <f t="shared" si="295"/>
        <v>-1.9539556686480384</v>
      </c>
      <c r="BH104" s="136">
        <f t="shared" si="296"/>
        <v>-0.75817427666524217</v>
      </c>
      <c r="BI104" s="136">
        <f t="shared" si="297"/>
        <v>-0.2422071946941485</v>
      </c>
      <c r="BJ104" s="236">
        <f t="shared" si="298"/>
        <v>-0.67714373197664557</v>
      </c>
      <c r="BK104" s="236">
        <f t="shared" si="299"/>
        <v>-0.80099542222080999</v>
      </c>
      <c r="BL104" s="135">
        <f t="shared" si="300"/>
        <v>-3.5599215479291084</v>
      </c>
      <c r="BM104" s="135">
        <f t="shared" si="301"/>
        <v>-4.2491317149759711</v>
      </c>
      <c r="BN104" s="135">
        <f t="shared" si="302"/>
        <v>-3.5699057688357096</v>
      </c>
      <c r="BO104" s="136">
        <f t="shared" si="303"/>
        <v>-1.2042694745719014</v>
      </c>
      <c r="BP104" s="136">
        <f t="shared" si="304"/>
        <v>0.80962268517207647</v>
      </c>
      <c r="BQ104" s="135">
        <f t="shared" si="305"/>
        <v>-4.3582761844010394</v>
      </c>
      <c r="BR104" s="236">
        <f t="shared" si="306"/>
        <v>-2.186929405228593</v>
      </c>
      <c r="BS104" s="135">
        <f t="shared" si="307"/>
        <v>-4.0572461887370581</v>
      </c>
      <c r="BT104" s="236">
        <f t="shared" si="308"/>
        <v>-0.56974737600881931</v>
      </c>
      <c r="BU104" s="136">
        <f t="shared" si="309"/>
        <v>-1.5062484931416815</v>
      </c>
      <c r="BV104" s="135">
        <f t="shared" si="310"/>
        <v>-3.6013142330873338</v>
      </c>
      <c r="BW104" s="136">
        <f t="shared" si="311"/>
        <v>-1.6673923544247899</v>
      </c>
      <c r="BX104" s="136">
        <f t="shared" si="312"/>
        <v>-1.2192790067753232</v>
      </c>
      <c r="BY104" s="135">
        <f t="shared" si="313"/>
        <v>-1.7931032601631116</v>
      </c>
      <c r="BZ104" s="136">
        <f t="shared" si="314"/>
        <v>-0.16358779372220372</v>
      </c>
      <c r="CA104" s="135">
        <f t="shared" si="315"/>
        <v>-3.1863408851165156</v>
      </c>
      <c r="CB104" s="136">
        <f t="shared" si="316"/>
        <v>-2.5731287952521087</v>
      </c>
      <c r="CC104" s="135">
        <f t="shared" si="317"/>
        <v>-3.5905903676955604</v>
      </c>
      <c r="CD104" s="135">
        <f t="shared" si="318"/>
        <v>0.17779863799490464</v>
      </c>
      <c r="CE104" s="236">
        <f t="shared" si="319"/>
        <v>-2.8022377468165987</v>
      </c>
      <c r="CF104" s="136">
        <f t="shared" si="320"/>
        <v>-1.7506020068765442</v>
      </c>
      <c r="CG104" s="136">
        <f t="shared" si="321"/>
        <v>-1.37489240759886</v>
      </c>
      <c r="CH104" s="136">
        <f t="shared" si="322"/>
        <v>-0.96762502240532511</v>
      </c>
      <c r="CI104" s="236">
        <f t="shared" si="323"/>
        <v>-2.5916707018440035</v>
      </c>
      <c r="CJ104" s="407"/>
      <c r="CM104" s="5"/>
      <c r="CN104" s="449"/>
      <c r="CO104" s="449"/>
      <c r="CP104" s="5"/>
      <c r="CQ104" s="451"/>
      <c r="CR104" s="451"/>
      <c r="CS104" s="447"/>
      <c r="CT104" s="448"/>
      <c r="CU104" s="448"/>
      <c r="CV104" s="449"/>
      <c r="CW104" s="449"/>
      <c r="CX104" s="449"/>
      <c r="CY104" s="449"/>
      <c r="CZ104" s="449"/>
      <c r="DA104" s="449"/>
      <c r="DB104" s="449"/>
      <c r="DC104" s="5"/>
      <c r="DD104" s="449"/>
      <c r="DE104" s="450"/>
      <c r="DF104" s="450"/>
      <c r="DG104" s="450"/>
      <c r="DH104" s="374"/>
      <c r="DI104" s="374"/>
    </row>
    <row r="105" spans="1:113">
      <c r="A105" s="138" t="s">
        <v>295</v>
      </c>
      <c r="B105" s="130" t="s">
        <v>348</v>
      </c>
      <c r="C105" s="130" t="s">
        <v>319</v>
      </c>
      <c r="D105" s="274">
        <v>13</v>
      </c>
      <c r="E105" s="274" t="s">
        <v>399</v>
      </c>
      <c r="F105" s="130" t="s">
        <v>427</v>
      </c>
      <c r="G105" s="401">
        <v>41523</v>
      </c>
      <c r="H105" s="401">
        <v>42624</v>
      </c>
      <c r="I105" s="367">
        <f t="shared" si="292"/>
        <v>1101</v>
      </c>
      <c r="J105" s="398">
        <f t="shared" si="293"/>
        <v>36.217105263157897</v>
      </c>
      <c r="K105" s="398">
        <f t="shared" si="294"/>
        <v>3.0164383561643837</v>
      </c>
      <c r="L105" s="274">
        <v>0</v>
      </c>
      <c r="M105" s="274">
        <v>0</v>
      </c>
      <c r="N105" s="274">
        <v>0</v>
      </c>
      <c r="O105" s="274">
        <v>0</v>
      </c>
      <c r="P105" s="274">
        <v>0</v>
      </c>
      <c r="Q105" s="274">
        <v>0</v>
      </c>
      <c r="R105" s="274">
        <v>0</v>
      </c>
      <c r="S105" s="130"/>
      <c r="T105" s="274">
        <v>4</v>
      </c>
      <c r="U105" s="399" t="s">
        <v>391</v>
      </c>
      <c r="V105" s="399" t="s">
        <v>391</v>
      </c>
      <c r="W105" s="404" t="s">
        <v>391</v>
      </c>
      <c r="X105" s="356"/>
      <c r="Y105" s="406">
        <v>1.4398737119980936</v>
      </c>
      <c r="Z105" s="400"/>
      <c r="AA105" s="136">
        <v>1.0743865094728283E-2</v>
      </c>
      <c r="AB105" s="136">
        <v>0.2183773568808417</v>
      </c>
      <c r="AC105" s="136">
        <v>0.46270385289301424</v>
      </c>
      <c r="AD105" s="236">
        <v>0.11022868042688085</v>
      </c>
      <c r="AE105" s="135">
        <v>4.987865202576834E-3</v>
      </c>
      <c r="AF105" s="136">
        <v>3.2785587309459366E-2</v>
      </c>
      <c r="AG105" s="136">
        <v>1.2512962011075393E-2</v>
      </c>
      <c r="AH105" s="135">
        <v>2.5412109444408043E-4</v>
      </c>
      <c r="AI105" s="236">
        <v>1.5528747302351351E-2</v>
      </c>
      <c r="AJ105" s="137">
        <v>5.2459243899185086</v>
      </c>
      <c r="AK105" s="135">
        <v>4.1368550258338671E-5</v>
      </c>
      <c r="AL105" s="236">
        <v>3.2141150640824247E-3</v>
      </c>
      <c r="AM105" s="135">
        <v>8.2737100516677343E-5</v>
      </c>
      <c r="AN105" s="236">
        <v>0.29172652881523015</v>
      </c>
      <c r="AO105" s="136">
        <v>1.9931381603686037E-2</v>
      </c>
      <c r="AP105" s="136">
        <v>3.0485139962317262E-2</v>
      </c>
      <c r="AQ105" s="236">
        <v>6.4719169614128966E-3</v>
      </c>
      <c r="AR105" s="136">
        <v>4.3538745445318314E-2</v>
      </c>
      <c r="AS105" s="135">
        <v>1.5199987323492438E-2</v>
      </c>
      <c r="AT105" s="135">
        <v>3.529328316325693E-2</v>
      </c>
      <c r="AU105" s="135">
        <v>6.1461846098103171E-4</v>
      </c>
      <c r="AV105" s="236">
        <v>2.4531779065616417E-3</v>
      </c>
      <c r="AW105" s="135">
        <v>2.4230150865598368E-4</v>
      </c>
      <c r="AX105" s="135">
        <v>1.4214943043912454</v>
      </c>
      <c r="AY105" s="236">
        <v>1.7246862332960984E-3</v>
      </c>
      <c r="AZ105" s="236">
        <v>1.2983238549456107E-2</v>
      </c>
      <c r="BA105" s="135">
        <v>4.3141488126553181E-5</v>
      </c>
      <c r="BB105" s="236">
        <v>2.9236724722081258E-2</v>
      </c>
      <c r="BC105" s="136">
        <v>1.9570106055960768E-2</v>
      </c>
      <c r="BD105" s="356"/>
      <c r="BE105" s="406">
        <v>1.4398737119980936</v>
      </c>
      <c r="BF105" s="400"/>
      <c r="BG105" s="136">
        <f t="shared" si="295"/>
        <v>-1.9688394535209233</v>
      </c>
      <c r="BH105" s="136">
        <f t="shared" si="296"/>
        <v>-0.66079239477457452</v>
      </c>
      <c r="BI105" s="136">
        <f t="shared" si="297"/>
        <v>-0.33469688415428756</v>
      </c>
      <c r="BJ105" s="236">
        <f t="shared" si="298"/>
        <v>-0.95770539159530477</v>
      </c>
      <c r="BK105" s="135">
        <f t="shared" si="299"/>
        <v>-2.3020852918751502</v>
      </c>
      <c r="BL105" s="136">
        <f t="shared" si="300"/>
        <v>-1.4843170321294537</v>
      </c>
      <c r="BM105" s="136">
        <f t="shared" si="301"/>
        <v>-1.9026398739356949</v>
      </c>
      <c r="BN105" s="135">
        <f t="shared" si="302"/>
        <v>-3.5949592829212187</v>
      </c>
      <c r="BO105" s="236">
        <f t="shared" si="303"/>
        <v>-1.8088635772153847</v>
      </c>
      <c r="BP105" s="136">
        <f t="shared" si="304"/>
        <v>0.71982202676561791</v>
      </c>
      <c r="BQ105" s="135">
        <f t="shared" si="305"/>
        <v>-4.3833296984865484</v>
      </c>
      <c r="BR105" s="236">
        <f t="shared" si="306"/>
        <v>-2.492938579719044</v>
      </c>
      <c r="BS105" s="135">
        <f t="shared" si="307"/>
        <v>-4.0822997028225672</v>
      </c>
      <c r="BT105" s="236">
        <f t="shared" si="308"/>
        <v>-0.53502407552622289</v>
      </c>
      <c r="BU105" s="136">
        <f t="shared" si="309"/>
        <v>-1.7004625958273425</v>
      </c>
      <c r="BV105" s="136">
        <f t="shared" si="310"/>
        <v>-1.5159118067197215</v>
      </c>
      <c r="BW105" s="236">
        <f t="shared" si="311"/>
        <v>-2.1889670636194429</v>
      </c>
      <c r="BX105" s="136">
        <f t="shared" si="312"/>
        <v>-1.3611240891678047</v>
      </c>
      <c r="BY105" s="135">
        <f t="shared" si="313"/>
        <v>-1.8181567742486209</v>
      </c>
      <c r="BZ105" s="135">
        <f t="shared" si="314"/>
        <v>-1.4523079394478176</v>
      </c>
      <c r="CA105" s="135">
        <f t="shared" si="315"/>
        <v>-3.2113943992020251</v>
      </c>
      <c r="CB105" s="236">
        <f t="shared" si="316"/>
        <v>-2.6102709552439496</v>
      </c>
      <c r="CC105" s="135">
        <f t="shared" si="317"/>
        <v>-3.6156438817810699</v>
      </c>
      <c r="CD105" s="135">
        <f t="shared" si="318"/>
        <v>0.15274512390939535</v>
      </c>
      <c r="CE105" s="236">
        <f t="shared" si="319"/>
        <v>-2.7632899032241465</v>
      </c>
      <c r="CF105" s="236">
        <f t="shared" si="320"/>
        <v>-1.8866169632578143</v>
      </c>
      <c r="CG105" s="135">
        <f t="shared" si="321"/>
        <v>-4.3651048783803494</v>
      </c>
      <c r="CH105" s="236">
        <f t="shared" si="322"/>
        <v>-1.5340712813310993</v>
      </c>
      <c r="CI105" s="136">
        <f t="shared" si="323"/>
        <v>-1.7084068207705256</v>
      </c>
      <c r="CJ105" s="407"/>
      <c r="CM105" s="5"/>
      <c r="CN105" s="449"/>
      <c r="CO105" s="449"/>
      <c r="CP105" s="5"/>
      <c r="CQ105" s="451"/>
      <c r="CR105" s="451"/>
      <c r="CS105" s="447"/>
      <c r="CT105" s="448"/>
      <c r="CU105" s="448"/>
      <c r="CV105" s="449"/>
      <c r="CW105" s="449"/>
      <c r="CX105" s="449"/>
      <c r="CY105" s="449"/>
      <c r="CZ105" s="449"/>
      <c r="DA105" s="449"/>
      <c r="DB105" s="449"/>
      <c r="DC105" s="5"/>
      <c r="DD105" s="449"/>
      <c r="DE105" s="450"/>
      <c r="DF105" s="450"/>
      <c r="DG105" s="450"/>
      <c r="DH105" s="374"/>
      <c r="DI105" s="374"/>
    </row>
    <row r="106" spans="1:113">
      <c r="A106" s="138" t="s">
        <v>299</v>
      </c>
      <c r="B106" s="130" t="s">
        <v>348</v>
      </c>
      <c r="C106" s="130" t="s">
        <v>319</v>
      </c>
      <c r="D106" s="274">
        <v>2</v>
      </c>
      <c r="E106" s="274" t="s">
        <v>399</v>
      </c>
      <c r="F106" s="130" t="s">
        <v>427</v>
      </c>
      <c r="G106" s="401">
        <v>39424</v>
      </c>
      <c r="H106" s="401">
        <v>42612</v>
      </c>
      <c r="I106" s="367">
        <f t="shared" si="292"/>
        <v>3188</v>
      </c>
      <c r="J106" s="398">
        <f t="shared" si="293"/>
        <v>104.86842105263159</v>
      </c>
      <c r="K106" s="398">
        <f t="shared" si="294"/>
        <v>8.7342465753424658</v>
      </c>
      <c r="L106" s="274">
        <v>0</v>
      </c>
      <c r="M106" s="274">
        <v>0</v>
      </c>
      <c r="N106" s="274">
        <v>0</v>
      </c>
      <c r="O106" s="274">
        <v>0</v>
      </c>
      <c r="P106" s="274">
        <v>0</v>
      </c>
      <c r="Q106" s="274">
        <v>0</v>
      </c>
      <c r="R106" s="274">
        <v>0</v>
      </c>
      <c r="S106" s="130"/>
      <c r="T106" s="274">
        <v>4</v>
      </c>
      <c r="U106" s="399" t="s">
        <v>391</v>
      </c>
      <c r="V106" s="399" t="s">
        <v>391</v>
      </c>
      <c r="W106" s="404" t="s">
        <v>391</v>
      </c>
      <c r="X106" s="356"/>
      <c r="Y106" s="406">
        <v>1.4154207429419436</v>
      </c>
      <c r="Z106" s="400"/>
      <c r="AA106" s="135">
        <v>4.1929520531767942E-5</v>
      </c>
      <c r="AB106" s="135">
        <v>3.0119372248653305E-3</v>
      </c>
      <c r="AC106" s="135">
        <v>1.256487965268646E-2</v>
      </c>
      <c r="AD106" s="135">
        <v>6.5479934563777613E-3</v>
      </c>
      <c r="AE106" s="135">
        <v>2.9490429440676789E-3</v>
      </c>
      <c r="AF106" s="136">
        <v>1.3286888146524596E-2</v>
      </c>
      <c r="AG106" s="135">
        <v>3.144714039882596E-5</v>
      </c>
      <c r="AH106" s="136">
        <v>9.1750289108710453E-3</v>
      </c>
      <c r="AI106" s="236">
        <v>1.3417585501866303E-2</v>
      </c>
      <c r="AJ106" s="137">
        <v>4.7660070281153946</v>
      </c>
      <c r="AK106" s="135">
        <v>2.4458886976864635E-5</v>
      </c>
      <c r="AL106" s="236">
        <v>6.7447002539624138E-3</v>
      </c>
      <c r="AM106" s="135">
        <v>4.891777395372927E-5</v>
      </c>
      <c r="AN106" s="236">
        <v>0.13315509622132593</v>
      </c>
      <c r="AO106" s="135">
        <v>2.5507124990158835E-4</v>
      </c>
      <c r="AP106" s="135">
        <v>1.3976506843922648E-4</v>
      </c>
      <c r="AQ106" s="135">
        <v>1.467533218611878E-4</v>
      </c>
      <c r="AR106" s="136">
        <v>2.2914483544827158E-2</v>
      </c>
      <c r="AS106" s="135">
        <v>8.9868939006422614E-3</v>
      </c>
      <c r="AT106" s="135">
        <v>2.0866924717976514E-2</v>
      </c>
      <c r="AU106" s="135">
        <v>3.6338917794198882E-4</v>
      </c>
      <c r="AV106" s="135">
        <v>6.9882534219613248E-6</v>
      </c>
      <c r="AW106" s="135">
        <v>1.4325919515020716E-4</v>
      </c>
      <c r="AX106" s="135">
        <v>0.84044928604560065</v>
      </c>
      <c r="AY106" s="135">
        <v>2.4458886976864635E-5</v>
      </c>
      <c r="AZ106" s="135">
        <v>1.747063355490331E-5</v>
      </c>
      <c r="BA106" s="236">
        <v>6.9576182319935898E-3</v>
      </c>
      <c r="BB106" s="135">
        <v>1.4325919515020716E-4</v>
      </c>
      <c r="BC106" s="135">
        <v>7.6870787641574576E-5</v>
      </c>
      <c r="BD106" s="356"/>
      <c r="BE106" s="406">
        <v>1.4154207429419436</v>
      </c>
      <c r="BF106" s="400"/>
      <c r="BG106" s="135">
        <f t="shared" si="295"/>
        <v>-4.3774801037685753</v>
      </c>
      <c r="BH106" s="135">
        <f t="shared" si="296"/>
        <v>-2.5211540839914877</v>
      </c>
      <c r="BI106" s="135">
        <f t="shared" si="297"/>
        <v>-1.9008416667550094</v>
      </c>
      <c r="BJ106" s="135">
        <f t="shared" si="298"/>
        <v>-2.183891763264441</v>
      </c>
      <c r="BK106" s="135">
        <f t="shared" si="299"/>
        <v>-2.5303189031905453</v>
      </c>
      <c r="BL106" s="136">
        <f t="shared" si="300"/>
        <v>-1.8765767210166233</v>
      </c>
      <c r="BM106" s="135">
        <f t="shared" si="301"/>
        <v>-4.5024188403768752</v>
      </c>
      <c r="BN106" s="136">
        <f t="shared" si="302"/>
        <v>-2.0373925585950032</v>
      </c>
      <c r="BO106" s="236">
        <f t="shared" si="303"/>
        <v>-1.872325628545461</v>
      </c>
      <c r="BP106" s="136">
        <f t="shared" si="304"/>
        <v>0.67815467843626265</v>
      </c>
      <c r="BQ106" s="135">
        <f t="shared" si="305"/>
        <v>-4.6115633098019435</v>
      </c>
      <c r="BR106" s="236">
        <f t="shared" si="306"/>
        <v>-2.1710373463542298</v>
      </c>
      <c r="BS106" s="135">
        <f t="shared" si="307"/>
        <v>-4.3105333141379623</v>
      </c>
      <c r="BT106" s="236">
        <f t="shared" si="308"/>
        <v>-0.87564220723145381</v>
      </c>
      <c r="BU106" s="135">
        <f t="shared" si="309"/>
        <v>-3.5933384896957445</v>
      </c>
      <c r="BV106" s="135">
        <f t="shared" si="310"/>
        <v>-3.8546013584882379</v>
      </c>
      <c r="BW106" s="135">
        <f t="shared" si="311"/>
        <v>-3.8334120594183001</v>
      </c>
      <c r="BX106" s="136">
        <f t="shared" si="312"/>
        <v>-1.6398899265998319</v>
      </c>
      <c r="BY106" s="135">
        <f t="shared" si="313"/>
        <v>-2.046390385564016</v>
      </c>
      <c r="BZ106" s="135">
        <f t="shared" si="314"/>
        <v>-1.6805415507632127</v>
      </c>
      <c r="CA106" s="135">
        <f t="shared" si="315"/>
        <v>-3.4396280105174202</v>
      </c>
      <c r="CB106" s="135">
        <f t="shared" si="316"/>
        <v>-5.1556313541522192</v>
      </c>
      <c r="CC106" s="135">
        <f t="shared" si="317"/>
        <v>-3.843877493096465</v>
      </c>
      <c r="CD106" s="135">
        <f t="shared" si="318"/>
        <v>-7.5488487405999796E-2</v>
      </c>
      <c r="CE106" s="135">
        <f t="shared" si="319"/>
        <v>-4.6115633098019435</v>
      </c>
      <c r="CF106" s="135">
        <f t="shared" si="320"/>
        <v>-4.7576913454801817</v>
      </c>
      <c r="CG106" s="236">
        <f t="shared" si="321"/>
        <v>-2.1575394048909917</v>
      </c>
      <c r="CH106" s="135">
        <f t="shared" si="322"/>
        <v>-3.843877493096465</v>
      </c>
      <c r="CI106" s="135">
        <f t="shared" si="323"/>
        <v>-4.1142386689939938</v>
      </c>
      <c r="CJ106" s="407"/>
      <c r="CM106" s="5"/>
      <c r="CN106" s="449"/>
      <c r="CO106" s="449"/>
      <c r="CP106" s="5"/>
      <c r="CQ106" s="451"/>
      <c r="CR106" s="451"/>
      <c r="CS106" s="447"/>
      <c r="CT106" s="448"/>
      <c r="CU106" s="448"/>
      <c r="CV106" s="449"/>
      <c r="CW106" s="449"/>
      <c r="CX106" s="449"/>
      <c r="CY106" s="449"/>
      <c r="CZ106" s="449"/>
      <c r="DA106" s="449"/>
      <c r="DB106" s="449"/>
      <c r="DC106" s="5"/>
      <c r="DD106" s="449"/>
      <c r="DE106" s="450"/>
      <c r="DF106" s="450"/>
      <c r="DG106" s="450"/>
      <c r="DH106" s="374"/>
      <c r="DI106" s="374"/>
    </row>
    <row r="107" spans="1:113">
      <c r="A107" s="138" t="s">
        <v>340</v>
      </c>
      <c r="B107" s="130" t="s">
        <v>348</v>
      </c>
      <c r="C107" s="130" t="s">
        <v>319</v>
      </c>
      <c r="D107" s="274">
        <v>7</v>
      </c>
      <c r="E107" s="274" t="s">
        <v>399</v>
      </c>
      <c r="F107" s="130" t="s">
        <v>427</v>
      </c>
      <c r="G107" s="401">
        <v>39768</v>
      </c>
      <c r="H107" s="401">
        <v>42556</v>
      </c>
      <c r="I107" s="367">
        <f t="shared" si="292"/>
        <v>2788</v>
      </c>
      <c r="J107" s="398">
        <f t="shared" si="293"/>
        <v>91.71052631578948</v>
      </c>
      <c r="K107" s="398">
        <f t="shared" si="294"/>
        <v>7.6383561643835618</v>
      </c>
      <c r="L107" s="274">
        <v>0</v>
      </c>
      <c r="M107" s="274">
        <v>0</v>
      </c>
      <c r="N107" s="274">
        <v>0</v>
      </c>
      <c r="O107" s="274">
        <v>0</v>
      </c>
      <c r="P107" s="274">
        <v>0</v>
      </c>
      <c r="Q107" s="274">
        <v>0</v>
      </c>
      <c r="R107" s="274">
        <v>0</v>
      </c>
      <c r="S107" s="130"/>
      <c r="T107" s="274">
        <v>5</v>
      </c>
      <c r="U107" s="399" t="s">
        <v>391</v>
      </c>
      <c r="V107" s="399" t="s">
        <v>391</v>
      </c>
      <c r="W107" s="404" t="s">
        <v>391</v>
      </c>
      <c r="X107" s="356"/>
      <c r="Y107" s="406">
        <v>5.7321373697171847</v>
      </c>
      <c r="Z107" s="289">
        <v>106.7</v>
      </c>
      <c r="AA107" s="136">
        <v>8.458855915081569E-3</v>
      </c>
      <c r="AB107" s="135">
        <v>3.0799894225283582E-3</v>
      </c>
      <c r="AC107" s="236">
        <v>0.18524510161197205</v>
      </c>
      <c r="AD107" s="136">
        <v>0.19205040543709551</v>
      </c>
      <c r="AE107" s="236">
        <v>4.3598925828792781E-2</v>
      </c>
      <c r="AF107" s="136">
        <v>1.6259164642086526E-2</v>
      </c>
      <c r="AG107" s="136">
        <v>1.005532187510738E-2</v>
      </c>
      <c r="AH107" s="236">
        <v>3.1295680164310168E-3</v>
      </c>
      <c r="AI107" s="136">
        <v>0.28818780273214184</v>
      </c>
      <c r="AJ107" s="137">
        <v>18.60937602640492</v>
      </c>
      <c r="AK107" s="135">
        <v>2.5011515032132839E-5</v>
      </c>
      <c r="AL107" s="136">
        <v>1.625950421721983E-2</v>
      </c>
      <c r="AM107" s="135">
        <v>5.0023030064265678E-5</v>
      </c>
      <c r="AN107" s="236">
        <v>0.18746193056059496</v>
      </c>
      <c r="AO107" s="135">
        <v>2.6083437104938533E-4</v>
      </c>
      <c r="AP107" s="136">
        <v>2.3503072696518714E-2</v>
      </c>
      <c r="AQ107" s="236">
        <v>3.7180000033643101E-3</v>
      </c>
      <c r="AR107" s="136">
        <v>2.8851994570450179E-2</v>
      </c>
      <c r="AS107" s="136">
        <v>0.10183482437012364</v>
      </c>
      <c r="AT107" s="136">
        <v>0.23109558569464131</v>
      </c>
      <c r="AU107" s="135">
        <v>3.7159965190597361E-4</v>
      </c>
      <c r="AV107" s="136">
        <v>1.6088240247771049E-3</v>
      </c>
      <c r="AW107" s="135">
        <v>1.4649601661677808E-4</v>
      </c>
      <c r="AX107" s="135">
        <v>0.85943853338699661</v>
      </c>
      <c r="AY107" s="236">
        <v>1.7613799763081556E-3</v>
      </c>
      <c r="AZ107" s="136">
        <v>1.1965407906713712E-2</v>
      </c>
      <c r="BA107" s="135">
        <v>2.6083437104938532E-5</v>
      </c>
      <c r="BB107" s="236">
        <v>3.7162396067997205E-2</v>
      </c>
      <c r="BC107" s="236">
        <v>6.6996928329054661E-3</v>
      </c>
      <c r="BD107" s="356"/>
      <c r="BE107" s="406">
        <v>5.7321373697171847</v>
      </c>
      <c r="BF107" s="289">
        <v>106.7</v>
      </c>
      <c r="BG107" s="136">
        <f t="shared" si="295"/>
        <v>-2.0726883725835452</v>
      </c>
      <c r="BH107" s="135">
        <f t="shared" si="296"/>
        <v>-2.5114507749753527</v>
      </c>
      <c r="BI107" s="236">
        <f t="shared" si="297"/>
        <v>-0.73225326713280103</v>
      </c>
      <c r="BJ107" s="136">
        <f t="shared" si="298"/>
        <v>-0.71658477165992207</v>
      </c>
      <c r="BK107" s="236">
        <f t="shared" si="299"/>
        <v>-1.360524210556521</v>
      </c>
      <c r="BL107" s="136">
        <f t="shared" si="300"/>
        <v>-1.7889017712051587</v>
      </c>
      <c r="BM107" s="136">
        <f t="shared" si="301"/>
        <v>-1.9976040228946259</v>
      </c>
      <c r="BN107" s="236">
        <f t="shared" si="302"/>
        <v>-2.5045156052739146</v>
      </c>
      <c r="BO107" s="136">
        <f t="shared" si="303"/>
        <v>-0.54032440422370565</v>
      </c>
      <c r="BP107" s="136">
        <f t="shared" si="304"/>
        <v>1.2697318114525149</v>
      </c>
      <c r="BQ107" s="135">
        <f t="shared" si="305"/>
        <v>-4.601860000785809</v>
      </c>
      <c r="BR107" s="136">
        <f t="shared" si="306"/>
        <v>-1.7888927009933842</v>
      </c>
      <c r="BS107" s="135">
        <f t="shared" si="307"/>
        <v>-4.3008300051218278</v>
      </c>
      <c r="BT107" s="236">
        <f t="shared" si="308"/>
        <v>-0.72708691474229281</v>
      </c>
      <c r="BU107" s="135">
        <f t="shared" si="309"/>
        <v>-3.5836351806796096</v>
      </c>
      <c r="BV107" s="136">
        <f t="shared" si="310"/>
        <v>-1.6288753561151483</v>
      </c>
      <c r="BW107" s="236">
        <f t="shared" si="311"/>
        <v>-2.4296906141711396</v>
      </c>
      <c r="BX107" s="136">
        <f t="shared" si="312"/>
        <v>-1.5398241582102312</v>
      </c>
      <c r="BY107" s="136">
        <f t="shared" si="313"/>
        <v>-0.99210368127716431</v>
      </c>
      <c r="BZ107" s="136">
        <f t="shared" si="314"/>
        <v>-0.63620835017977673</v>
      </c>
      <c r="CA107" s="135">
        <f t="shared" si="315"/>
        <v>-3.4299247015012853</v>
      </c>
      <c r="CB107" s="136">
        <f t="shared" si="316"/>
        <v>-2.7934914569872591</v>
      </c>
      <c r="CC107" s="135">
        <f t="shared" si="317"/>
        <v>-3.8341741840803301</v>
      </c>
      <c r="CD107" s="135">
        <f t="shared" si="318"/>
        <v>-6.5785178389864779E-2</v>
      </c>
      <c r="CE107" s="236">
        <f t="shared" si="319"/>
        <v>-2.7541469451043645</v>
      </c>
      <c r="CF107" s="136">
        <f t="shared" si="320"/>
        <v>-1.9220724914830329</v>
      </c>
      <c r="CG107" s="135">
        <f t="shared" si="321"/>
        <v>-4.5836351806796092</v>
      </c>
      <c r="CH107" s="236">
        <f t="shared" si="322"/>
        <v>-1.4298962923758636</v>
      </c>
      <c r="CI107" s="236">
        <f t="shared" si="323"/>
        <v>-2.1739451083487573</v>
      </c>
      <c r="CJ107" s="407"/>
      <c r="CM107" s="5"/>
      <c r="CN107" s="449"/>
      <c r="CO107" s="449"/>
      <c r="CP107" s="5"/>
      <c r="CQ107" s="451"/>
      <c r="CR107" s="451"/>
      <c r="CS107" s="447"/>
      <c r="CT107" s="448"/>
      <c r="CU107" s="448"/>
      <c r="CV107" s="449"/>
      <c r="CW107" s="449"/>
      <c r="CX107" s="449"/>
      <c r="CY107" s="449"/>
      <c r="CZ107" s="449"/>
      <c r="DA107" s="449"/>
      <c r="DB107" s="449"/>
      <c r="DC107" s="5"/>
      <c r="DD107" s="449"/>
      <c r="DE107" s="450"/>
      <c r="DF107" s="450"/>
      <c r="DG107" s="450"/>
      <c r="DH107" s="374"/>
      <c r="DI107" s="374"/>
    </row>
    <row r="108" spans="1:113">
      <c r="A108" s="138" t="s">
        <v>347</v>
      </c>
      <c r="B108" s="130" t="s">
        <v>348</v>
      </c>
      <c r="C108" s="130" t="s">
        <v>319</v>
      </c>
      <c r="D108" s="274">
        <v>12</v>
      </c>
      <c r="E108" s="274" t="s">
        <v>399</v>
      </c>
      <c r="F108" s="130" t="s">
        <v>427</v>
      </c>
      <c r="G108" s="401">
        <v>40737</v>
      </c>
      <c r="H108" s="401">
        <v>42563</v>
      </c>
      <c r="I108" s="367">
        <f t="shared" si="292"/>
        <v>1826</v>
      </c>
      <c r="J108" s="398">
        <f t="shared" si="293"/>
        <v>60.065789473684212</v>
      </c>
      <c r="K108" s="398">
        <f t="shared" si="294"/>
        <v>5.0027397260273974</v>
      </c>
      <c r="L108" s="274">
        <v>0</v>
      </c>
      <c r="M108" s="274">
        <v>0</v>
      </c>
      <c r="N108" s="274">
        <v>0</v>
      </c>
      <c r="O108" s="274">
        <v>0</v>
      </c>
      <c r="P108" s="274">
        <v>0</v>
      </c>
      <c r="Q108" s="274">
        <v>0</v>
      </c>
      <c r="R108" s="274">
        <v>0</v>
      </c>
      <c r="S108" s="130"/>
      <c r="T108" s="274">
        <v>5</v>
      </c>
      <c r="U108" s="399" t="s">
        <v>391</v>
      </c>
      <c r="V108" s="399" t="s">
        <v>391</v>
      </c>
      <c r="W108" s="404" t="s">
        <v>391</v>
      </c>
      <c r="X108" s="356"/>
      <c r="Y108" s="406">
        <v>3.9068910386284736</v>
      </c>
      <c r="Z108" s="400"/>
      <c r="AA108" s="136">
        <v>7.3368069930941915E-3</v>
      </c>
      <c r="AB108" s="236">
        <v>3.7161537648991466E-2</v>
      </c>
      <c r="AC108" s="135">
        <v>5.4807337249402968E-3</v>
      </c>
      <c r="AD108" s="135">
        <v>2.8561999445322907E-3</v>
      </c>
      <c r="AE108" s="236">
        <v>2.8869554735769812E-2</v>
      </c>
      <c r="AF108" s="236">
        <v>3.6430305624356937E-3</v>
      </c>
      <c r="AG108" s="136">
        <v>5.5228048973602816E-3</v>
      </c>
      <c r="AH108" s="236">
        <v>4.8502601542474492E-4</v>
      </c>
      <c r="AI108" s="236">
        <v>4.3733874605802756E-3</v>
      </c>
      <c r="AJ108" s="137">
        <v>4.9335800168785333</v>
      </c>
      <c r="AK108" s="135">
        <v>1.0668836505723605E-5</v>
      </c>
      <c r="AL108" s="135">
        <v>2.2861792512264866E-5</v>
      </c>
      <c r="AM108" s="236">
        <v>8.2353294173687856E-4</v>
      </c>
      <c r="AN108" s="135">
        <v>1.8167504449746481E-3</v>
      </c>
      <c r="AO108" s="236">
        <v>4.5275125534687561E-3</v>
      </c>
      <c r="AP108" s="136">
        <v>9.479831220648641E-3</v>
      </c>
      <c r="AQ108" s="135">
        <v>6.401301903434162E-5</v>
      </c>
      <c r="AR108" s="136">
        <v>1.5539219132942305E-2</v>
      </c>
      <c r="AS108" s="236">
        <v>2.20519236756106E-2</v>
      </c>
      <c r="AT108" s="135">
        <v>9.1020416588830522E-3</v>
      </c>
      <c r="AU108" s="135">
        <v>1.5850842808503641E-4</v>
      </c>
      <c r="AV108" s="135">
        <v>3.0482390016353156E-6</v>
      </c>
      <c r="AW108" s="135">
        <v>6.2488899533523978E-5</v>
      </c>
      <c r="AX108" s="236">
        <v>8.5069448749151437</v>
      </c>
      <c r="AY108" s="135">
        <v>1.0668836505723605E-5</v>
      </c>
      <c r="AZ108" s="236">
        <v>2.5699315227446788E-3</v>
      </c>
      <c r="BA108" s="135">
        <v>1.1126072355968901E-5</v>
      </c>
      <c r="BB108" s="236">
        <v>1.5851879716244379E-2</v>
      </c>
      <c r="BC108" s="236">
        <v>1.5261481062973001E-3</v>
      </c>
      <c r="BD108" s="356"/>
      <c r="BE108" s="406">
        <v>3.9068910386284736</v>
      </c>
      <c r="BF108" s="400"/>
      <c r="BG108" s="136">
        <f t="shared" si="295"/>
        <v>-2.1344929056133393</v>
      </c>
      <c r="BH108" s="236">
        <f t="shared" si="296"/>
        <v>-1.4299063243162824</v>
      </c>
      <c r="BI108" s="135">
        <f t="shared" si="297"/>
        <v>-2.2611612971064559</v>
      </c>
      <c r="BJ108" s="135">
        <f t="shared" si="298"/>
        <v>-2.5442113936158872</v>
      </c>
      <c r="BK108" s="236">
        <f t="shared" si="299"/>
        <v>-1.539559914328126</v>
      </c>
      <c r="BL108" s="236">
        <f t="shared" si="300"/>
        <v>-2.4385371853209445</v>
      </c>
      <c r="BM108" s="136">
        <f t="shared" si="301"/>
        <v>-2.2578402987094153</v>
      </c>
      <c r="BN108" s="236">
        <f t="shared" si="302"/>
        <v>-3.3142349664443347</v>
      </c>
      <c r="BO108" s="236">
        <f t="shared" si="303"/>
        <v>-2.3591820445994114</v>
      </c>
      <c r="BP108" s="136">
        <f t="shared" si="304"/>
        <v>0.69316217634232813</v>
      </c>
      <c r="BQ108" s="135">
        <f t="shared" si="305"/>
        <v>-4.9718829401533897</v>
      </c>
      <c r="BR108" s="135">
        <f t="shared" si="306"/>
        <v>-4.6408897211119653</v>
      </c>
      <c r="BS108" s="236">
        <f t="shared" si="307"/>
        <v>-3.0843190241464247</v>
      </c>
      <c r="BT108" s="135">
        <f t="shared" si="308"/>
        <v>-2.7407047247634293</v>
      </c>
      <c r="BU108" s="236">
        <f t="shared" si="309"/>
        <v>-2.3441403368405962</v>
      </c>
      <c r="BV108" s="136">
        <f t="shared" si="310"/>
        <v>-2.0231993947920466</v>
      </c>
      <c r="BW108" s="135">
        <f t="shared" si="311"/>
        <v>-4.1937316897697468</v>
      </c>
      <c r="BX108" s="136">
        <f t="shared" si="312"/>
        <v>-1.8085708088796923</v>
      </c>
      <c r="BY108" s="236">
        <f t="shared" si="313"/>
        <v>-1.6565535193361802</v>
      </c>
      <c r="BZ108" s="135">
        <f t="shared" si="314"/>
        <v>-2.0408611811146589</v>
      </c>
      <c r="CA108" s="135">
        <f t="shared" si="315"/>
        <v>-3.7999476408688664</v>
      </c>
      <c r="CB108" s="135">
        <f t="shared" si="316"/>
        <v>-5.5159509845036654</v>
      </c>
      <c r="CC108" s="135">
        <f t="shared" si="317"/>
        <v>-4.2041971234479112</v>
      </c>
      <c r="CD108" s="236">
        <f t="shared" si="318"/>
        <v>0.92977361858158769</v>
      </c>
      <c r="CE108" s="135">
        <f t="shared" si="319"/>
        <v>-4.9718829401533897</v>
      </c>
      <c r="CF108" s="236">
        <f t="shared" si="320"/>
        <v>-2.5900784485326467</v>
      </c>
      <c r="CG108" s="135">
        <f t="shared" si="321"/>
        <v>-4.9536581200471907</v>
      </c>
      <c r="CH108" s="236">
        <f t="shared" si="322"/>
        <v>-1.7999192317434447</v>
      </c>
      <c r="CI108" s="236">
        <f t="shared" si="323"/>
        <v>-2.8164033178709986</v>
      </c>
      <c r="CJ108" s="407"/>
      <c r="CM108" s="5"/>
      <c r="CN108" s="449"/>
      <c r="CO108" s="449"/>
      <c r="CP108" s="5"/>
      <c r="CQ108" s="451"/>
      <c r="CR108" s="451"/>
      <c r="CS108" s="447"/>
      <c r="CT108" s="448"/>
      <c r="CU108" s="448"/>
      <c r="CV108" s="449"/>
      <c r="CW108" s="449"/>
      <c r="CX108" s="449"/>
      <c r="CY108" s="449"/>
      <c r="CZ108" s="449"/>
      <c r="DA108" s="449"/>
      <c r="DB108" s="449"/>
      <c r="DC108" s="5"/>
      <c r="DD108" s="449"/>
      <c r="DE108" s="450"/>
      <c r="DF108" s="450"/>
      <c r="DG108" s="450"/>
      <c r="DH108" s="374"/>
      <c r="DI108" s="374"/>
    </row>
    <row r="109" spans="1:113">
      <c r="A109" s="138" t="s">
        <v>323</v>
      </c>
      <c r="B109" s="130" t="s">
        <v>348</v>
      </c>
      <c r="C109" s="130" t="s">
        <v>319</v>
      </c>
      <c r="D109" s="274">
        <v>3</v>
      </c>
      <c r="E109" s="274" t="s">
        <v>399</v>
      </c>
      <c r="F109" s="130" t="s">
        <v>427</v>
      </c>
      <c r="G109" s="401">
        <v>42006</v>
      </c>
      <c r="H109" s="401">
        <v>42520</v>
      </c>
      <c r="I109" s="367">
        <f t="shared" si="292"/>
        <v>514</v>
      </c>
      <c r="J109" s="398">
        <f t="shared" si="293"/>
        <v>16.907894736842106</v>
      </c>
      <c r="K109" s="398">
        <f t="shared" si="294"/>
        <v>1.4082191780821918</v>
      </c>
      <c r="L109" s="274">
        <v>0</v>
      </c>
      <c r="M109" s="274">
        <v>0</v>
      </c>
      <c r="N109" s="274">
        <v>0</v>
      </c>
      <c r="O109" s="274">
        <v>0</v>
      </c>
      <c r="P109" s="274">
        <v>0</v>
      </c>
      <c r="Q109" s="274">
        <v>0</v>
      </c>
      <c r="R109" s="274">
        <v>0</v>
      </c>
      <c r="S109" s="130"/>
      <c r="T109" s="274">
        <v>6</v>
      </c>
      <c r="U109" s="399" t="s">
        <v>391</v>
      </c>
      <c r="V109" s="399" t="s">
        <v>391</v>
      </c>
      <c r="W109" s="404" t="s">
        <v>391</v>
      </c>
      <c r="X109" s="356"/>
      <c r="Y109" s="406">
        <v>2.169235400680285</v>
      </c>
      <c r="Z109" s="289">
        <v>313</v>
      </c>
      <c r="AA109" s="136">
        <v>1.8096813773390209E-2</v>
      </c>
      <c r="AB109" s="136">
        <v>0.14896424310609424</v>
      </c>
      <c r="AC109" s="136">
        <v>0.451141760153625</v>
      </c>
      <c r="AD109" s="236">
        <v>0.15329980919042241</v>
      </c>
      <c r="AE109" s="236">
        <v>8.5271204217684513E-2</v>
      </c>
      <c r="AF109" s="136">
        <v>2.6385817009116203E-2</v>
      </c>
      <c r="AG109" s="136">
        <v>0.11380005763011201</v>
      </c>
      <c r="AH109" s="135">
        <v>2.2107460107388284E-4</v>
      </c>
      <c r="AI109" s="236">
        <v>1.5997723177509873E-2</v>
      </c>
      <c r="AJ109" s="137">
        <v>3.8398984038491526</v>
      </c>
      <c r="AK109" s="236">
        <v>6.5125816913136313E-3</v>
      </c>
      <c r="AL109" s="236">
        <v>4.9185826381387774E-3</v>
      </c>
      <c r="AM109" s="236">
        <v>2.7780006975435634E-3</v>
      </c>
      <c r="AN109" s="135">
        <v>6.1283935925597289E-3</v>
      </c>
      <c r="AO109" s="136">
        <v>4.0022160277505575E-2</v>
      </c>
      <c r="AP109" s="136">
        <v>0.17146483284115036</v>
      </c>
      <c r="AQ109" s="136">
        <v>1.0392740299342137E-2</v>
      </c>
      <c r="AR109" s="136">
        <v>5.6827042262997958E-2</v>
      </c>
      <c r="AS109" s="136">
        <v>0.17351171397577694</v>
      </c>
      <c r="AT109" s="236">
        <v>0.22851968579217929</v>
      </c>
      <c r="AU109" s="236">
        <v>0.11337828520003027</v>
      </c>
      <c r="AV109" s="135">
        <v>1.0282539584831759E-5</v>
      </c>
      <c r="AW109" s="135">
        <v>2.1079206148905108E-4</v>
      </c>
      <c r="AX109" s="236">
        <v>14.248978626420707</v>
      </c>
      <c r="AY109" s="135">
        <v>3.598888854691116E-5</v>
      </c>
      <c r="AZ109" s="236">
        <v>9.3250785325709098E-3</v>
      </c>
      <c r="BA109" s="135">
        <v>3.7531269484635918E-5</v>
      </c>
      <c r="BB109" s="135">
        <v>2.1079206148905108E-4</v>
      </c>
      <c r="BC109" s="135">
        <v>1.1310793543314936E-4</v>
      </c>
      <c r="BD109" s="356"/>
      <c r="BE109" s="406">
        <v>2.169235400680285</v>
      </c>
      <c r="BF109" s="289">
        <v>313</v>
      </c>
      <c r="BG109" s="136">
        <f t="shared" si="295"/>
        <v>-1.7423978827244015</v>
      </c>
      <c r="BH109" s="136">
        <f t="shared" si="296"/>
        <v>-0.82691796571747211</v>
      </c>
      <c r="BI109" s="136">
        <f t="shared" si="297"/>
        <v>-0.34568697036435192</v>
      </c>
      <c r="BJ109" s="236">
        <f t="shared" si="298"/>
        <v>-0.81445838570399542</v>
      </c>
      <c r="BK109" s="236">
        <f t="shared" si="299"/>
        <v>-1.0691976037763746</v>
      </c>
      <c r="BL109" s="136">
        <f t="shared" si="300"/>
        <v>-1.5786294538060759</v>
      </c>
      <c r="BM109" s="136">
        <f t="shared" si="301"/>
        <v>-0.94385751800743878</v>
      </c>
      <c r="BN109" s="135">
        <f t="shared" si="302"/>
        <v>-3.6554611499906211</v>
      </c>
      <c r="BO109" s="236">
        <f t="shared" si="303"/>
        <v>-1.7959418224568902</v>
      </c>
      <c r="BP109" s="136">
        <f t="shared" si="304"/>
        <v>0.58431973394268977</v>
      </c>
      <c r="BQ109" s="236">
        <f t="shared" si="305"/>
        <v>-2.1862468160357253</v>
      </c>
      <c r="BR109" s="236">
        <f t="shared" si="306"/>
        <v>-2.3081600275409548</v>
      </c>
      <c r="BS109" s="236">
        <f t="shared" si="307"/>
        <v>-2.5562676495489853</v>
      </c>
      <c r="BT109" s="135">
        <f t="shared" si="308"/>
        <v>-2.21265335016599</v>
      </c>
      <c r="BU109" s="136">
        <f t="shared" si="309"/>
        <v>-1.3976994731391112</v>
      </c>
      <c r="BV109" s="136">
        <f t="shared" si="310"/>
        <v>-0.7658249395812653</v>
      </c>
      <c r="BW109" s="136">
        <f t="shared" si="311"/>
        <v>-1.9832699250154662</v>
      </c>
      <c r="BX109" s="136">
        <f t="shared" si="312"/>
        <v>-1.245444947549972</v>
      </c>
      <c r="BY109" s="136">
        <f t="shared" si="313"/>
        <v>-0.76067120016237577</v>
      </c>
      <c r="BZ109" s="236">
        <f t="shared" si="314"/>
        <v>-0.64107638175316772</v>
      </c>
      <c r="CA109" s="236">
        <f t="shared" si="315"/>
        <v>-0.94547011582093732</v>
      </c>
      <c r="CB109" s="135">
        <f t="shared" si="316"/>
        <v>-4.9878996099062265</v>
      </c>
      <c r="CC109" s="135">
        <f t="shared" si="317"/>
        <v>-3.6761457488504719</v>
      </c>
      <c r="CD109" s="236">
        <f t="shared" si="318"/>
        <v>1.1537837350247415</v>
      </c>
      <c r="CE109" s="135">
        <f t="shared" si="319"/>
        <v>-4.4438315655559508</v>
      </c>
      <c r="CF109" s="236">
        <f t="shared" si="320"/>
        <v>-2.0303475020266655</v>
      </c>
      <c r="CG109" s="135">
        <f t="shared" si="321"/>
        <v>-4.4256067454497519</v>
      </c>
      <c r="CH109" s="135">
        <f t="shared" si="322"/>
        <v>-3.6761457488504719</v>
      </c>
      <c r="CI109" s="135">
        <f t="shared" si="323"/>
        <v>-3.9465069247480011</v>
      </c>
      <c r="CJ109" s="407"/>
      <c r="CM109" s="5"/>
      <c r="CN109" s="449"/>
      <c r="CO109" s="449"/>
      <c r="CP109" s="5"/>
      <c r="CQ109" s="451"/>
      <c r="CR109" s="451"/>
      <c r="CS109" s="447"/>
      <c r="CT109" s="448"/>
      <c r="CU109" s="448"/>
      <c r="CV109" s="449"/>
      <c r="CW109" s="449"/>
      <c r="CX109" s="449"/>
      <c r="CY109" s="449"/>
      <c r="CZ109" s="449"/>
      <c r="DA109" s="449"/>
      <c r="DB109" s="449"/>
      <c r="DC109" s="5"/>
      <c r="DD109" s="449"/>
      <c r="DE109" s="450"/>
      <c r="DF109" s="450"/>
      <c r="DG109" s="450"/>
      <c r="DH109" s="374"/>
      <c r="DI109" s="374"/>
    </row>
    <row r="110" spans="1:113">
      <c r="A110" s="138" t="s">
        <v>338</v>
      </c>
      <c r="B110" s="130" t="s">
        <v>348</v>
      </c>
      <c r="C110" s="130" t="s">
        <v>319</v>
      </c>
      <c r="D110" s="274">
        <v>3</v>
      </c>
      <c r="E110" s="274" t="s">
        <v>398</v>
      </c>
      <c r="F110" s="130" t="s">
        <v>426</v>
      </c>
      <c r="G110" s="401">
        <v>38477</v>
      </c>
      <c r="H110" s="401">
        <v>42555</v>
      </c>
      <c r="I110" s="367">
        <f t="shared" si="292"/>
        <v>4078</v>
      </c>
      <c r="J110" s="398">
        <f t="shared" si="293"/>
        <v>134.14473684210526</v>
      </c>
      <c r="K110" s="398">
        <f t="shared" si="294"/>
        <v>11.172602739726027</v>
      </c>
      <c r="L110" s="274">
        <v>0</v>
      </c>
      <c r="M110" s="274">
        <v>0</v>
      </c>
      <c r="N110" s="274">
        <v>0</v>
      </c>
      <c r="O110" s="274">
        <v>0</v>
      </c>
      <c r="P110" s="274">
        <v>0</v>
      </c>
      <c r="Q110" s="274">
        <v>0</v>
      </c>
      <c r="R110" s="274">
        <v>0</v>
      </c>
      <c r="S110" s="130"/>
      <c r="T110" s="274">
        <v>6</v>
      </c>
      <c r="U110" s="399" t="s">
        <v>391</v>
      </c>
      <c r="V110" s="399" t="s">
        <v>391</v>
      </c>
      <c r="W110" s="404" t="s">
        <v>391</v>
      </c>
      <c r="X110" s="356"/>
      <c r="Y110" s="406">
        <v>5.8128395472557033</v>
      </c>
      <c r="Z110" s="400"/>
      <c r="AA110" s="236">
        <v>6.1211528886158449E-4</v>
      </c>
      <c r="AB110" s="135">
        <v>2.1049964774074036E-3</v>
      </c>
      <c r="AC110" s="236">
        <v>4.2091905954578235E-2</v>
      </c>
      <c r="AD110" s="135">
        <v>4.5762916457789725E-3</v>
      </c>
      <c r="AE110" s="135">
        <v>2.0610406344917036E-3</v>
      </c>
      <c r="AF110" s="236">
        <v>1.9833527698810954E-3</v>
      </c>
      <c r="AG110" s="236">
        <v>7.1304980889717276E-4</v>
      </c>
      <c r="AH110" s="236">
        <v>3.6751757029882216E-3</v>
      </c>
      <c r="AI110" s="236">
        <v>1.5943852693078568E-2</v>
      </c>
      <c r="AJ110" s="238">
        <v>18.963608148961537</v>
      </c>
      <c r="AK110" s="135">
        <v>1.7093938911661049E-5</v>
      </c>
      <c r="AL110" s="135">
        <v>3.6629869096416536E-5</v>
      </c>
      <c r="AM110" s="236">
        <v>6.3037131830313313E-3</v>
      </c>
      <c r="AN110" s="136">
        <v>0.18556983008467648</v>
      </c>
      <c r="AO110" s="136">
        <v>8.235865589457967E-3</v>
      </c>
      <c r="AP110" s="136">
        <v>2.1542866637677235E-2</v>
      </c>
      <c r="AQ110" s="136">
        <v>8.787365837386903E-3</v>
      </c>
      <c r="AR110" s="136">
        <v>1.7496790803035612E-2</v>
      </c>
      <c r="AS110" s="135">
        <v>6.2808015543988878E-3</v>
      </c>
      <c r="AT110" s="135">
        <v>1.4583571882919968E-2</v>
      </c>
      <c r="AU110" s="135">
        <v>2.5396709240182129E-4</v>
      </c>
      <c r="AV110" s="236">
        <v>7.2802090138365978E-4</v>
      </c>
      <c r="AW110" s="135">
        <v>1.0012164219687187E-4</v>
      </c>
      <c r="AX110" s="135">
        <v>0.5873770448999508</v>
      </c>
      <c r="AY110" s="136">
        <v>1.8969230425339646E-3</v>
      </c>
      <c r="AZ110" s="236">
        <v>3.8061965073264022E-3</v>
      </c>
      <c r="BA110" s="135">
        <v>1.782653629358938E-5</v>
      </c>
      <c r="BB110" s="136">
        <v>3.6786032147053928E-2</v>
      </c>
      <c r="BC110" s="135">
        <v>5.3723808008077581E-5</v>
      </c>
      <c r="BD110" s="356"/>
      <c r="BE110" s="406">
        <v>5.8128395472557033</v>
      </c>
      <c r="BF110" s="400"/>
      <c r="BG110" s="236">
        <f t="shared" si="295"/>
        <v>-3.2131667729509061</v>
      </c>
      <c r="BH110" s="135">
        <f t="shared" si="296"/>
        <v>-2.6767486265949669</v>
      </c>
      <c r="BI110" s="236">
        <f t="shared" si="297"/>
        <v>-1.3758014086113191</v>
      </c>
      <c r="BJ110" s="135">
        <f t="shared" si="298"/>
        <v>-2.3394863058679203</v>
      </c>
      <c r="BK110" s="135">
        <f t="shared" si="299"/>
        <v>-2.6859134457940246</v>
      </c>
      <c r="BL110" s="236">
        <f t="shared" si="300"/>
        <v>-2.7026000329520814</v>
      </c>
      <c r="BM110" s="236">
        <f t="shared" si="301"/>
        <v>-3.1468801321766757</v>
      </c>
      <c r="BN110" s="236">
        <f t="shared" si="302"/>
        <v>-2.4347218933106247</v>
      </c>
      <c r="BO110" s="236">
        <f t="shared" si="303"/>
        <v>-1.7974067267811424</v>
      </c>
      <c r="BP110" s="463">
        <f t="shared" si="304"/>
        <v>1.2779209727752703</v>
      </c>
      <c r="BQ110" s="135">
        <f t="shared" si="305"/>
        <v>-4.7671578524054228</v>
      </c>
      <c r="BR110" s="135">
        <f t="shared" si="306"/>
        <v>-4.4361646333639984</v>
      </c>
      <c r="BS110" s="236">
        <f t="shared" si="307"/>
        <v>-2.2004035553314063</v>
      </c>
      <c r="BT110" s="136">
        <f t="shared" si="308"/>
        <v>-0.73149262991025166</v>
      </c>
      <c r="BU110" s="136">
        <f t="shared" si="309"/>
        <v>-2.0842907497462169</v>
      </c>
      <c r="BV110" s="136">
        <f t="shared" si="310"/>
        <v>-1.6666965070691657</v>
      </c>
      <c r="BW110" s="136">
        <f t="shared" si="311"/>
        <v>-2.0561412925868949</v>
      </c>
      <c r="BX110" s="136">
        <f t="shared" si="312"/>
        <v>-1.757041600704687</v>
      </c>
      <c r="BY110" s="135">
        <f t="shared" si="313"/>
        <v>-2.2019849281674952</v>
      </c>
      <c r="BZ110" s="135">
        <f t="shared" si="314"/>
        <v>-1.8361360933666919</v>
      </c>
      <c r="CA110" s="135">
        <f t="shared" si="315"/>
        <v>-3.5952225531208994</v>
      </c>
      <c r="CB110" s="236">
        <f t="shared" si="316"/>
        <v>-3.1378561519709169</v>
      </c>
      <c r="CC110" s="135">
        <f t="shared" si="317"/>
        <v>-3.9994720356999443</v>
      </c>
      <c r="CD110" s="135">
        <f t="shared" si="318"/>
        <v>-0.23108303000947902</v>
      </c>
      <c r="CE110" s="136">
        <f t="shared" si="319"/>
        <v>-2.7219502879204014</v>
      </c>
      <c r="CF110" s="236">
        <f t="shared" si="320"/>
        <v>-2.4195087935990665</v>
      </c>
      <c r="CG110" s="135">
        <f t="shared" si="321"/>
        <v>-4.7489330322992238</v>
      </c>
      <c r="CH110" s="136">
        <f t="shared" si="322"/>
        <v>-1.4343170539620729</v>
      </c>
      <c r="CI110" s="135">
        <f t="shared" si="323"/>
        <v>-4.2698332115974731</v>
      </c>
      <c r="CJ110" s="407"/>
      <c r="CM110" s="5"/>
      <c r="CN110" s="449"/>
      <c r="CO110" s="449"/>
      <c r="CP110" s="5"/>
      <c r="CQ110" s="451"/>
      <c r="CR110" s="451"/>
      <c r="CS110" s="447"/>
      <c r="CT110" s="448"/>
      <c r="CU110" s="448"/>
      <c r="CV110" s="449"/>
      <c r="CW110" s="449"/>
      <c r="CX110" s="449"/>
      <c r="CY110" s="449"/>
      <c r="CZ110" s="449"/>
      <c r="DA110" s="449"/>
      <c r="DB110" s="449"/>
      <c r="DC110" s="5"/>
      <c r="DD110" s="449"/>
      <c r="DE110" s="450"/>
      <c r="DF110" s="450"/>
      <c r="DG110" s="450"/>
      <c r="DH110" s="374"/>
      <c r="DI110" s="374"/>
    </row>
    <row r="111" spans="1:113">
      <c r="A111" s="138" t="s">
        <v>339</v>
      </c>
      <c r="B111" s="130" t="s">
        <v>348</v>
      </c>
      <c r="C111" s="130" t="s">
        <v>319</v>
      </c>
      <c r="D111" s="274">
        <v>3</v>
      </c>
      <c r="E111" s="274" t="s">
        <v>399</v>
      </c>
      <c r="F111" s="130" t="s">
        <v>427</v>
      </c>
      <c r="G111" s="401">
        <v>41413</v>
      </c>
      <c r="H111" s="401">
        <v>42555</v>
      </c>
      <c r="I111" s="367">
        <f t="shared" si="292"/>
        <v>1142</v>
      </c>
      <c r="J111" s="398">
        <f t="shared" si="293"/>
        <v>37.565789473684212</v>
      </c>
      <c r="K111" s="398">
        <f t="shared" si="294"/>
        <v>3.128767123287671</v>
      </c>
      <c r="L111" s="274">
        <v>0</v>
      </c>
      <c r="M111" s="274">
        <v>0</v>
      </c>
      <c r="N111" s="274">
        <v>0</v>
      </c>
      <c r="O111" s="274">
        <v>0</v>
      </c>
      <c r="P111" s="274">
        <v>0</v>
      </c>
      <c r="Q111" s="274">
        <v>0</v>
      </c>
      <c r="R111" s="274">
        <v>0</v>
      </c>
      <c r="S111" s="130"/>
      <c r="T111" s="274">
        <v>6</v>
      </c>
      <c r="U111" s="399" t="s">
        <v>391</v>
      </c>
      <c r="V111" s="399" t="s">
        <v>391</v>
      </c>
      <c r="W111" s="404" t="s">
        <v>391</v>
      </c>
      <c r="X111" s="356"/>
      <c r="Y111" s="406">
        <v>2.6853663482206032</v>
      </c>
      <c r="Z111" s="400"/>
      <c r="AA111" s="136">
        <v>6.3893273350001363E-3</v>
      </c>
      <c r="AB111" s="136">
        <v>0.13916192779144262</v>
      </c>
      <c r="AC111" s="135">
        <v>1.4672035488030579E-2</v>
      </c>
      <c r="AD111" s="135">
        <v>7.6461052571104868E-3</v>
      </c>
      <c r="AE111" s="135">
        <v>3.4436034348992797E-3</v>
      </c>
      <c r="AF111" s="236">
        <v>9.4135270706952896E-3</v>
      </c>
      <c r="AG111" s="135">
        <v>3.6720889708641607E-5</v>
      </c>
      <c r="AH111" s="136">
        <v>1.1572158980951418E-2</v>
      </c>
      <c r="AI111" s="236">
        <v>2.9041926032483726E-3</v>
      </c>
      <c r="AJ111" s="137">
        <v>11.117139642726583</v>
      </c>
      <c r="AK111" s="135">
        <v>2.8560691995610141E-5</v>
      </c>
      <c r="AL111" s="236">
        <v>2.8958568034045066E-3</v>
      </c>
      <c r="AM111" s="136">
        <v>1.7358706644784123E-2</v>
      </c>
      <c r="AN111" s="236">
        <v>7.5318858410734338E-2</v>
      </c>
      <c r="AO111" s="135">
        <v>2.978472165256486E-4</v>
      </c>
      <c r="AP111" s="136">
        <v>9.539811521397417E-3</v>
      </c>
      <c r="AQ111" s="236">
        <v>1.5704077071087236E-3</v>
      </c>
      <c r="AR111" s="136">
        <v>2.2419963041291985E-2</v>
      </c>
      <c r="AS111" s="136">
        <v>0.16528571873090217</v>
      </c>
      <c r="AT111" s="135">
        <v>2.4366350371111963E-2</v>
      </c>
      <c r="AU111" s="236">
        <v>0.13360973300191092</v>
      </c>
      <c r="AV111" s="236">
        <v>8.1566974238884469E-5</v>
      </c>
      <c r="AW111" s="136">
        <v>8.569036984439336E-3</v>
      </c>
      <c r="AX111" s="236">
        <v>19.684334464020214</v>
      </c>
      <c r="AY111" s="236">
        <v>1.6001411450383954E-3</v>
      </c>
      <c r="AZ111" s="135">
        <v>2.0400494282578671E-5</v>
      </c>
      <c r="BA111" s="135">
        <v>2.9784721652564859E-5</v>
      </c>
      <c r="BB111" s="236">
        <v>3.0777790515561926E-2</v>
      </c>
      <c r="BC111" s="135">
        <v>8.9762174843346153E-5</v>
      </c>
      <c r="BD111" s="356"/>
      <c r="BE111" s="406">
        <v>2.6853663482206032</v>
      </c>
      <c r="BF111" s="400"/>
      <c r="BG111" s="136">
        <f t="shared" si="295"/>
        <v>-2.1945448617281356</v>
      </c>
      <c r="BH111" s="136">
        <f t="shared" si="296"/>
        <v>-0.85647956365981259</v>
      </c>
      <c r="BI111" s="135">
        <f t="shared" si="297"/>
        <v>-1.8335096312216812</v>
      </c>
      <c r="BJ111" s="135">
        <f t="shared" si="298"/>
        <v>-2.1165597277311128</v>
      </c>
      <c r="BK111" s="135">
        <f t="shared" si="299"/>
        <v>-2.4629868676572175</v>
      </c>
      <c r="BL111" s="236">
        <f t="shared" si="300"/>
        <v>-2.0262476241456957</v>
      </c>
      <c r="BM111" s="135">
        <f t="shared" si="301"/>
        <v>-4.4350868048435474</v>
      </c>
      <c r="BN111" s="136">
        <f t="shared" si="302"/>
        <v>-1.9365856085467257</v>
      </c>
      <c r="BO111" s="236">
        <f t="shared" si="303"/>
        <v>-2.5369745850262739</v>
      </c>
      <c r="BP111" s="136">
        <f t="shared" si="304"/>
        <v>1.0459930608813239</v>
      </c>
      <c r="BQ111" s="135">
        <f t="shared" si="305"/>
        <v>-4.5442312742686157</v>
      </c>
      <c r="BR111" s="236">
        <f t="shared" si="306"/>
        <v>-2.5382229172776607</v>
      </c>
      <c r="BS111" s="136">
        <f t="shared" si="307"/>
        <v>-1.7604826361847699</v>
      </c>
      <c r="BT111" s="236">
        <f t="shared" si="308"/>
        <v>-1.1230962710992909</v>
      </c>
      <c r="BU111" s="135">
        <f t="shared" si="309"/>
        <v>-3.5260064541624163</v>
      </c>
      <c r="BV111" s="136">
        <f t="shared" si="310"/>
        <v>-2.0204602055920957</v>
      </c>
      <c r="BW111" s="236">
        <f t="shared" si="311"/>
        <v>-2.8039875820105866</v>
      </c>
      <c r="BX111" s="136">
        <f t="shared" si="312"/>
        <v>-1.6493651076632661</v>
      </c>
      <c r="BY111" s="136">
        <f t="shared" si="313"/>
        <v>-0.78176466938260769</v>
      </c>
      <c r="BZ111" s="135">
        <f t="shared" si="314"/>
        <v>-1.6132095152298846</v>
      </c>
      <c r="CA111" s="236">
        <f t="shared" si="315"/>
        <v>-0.87416190387351322</v>
      </c>
      <c r="CB111" s="236">
        <f t="shared" si="316"/>
        <v>-4.0884856477299678</v>
      </c>
      <c r="CC111" s="136">
        <f t="shared" si="317"/>
        <v>-2.0670679827260714</v>
      </c>
      <c r="CD111" s="236">
        <f t="shared" si="318"/>
        <v>1.294120735687603</v>
      </c>
      <c r="CE111" s="236">
        <f t="shared" si="319"/>
        <v>-2.795841707464239</v>
      </c>
      <c r="CF111" s="135">
        <f t="shared" si="320"/>
        <v>-4.6903593099468539</v>
      </c>
      <c r="CG111" s="135">
        <f t="shared" si="321"/>
        <v>-4.5260064541624168</v>
      </c>
      <c r="CH111" s="236">
        <f t="shared" si="322"/>
        <v>-1.5117625606364864</v>
      </c>
      <c r="CI111" s="135">
        <f t="shared" si="323"/>
        <v>-4.046906633460666</v>
      </c>
      <c r="CJ111" s="407"/>
      <c r="CM111" s="5"/>
      <c r="CN111" s="449"/>
      <c r="CO111" s="449"/>
      <c r="CP111" s="5"/>
      <c r="CQ111" s="451"/>
      <c r="CR111" s="451"/>
      <c r="CS111" s="447"/>
      <c r="CT111" s="448"/>
      <c r="CU111" s="448"/>
      <c r="CV111" s="449"/>
      <c r="CW111" s="449"/>
      <c r="CX111" s="449"/>
      <c r="CY111" s="449"/>
      <c r="CZ111" s="449"/>
      <c r="DA111" s="449"/>
      <c r="DB111" s="449"/>
      <c r="DC111" s="5"/>
      <c r="DD111" s="449"/>
      <c r="DE111" s="450"/>
      <c r="DF111" s="450"/>
      <c r="DG111" s="450"/>
    </row>
    <row r="112" spans="1:113">
      <c r="A112" s="138" t="s">
        <v>342</v>
      </c>
      <c r="B112" s="130" t="s">
        <v>348</v>
      </c>
      <c r="C112" s="130" t="s">
        <v>319</v>
      </c>
      <c r="D112" s="274">
        <v>3</v>
      </c>
      <c r="E112" s="274" t="s">
        <v>398</v>
      </c>
      <c r="F112" s="130" t="s">
        <v>426</v>
      </c>
      <c r="G112" s="401">
        <v>38932</v>
      </c>
      <c r="H112" s="401">
        <v>42563</v>
      </c>
      <c r="I112" s="367">
        <f t="shared" si="292"/>
        <v>3631</v>
      </c>
      <c r="J112" s="398">
        <f t="shared" si="293"/>
        <v>119.44078947368422</v>
      </c>
      <c r="K112" s="398">
        <f t="shared" si="294"/>
        <v>9.9479452054794528</v>
      </c>
      <c r="L112" s="274">
        <v>0</v>
      </c>
      <c r="M112" s="274">
        <v>0</v>
      </c>
      <c r="N112" s="274">
        <v>0</v>
      </c>
      <c r="O112" s="274">
        <v>0</v>
      </c>
      <c r="P112" s="274">
        <v>0</v>
      </c>
      <c r="Q112" s="274">
        <v>0</v>
      </c>
      <c r="R112" s="274">
        <v>0</v>
      </c>
      <c r="S112" s="130"/>
      <c r="T112" s="274">
        <v>6</v>
      </c>
      <c r="U112" s="399" t="s">
        <v>391</v>
      </c>
      <c r="V112" s="399" t="s">
        <v>391</v>
      </c>
      <c r="W112" s="404" t="s">
        <v>391</v>
      </c>
      <c r="X112" s="356"/>
      <c r="Y112" s="406">
        <v>5.8760205390751441</v>
      </c>
      <c r="Z112" s="289">
        <v>113.6</v>
      </c>
      <c r="AA112" s="135">
        <v>4.1023117007480592E-5</v>
      </c>
      <c r="AB112" s="135">
        <v>2.9468272383706895E-3</v>
      </c>
      <c r="AC112" s="136">
        <v>0.34358532291823712</v>
      </c>
      <c r="AD112" s="236">
        <v>9.5090330027993053E-2</v>
      </c>
      <c r="AE112" s="135">
        <v>2.8852925628594685E-3</v>
      </c>
      <c r="AF112" s="136">
        <v>3.8856000067753617E-2</v>
      </c>
      <c r="AG112" s="236">
        <v>2.2231766230165935E-3</v>
      </c>
      <c r="AH112" s="236">
        <v>6.5808593619020098E-3</v>
      </c>
      <c r="AI112" s="236">
        <v>2.820703794835001E-2</v>
      </c>
      <c r="AJ112" s="137">
        <v>16.011043086690464</v>
      </c>
      <c r="AK112" s="135">
        <v>2.3930151587697015E-5</v>
      </c>
      <c r="AL112" s="236">
        <v>7.0825412131785297E-4</v>
      </c>
      <c r="AM112" s="135">
        <v>4.786030317539403E-5</v>
      </c>
      <c r="AN112" s="135">
        <v>4.0749629560764061E-3</v>
      </c>
      <c r="AO112" s="136">
        <v>2.1133464477581788E-2</v>
      </c>
      <c r="AP112" s="136">
        <v>1.1568492277958401E-2</v>
      </c>
      <c r="AQ112" s="136">
        <v>4.3030978054904682E-3</v>
      </c>
      <c r="AR112" s="136">
        <v>1.9304423079714448E-2</v>
      </c>
      <c r="AS112" s="136">
        <v>0.12257375689069634</v>
      </c>
      <c r="AT112" s="135">
        <v>2.0415837897389509E-2</v>
      </c>
      <c r="AU112" s="236">
        <v>4.6243111046734538E-3</v>
      </c>
      <c r="AV112" s="236">
        <v>8.5960248346713666E-4</v>
      </c>
      <c r="AW112" s="135">
        <v>1.4016231644222539E-4</v>
      </c>
      <c r="AX112" s="135">
        <v>0.82228103167027689</v>
      </c>
      <c r="AY112" s="236">
        <v>2.2388159110318575E-3</v>
      </c>
      <c r="AZ112" s="135">
        <v>1.7092965419783581E-5</v>
      </c>
      <c r="BA112" s="136">
        <v>2.7599723365594402E-2</v>
      </c>
      <c r="BB112" s="236">
        <v>1.9153025644925662E-2</v>
      </c>
      <c r="BC112" s="236">
        <v>2.6178605894745582E-3</v>
      </c>
      <c r="BD112" s="356"/>
      <c r="BE112" s="406">
        <v>5.8760205390751441</v>
      </c>
      <c r="BF112" s="289">
        <v>113.6</v>
      </c>
      <c r="BG112" s="135">
        <f t="shared" si="295"/>
        <v>-4.3869713442670344</v>
      </c>
      <c r="BH112" s="135">
        <f t="shared" si="296"/>
        <v>-2.5306453244899463</v>
      </c>
      <c r="BI112" s="136">
        <f t="shared" si="297"/>
        <v>-0.46396539638841555</v>
      </c>
      <c r="BJ112" s="236">
        <f t="shared" si="298"/>
        <v>-1.021863645302441</v>
      </c>
      <c r="BK112" s="135">
        <f t="shared" si="299"/>
        <v>-2.5398101436890039</v>
      </c>
      <c r="BL112" s="136">
        <f t="shared" si="300"/>
        <v>-1.4105419087777364</v>
      </c>
      <c r="BM112" s="236">
        <f t="shared" si="301"/>
        <v>-2.6530260328680875</v>
      </c>
      <c r="BN112" s="236">
        <f t="shared" si="302"/>
        <v>-2.1817173903126834</v>
      </c>
      <c r="BO112" s="236">
        <f t="shared" si="303"/>
        <v>-1.5496425171848538</v>
      </c>
      <c r="BP112" s="136">
        <f t="shared" si="304"/>
        <v>1.2044196262376796</v>
      </c>
      <c r="BQ112" s="135">
        <f t="shared" si="305"/>
        <v>-4.6210545503004017</v>
      </c>
      <c r="BR112" s="236">
        <f t="shared" si="306"/>
        <v>-3.1498108896484793</v>
      </c>
      <c r="BS112" s="135">
        <f t="shared" si="307"/>
        <v>-4.3200245546364204</v>
      </c>
      <c r="BT112" s="135">
        <f t="shared" si="308"/>
        <v>-2.3898763349104413</v>
      </c>
      <c r="BU112" s="136">
        <f t="shared" si="309"/>
        <v>-1.6750293018041733</v>
      </c>
      <c r="BV112" s="136">
        <f t="shared" si="310"/>
        <v>-1.9367232389765832</v>
      </c>
      <c r="BW112" s="136">
        <f t="shared" si="311"/>
        <v>-2.3662187826875858</v>
      </c>
      <c r="BX112" s="136">
        <f t="shared" si="312"/>
        <v>-1.7143431729076046</v>
      </c>
      <c r="BY112" s="136">
        <f t="shared" si="313"/>
        <v>-0.91160250255454456</v>
      </c>
      <c r="BZ112" s="135">
        <f t="shared" si="314"/>
        <v>-1.6900327912616711</v>
      </c>
      <c r="CA112" s="236">
        <f t="shared" si="315"/>
        <v>-2.3349529560542197</v>
      </c>
      <c r="CB112" s="236">
        <f t="shared" si="316"/>
        <v>-3.0657023384638475</v>
      </c>
      <c r="CC112" s="135">
        <f t="shared" si="317"/>
        <v>-3.8533687335949232</v>
      </c>
      <c r="CD112" s="135">
        <f t="shared" si="318"/>
        <v>-8.4979727904458235E-2</v>
      </c>
      <c r="CE112" s="236">
        <f t="shared" si="319"/>
        <v>-2.6499816152686209</v>
      </c>
      <c r="CF112" s="135">
        <f t="shared" si="320"/>
        <v>-4.7671825859786399</v>
      </c>
      <c r="CG112" s="136">
        <f t="shared" si="321"/>
        <v>-1.5590952708839831</v>
      </c>
      <c r="CH112" s="236">
        <f t="shared" si="322"/>
        <v>-1.7177626098363201</v>
      </c>
      <c r="CI112" s="236">
        <f t="shared" si="323"/>
        <v>-2.5820534849181951</v>
      </c>
      <c r="CJ112" s="407"/>
      <c r="CM112" s="5"/>
      <c r="CN112" s="449"/>
      <c r="CO112" s="449"/>
      <c r="CP112" s="5"/>
      <c r="CQ112" s="451"/>
      <c r="CR112" s="451"/>
      <c r="CS112" s="447"/>
      <c r="CT112" s="448"/>
      <c r="CU112" s="448"/>
      <c r="CV112" s="449"/>
      <c r="CW112" s="449"/>
      <c r="CX112" s="449"/>
      <c r="CY112" s="449"/>
      <c r="CZ112" s="449"/>
      <c r="DA112" s="449"/>
      <c r="DB112" s="449"/>
      <c r="DC112" s="5"/>
      <c r="DD112" s="449"/>
      <c r="DE112" s="450"/>
      <c r="DF112" s="450"/>
      <c r="DG112" s="450"/>
    </row>
    <row r="113" spans="1:113">
      <c r="A113" s="138" t="s">
        <v>343</v>
      </c>
      <c r="B113" s="130" t="s">
        <v>348</v>
      </c>
      <c r="C113" s="130" t="s">
        <v>319</v>
      </c>
      <c r="D113" s="274">
        <v>3</v>
      </c>
      <c r="E113" s="274" t="s">
        <v>399</v>
      </c>
      <c r="F113" s="130" t="s">
        <v>427</v>
      </c>
      <c r="G113" s="401">
        <v>40371</v>
      </c>
      <c r="H113" s="401">
        <v>42563</v>
      </c>
      <c r="I113" s="367">
        <f t="shared" si="292"/>
        <v>2192</v>
      </c>
      <c r="J113" s="398">
        <f t="shared" si="293"/>
        <v>72.10526315789474</v>
      </c>
      <c r="K113" s="398">
        <f t="shared" si="294"/>
        <v>6.0054794520547947</v>
      </c>
      <c r="L113" s="274">
        <v>0</v>
      </c>
      <c r="M113" s="274">
        <v>0</v>
      </c>
      <c r="N113" s="274">
        <v>0</v>
      </c>
      <c r="O113" s="274">
        <v>0</v>
      </c>
      <c r="P113" s="274">
        <v>0</v>
      </c>
      <c r="Q113" s="274">
        <v>0</v>
      </c>
      <c r="R113" s="274">
        <v>0</v>
      </c>
      <c r="S113" s="130"/>
      <c r="T113" s="274">
        <v>6</v>
      </c>
      <c r="U113" s="399" t="s">
        <v>391</v>
      </c>
      <c r="V113" s="399" t="s">
        <v>391</v>
      </c>
      <c r="W113" s="404" t="s">
        <v>391</v>
      </c>
      <c r="X113" s="356"/>
      <c r="Y113" s="406">
        <v>2.1068204874569747</v>
      </c>
      <c r="Z113" s="289">
        <v>291.5</v>
      </c>
      <c r="AA113" s="236">
        <v>1.2361605026904166E-2</v>
      </c>
      <c r="AB113" s="136">
        <v>0.46498203594671927</v>
      </c>
      <c r="AC113" s="236">
        <v>0.56333969478262902</v>
      </c>
      <c r="AD113" s="136">
        <v>0.83383507250450328</v>
      </c>
      <c r="AE113" s="135">
        <v>8.4694153893717667E-3</v>
      </c>
      <c r="AF113" s="236">
        <v>2.1485042436512725E-2</v>
      </c>
      <c r="AG113" s="135">
        <v>9.0313671213679975E-5</v>
      </c>
      <c r="AH113" s="236">
        <v>1.1593443395418646E-2</v>
      </c>
      <c r="AI113" s="135">
        <v>0</v>
      </c>
      <c r="AJ113" s="137">
        <v>2.8686869948103162</v>
      </c>
      <c r="AK113" s="135">
        <v>7.0243966499528872E-5</v>
      </c>
      <c r="AL113" s="135">
        <v>1.5052278535613328E-4</v>
      </c>
      <c r="AM113" s="135">
        <v>1.4048793299905774E-4</v>
      </c>
      <c r="AN113" s="135">
        <v>1.1961544009634058E-2</v>
      </c>
      <c r="AO113" s="135">
        <v>7.3254422206651536E-4</v>
      </c>
      <c r="AP113" s="136">
        <v>6.3164190814274018E-2</v>
      </c>
      <c r="AQ113" s="135">
        <v>4.2146379899717318E-4</v>
      </c>
      <c r="AR113" s="136">
        <v>4.6496293439120213E-2</v>
      </c>
      <c r="AS113" s="136">
        <v>0.46231597278552944</v>
      </c>
      <c r="AT113" s="136">
        <v>0.67515093643699775</v>
      </c>
      <c r="AU113" s="236">
        <v>0.15382203957364302</v>
      </c>
      <c r="AV113" s="135">
        <v>2.0069704714151106E-5</v>
      </c>
      <c r="AW113" s="135">
        <v>4.1142894664009772E-4</v>
      </c>
      <c r="AX113" s="136">
        <v>103.60746108958857</v>
      </c>
      <c r="AY113" s="236">
        <v>6.5717640474114809E-3</v>
      </c>
      <c r="AZ113" s="135">
        <v>5.0174261785377763E-5</v>
      </c>
      <c r="BA113" s="136">
        <v>0.10767164886669112</v>
      </c>
      <c r="BB113" s="135">
        <v>4.1142894664009772E-4</v>
      </c>
      <c r="BC113" s="135">
        <v>2.2076675185566218E-4</v>
      </c>
      <c r="BD113" s="356"/>
      <c r="BE113" s="406">
        <v>2.1068204874569747</v>
      </c>
      <c r="BF113" s="289">
        <v>291.5</v>
      </c>
      <c r="BG113" s="236">
        <f t="shared" si="295"/>
        <v>-1.9079251369273673</v>
      </c>
      <c r="BH113" s="136">
        <f t="shared" si="296"/>
        <v>-0.33256382526040135</v>
      </c>
      <c r="BI113" s="236">
        <f t="shared" si="297"/>
        <v>-0.2492296458573611</v>
      </c>
      <c r="BJ113" s="136">
        <f t="shared" si="298"/>
        <v>-7.8919841669747373E-2</v>
      </c>
      <c r="BK113" s="135">
        <f t="shared" si="299"/>
        <v>-2.0721465662846801</v>
      </c>
      <c r="BL113" s="236">
        <f t="shared" si="300"/>
        <v>-1.6678637841757911</v>
      </c>
      <c r="BM113" s="135">
        <f t="shared" si="301"/>
        <v>-4.04424650347101</v>
      </c>
      <c r="BN113" s="236">
        <f t="shared" si="302"/>
        <v>-1.9357875540688319</v>
      </c>
      <c r="BO113" s="135" t="e">
        <f t="shared" si="303"/>
        <v>#NUM!</v>
      </c>
      <c r="BP113" s="136">
        <f t="shared" si="304"/>
        <v>0.45768316454349089</v>
      </c>
      <c r="BQ113" s="135">
        <f t="shared" si="305"/>
        <v>-4.1533909728960783</v>
      </c>
      <c r="BR113" s="135">
        <f t="shared" si="306"/>
        <v>-3.8223977538546539</v>
      </c>
      <c r="BS113" s="135">
        <f t="shared" si="307"/>
        <v>-3.852360977232097</v>
      </c>
      <c r="BT113" s="135">
        <f t="shared" si="308"/>
        <v>-1.9222127575061176</v>
      </c>
      <c r="BU113" s="135">
        <f t="shared" si="309"/>
        <v>-3.1351661527898793</v>
      </c>
      <c r="BV113" s="136">
        <f t="shared" si="310"/>
        <v>-1.1995290631612996</v>
      </c>
      <c r="BW113" s="135">
        <f t="shared" si="311"/>
        <v>-3.3752397225124349</v>
      </c>
      <c r="BX113" s="136">
        <f t="shared" si="312"/>
        <v>-1.3325816665314929</v>
      </c>
      <c r="BY113" s="136">
        <f t="shared" si="313"/>
        <v>-0.33506110164566993</v>
      </c>
      <c r="BZ113" s="136">
        <f t="shared" si="314"/>
        <v>-0.17059912563727178</v>
      </c>
      <c r="CA113" s="236">
        <f t="shared" si="315"/>
        <v>-0.81298143449901361</v>
      </c>
      <c r="CB113" s="135">
        <f t="shared" si="316"/>
        <v>-4.697459017246354</v>
      </c>
      <c r="CC113" s="135">
        <f t="shared" si="317"/>
        <v>-3.3857051561905998</v>
      </c>
      <c r="CD113" s="136">
        <f t="shared" si="318"/>
        <v>2.0153910314069186</v>
      </c>
      <c r="CE113" s="236">
        <f t="shared" si="319"/>
        <v>-2.1823180378642975</v>
      </c>
      <c r="CF113" s="135">
        <f t="shared" si="320"/>
        <v>-4.2995190085743165</v>
      </c>
      <c r="CG113" s="136">
        <f t="shared" si="321"/>
        <v>-0.96789863617880345</v>
      </c>
      <c r="CH113" s="135">
        <f t="shared" si="322"/>
        <v>-3.3857051561905998</v>
      </c>
      <c r="CI113" s="135">
        <f t="shared" si="323"/>
        <v>-3.656066332088129</v>
      </c>
      <c r="CJ113" s="407"/>
      <c r="CM113" s="5"/>
      <c r="CN113" s="449"/>
      <c r="CO113" s="449"/>
      <c r="CP113" s="5"/>
      <c r="CQ113" s="451"/>
      <c r="CR113" s="451"/>
      <c r="CS113" s="447"/>
      <c r="CT113" s="448"/>
      <c r="CU113" s="448"/>
      <c r="CV113" s="449"/>
      <c r="CW113" s="449"/>
      <c r="CX113" s="449"/>
      <c r="CY113" s="449"/>
      <c r="CZ113" s="449"/>
      <c r="DA113" s="449"/>
      <c r="DB113" s="449"/>
      <c r="DC113" s="5"/>
      <c r="DD113" s="449"/>
      <c r="DE113" s="450"/>
      <c r="DF113" s="450"/>
      <c r="DG113" s="450"/>
      <c r="DH113" s="374"/>
      <c r="DI113" s="374"/>
    </row>
    <row r="114" spans="1:113">
      <c r="A114" s="138" t="s">
        <v>344</v>
      </c>
      <c r="B114" s="130" t="s">
        <v>348</v>
      </c>
      <c r="C114" s="130" t="s">
        <v>319</v>
      </c>
      <c r="D114" s="274">
        <v>3</v>
      </c>
      <c r="E114" s="274" t="s">
        <v>398</v>
      </c>
      <c r="F114" s="130" t="s">
        <v>426</v>
      </c>
      <c r="G114" s="401">
        <v>41527</v>
      </c>
      <c r="H114" s="401">
        <v>42563</v>
      </c>
      <c r="I114" s="367">
        <f t="shared" si="292"/>
        <v>1036</v>
      </c>
      <c r="J114" s="398">
        <f t="shared" si="293"/>
        <v>34.078947368421055</v>
      </c>
      <c r="K114" s="398">
        <f t="shared" si="294"/>
        <v>2.8383561643835615</v>
      </c>
      <c r="L114" s="274">
        <v>0</v>
      </c>
      <c r="M114" s="274">
        <v>0</v>
      </c>
      <c r="N114" s="274">
        <v>0</v>
      </c>
      <c r="O114" s="274">
        <v>0</v>
      </c>
      <c r="P114" s="274">
        <v>0</v>
      </c>
      <c r="Q114" s="274">
        <v>0</v>
      </c>
      <c r="R114" s="274">
        <v>0</v>
      </c>
      <c r="S114" s="130"/>
      <c r="T114" s="274">
        <v>6</v>
      </c>
      <c r="U114" s="399" t="s">
        <v>391</v>
      </c>
      <c r="V114" s="399" t="s">
        <v>391</v>
      </c>
      <c r="W114" s="404" t="s">
        <v>391</v>
      </c>
      <c r="X114" s="356"/>
      <c r="Y114" s="406">
        <v>3.7511935837997776</v>
      </c>
      <c r="Z114" s="289">
        <v>175.9</v>
      </c>
      <c r="AA114" s="236">
        <v>4.9020742502709977E-4</v>
      </c>
      <c r="AB114" s="136">
        <v>0.21633298552014862</v>
      </c>
      <c r="AC114" s="135">
        <v>1.8793499934457454E-2</v>
      </c>
      <c r="AD114" s="236">
        <v>0.13441936561843587</v>
      </c>
      <c r="AE114" s="236">
        <v>9.8994040262449734E-2</v>
      </c>
      <c r="AF114" s="136">
        <v>4.5499419991605734E-2</v>
      </c>
      <c r="AG114" s="136">
        <v>9.2374443745910258E-3</v>
      </c>
      <c r="AH114" s="236">
        <v>8.2311301866169976E-3</v>
      </c>
      <c r="AI114" s="236">
        <v>1.8798434686002775E-2</v>
      </c>
      <c r="AJ114" s="137">
        <v>6.8105195029451364</v>
      </c>
      <c r="AK114" s="236">
        <v>8.0302605581452288E-3</v>
      </c>
      <c r="AL114" s="135">
        <v>7.8393353452964914E-5</v>
      </c>
      <c r="AM114" s="236">
        <v>8.2375266080888347E-3</v>
      </c>
      <c r="AN114" s="135">
        <v>6.2296584877289457E-3</v>
      </c>
      <c r="AO114" s="136">
        <v>1.7625974049922329E-2</v>
      </c>
      <c r="AP114" s="136">
        <v>3.1804370032517092E-2</v>
      </c>
      <c r="AQ114" s="136">
        <v>1.0564468785941217E-2</v>
      </c>
      <c r="AR114" s="136">
        <v>2.6599739191501083E-2</v>
      </c>
      <c r="AS114" s="136">
        <v>0.19451833827693388</v>
      </c>
      <c r="AT114" s="236">
        <v>0.13654676232066346</v>
      </c>
      <c r="AU114" s="136">
        <v>0.24828093298145562</v>
      </c>
      <c r="AV114" s="135">
        <v>1.045244712706199E-5</v>
      </c>
      <c r="AW114" s="135">
        <v>2.142751661047708E-4</v>
      </c>
      <c r="AX114" s="135">
        <v>1.2570740061832373</v>
      </c>
      <c r="AY114" s="135">
        <v>3.6583564944716962E-5</v>
      </c>
      <c r="AZ114" s="135">
        <v>2.6131117817654973E-5</v>
      </c>
      <c r="BA114" s="135">
        <v>3.8151432013776255E-5</v>
      </c>
      <c r="BB114" s="135">
        <v>2.142751661047708E-4</v>
      </c>
      <c r="BC114" s="135">
        <v>1.1497691839768188E-4</v>
      </c>
      <c r="BD114" s="356"/>
      <c r="BE114" s="406">
        <v>3.7511935837997776</v>
      </c>
      <c r="BF114" s="289">
        <v>175.9</v>
      </c>
      <c r="BG114" s="236">
        <f t="shared" si="295"/>
        <v>-3.3096201149038595</v>
      </c>
      <c r="BH114" s="136">
        <f t="shared" si="296"/>
        <v>-0.66487725616336846</v>
      </c>
      <c r="BI114" s="135">
        <f t="shared" si="297"/>
        <v>-1.7259923332216003</v>
      </c>
      <c r="BJ114" s="236">
        <f t="shared" si="298"/>
        <v>-0.87153815854885985</v>
      </c>
      <c r="BK114" s="236">
        <f t="shared" si="299"/>
        <v>-1.0043909504432706</v>
      </c>
      <c r="BL114" s="136">
        <f t="shared" si="300"/>
        <v>-1.341994139519824</v>
      </c>
      <c r="BM114" s="136">
        <f t="shared" si="301"/>
        <v>-2.0344481637939684</v>
      </c>
      <c r="BN114" s="236">
        <f t="shared" si="302"/>
        <v>-2.084540529294117</v>
      </c>
      <c r="BO114" s="236">
        <f t="shared" si="303"/>
        <v>-1.7258783122008869</v>
      </c>
      <c r="BP114" s="136">
        <f t="shared" si="304"/>
        <v>0.83318024093733756</v>
      </c>
      <c r="BQ114" s="236">
        <f t="shared" si="305"/>
        <v>-2.0952703629244533</v>
      </c>
      <c r="BR114" s="135">
        <f t="shared" si="306"/>
        <v>-4.1057207572271102</v>
      </c>
      <c r="BS114" s="236">
        <f t="shared" si="307"/>
        <v>-2.0842031695782079</v>
      </c>
      <c r="BT114" s="135">
        <f t="shared" si="308"/>
        <v>-2.2055357608785737</v>
      </c>
      <c r="BU114" s="136">
        <f t="shared" si="309"/>
        <v>-1.7538468736093284</v>
      </c>
      <c r="BV114" s="136">
        <f t="shared" si="310"/>
        <v>-1.4975132023232978</v>
      </c>
      <c r="BW114" s="136">
        <f t="shared" si="311"/>
        <v>-1.9761523357280502</v>
      </c>
      <c r="BX114" s="136">
        <f t="shared" si="312"/>
        <v>-1.5751226215737151</v>
      </c>
      <c r="BY114" s="136">
        <f t="shared" si="313"/>
        <v>-0.71103944916061845</v>
      </c>
      <c r="BZ114" s="236">
        <f t="shared" si="314"/>
        <v>-0.86471859301923204</v>
      </c>
      <c r="CA114" s="136">
        <f t="shared" si="315"/>
        <v>-0.60505663130687337</v>
      </c>
      <c r="CB114" s="135">
        <f t="shared" si="316"/>
        <v>-4.9807820206188103</v>
      </c>
      <c r="CC114" s="135">
        <f t="shared" si="317"/>
        <v>-3.6690281595630561</v>
      </c>
      <c r="CD114" s="135">
        <f t="shared" si="318"/>
        <v>9.936084612740928E-2</v>
      </c>
      <c r="CE114" s="135">
        <f t="shared" si="319"/>
        <v>-4.4367139762685346</v>
      </c>
      <c r="CF114" s="135">
        <f t="shared" si="320"/>
        <v>-4.5828420119467728</v>
      </c>
      <c r="CG114" s="135">
        <f t="shared" si="321"/>
        <v>-4.4184891561623356</v>
      </c>
      <c r="CH114" s="135">
        <f t="shared" si="322"/>
        <v>-3.6690281595630561</v>
      </c>
      <c r="CI114" s="135">
        <f t="shared" si="323"/>
        <v>-3.9393893354605853</v>
      </c>
      <c r="CJ114" s="407"/>
      <c r="CM114" s="5"/>
      <c r="CN114" s="449"/>
      <c r="CO114" s="449"/>
      <c r="CP114" s="5"/>
      <c r="CQ114" s="451"/>
      <c r="CR114" s="451"/>
      <c r="CS114" s="447"/>
      <c r="CT114" s="448"/>
      <c r="CU114" s="448"/>
      <c r="CV114" s="449"/>
      <c r="CW114" s="449"/>
      <c r="CX114" s="449"/>
      <c r="CY114" s="449"/>
      <c r="CZ114" s="449"/>
      <c r="DA114" s="449"/>
      <c r="DB114" s="449"/>
      <c r="DC114" s="5"/>
      <c r="DD114" s="449"/>
      <c r="DE114" s="450"/>
      <c r="DF114" s="450"/>
      <c r="DG114" s="450"/>
    </row>
    <row r="115" spans="1:113">
      <c r="A115" s="138" t="s">
        <v>345</v>
      </c>
      <c r="B115" s="130" t="s">
        <v>348</v>
      </c>
      <c r="C115" s="130" t="s">
        <v>319</v>
      </c>
      <c r="D115" s="274">
        <v>3</v>
      </c>
      <c r="E115" s="274" t="s">
        <v>399</v>
      </c>
      <c r="F115" s="130" t="s">
        <v>427</v>
      </c>
      <c r="G115" s="401">
        <v>40320</v>
      </c>
      <c r="H115" s="401">
        <v>42563</v>
      </c>
      <c r="I115" s="367">
        <f t="shared" si="292"/>
        <v>2243</v>
      </c>
      <c r="J115" s="398">
        <f t="shared" si="293"/>
        <v>73.78289473684211</v>
      </c>
      <c r="K115" s="398">
        <f t="shared" si="294"/>
        <v>6.1452054794520548</v>
      </c>
      <c r="L115" s="274">
        <v>0</v>
      </c>
      <c r="M115" s="274">
        <v>0</v>
      </c>
      <c r="N115" s="274">
        <v>0</v>
      </c>
      <c r="O115" s="274">
        <v>0</v>
      </c>
      <c r="P115" s="274">
        <v>0</v>
      </c>
      <c r="Q115" s="274">
        <v>0</v>
      </c>
      <c r="R115" s="274">
        <v>0</v>
      </c>
      <c r="S115" s="130"/>
      <c r="T115" s="274">
        <v>6</v>
      </c>
      <c r="U115" s="399" t="s">
        <v>391</v>
      </c>
      <c r="V115" s="399" t="s">
        <v>391</v>
      </c>
      <c r="W115" s="404" t="s">
        <v>391</v>
      </c>
      <c r="X115" s="356"/>
      <c r="Y115" s="406">
        <v>5.141243097919447</v>
      </c>
      <c r="Z115" s="289">
        <v>105.7</v>
      </c>
      <c r="AA115" s="236">
        <v>3.0727187241554529E-3</v>
      </c>
      <c r="AB115" s="136">
        <v>7.4797295267111957E-2</v>
      </c>
      <c r="AC115" s="135">
        <v>9.2831194105866058E-3</v>
      </c>
      <c r="AD115" s="135">
        <v>4.8377546650276142E-3</v>
      </c>
      <c r="AE115" s="236">
        <v>7.3382416667028785E-2</v>
      </c>
      <c r="AF115" s="136">
        <v>1.2176127129182495E-2</v>
      </c>
      <c r="AG115" s="136">
        <v>7.2298441141878667E-2</v>
      </c>
      <c r="AH115" s="236">
        <v>2.4413548051829166E-3</v>
      </c>
      <c r="AI115" s="236">
        <v>2.0664093034682161E-2</v>
      </c>
      <c r="AJ115" s="137">
        <v>4.3827510444400062</v>
      </c>
      <c r="AK115" s="236">
        <v>3.5487333144785366E-3</v>
      </c>
      <c r="AL115" s="236">
        <v>3.1027027770647786E-3</v>
      </c>
      <c r="AM115" s="135">
        <v>3.6141176793162539E-5</v>
      </c>
      <c r="AN115" s="236">
        <v>6.1494066674236099E-3</v>
      </c>
      <c r="AO115" s="136">
        <v>3.7643126732984519E-2</v>
      </c>
      <c r="AP115" s="135">
        <v>1.0326050512332153E-4</v>
      </c>
      <c r="AQ115" s="236">
        <v>5.0778194708668064E-3</v>
      </c>
      <c r="AR115" s="136">
        <v>2.2149499942635233E-2</v>
      </c>
      <c r="AS115" s="136">
        <v>0.13944661485060952</v>
      </c>
      <c r="AT115" s="135">
        <v>1.5416793414911903E-2</v>
      </c>
      <c r="AU115" s="136">
        <v>0.12519440880819382</v>
      </c>
      <c r="AV115" s="236">
        <v>3.1901657514551908E-4</v>
      </c>
      <c r="AW115" s="135">
        <v>1.0584201775140457E-4</v>
      </c>
      <c r="AX115" s="135">
        <v>0.62093639545806933</v>
      </c>
      <c r="AY115" s="135">
        <v>1.807058839658127E-5</v>
      </c>
      <c r="AZ115" s="136">
        <v>8.6448966006912216E-3</v>
      </c>
      <c r="BA115" s="236">
        <v>7.5057030546646589E-3</v>
      </c>
      <c r="BB115" s="135">
        <v>1.0584201775140457E-4</v>
      </c>
      <c r="BC115" s="135">
        <v>5.6793277817826846E-5</v>
      </c>
      <c r="BD115" s="356"/>
      <c r="BE115" s="406">
        <v>5.141243097919447</v>
      </c>
      <c r="BF115" s="289">
        <v>105.7</v>
      </c>
      <c r="BG115" s="236">
        <f t="shared" si="295"/>
        <v>-2.5124771931240635</v>
      </c>
      <c r="BH115" s="136">
        <f t="shared" si="296"/>
        <v>-1.1261141063040709</v>
      </c>
      <c r="BI115" s="135">
        <f t="shared" si="297"/>
        <v>-2.0323060630956151</v>
      </c>
      <c r="BJ115" s="135">
        <f t="shared" si="298"/>
        <v>-2.3153561596050469</v>
      </c>
      <c r="BK115" s="236">
        <f t="shared" si="299"/>
        <v>-1.1344079899380304</v>
      </c>
      <c r="BL115" s="136">
        <f t="shared" si="300"/>
        <v>-1.9144908261439511</v>
      </c>
      <c r="BM115" s="136">
        <f t="shared" si="301"/>
        <v>-1.1408710666166544</v>
      </c>
      <c r="BN115" s="236">
        <f t="shared" si="302"/>
        <v>-2.612369099429388</v>
      </c>
      <c r="BO115" s="236">
        <f t="shared" si="303"/>
        <v>-1.6847836515328551</v>
      </c>
      <c r="BP115" s="136">
        <f t="shared" si="304"/>
        <v>0.64174680191184563</v>
      </c>
      <c r="BQ115" s="236">
        <f t="shared" si="305"/>
        <v>-2.4499266364377483</v>
      </c>
      <c r="BR115" s="236">
        <f t="shared" si="306"/>
        <v>-2.5082598255963604</v>
      </c>
      <c r="BS115" s="135">
        <f t="shared" si="307"/>
        <v>-4.4419977104785682</v>
      </c>
      <c r="BT115" s="236">
        <f t="shared" si="308"/>
        <v>-2.2111667856058492</v>
      </c>
      <c r="BU115" s="136">
        <f t="shared" si="309"/>
        <v>-1.4243143101522262</v>
      </c>
      <c r="BV115" s="135">
        <f t="shared" si="310"/>
        <v>-3.9860657548288438</v>
      </c>
      <c r="BW115" s="236">
        <f t="shared" si="311"/>
        <v>-2.294322743438677</v>
      </c>
      <c r="BX115" s="136">
        <f t="shared" si="312"/>
        <v>-1.6546360741635131</v>
      </c>
      <c r="BY115" s="136">
        <f t="shared" si="313"/>
        <v>-0.85559202402643586</v>
      </c>
      <c r="BZ115" s="135">
        <f t="shared" si="314"/>
        <v>-1.8120059471038186</v>
      </c>
      <c r="CA115" s="136">
        <f t="shared" si="315"/>
        <v>-0.90241506631704449</v>
      </c>
      <c r="CB115" s="236">
        <f t="shared" si="316"/>
        <v>-3.496186751716404</v>
      </c>
      <c r="CC115" s="135">
        <f t="shared" si="317"/>
        <v>-3.9753418894370709</v>
      </c>
      <c r="CD115" s="135">
        <f t="shared" si="318"/>
        <v>-0.20695288374660564</v>
      </c>
      <c r="CE115" s="135">
        <f t="shared" si="319"/>
        <v>-4.7430277061425494</v>
      </c>
      <c r="CF115" s="136">
        <f t="shared" si="320"/>
        <v>-2.0632401968397738</v>
      </c>
      <c r="CG115" s="236">
        <f t="shared" si="321"/>
        <v>-2.1246086214139521</v>
      </c>
      <c r="CH115" s="135">
        <f t="shared" si="322"/>
        <v>-3.9753418894370709</v>
      </c>
      <c r="CI115" s="135">
        <f t="shared" si="323"/>
        <v>-4.2457030653345997</v>
      </c>
      <c r="CJ115" s="407"/>
      <c r="CM115" s="5"/>
      <c r="CN115" s="449"/>
      <c r="CO115" s="449"/>
      <c r="CP115" s="5"/>
      <c r="CQ115" s="451"/>
      <c r="CR115" s="451"/>
      <c r="CS115" s="447"/>
      <c r="CT115" s="448"/>
      <c r="CU115" s="448"/>
      <c r="CV115" s="449"/>
      <c r="CW115" s="449"/>
      <c r="CX115" s="449"/>
      <c r="CY115" s="449"/>
      <c r="CZ115" s="449"/>
      <c r="DA115" s="449"/>
      <c r="DB115" s="449"/>
      <c r="DC115" s="5"/>
      <c r="DD115" s="449"/>
      <c r="DE115" s="450"/>
      <c r="DF115" s="450"/>
      <c r="DG115" s="450"/>
    </row>
    <row r="116" spans="1:113">
      <c r="A116" s="138" t="s">
        <v>346</v>
      </c>
      <c r="B116" s="130" t="s">
        <v>348</v>
      </c>
      <c r="C116" s="130" t="s">
        <v>319</v>
      </c>
      <c r="D116" s="274">
        <v>13</v>
      </c>
      <c r="E116" s="274" t="s">
        <v>399</v>
      </c>
      <c r="F116" s="130" t="s">
        <v>427</v>
      </c>
      <c r="G116" s="401">
        <v>41639</v>
      </c>
      <c r="H116" s="401">
        <v>42563</v>
      </c>
      <c r="I116" s="367">
        <f t="shared" si="292"/>
        <v>924</v>
      </c>
      <c r="J116" s="398">
        <f t="shared" si="293"/>
        <v>30.394736842105264</v>
      </c>
      <c r="K116" s="398">
        <f t="shared" si="294"/>
        <v>2.5315068493150683</v>
      </c>
      <c r="L116" s="274">
        <v>0</v>
      </c>
      <c r="M116" s="274">
        <v>0</v>
      </c>
      <c r="N116" s="274">
        <v>0</v>
      </c>
      <c r="O116" s="274">
        <v>0</v>
      </c>
      <c r="P116" s="274">
        <v>0</v>
      </c>
      <c r="Q116" s="274">
        <v>0</v>
      </c>
      <c r="R116" s="274">
        <v>0</v>
      </c>
      <c r="S116" s="130"/>
      <c r="T116" s="274">
        <v>6</v>
      </c>
      <c r="U116" s="399" t="s">
        <v>391</v>
      </c>
      <c r="V116" s="399" t="s">
        <v>391</v>
      </c>
      <c r="W116" s="404" t="s">
        <v>391</v>
      </c>
      <c r="X116" s="356"/>
      <c r="Y116" s="406">
        <v>4.5103497477016203</v>
      </c>
      <c r="Z116" s="289">
        <v>114</v>
      </c>
      <c r="AA116" s="236">
        <v>2.1825308572991759E-3</v>
      </c>
      <c r="AB116" s="136">
        <v>0.15396989313265877</v>
      </c>
      <c r="AC116" s="135">
        <v>1.9109259211598738E-2</v>
      </c>
      <c r="AD116" s="236">
        <v>6.8127306202792628E-2</v>
      </c>
      <c r="AE116" s="135">
        <v>4.4850430407645542E-3</v>
      </c>
      <c r="AF116" s="136">
        <v>4.3613639083449195E-2</v>
      </c>
      <c r="AG116" s="136">
        <v>1.9562519656756018E-2</v>
      </c>
      <c r="AH116" s="136">
        <v>2.1786574555873798E-2</v>
      </c>
      <c r="AI116" s="236">
        <v>1.2680311431018533E-2</v>
      </c>
      <c r="AJ116" s="137">
        <v>9.7080858394295824</v>
      </c>
      <c r="AK116" s="135">
        <v>3.7198224271743936E-5</v>
      </c>
      <c r="AL116" s="136">
        <v>1.4088399749045516E-2</v>
      </c>
      <c r="AM116" s="236">
        <v>9.9904842895299651E-3</v>
      </c>
      <c r="AN116" s="135">
        <v>6.3343261902741102E-3</v>
      </c>
      <c r="AO116" s="236">
        <v>2.9291708526914904E-3</v>
      </c>
      <c r="AP116" s="136">
        <v>5.6076757930957177E-2</v>
      </c>
      <c r="AQ116" s="236">
        <v>5.8194888893940309E-3</v>
      </c>
      <c r="AR116" s="136">
        <v>2.1387906858397188E-2</v>
      </c>
      <c r="AS116" s="236">
        <v>0.12488907352213584</v>
      </c>
      <c r="AT116" s="236">
        <v>0.25301333827726336</v>
      </c>
      <c r="AU116" s="135">
        <v>5.5265933203733843E-4</v>
      </c>
      <c r="AV116" s="136">
        <v>4.5808042688488468E-3</v>
      </c>
      <c r="AW116" s="236">
        <v>6.2986630521485567E-3</v>
      </c>
      <c r="AX116" s="135">
        <v>1.2781947543615875</v>
      </c>
      <c r="AY116" s="236">
        <v>8.2074646001303788E-5</v>
      </c>
      <c r="AZ116" s="236">
        <v>1.167441006078937E-2</v>
      </c>
      <c r="BA116" s="135">
        <v>3.8792433883390097E-5</v>
      </c>
      <c r="BB116" s="135">
        <v>2.1787531359164305E-4</v>
      </c>
      <c r="BC116" s="236">
        <v>5.3211050239159981E-3</v>
      </c>
      <c r="BD116" s="356"/>
      <c r="BE116" s="406">
        <v>4.5103497477016203</v>
      </c>
      <c r="BF116" s="289">
        <v>114</v>
      </c>
      <c r="BG116" s="236">
        <f t="shared" si="295"/>
        <v>-2.6610396073887048</v>
      </c>
      <c r="BH116" s="136">
        <f t="shared" si="296"/>
        <v>-0.8125641916610693</v>
      </c>
      <c r="BI116" s="135">
        <f t="shared" si="297"/>
        <v>-1.7187561484526135</v>
      </c>
      <c r="BJ116" s="236">
        <f t="shared" si="298"/>
        <v>-1.1666787830023542</v>
      </c>
      <c r="BK116" s="135">
        <f t="shared" si="299"/>
        <v>-2.3482333848881494</v>
      </c>
      <c r="BL116" s="136">
        <f t="shared" si="300"/>
        <v>-1.360377674667451</v>
      </c>
      <c r="BM116" s="136">
        <f t="shared" si="301"/>
        <v>-1.7085752087226964</v>
      </c>
      <c r="BN116" s="136">
        <f t="shared" si="302"/>
        <v>-1.661811047331792</v>
      </c>
      <c r="BO116" s="236">
        <f t="shared" si="303"/>
        <v>-1.8968700799628104</v>
      </c>
      <c r="BP116" s="136">
        <f t="shared" si="304"/>
        <v>0.98713360773259828</v>
      </c>
      <c r="BQ116" s="135">
        <f t="shared" si="305"/>
        <v>-4.429477791499548</v>
      </c>
      <c r="BR116" s="136">
        <f t="shared" si="306"/>
        <v>-1.8511383340466303</v>
      </c>
      <c r="BS116" s="236">
        <f t="shared" si="307"/>
        <v>-2.0004134588037794</v>
      </c>
      <c r="BT116" s="135">
        <f t="shared" si="308"/>
        <v>-2.1982995761095872</v>
      </c>
      <c r="BU116" s="236">
        <f t="shared" si="309"/>
        <v>-2.5332552960489885</v>
      </c>
      <c r="BV116" s="136">
        <f t="shared" si="310"/>
        <v>-1.2512171029835604</v>
      </c>
      <c r="BW116" s="236">
        <f t="shared" si="311"/>
        <v>-2.2351151566324421</v>
      </c>
      <c r="BX116" s="136">
        <f t="shared" si="312"/>
        <v>-1.6698317158645817</v>
      </c>
      <c r="BY116" s="236">
        <f t="shared" si="313"/>
        <v>-0.90347555615444142</v>
      </c>
      <c r="BZ116" s="236">
        <f t="shared" si="314"/>
        <v>-0.59685658322133239</v>
      </c>
      <c r="CA116" s="135">
        <f t="shared" si="315"/>
        <v>-3.2575424922150242</v>
      </c>
      <c r="CB116" s="136">
        <f t="shared" si="316"/>
        <v>-2.3390582646035116</v>
      </c>
      <c r="CC116" s="236">
        <f t="shared" si="317"/>
        <v>-2.2007516236721303</v>
      </c>
      <c r="CD116" s="135">
        <f t="shared" si="318"/>
        <v>0.10659703089639605</v>
      </c>
      <c r="CE116" s="236">
        <f t="shared" si="319"/>
        <v>-4.085790981763556</v>
      </c>
      <c r="CF116" s="236">
        <f t="shared" si="320"/>
        <v>-1.9327650562708136</v>
      </c>
      <c r="CG116" s="135">
        <f t="shared" si="321"/>
        <v>-4.411252971393349</v>
      </c>
      <c r="CH116" s="135">
        <f t="shared" si="322"/>
        <v>-3.661791974794069</v>
      </c>
      <c r="CI116" s="236">
        <f t="shared" si="323"/>
        <v>-2.2739981692171565</v>
      </c>
      <c r="CJ116" s="407"/>
      <c r="CM116" s="5"/>
      <c r="CN116" s="449"/>
      <c r="CO116" s="449"/>
      <c r="CP116" s="5"/>
      <c r="CQ116" s="451"/>
      <c r="CR116" s="451"/>
      <c r="CS116" s="447"/>
      <c r="CT116" s="448"/>
      <c r="CU116" s="448"/>
      <c r="CV116" s="449"/>
      <c r="CW116" s="449"/>
      <c r="CX116" s="449"/>
      <c r="CY116" s="449"/>
      <c r="CZ116" s="449"/>
      <c r="DA116" s="449"/>
      <c r="DB116" s="449"/>
      <c r="DC116" s="5"/>
      <c r="DD116" s="449"/>
      <c r="DE116" s="450"/>
      <c r="DF116" s="450"/>
      <c r="DG116" s="450"/>
    </row>
    <row r="117" spans="1:113">
      <c r="A117" s="138" t="s">
        <v>298</v>
      </c>
      <c r="B117" s="130" t="s">
        <v>348</v>
      </c>
      <c r="C117" s="130" t="s">
        <v>319</v>
      </c>
      <c r="D117" s="274">
        <v>7</v>
      </c>
      <c r="E117" s="274" t="s">
        <v>398</v>
      </c>
      <c r="F117" s="130" t="s">
        <v>426</v>
      </c>
      <c r="G117" s="401">
        <v>41302</v>
      </c>
      <c r="H117" s="401">
        <v>42612</v>
      </c>
      <c r="I117" s="367">
        <f t="shared" si="292"/>
        <v>1310</v>
      </c>
      <c r="J117" s="398">
        <f t="shared" si="293"/>
        <v>43.092105263157897</v>
      </c>
      <c r="K117" s="398">
        <f t="shared" si="294"/>
        <v>3.5890410958904111</v>
      </c>
      <c r="L117" s="274">
        <v>0</v>
      </c>
      <c r="M117" s="274">
        <v>0</v>
      </c>
      <c r="N117" s="274">
        <v>0</v>
      </c>
      <c r="O117" s="274">
        <v>0</v>
      </c>
      <c r="P117" s="274">
        <v>0</v>
      </c>
      <c r="Q117" s="274">
        <v>0</v>
      </c>
      <c r="R117" s="274">
        <v>0</v>
      </c>
      <c r="S117" s="130"/>
      <c r="T117" s="274">
        <v>6</v>
      </c>
      <c r="U117" s="399" t="s">
        <v>391</v>
      </c>
      <c r="V117" s="399" t="s">
        <v>391</v>
      </c>
      <c r="W117" s="404" t="s">
        <v>391</v>
      </c>
      <c r="X117" s="356"/>
      <c r="Y117" s="406">
        <v>0.45378818356256717</v>
      </c>
      <c r="Z117" s="400"/>
      <c r="AA117" s="135">
        <v>1.5479755913127169E-4</v>
      </c>
      <c r="AB117" s="136">
        <v>0.60792088148173951</v>
      </c>
      <c r="AC117" s="135">
        <v>4.638766855300442E-2</v>
      </c>
      <c r="AD117" s="135">
        <v>2.4174218817666935E-2</v>
      </c>
      <c r="AE117" s="236">
        <v>0.19238367087097727</v>
      </c>
      <c r="AF117" s="136">
        <v>8.1212324358374888E-2</v>
      </c>
      <c r="AG117" s="136">
        <v>2.430629852214149E-2</v>
      </c>
      <c r="AH117" s="236">
        <v>2.4832363811429749E-2</v>
      </c>
      <c r="AI117" s="136">
        <v>0.19598732730437154</v>
      </c>
      <c r="AJ117" s="137">
        <v>8.639552625467843</v>
      </c>
      <c r="AK117" s="135">
        <v>9.0298576159908501E-5</v>
      </c>
      <c r="AL117" s="136">
        <v>3.7283074055157114E-2</v>
      </c>
      <c r="AM117" s="135">
        <v>1.80597152319817E-4</v>
      </c>
      <c r="AN117" s="135">
        <v>1.537655754037299E-2</v>
      </c>
      <c r="AO117" s="236">
        <v>1.7538742379798158E-2</v>
      </c>
      <c r="AP117" s="135">
        <v>5.1599186377090575E-4</v>
      </c>
      <c r="AQ117" s="236">
        <v>8.4926490800561177E-3</v>
      </c>
      <c r="AR117" s="136">
        <v>7.4150190871192109E-2</v>
      </c>
      <c r="AS117" s="236">
        <v>0.21564209644119145</v>
      </c>
      <c r="AT117" s="135">
        <v>7.7037585260996216E-2</v>
      </c>
      <c r="AU117" s="135">
        <v>1.3415788458043549E-3</v>
      </c>
      <c r="AV117" s="135">
        <v>2.5799593188545286E-5</v>
      </c>
      <c r="AW117" s="135">
        <v>5.2889166036517842E-4</v>
      </c>
      <c r="AX117" s="236">
        <v>42.447559891515816</v>
      </c>
      <c r="AY117" s="236">
        <v>5.5784778848367127E-3</v>
      </c>
      <c r="AZ117" s="136">
        <v>4.8987102520949469E-2</v>
      </c>
      <c r="BA117" s="135">
        <v>9.4168515138190294E-5</v>
      </c>
      <c r="BB117" s="236">
        <v>9.7308239636852908E-2</v>
      </c>
      <c r="BC117" s="135">
        <v>2.8379552507399816E-4</v>
      </c>
      <c r="BD117" s="356"/>
      <c r="BE117" s="406">
        <v>0.45378818356256717</v>
      </c>
      <c r="BF117" s="400"/>
      <c r="BG117" s="135">
        <f t="shared" si="295"/>
        <v>-3.8102358916129275</v>
      </c>
      <c r="BH117" s="136">
        <f t="shared" si="296"/>
        <v>-0.21615293877291869</v>
      </c>
      <c r="BI117" s="135">
        <f t="shared" si="297"/>
        <v>-1.3335974545993612</v>
      </c>
      <c r="BJ117" s="135">
        <f t="shared" si="298"/>
        <v>-1.616647551108793</v>
      </c>
      <c r="BK117" s="236">
        <f t="shared" si="299"/>
        <v>-0.71583179275341724</v>
      </c>
      <c r="BL117" s="136">
        <f t="shared" si="300"/>
        <v>-1.0903780594941885</v>
      </c>
      <c r="BM117" s="136">
        <f t="shared" si="301"/>
        <v>-1.6142811725348567</v>
      </c>
      <c r="BN117" s="236">
        <f t="shared" si="302"/>
        <v>-1.604981937658577</v>
      </c>
      <c r="BO117" s="136">
        <f t="shared" si="303"/>
        <v>-0.7077720095604354</v>
      </c>
      <c r="BP117" s="136">
        <f t="shared" si="304"/>
        <v>0.93649125436303582</v>
      </c>
      <c r="BQ117" s="135">
        <f t="shared" si="305"/>
        <v>-4.0443190976462953</v>
      </c>
      <c r="BR117" s="136">
        <f t="shared" si="306"/>
        <v>-1.4284882864963857</v>
      </c>
      <c r="BS117" s="135">
        <f t="shared" si="307"/>
        <v>-3.7432891019823145</v>
      </c>
      <c r="BT117" s="135">
        <f t="shared" si="308"/>
        <v>-1.8131408822563349</v>
      </c>
      <c r="BU117" s="236">
        <f t="shared" si="309"/>
        <v>-1.7560015510552363</v>
      </c>
      <c r="BV117" s="135">
        <f t="shared" si="310"/>
        <v>-3.2873571463325901</v>
      </c>
      <c r="BW117" s="236">
        <f t="shared" si="311"/>
        <v>-2.0709568207808706</v>
      </c>
      <c r="BX117" s="136">
        <f t="shared" si="312"/>
        <v>-1.1298877267097893</v>
      </c>
      <c r="BY117" s="236">
        <f t="shared" si="313"/>
        <v>-0.66626645467490142</v>
      </c>
      <c r="BZ117" s="135">
        <f t="shared" si="314"/>
        <v>-1.1132973386075646</v>
      </c>
      <c r="CA117" s="135">
        <f t="shared" si="315"/>
        <v>-2.8723837983617719</v>
      </c>
      <c r="CB117" s="135">
        <f t="shared" si="316"/>
        <v>-4.5883871419965709</v>
      </c>
      <c r="CC117" s="135">
        <f t="shared" si="317"/>
        <v>-3.2766332809408167</v>
      </c>
      <c r="CD117" s="236">
        <f t="shared" si="318"/>
        <v>1.6278527297717587</v>
      </c>
      <c r="CE117" s="236">
        <f t="shared" si="319"/>
        <v>-2.2534842842869542</v>
      </c>
      <c r="CF117" s="136">
        <f t="shared" si="320"/>
        <v>-1.3099182473445865</v>
      </c>
      <c r="CG117" s="135">
        <f t="shared" si="321"/>
        <v>-4.0260942775400963</v>
      </c>
      <c r="CH117" s="236">
        <f t="shared" si="322"/>
        <v>-1.0118503840141664</v>
      </c>
      <c r="CI117" s="135">
        <f t="shared" si="323"/>
        <v>-3.546994456838346</v>
      </c>
      <c r="CJ117" s="407"/>
      <c r="CM117" s="5"/>
      <c r="CN117" s="449"/>
      <c r="CO117" s="449"/>
      <c r="CP117" s="5"/>
      <c r="CQ117" s="451"/>
      <c r="CR117" s="451"/>
      <c r="CS117" s="447"/>
      <c r="CT117" s="448"/>
      <c r="CU117" s="448"/>
      <c r="CV117" s="449"/>
      <c r="CW117" s="449"/>
      <c r="CX117" s="449"/>
      <c r="CY117" s="449"/>
      <c r="CZ117" s="449"/>
      <c r="DA117" s="449"/>
      <c r="DB117" s="449"/>
      <c r="DC117" s="5"/>
      <c r="DD117" s="449"/>
      <c r="DE117" s="450"/>
      <c r="DF117" s="450"/>
      <c r="DG117" s="450"/>
    </row>
    <row r="118" spans="1:113">
      <c r="CM118" s="5"/>
      <c r="CN118" s="5"/>
      <c r="CO118" s="5"/>
      <c r="CP118" s="5"/>
      <c r="CQ118" s="5"/>
      <c r="CR118" s="5"/>
      <c r="CS118" s="5"/>
      <c r="CT118" s="438"/>
      <c r="CU118" s="439"/>
      <c r="CV118" s="439"/>
      <c r="CW118" s="439"/>
      <c r="CX118" s="439"/>
      <c r="CY118" s="439"/>
      <c r="CZ118" s="439"/>
      <c r="DA118" s="439"/>
      <c r="DB118" s="439"/>
      <c r="DC118" s="440"/>
      <c r="DD118" s="5"/>
      <c r="DE118" s="358"/>
      <c r="DF118" s="456"/>
      <c r="DG118" s="358"/>
    </row>
  </sheetData>
  <mergeCells count="70">
    <mergeCell ref="AH6:AO6"/>
    <mergeCell ref="A4:W4"/>
    <mergeCell ref="Y4:BC4"/>
    <mergeCell ref="CL4:DG4"/>
    <mergeCell ref="DH4:EL4"/>
    <mergeCell ref="AA5:BC5"/>
    <mergeCell ref="DJ5:EL5"/>
    <mergeCell ref="BE4:CI4"/>
    <mergeCell ref="BG5:CI5"/>
    <mergeCell ref="E6:F6"/>
    <mergeCell ref="G6:K6"/>
    <mergeCell ref="L6:S6"/>
    <mergeCell ref="U6:W6"/>
    <mergeCell ref="AA6:AG6"/>
    <mergeCell ref="DJ6:DP6"/>
    <mergeCell ref="DQ6:DX6"/>
    <mergeCell ref="DY6:EB6"/>
    <mergeCell ref="EC6:EL6"/>
    <mergeCell ref="E7:F7"/>
    <mergeCell ref="CO7:CP7"/>
    <mergeCell ref="BG6:BM6"/>
    <mergeCell ref="BN6:BU6"/>
    <mergeCell ref="BV6:BY6"/>
    <mergeCell ref="BZ6:CI6"/>
    <mergeCell ref="AP6:AS6"/>
    <mergeCell ref="AT6:BC6"/>
    <mergeCell ref="CO6:CP6"/>
    <mergeCell ref="CQ6:CU6"/>
    <mergeCell ref="CV6:DC6"/>
    <mergeCell ref="DE6:DG6"/>
    <mergeCell ref="CQ66:CU66"/>
    <mergeCell ref="CV66:DC66"/>
    <mergeCell ref="A64:W64"/>
    <mergeCell ref="Y64:BC64"/>
    <mergeCell ref="CK64:EL64"/>
    <mergeCell ref="AA65:BC65"/>
    <mergeCell ref="DJ65:EL65"/>
    <mergeCell ref="E66:F66"/>
    <mergeCell ref="G66:K66"/>
    <mergeCell ref="L66:S66"/>
    <mergeCell ref="U66:W66"/>
    <mergeCell ref="AA66:AG66"/>
    <mergeCell ref="E67:F67"/>
    <mergeCell ref="CO67:CP67"/>
    <mergeCell ref="AH66:AO66"/>
    <mergeCell ref="AP66:AS66"/>
    <mergeCell ref="AT66:BC66"/>
    <mergeCell ref="CO66:CP66"/>
    <mergeCell ref="DE66:DG66"/>
    <mergeCell ref="DJ66:DP66"/>
    <mergeCell ref="DQ66:DX66"/>
    <mergeCell ref="DY66:EB66"/>
    <mergeCell ref="EC66:EL66"/>
    <mergeCell ref="BE64:CI64"/>
    <mergeCell ref="BG65:CI65"/>
    <mergeCell ref="BG66:BM66"/>
    <mergeCell ref="BN66:BU66"/>
    <mergeCell ref="BV66:BY66"/>
    <mergeCell ref="BZ66:CI66"/>
    <mergeCell ref="EN66:ET66"/>
    <mergeCell ref="EU66:FB66"/>
    <mergeCell ref="FC66:FF66"/>
    <mergeCell ref="FG66:FP66"/>
    <mergeCell ref="EN4:FP4"/>
    <mergeCell ref="EN5:FP5"/>
    <mergeCell ref="EN6:ET6"/>
    <mergeCell ref="EU6:FB6"/>
    <mergeCell ref="FC6:FF6"/>
    <mergeCell ref="FG6:FP6"/>
    <mergeCell ref="EN65:FP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H10" sqref="H10"/>
    </sheetView>
  </sheetViews>
  <sheetFormatPr defaultRowHeight="15"/>
  <sheetData>
    <row r="1" spans="1:38">
      <c r="A1" s="498" t="s">
        <v>500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9"/>
      <c r="T1" s="498" t="s">
        <v>500</v>
      </c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8"/>
      <c r="AL1" s="499"/>
    </row>
    <row r="2" spans="1:38">
      <c r="A2" s="500" t="s">
        <v>501</v>
      </c>
      <c r="B2" s="500"/>
      <c r="C2" s="501" t="s">
        <v>502</v>
      </c>
      <c r="D2" s="502" t="s">
        <v>503</v>
      </c>
      <c r="E2" s="502" t="s">
        <v>504</v>
      </c>
      <c r="F2" s="502" t="s">
        <v>505</v>
      </c>
      <c r="G2" s="502" t="s">
        <v>506</v>
      </c>
      <c r="H2" s="502" t="s">
        <v>507</v>
      </c>
      <c r="I2" s="502" t="s">
        <v>508</v>
      </c>
      <c r="J2" s="502" t="s">
        <v>509</v>
      </c>
      <c r="K2" s="502" t="s">
        <v>510</v>
      </c>
      <c r="L2" s="502" t="s">
        <v>511</v>
      </c>
      <c r="M2" s="502" t="s">
        <v>512</v>
      </c>
      <c r="N2" s="502" t="s">
        <v>513</v>
      </c>
      <c r="O2" s="502" t="s">
        <v>514</v>
      </c>
      <c r="P2" s="502" t="s">
        <v>515</v>
      </c>
      <c r="Q2" s="503" t="s">
        <v>516</v>
      </c>
      <c r="R2" s="499"/>
      <c r="T2" s="500" t="s">
        <v>501</v>
      </c>
      <c r="U2" s="500"/>
      <c r="V2" s="500"/>
      <c r="W2" s="501" t="s">
        <v>502</v>
      </c>
      <c r="X2" s="502" t="s">
        <v>503</v>
      </c>
      <c r="Y2" s="502" t="s">
        <v>504</v>
      </c>
      <c r="Z2" s="502" t="s">
        <v>505</v>
      </c>
      <c r="AA2" s="502" t="s">
        <v>506</v>
      </c>
      <c r="AB2" s="502" t="s">
        <v>507</v>
      </c>
      <c r="AC2" s="502" t="s">
        <v>508</v>
      </c>
      <c r="AD2" s="502" t="s">
        <v>509</v>
      </c>
      <c r="AE2" s="502" t="s">
        <v>510</v>
      </c>
      <c r="AF2" s="502" t="s">
        <v>511</v>
      </c>
      <c r="AG2" s="502" t="s">
        <v>512</v>
      </c>
      <c r="AH2" s="502" t="s">
        <v>513</v>
      </c>
      <c r="AI2" s="502" t="s">
        <v>514</v>
      </c>
      <c r="AJ2" s="502" t="s">
        <v>515</v>
      </c>
      <c r="AK2" s="503" t="s">
        <v>516</v>
      </c>
      <c r="AL2" s="499"/>
    </row>
    <row r="3" spans="1:38" ht="48">
      <c r="A3" s="504" t="s">
        <v>502</v>
      </c>
      <c r="B3" s="505" t="s">
        <v>517</v>
      </c>
      <c r="C3" s="506">
        <v>1</v>
      </c>
      <c r="D3" s="507" t="s">
        <v>518</v>
      </c>
      <c r="E3" s="507" t="s">
        <v>519</v>
      </c>
      <c r="F3" s="507" t="s">
        <v>520</v>
      </c>
      <c r="G3" s="507" t="s">
        <v>521</v>
      </c>
      <c r="H3" s="508">
        <v>-0.38600280622184396</v>
      </c>
      <c r="I3" s="508">
        <v>-0.38150271015663811</v>
      </c>
      <c r="J3" s="508">
        <v>0.21716006128009743</v>
      </c>
      <c r="K3" s="508">
        <v>-0.13379664727380647</v>
      </c>
      <c r="L3" s="508">
        <v>-7.102186195079925E-2</v>
      </c>
      <c r="M3" s="508">
        <v>0.3710593256165432</v>
      </c>
      <c r="N3" s="508">
        <v>3.2712864250600301E-3</v>
      </c>
      <c r="O3" s="507" t="s">
        <v>522</v>
      </c>
      <c r="P3" s="507" t="s">
        <v>523</v>
      </c>
      <c r="Q3" s="509" t="s">
        <v>520</v>
      </c>
      <c r="R3" s="499"/>
      <c r="T3" s="504" t="s">
        <v>524</v>
      </c>
      <c r="U3" s="504" t="s">
        <v>502</v>
      </c>
      <c r="V3" s="505" t="s">
        <v>525</v>
      </c>
      <c r="W3" s="510">
        <v>1</v>
      </c>
      <c r="X3" s="507" t="s">
        <v>526</v>
      </c>
      <c r="Y3" s="508">
        <v>0.39821661591996521</v>
      </c>
      <c r="Z3" s="507" t="s">
        <v>527</v>
      </c>
      <c r="AA3" s="507" t="s">
        <v>528</v>
      </c>
      <c r="AB3" s="507" t="s">
        <v>529</v>
      </c>
      <c r="AC3" s="508">
        <v>-0.37209305907642121</v>
      </c>
      <c r="AD3" s="508">
        <v>0.22874538483779852</v>
      </c>
      <c r="AE3" s="508">
        <v>-6.0474223749744399E-2</v>
      </c>
      <c r="AF3" s="508">
        <v>-0.14668636182430528</v>
      </c>
      <c r="AG3" s="507" t="s">
        <v>530</v>
      </c>
      <c r="AH3" s="508">
        <v>-0.22607864210240744</v>
      </c>
      <c r="AI3" s="507" t="s">
        <v>531</v>
      </c>
      <c r="AJ3" s="508">
        <v>0.30262242448761834</v>
      </c>
      <c r="AK3" s="509" t="s">
        <v>532</v>
      </c>
      <c r="AL3" s="499"/>
    </row>
    <row r="4" spans="1:38" ht="24">
      <c r="A4" s="511"/>
      <c r="B4" s="512" t="s">
        <v>533</v>
      </c>
      <c r="C4" s="513"/>
      <c r="D4" s="514">
        <v>6.1887514527398117E-4</v>
      </c>
      <c r="E4" s="514">
        <v>1.9908080086276814E-2</v>
      </c>
      <c r="F4" s="514">
        <v>9.892891322623186E-3</v>
      </c>
      <c r="G4" s="514">
        <v>8.2959082870744504E-3</v>
      </c>
      <c r="H4" s="514">
        <v>6.2459162579390201E-2</v>
      </c>
      <c r="I4" s="514">
        <v>0.10703154143072689</v>
      </c>
      <c r="J4" s="514">
        <v>0.30806076146308981</v>
      </c>
      <c r="K4" s="514">
        <v>0.53309507569273984</v>
      </c>
      <c r="L4" s="514">
        <v>0.74743660392424083</v>
      </c>
      <c r="M4" s="514">
        <v>7.4241164648377364E-2</v>
      </c>
      <c r="N4" s="514">
        <v>0.98789622024611257</v>
      </c>
      <c r="O4" s="514">
        <v>2.4733278095954409E-2</v>
      </c>
      <c r="P4" s="514">
        <v>4.2688276982584865E-2</v>
      </c>
      <c r="Q4" s="515">
        <v>9.8200966935170411E-3</v>
      </c>
      <c r="R4" s="499"/>
      <c r="T4" s="511"/>
      <c r="U4" s="511"/>
      <c r="V4" s="512" t="s">
        <v>533</v>
      </c>
      <c r="W4" s="516"/>
      <c r="X4" s="514">
        <v>9.2585469403765812E-4</v>
      </c>
      <c r="Y4" s="514">
        <v>5.3943850546228828E-2</v>
      </c>
      <c r="Z4" s="514">
        <v>3.5881439462480617E-2</v>
      </c>
      <c r="AA4" s="514">
        <v>1.8916972735165329E-2</v>
      </c>
      <c r="AB4" s="514">
        <v>4.7847725530804346E-2</v>
      </c>
      <c r="AC4" s="514">
        <v>0.11670608715535559</v>
      </c>
      <c r="AD4" s="514">
        <v>0.28231568286180125</v>
      </c>
      <c r="AE4" s="514">
        <v>0.77893804209690742</v>
      </c>
      <c r="AF4" s="514">
        <v>0.50421049473507773</v>
      </c>
      <c r="AG4" s="514">
        <v>1.5464743669087037E-2</v>
      </c>
      <c r="AH4" s="514">
        <v>0.28811774275643848</v>
      </c>
      <c r="AI4" s="514">
        <v>1.1286035815190906E-3</v>
      </c>
      <c r="AJ4" s="514">
        <v>0.15061696781401412</v>
      </c>
      <c r="AK4" s="515">
        <v>1.8971214034616982E-3</v>
      </c>
      <c r="AL4" s="499"/>
    </row>
    <row r="5" spans="1:38">
      <c r="A5" s="517"/>
      <c r="B5" s="518" t="s">
        <v>534</v>
      </c>
      <c r="C5" s="519">
        <v>24</v>
      </c>
      <c r="D5" s="520">
        <v>24</v>
      </c>
      <c r="E5" s="520">
        <v>24</v>
      </c>
      <c r="F5" s="520">
        <v>24</v>
      </c>
      <c r="G5" s="520">
        <v>22</v>
      </c>
      <c r="H5" s="520">
        <v>24</v>
      </c>
      <c r="I5" s="520">
        <v>19</v>
      </c>
      <c r="J5" s="520">
        <v>24</v>
      </c>
      <c r="K5" s="520">
        <v>24</v>
      </c>
      <c r="L5" s="520">
        <v>23</v>
      </c>
      <c r="M5" s="520">
        <v>24</v>
      </c>
      <c r="N5" s="520">
        <v>24</v>
      </c>
      <c r="O5" s="520">
        <v>24</v>
      </c>
      <c r="P5" s="520">
        <v>24</v>
      </c>
      <c r="Q5" s="521">
        <v>24</v>
      </c>
      <c r="R5" s="499"/>
      <c r="T5" s="511"/>
      <c r="U5" s="517"/>
      <c r="V5" s="518" t="s">
        <v>534</v>
      </c>
      <c r="W5" s="519">
        <v>24</v>
      </c>
      <c r="X5" s="520">
        <v>24</v>
      </c>
      <c r="Y5" s="520">
        <v>24</v>
      </c>
      <c r="Z5" s="520">
        <v>24</v>
      </c>
      <c r="AA5" s="520">
        <v>22</v>
      </c>
      <c r="AB5" s="520">
        <v>24</v>
      </c>
      <c r="AC5" s="520">
        <v>19</v>
      </c>
      <c r="AD5" s="520">
        <v>24</v>
      </c>
      <c r="AE5" s="520">
        <v>24</v>
      </c>
      <c r="AF5" s="520">
        <v>23</v>
      </c>
      <c r="AG5" s="520">
        <v>24</v>
      </c>
      <c r="AH5" s="520">
        <v>24</v>
      </c>
      <c r="AI5" s="520">
        <v>24</v>
      </c>
      <c r="AJ5" s="520">
        <v>24</v>
      </c>
      <c r="AK5" s="521">
        <v>24</v>
      </c>
      <c r="AL5" s="499"/>
    </row>
    <row r="6" spans="1:38" ht="48">
      <c r="A6" s="517" t="s">
        <v>503</v>
      </c>
      <c r="B6" s="512" t="s">
        <v>517</v>
      </c>
      <c r="C6" s="516" t="s">
        <v>518</v>
      </c>
      <c r="D6" s="522">
        <v>1</v>
      </c>
      <c r="E6" s="523" t="s">
        <v>535</v>
      </c>
      <c r="F6" s="523" t="s">
        <v>536</v>
      </c>
      <c r="G6" s="523" t="s">
        <v>537</v>
      </c>
      <c r="H6" s="523" t="s">
        <v>538</v>
      </c>
      <c r="I6" s="514">
        <v>-0.30633509300222911</v>
      </c>
      <c r="J6" s="523" t="s">
        <v>539</v>
      </c>
      <c r="K6" s="514">
        <v>9.9328158776202047E-2</v>
      </c>
      <c r="L6" s="514">
        <v>-7.1756479627959682E-2</v>
      </c>
      <c r="M6" s="523" t="s">
        <v>540</v>
      </c>
      <c r="N6" s="514">
        <v>-4.9294665934222902E-2</v>
      </c>
      <c r="O6" s="523" t="s">
        <v>541</v>
      </c>
      <c r="P6" s="514">
        <v>0.29483276049919882</v>
      </c>
      <c r="Q6" s="524" t="s">
        <v>542</v>
      </c>
      <c r="R6" s="499"/>
      <c r="T6" s="511"/>
      <c r="U6" s="517" t="s">
        <v>503</v>
      </c>
      <c r="V6" s="512" t="s">
        <v>525</v>
      </c>
      <c r="W6" s="516" t="s">
        <v>526</v>
      </c>
      <c r="X6" s="514">
        <v>1</v>
      </c>
      <c r="Y6" s="523" t="s">
        <v>543</v>
      </c>
      <c r="Z6" s="523" t="s">
        <v>544</v>
      </c>
      <c r="AA6" s="523" t="s">
        <v>545</v>
      </c>
      <c r="AB6" s="523" t="s">
        <v>546</v>
      </c>
      <c r="AC6" s="514">
        <v>-0.13426942933653876</v>
      </c>
      <c r="AD6" s="514">
        <v>0.38695652173913042</v>
      </c>
      <c r="AE6" s="514">
        <v>-2.2183560167294895E-2</v>
      </c>
      <c r="AF6" s="514">
        <v>-5.2188655017029757E-3</v>
      </c>
      <c r="AG6" s="523" t="s">
        <v>547</v>
      </c>
      <c r="AH6" s="514">
        <v>-0.20512121125677832</v>
      </c>
      <c r="AI6" s="523" t="s">
        <v>548</v>
      </c>
      <c r="AJ6" s="514">
        <v>0.27374171272293563</v>
      </c>
      <c r="AK6" s="524" t="s">
        <v>549</v>
      </c>
      <c r="AL6" s="499"/>
    </row>
    <row r="7" spans="1:38" ht="24">
      <c r="A7" s="511"/>
      <c r="B7" s="512" t="s">
        <v>533</v>
      </c>
      <c r="C7" s="525">
        <v>6.1887514527398117E-4</v>
      </c>
      <c r="D7" s="526"/>
      <c r="E7" s="514">
        <v>1.3368044824249269E-2</v>
      </c>
      <c r="F7" s="514">
        <v>1.0241671086395321E-4</v>
      </c>
      <c r="G7" s="514">
        <v>6.0044372684245765E-3</v>
      </c>
      <c r="H7" s="514">
        <v>2.4953210073025867E-2</v>
      </c>
      <c r="I7" s="514">
        <v>0.20210874302412588</v>
      </c>
      <c r="J7" s="514">
        <v>2.3102454606553972E-2</v>
      </c>
      <c r="K7" s="514">
        <v>0.6442429607012381</v>
      </c>
      <c r="L7" s="514">
        <v>0.7449081086002507</v>
      </c>
      <c r="M7" s="514">
        <v>6.3081871372402277E-3</v>
      </c>
      <c r="N7" s="514">
        <v>0.81907067496007357</v>
      </c>
      <c r="O7" s="514">
        <v>8.6200126924031034E-3</v>
      </c>
      <c r="P7" s="514">
        <v>0.16193584266316691</v>
      </c>
      <c r="Q7" s="515">
        <v>7.7643744572113175E-3</v>
      </c>
      <c r="R7" s="499"/>
      <c r="T7" s="511"/>
      <c r="U7" s="511"/>
      <c r="V7" s="512" t="s">
        <v>533</v>
      </c>
      <c r="W7" s="525">
        <v>9.2585469403765812E-4</v>
      </c>
      <c r="X7" s="523"/>
      <c r="Y7" s="514">
        <v>2.5367524607866433E-2</v>
      </c>
      <c r="Z7" s="514">
        <v>6.4049388526397091E-6</v>
      </c>
      <c r="AA7" s="514">
        <v>1.5879841845970275E-2</v>
      </c>
      <c r="AB7" s="514">
        <v>4.195191618177601E-2</v>
      </c>
      <c r="AC7" s="514">
        <v>0.58367436221342339</v>
      </c>
      <c r="AD7" s="514">
        <v>6.1759220209281679E-2</v>
      </c>
      <c r="AE7" s="514">
        <v>0.91805223033022076</v>
      </c>
      <c r="AF7" s="514">
        <v>0.98114527801106177</v>
      </c>
      <c r="AG7" s="514">
        <v>1.1795445350401512E-2</v>
      </c>
      <c r="AH7" s="514">
        <v>0.33629237840332982</v>
      </c>
      <c r="AI7" s="514">
        <v>3.346129246840268E-3</v>
      </c>
      <c r="AJ7" s="514">
        <v>0.19554265654506708</v>
      </c>
      <c r="AK7" s="515">
        <v>1.5176284460359608E-2</v>
      </c>
      <c r="AL7" s="499"/>
    </row>
    <row r="8" spans="1:38">
      <c r="A8" s="517"/>
      <c r="B8" s="518" t="s">
        <v>534</v>
      </c>
      <c r="C8" s="519">
        <v>24</v>
      </c>
      <c r="D8" s="520">
        <v>24</v>
      </c>
      <c r="E8" s="520">
        <v>24</v>
      </c>
      <c r="F8" s="520">
        <v>24</v>
      </c>
      <c r="G8" s="520">
        <v>22</v>
      </c>
      <c r="H8" s="520">
        <v>24</v>
      </c>
      <c r="I8" s="520">
        <v>19</v>
      </c>
      <c r="J8" s="520">
        <v>24</v>
      </c>
      <c r="K8" s="520">
        <v>24</v>
      </c>
      <c r="L8" s="520">
        <v>23</v>
      </c>
      <c r="M8" s="520">
        <v>24</v>
      </c>
      <c r="N8" s="520">
        <v>24</v>
      </c>
      <c r="O8" s="520">
        <v>24</v>
      </c>
      <c r="P8" s="520">
        <v>24</v>
      </c>
      <c r="Q8" s="521">
        <v>24</v>
      </c>
      <c r="R8" s="499"/>
      <c r="T8" s="511"/>
      <c r="U8" s="517"/>
      <c r="V8" s="518" t="s">
        <v>534</v>
      </c>
      <c r="W8" s="519">
        <v>24</v>
      </c>
      <c r="X8" s="520">
        <v>24</v>
      </c>
      <c r="Y8" s="520">
        <v>24</v>
      </c>
      <c r="Z8" s="520">
        <v>24</v>
      </c>
      <c r="AA8" s="520">
        <v>22</v>
      </c>
      <c r="AB8" s="520">
        <v>24</v>
      </c>
      <c r="AC8" s="520">
        <v>19</v>
      </c>
      <c r="AD8" s="520">
        <v>24</v>
      </c>
      <c r="AE8" s="520">
        <v>24</v>
      </c>
      <c r="AF8" s="520">
        <v>23</v>
      </c>
      <c r="AG8" s="520">
        <v>24</v>
      </c>
      <c r="AH8" s="520">
        <v>24</v>
      </c>
      <c r="AI8" s="520">
        <v>24</v>
      </c>
      <c r="AJ8" s="520">
        <v>24</v>
      </c>
      <c r="AK8" s="521">
        <v>24</v>
      </c>
      <c r="AL8" s="499"/>
    </row>
    <row r="9" spans="1:38" ht="48">
      <c r="A9" s="517" t="s">
        <v>504</v>
      </c>
      <c r="B9" s="512" t="s">
        <v>517</v>
      </c>
      <c r="C9" s="516" t="s">
        <v>519</v>
      </c>
      <c r="D9" s="523" t="s">
        <v>535</v>
      </c>
      <c r="E9" s="522">
        <v>1</v>
      </c>
      <c r="F9" s="523" t="s">
        <v>550</v>
      </c>
      <c r="G9" s="514">
        <v>0.33265770264037331</v>
      </c>
      <c r="H9" s="523" t="s">
        <v>551</v>
      </c>
      <c r="I9" s="514">
        <v>-0.18773269144657848</v>
      </c>
      <c r="J9" s="523" t="s">
        <v>542</v>
      </c>
      <c r="K9" s="514">
        <v>-0.13749965044685855</v>
      </c>
      <c r="L9" s="514">
        <v>-0.11947943017028251</v>
      </c>
      <c r="M9" s="514">
        <v>0.28090649864499589</v>
      </c>
      <c r="N9" s="514">
        <v>-0.37368272905861016</v>
      </c>
      <c r="O9" s="523" t="s">
        <v>552</v>
      </c>
      <c r="P9" s="523" t="s">
        <v>553</v>
      </c>
      <c r="Q9" s="524" t="s">
        <v>554</v>
      </c>
      <c r="R9" s="499"/>
      <c r="T9" s="511"/>
      <c r="U9" s="517" t="s">
        <v>504</v>
      </c>
      <c r="V9" s="512" t="s">
        <v>525</v>
      </c>
      <c r="W9" s="525">
        <v>0.39821661591996521</v>
      </c>
      <c r="X9" s="523" t="s">
        <v>543</v>
      </c>
      <c r="Y9" s="514">
        <v>1</v>
      </c>
      <c r="Z9" s="523" t="s">
        <v>555</v>
      </c>
      <c r="AA9" s="514">
        <v>0.24738775344024458</v>
      </c>
      <c r="AB9" s="523" t="s">
        <v>556</v>
      </c>
      <c r="AC9" s="514">
        <v>-1.141352063213345E-2</v>
      </c>
      <c r="AD9" s="523" t="s">
        <v>557</v>
      </c>
      <c r="AE9" s="514">
        <v>-0.25929954931545079</v>
      </c>
      <c r="AF9" s="514">
        <v>-6.7862017925835174E-3</v>
      </c>
      <c r="AG9" s="514">
        <v>0.18743205487659917</v>
      </c>
      <c r="AH9" s="514">
        <v>-0.33152330575094996</v>
      </c>
      <c r="AI9" s="523" t="s">
        <v>532</v>
      </c>
      <c r="AJ9" s="523" t="s">
        <v>535</v>
      </c>
      <c r="AK9" s="524" t="s">
        <v>558</v>
      </c>
      <c r="AL9" s="499"/>
    </row>
    <row r="10" spans="1:38" ht="24">
      <c r="A10" s="511"/>
      <c r="B10" s="512" t="s">
        <v>533</v>
      </c>
      <c r="C10" s="525">
        <v>1.9908080086276814E-2</v>
      </c>
      <c r="D10" s="514">
        <v>1.3368044824249269E-2</v>
      </c>
      <c r="E10" s="526"/>
      <c r="F10" s="514">
        <v>3.9390536498853733E-2</v>
      </c>
      <c r="G10" s="514">
        <v>0.13035905929804226</v>
      </c>
      <c r="H10" s="514">
        <v>5.3976370295132103E-4</v>
      </c>
      <c r="I10" s="514">
        <v>0.44151632768143667</v>
      </c>
      <c r="J10" s="514">
        <v>7.6800055767639267E-3</v>
      </c>
      <c r="K10" s="514">
        <v>0.52171586065175635</v>
      </c>
      <c r="L10" s="514">
        <v>0.58712954646967941</v>
      </c>
      <c r="M10" s="514">
        <v>0.18363358304729849</v>
      </c>
      <c r="N10" s="514">
        <v>7.2059270153723085E-2</v>
      </c>
      <c r="O10" s="514">
        <v>2.4199973098416096E-4</v>
      </c>
      <c r="P10" s="514">
        <v>1.3712588680611277E-3</v>
      </c>
      <c r="Q10" s="515">
        <v>1.1829508154882988E-5</v>
      </c>
      <c r="R10" s="499"/>
      <c r="T10" s="511"/>
      <c r="U10" s="511"/>
      <c r="V10" s="512" t="s">
        <v>533</v>
      </c>
      <c r="W10" s="525">
        <v>5.3943850546228828E-2</v>
      </c>
      <c r="X10" s="514">
        <v>2.5367524607866433E-2</v>
      </c>
      <c r="Y10" s="523"/>
      <c r="Z10" s="514">
        <v>4.1386055478537805E-2</v>
      </c>
      <c r="AA10" s="514">
        <v>0.26700589128399099</v>
      </c>
      <c r="AB10" s="514">
        <v>1.861005180560078E-3</v>
      </c>
      <c r="AC10" s="514">
        <v>0.96301209694815293</v>
      </c>
      <c r="AD10" s="514">
        <v>2.2655297208952679E-2</v>
      </c>
      <c r="AE10" s="514">
        <v>0.22112159221546537</v>
      </c>
      <c r="AF10" s="514">
        <v>0.97548426473040017</v>
      </c>
      <c r="AG10" s="514">
        <v>0.38047732762172637</v>
      </c>
      <c r="AH10" s="514">
        <v>0.11352239871026712</v>
      </c>
      <c r="AI10" s="514">
        <v>1.9044008067760812E-3</v>
      </c>
      <c r="AJ10" s="514">
        <v>1.330621843058854E-2</v>
      </c>
      <c r="AK10" s="515">
        <v>7.2182577813692701E-4</v>
      </c>
      <c r="AL10" s="499"/>
    </row>
    <row r="11" spans="1:38">
      <c r="A11" s="517"/>
      <c r="B11" s="518" t="s">
        <v>534</v>
      </c>
      <c r="C11" s="519">
        <v>24</v>
      </c>
      <c r="D11" s="520">
        <v>24</v>
      </c>
      <c r="E11" s="520">
        <v>24</v>
      </c>
      <c r="F11" s="520">
        <v>24</v>
      </c>
      <c r="G11" s="520">
        <v>22</v>
      </c>
      <c r="H11" s="520">
        <v>24</v>
      </c>
      <c r="I11" s="520">
        <v>19</v>
      </c>
      <c r="J11" s="520">
        <v>24</v>
      </c>
      <c r="K11" s="520">
        <v>24</v>
      </c>
      <c r="L11" s="520">
        <v>23</v>
      </c>
      <c r="M11" s="520">
        <v>24</v>
      </c>
      <c r="N11" s="520">
        <v>24</v>
      </c>
      <c r="O11" s="520">
        <v>24</v>
      </c>
      <c r="P11" s="520">
        <v>24</v>
      </c>
      <c r="Q11" s="521">
        <v>24</v>
      </c>
      <c r="R11" s="499"/>
      <c r="T11" s="511"/>
      <c r="U11" s="517"/>
      <c r="V11" s="518" t="s">
        <v>534</v>
      </c>
      <c r="W11" s="519">
        <v>24</v>
      </c>
      <c r="X11" s="520">
        <v>24</v>
      </c>
      <c r="Y11" s="520">
        <v>24</v>
      </c>
      <c r="Z11" s="520">
        <v>24</v>
      </c>
      <c r="AA11" s="520">
        <v>22</v>
      </c>
      <c r="AB11" s="520">
        <v>24</v>
      </c>
      <c r="AC11" s="520">
        <v>19</v>
      </c>
      <c r="AD11" s="520">
        <v>24</v>
      </c>
      <c r="AE11" s="520">
        <v>24</v>
      </c>
      <c r="AF11" s="520">
        <v>23</v>
      </c>
      <c r="AG11" s="520">
        <v>24</v>
      </c>
      <c r="AH11" s="520">
        <v>24</v>
      </c>
      <c r="AI11" s="520">
        <v>24</v>
      </c>
      <c r="AJ11" s="520">
        <v>24</v>
      </c>
      <c r="AK11" s="521">
        <v>24</v>
      </c>
      <c r="AL11" s="499"/>
    </row>
    <row r="12" spans="1:38" ht="48">
      <c r="A12" s="517" t="s">
        <v>505</v>
      </c>
      <c r="B12" s="512" t="s">
        <v>517</v>
      </c>
      <c r="C12" s="516" t="s">
        <v>520</v>
      </c>
      <c r="D12" s="523" t="s">
        <v>536</v>
      </c>
      <c r="E12" s="523" t="s">
        <v>550</v>
      </c>
      <c r="F12" s="522">
        <v>1</v>
      </c>
      <c r="G12" s="514">
        <v>0.23114269748761287</v>
      </c>
      <c r="H12" s="514">
        <v>-0.37183620877810053</v>
      </c>
      <c r="I12" s="514">
        <v>-0.35605343703596304</v>
      </c>
      <c r="J12" s="514">
        <v>0.20929858846360594</v>
      </c>
      <c r="K12" s="514">
        <v>-0.22190332971239032</v>
      </c>
      <c r="L12" s="514">
        <v>6.1665122242491932E-2</v>
      </c>
      <c r="M12" s="523" t="s">
        <v>559</v>
      </c>
      <c r="N12" s="514">
        <v>-2.5595035729468755E-2</v>
      </c>
      <c r="O12" s="523" t="s">
        <v>535</v>
      </c>
      <c r="P12" s="523" t="s">
        <v>560</v>
      </c>
      <c r="Q12" s="524" t="s">
        <v>561</v>
      </c>
      <c r="R12" s="499"/>
      <c r="T12" s="511"/>
      <c r="U12" s="517" t="s">
        <v>505</v>
      </c>
      <c r="V12" s="512" t="s">
        <v>525</v>
      </c>
      <c r="W12" s="516" t="s">
        <v>527</v>
      </c>
      <c r="X12" s="523" t="s">
        <v>544</v>
      </c>
      <c r="Y12" s="523" t="s">
        <v>555</v>
      </c>
      <c r="Z12" s="514">
        <v>1</v>
      </c>
      <c r="AA12" s="514">
        <v>0.40259740259740262</v>
      </c>
      <c r="AB12" s="523" t="s">
        <v>562</v>
      </c>
      <c r="AC12" s="514">
        <v>-0.33187006145741876</v>
      </c>
      <c r="AD12" s="514">
        <v>0.34181344578423883</v>
      </c>
      <c r="AE12" s="514">
        <v>-8.4185340255939142E-2</v>
      </c>
      <c r="AF12" s="514">
        <v>-7.4648219718418701E-2</v>
      </c>
      <c r="AG12" s="523" t="s">
        <v>563</v>
      </c>
      <c r="AH12" s="514">
        <v>-0.29057819627573306</v>
      </c>
      <c r="AI12" s="523" t="s">
        <v>564</v>
      </c>
      <c r="AJ12" s="514">
        <v>0.34716425320008165</v>
      </c>
      <c r="AK12" s="524" t="s">
        <v>565</v>
      </c>
      <c r="AL12" s="499"/>
    </row>
    <row r="13" spans="1:38" ht="24">
      <c r="A13" s="511"/>
      <c r="B13" s="512" t="s">
        <v>533</v>
      </c>
      <c r="C13" s="525">
        <v>9.892891322623186E-3</v>
      </c>
      <c r="D13" s="514">
        <v>1.0241671086395321E-4</v>
      </c>
      <c r="E13" s="514">
        <v>3.9390536498853733E-2</v>
      </c>
      <c r="F13" s="526"/>
      <c r="G13" s="514">
        <v>0.30068224312200176</v>
      </c>
      <c r="H13" s="514">
        <v>7.3589865410361263E-2</v>
      </c>
      <c r="I13" s="514">
        <v>0.13460764900109551</v>
      </c>
      <c r="J13" s="514">
        <v>0.32632615952458699</v>
      </c>
      <c r="K13" s="514">
        <v>0.29735103187919165</v>
      </c>
      <c r="L13" s="514">
        <v>0.7798540249770255</v>
      </c>
      <c r="M13" s="514">
        <v>1.7024716345695919E-2</v>
      </c>
      <c r="N13" s="514">
        <v>0.90550127435375194</v>
      </c>
      <c r="O13" s="514">
        <v>1.3297361066920466E-2</v>
      </c>
      <c r="P13" s="514">
        <v>1.5750171884003482E-2</v>
      </c>
      <c r="Q13" s="515">
        <v>3.3986189671693394E-3</v>
      </c>
      <c r="R13" s="499"/>
      <c r="T13" s="511"/>
      <c r="U13" s="511"/>
      <c r="V13" s="512" t="s">
        <v>533</v>
      </c>
      <c r="W13" s="525">
        <v>3.5881439462480617E-2</v>
      </c>
      <c r="X13" s="514">
        <v>6.4049388526397091E-6</v>
      </c>
      <c r="Y13" s="514">
        <v>4.1386055478537805E-2</v>
      </c>
      <c r="Z13" s="523"/>
      <c r="AA13" s="514">
        <v>6.322201647005006E-2</v>
      </c>
      <c r="AB13" s="514">
        <v>2.9739947370740039E-2</v>
      </c>
      <c r="AC13" s="514">
        <v>0.16510786267540478</v>
      </c>
      <c r="AD13" s="514">
        <v>0.10208731895610677</v>
      </c>
      <c r="AE13" s="514">
        <v>0.69572247001787568</v>
      </c>
      <c r="AF13" s="514">
        <v>0.73497991505264737</v>
      </c>
      <c r="AG13" s="514">
        <v>1.6563866455725318E-3</v>
      </c>
      <c r="AH13" s="514">
        <v>0.16836385604093035</v>
      </c>
      <c r="AI13" s="514">
        <v>4.3253537149374249E-3</v>
      </c>
      <c r="AJ13" s="514">
        <v>9.6489396542371805E-2</v>
      </c>
      <c r="AK13" s="515">
        <v>8.1966613698920068E-3</v>
      </c>
      <c r="AL13" s="499"/>
    </row>
    <row r="14" spans="1:38">
      <c r="A14" s="517"/>
      <c r="B14" s="518" t="s">
        <v>534</v>
      </c>
      <c r="C14" s="519">
        <v>24</v>
      </c>
      <c r="D14" s="520">
        <v>24</v>
      </c>
      <c r="E14" s="520">
        <v>24</v>
      </c>
      <c r="F14" s="520">
        <v>24</v>
      </c>
      <c r="G14" s="520">
        <v>22</v>
      </c>
      <c r="H14" s="520">
        <v>24</v>
      </c>
      <c r="I14" s="520">
        <v>19</v>
      </c>
      <c r="J14" s="520">
        <v>24</v>
      </c>
      <c r="K14" s="520">
        <v>24</v>
      </c>
      <c r="L14" s="520">
        <v>23</v>
      </c>
      <c r="M14" s="520">
        <v>24</v>
      </c>
      <c r="N14" s="520">
        <v>24</v>
      </c>
      <c r="O14" s="520">
        <v>24</v>
      </c>
      <c r="P14" s="520">
        <v>24</v>
      </c>
      <c r="Q14" s="521">
        <v>24</v>
      </c>
      <c r="R14" s="499"/>
      <c r="T14" s="511"/>
      <c r="U14" s="517"/>
      <c r="V14" s="518" t="s">
        <v>534</v>
      </c>
      <c r="W14" s="519">
        <v>24</v>
      </c>
      <c r="X14" s="520">
        <v>24</v>
      </c>
      <c r="Y14" s="520">
        <v>24</v>
      </c>
      <c r="Z14" s="520">
        <v>24</v>
      </c>
      <c r="AA14" s="520">
        <v>22</v>
      </c>
      <c r="AB14" s="520">
        <v>24</v>
      </c>
      <c r="AC14" s="520">
        <v>19</v>
      </c>
      <c r="AD14" s="520">
        <v>24</v>
      </c>
      <c r="AE14" s="520">
        <v>24</v>
      </c>
      <c r="AF14" s="520">
        <v>23</v>
      </c>
      <c r="AG14" s="520">
        <v>24</v>
      </c>
      <c r="AH14" s="520">
        <v>24</v>
      </c>
      <c r="AI14" s="520">
        <v>24</v>
      </c>
      <c r="AJ14" s="520">
        <v>24</v>
      </c>
      <c r="AK14" s="521">
        <v>24</v>
      </c>
      <c r="AL14" s="499"/>
    </row>
    <row r="15" spans="1:38" ht="48">
      <c r="A15" s="517" t="s">
        <v>506</v>
      </c>
      <c r="B15" s="512" t="s">
        <v>517</v>
      </c>
      <c r="C15" s="516" t="s">
        <v>521</v>
      </c>
      <c r="D15" s="523" t="s">
        <v>537</v>
      </c>
      <c r="E15" s="514">
        <v>0.33265770264037331</v>
      </c>
      <c r="F15" s="514">
        <v>0.23114269748761287</v>
      </c>
      <c r="G15" s="522">
        <v>1</v>
      </c>
      <c r="H15" s="523" t="s">
        <v>566</v>
      </c>
      <c r="I15" s="514">
        <v>-0.35905780111599889</v>
      </c>
      <c r="J15" s="514">
        <v>0.33707599518417825</v>
      </c>
      <c r="K15" s="514">
        <v>8.447135834113674E-2</v>
      </c>
      <c r="L15" s="514">
        <v>-0.11930039708511084</v>
      </c>
      <c r="M15" s="514">
        <v>0.38847569185192926</v>
      </c>
      <c r="N15" s="514">
        <v>3.9106736260878003E-2</v>
      </c>
      <c r="O15" s="514">
        <v>0.28313976789517958</v>
      </c>
      <c r="P15" s="514">
        <v>8.9128815041600168E-2</v>
      </c>
      <c r="Q15" s="515">
        <v>0.26865212309157038</v>
      </c>
      <c r="R15" s="499"/>
      <c r="T15" s="511"/>
      <c r="U15" s="517" t="s">
        <v>506</v>
      </c>
      <c r="V15" s="512" t="s">
        <v>525</v>
      </c>
      <c r="W15" s="516" t="s">
        <v>528</v>
      </c>
      <c r="X15" s="523" t="s">
        <v>545</v>
      </c>
      <c r="Y15" s="514">
        <v>0.24738775344024458</v>
      </c>
      <c r="Z15" s="514">
        <v>0.40259740259740262</v>
      </c>
      <c r="AA15" s="514">
        <v>1</v>
      </c>
      <c r="AB15" s="523" t="s">
        <v>567</v>
      </c>
      <c r="AC15" s="514">
        <v>-0.36664629822148598</v>
      </c>
      <c r="AD15" s="514">
        <v>0.22981366459627328</v>
      </c>
      <c r="AE15" s="514">
        <v>-4.4632775484819025E-2</v>
      </c>
      <c r="AF15" s="514">
        <v>-0.155152256642588</v>
      </c>
      <c r="AG15" s="514">
        <v>0.32806324110671936</v>
      </c>
      <c r="AH15" s="514">
        <v>-0.25902563833230891</v>
      </c>
      <c r="AI15" s="514">
        <v>0.25084749766151454</v>
      </c>
      <c r="AJ15" s="514">
        <v>6.4663172830107515E-2</v>
      </c>
      <c r="AK15" s="515">
        <v>0.14285714285714285</v>
      </c>
      <c r="AL15" s="499"/>
    </row>
    <row r="16" spans="1:38" ht="24">
      <c r="A16" s="511"/>
      <c r="B16" s="512" t="s">
        <v>533</v>
      </c>
      <c r="C16" s="525">
        <v>8.2959082870744504E-3</v>
      </c>
      <c r="D16" s="514">
        <v>6.0044372684245765E-3</v>
      </c>
      <c r="E16" s="514">
        <v>0.13035905929804226</v>
      </c>
      <c r="F16" s="514">
        <v>0.30068224312200176</v>
      </c>
      <c r="G16" s="526"/>
      <c r="H16" s="514">
        <v>1.5067560956290055E-2</v>
      </c>
      <c r="I16" s="514">
        <v>0.156953944111976</v>
      </c>
      <c r="J16" s="514">
        <v>0.12502068172314898</v>
      </c>
      <c r="K16" s="514">
        <v>0.70859211703825309</v>
      </c>
      <c r="L16" s="514">
        <v>0.60650229239846554</v>
      </c>
      <c r="M16" s="514">
        <v>7.3988372873017391E-2</v>
      </c>
      <c r="N16" s="514">
        <v>0.86282012530805963</v>
      </c>
      <c r="O16" s="514">
        <v>0.20165731365693376</v>
      </c>
      <c r="P16" s="514">
        <v>0.69325968886188083</v>
      </c>
      <c r="Q16" s="515">
        <v>0.22669510939235082</v>
      </c>
      <c r="R16" s="499"/>
      <c r="T16" s="511"/>
      <c r="U16" s="511"/>
      <c r="V16" s="512" t="s">
        <v>533</v>
      </c>
      <c r="W16" s="525">
        <v>1.8916972735165329E-2</v>
      </c>
      <c r="X16" s="514">
        <v>1.5879841845970275E-2</v>
      </c>
      <c r="Y16" s="514">
        <v>0.26700589128399099</v>
      </c>
      <c r="Z16" s="514">
        <v>6.322201647005006E-2</v>
      </c>
      <c r="AA16" s="523"/>
      <c r="AB16" s="514">
        <v>1.034778855230164E-2</v>
      </c>
      <c r="AC16" s="514">
        <v>0.14774102013502949</v>
      </c>
      <c r="AD16" s="514">
        <v>0.30354785916215199</v>
      </c>
      <c r="AE16" s="514">
        <v>0.84365221640773802</v>
      </c>
      <c r="AF16" s="514">
        <v>0.50187329393784197</v>
      </c>
      <c r="AG16" s="514">
        <v>0.13608127719219434</v>
      </c>
      <c r="AH16" s="514">
        <v>0.2444159388941009</v>
      </c>
      <c r="AI16" s="514">
        <v>0.26015652975767428</v>
      </c>
      <c r="AJ16" s="514">
        <v>0.77496069226798525</v>
      </c>
      <c r="AK16" s="515">
        <v>0.52594200735700369</v>
      </c>
      <c r="AL16" s="499"/>
    </row>
    <row r="17" spans="1:38">
      <c r="A17" s="517"/>
      <c r="B17" s="518" t="s">
        <v>534</v>
      </c>
      <c r="C17" s="519">
        <v>22</v>
      </c>
      <c r="D17" s="520">
        <v>22</v>
      </c>
      <c r="E17" s="520">
        <v>22</v>
      </c>
      <c r="F17" s="520">
        <v>22</v>
      </c>
      <c r="G17" s="520">
        <v>22</v>
      </c>
      <c r="H17" s="520">
        <v>22</v>
      </c>
      <c r="I17" s="520">
        <v>17</v>
      </c>
      <c r="J17" s="520">
        <v>22</v>
      </c>
      <c r="K17" s="520">
        <v>22</v>
      </c>
      <c r="L17" s="520">
        <v>21</v>
      </c>
      <c r="M17" s="520">
        <v>22</v>
      </c>
      <c r="N17" s="520">
        <v>22</v>
      </c>
      <c r="O17" s="520">
        <v>22</v>
      </c>
      <c r="P17" s="520">
        <v>22</v>
      </c>
      <c r="Q17" s="521">
        <v>22</v>
      </c>
      <c r="R17" s="499"/>
      <c r="T17" s="511"/>
      <c r="U17" s="517"/>
      <c r="V17" s="518" t="s">
        <v>534</v>
      </c>
      <c r="W17" s="519">
        <v>22</v>
      </c>
      <c r="X17" s="520">
        <v>22</v>
      </c>
      <c r="Y17" s="520">
        <v>22</v>
      </c>
      <c r="Z17" s="520">
        <v>22</v>
      </c>
      <c r="AA17" s="520">
        <v>22</v>
      </c>
      <c r="AB17" s="520">
        <v>22</v>
      </c>
      <c r="AC17" s="520">
        <v>17</v>
      </c>
      <c r="AD17" s="520">
        <v>22</v>
      </c>
      <c r="AE17" s="520">
        <v>22</v>
      </c>
      <c r="AF17" s="520">
        <v>21</v>
      </c>
      <c r="AG17" s="520">
        <v>22</v>
      </c>
      <c r="AH17" s="520">
        <v>22</v>
      </c>
      <c r="AI17" s="520">
        <v>22</v>
      </c>
      <c r="AJ17" s="520">
        <v>22</v>
      </c>
      <c r="AK17" s="521">
        <v>22</v>
      </c>
      <c r="AL17" s="499"/>
    </row>
    <row r="18" spans="1:38" ht="48">
      <c r="A18" s="517" t="s">
        <v>507</v>
      </c>
      <c r="B18" s="512" t="s">
        <v>517</v>
      </c>
      <c r="C18" s="525">
        <v>-0.38600280622184396</v>
      </c>
      <c r="D18" s="523" t="s">
        <v>538</v>
      </c>
      <c r="E18" s="523" t="s">
        <v>551</v>
      </c>
      <c r="F18" s="514">
        <v>-0.37183620877810053</v>
      </c>
      <c r="G18" s="523" t="s">
        <v>566</v>
      </c>
      <c r="H18" s="522">
        <v>1</v>
      </c>
      <c r="I18" s="514">
        <v>0.14545508900238302</v>
      </c>
      <c r="J18" s="523" t="s">
        <v>568</v>
      </c>
      <c r="K18" s="514">
        <v>0.27130493255336413</v>
      </c>
      <c r="L18" s="514">
        <v>0.2816478917970624</v>
      </c>
      <c r="M18" s="523" t="s">
        <v>569</v>
      </c>
      <c r="N18" s="514">
        <v>0.34368240195245126</v>
      </c>
      <c r="O18" s="523" t="s">
        <v>570</v>
      </c>
      <c r="P18" s="523" t="s">
        <v>570</v>
      </c>
      <c r="Q18" s="524" t="s">
        <v>571</v>
      </c>
      <c r="R18" s="499"/>
      <c r="T18" s="511"/>
      <c r="U18" s="517" t="s">
        <v>507</v>
      </c>
      <c r="V18" s="512" t="s">
        <v>525</v>
      </c>
      <c r="W18" s="516" t="s">
        <v>529</v>
      </c>
      <c r="X18" s="523" t="s">
        <v>546</v>
      </c>
      <c r="Y18" s="523" t="s">
        <v>556</v>
      </c>
      <c r="Z18" s="523" t="s">
        <v>562</v>
      </c>
      <c r="AA18" s="523" t="s">
        <v>567</v>
      </c>
      <c r="AB18" s="514">
        <v>1</v>
      </c>
      <c r="AC18" s="514">
        <v>0.23957878567892213</v>
      </c>
      <c r="AD18" s="514">
        <v>-0.37565217391304345</v>
      </c>
      <c r="AE18" s="514">
        <v>0.31578950355796265</v>
      </c>
      <c r="AF18" s="514">
        <v>0.33505116520933104</v>
      </c>
      <c r="AG18" s="514">
        <v>-0.31304347826086959</v>
      </c>
      <c r="AH18" s="523" t="s">
        <v>572</v>
      </c>
      <c r="AI18" s="523" t="s">
        <v>573</v>
      </c>
      <c r="AJ18" s="523" t="s">
        <v>574</v>
      </c>
      <c r="AK18" s="524" t="s">
        <v>575</v>
      </c>
      <c r="AL18" s="499"/>
    </row>
    <row r="19" spans="1:38" ht="24">
      <c r="A19" s="511"/>
      <c r="B19" s="512" t="s">
        <v>533</v>
      </c>
      <c r="C19" s="525">
        <v>6.2459162579390201E-2</v>
      </c>
      <c r="D19" s="514">
        <v>2.4953210073025867E-2</v>
      </c>
      <c r="E19" s="514">
        <v>5.3976370295132103E-4</v>
      </c>
      <c r="F19" s="514">
        <v>7.3589865410361263E-2</v>
      </c>
      <c r="G19" s="514">
        <v>1.5067560956290055E-2</v>
      </c>
      <c r="H19" s="526"/>
      <c r="I19" s="514">
        <v>0.55240850852461132</v>
      </c>
      <c r="J19" s="514">
        <v>2.8430961255004845E-2</v>
      </c>
      <c r="K19" s="514">
        <v>0.19971023293038151</v>
      </c>
      <c r="L19" s="514">
        <v>0.19293172297579644</v>
      </c>
      <c r="M19" s="514">
        <v>3.744742487978097E-2</v>
      </c>
      <c r="N19" s="514">
        <v>0.10010541041020973</v>
      </c>
      <c r="O19" s="514">
        <v>8.6686358515438676E-3</v>
      </c>
      <c r="P19" s="514">
        <v>8.6940397020244461E-3</v>
      </c>
      <c r="Q19" s="515">
        <v>1.6759511121499536E-3</v>
      </c>
      <c r="R19" s="499"/>
      <c r="T19" s="511"/>
      <c r="U19" s="511"/>
      <c r="V19" s="512" t="s">
        <v>533</v>
      </c>
      <c r="W19" s="525">
        <v>4.7847725530804346E-2</v>
      </c>
      <c r="X19" s="514">
        <v>4.195191618177601E-2</v>
      </c>
      <c r="Y19" s="514">
        <v>1.861005180560078E-3</v>
      </c>
      <c r="Z19" s="514">
        <v>2.9739947370740039E-2</v>
      </c>
      <c r="AA19" s="514">
        <v>1.034778855230164E-2</v>
      </c>
      <c r="AB19" s="523"/>
      <c r="AC19" s="514">
        <v>0.32320669129459956</v>
      </c>
      <c r="AD19" s="514">
        <v>7.0453616893756385E-2</v>
      </c>
      <c r="AE19" s="514">
        <v>0.13277940387739934</v>
      </c>
      <c r="AF19" s="514">
        <v>0.11809812033163539</v>
      </c>
      <c r="AG19" s="514">
        <v>0.13636745841746395</v>
      </c>
      <c r="AH19" s="514">
        <v>2.527198969805132E-2</v>
      </c>
      <c r="AI19" s="514">
        <v>2.5648163841192888E-2</v>
      </c>
      <c r="AJ19" s="514">
        <v>1.5316521430713518E-2</v>
      </c>
      <c r="AK19" s="515">
        <v>1.0817218599752876E-2</v>
      </c>
      <c r="AL19" s="499"/>
    </row>
    <row r="20" spans="1:38">
      <c r="A20" s="517"/>
      <c r="B20" s="518" t="s">
        <v>534</v>
      </c>
      <c r="C20" s="519">
        <v>24</v>
      </c>
      <c r="D20" s="520">
        <v>24</v>
      </c>
      <c r="E20" s="520">
        <v>24</v>
      </c>
      <c r="F20" s="520">
        <v>24</v>
      </c>
      <c r="G20" s="520">
        <v>22</v>
      </c>
      <c r="H20" s="520">
        <v>24</v>
      </c>
      <c r="I20" s="520">
        <v>19</v>
      </c>
      <c r="J20" s="520">
        <v>24</v>
      </c>
      <c r="K20" s="520">
        <v>24</v>
      </c>
      <c r="L20" s="520">
        <v>23</v>
      </c>
      <c r="M20" s="520">
        <v>24</v>
      </c>
      <c r="N20" s="520">
        <v>24</v>
      </c>
      <c r="O20" s="520">
        <v>24</v>
      </c>
      <c r="P20" s="520">
        <v>24</v>
      </c>
      <c r="Q20" s="521">
        <v>24</v>
      </c>
      <c r="R20" s="499"/>
      <c r="T20" s="511"/>
      <c r="U20" s="517"/>
      <c r="V20" s="518" t="s">
        <v>534</v>
      </c>
      <c r="W20" s="519">
        <v>24</v>
      </c>
      <c r="X20" s="520">
        <v>24</v>
      </c>
      <c r="Y20" s="520">
        <v>24</v>
      </c>
      <c r="Z20" s="520">
        <v>24</v>
      </c>
      <c r="AA20" s="520">
        <v>22</v>
      </c>
      <c r="AB20" s="520">
        <v>24</v>
      </c>
      <c r="AC20" s="520">
        <v>19</v>
      </c>
      <c r="AD20" s="520">
        <v>24</v>
      </c>
      <c r="AE20" s="520">
        <v>24</v>
      </c>
      <c r="AF20" s="520">
        <v>23</v>
      </c>
      <c r="AG20" s="520">
        <v>24</v>
      </c>
      <c r="AH20" s="520">
        <v>24</v>
      </c>
      <c r="AI20" s="520">
        <v>24</v>
      </c>
      <c r="AJ20" s="520">
        <v>24</v>
      </c>
      <c r="AK20" s="521">
        <v>24</v>
      </c>
      <c r="AL20" s="499"/>
    </row>
    <row r="21" spans="1:38" ht="48">
      <c r="A21" s="517" t="s">
        <v>508</v>
      </c>
      <c r="B21" s="512" t="s">
        <v>517</v>
      </c>
      <c r="C21" s="525">
        <v>-0.38150271015663811</v>
      </c>
      <c r="D21" s="514">
        <v>-0.30633509300222911</v>
      </c>
      <c r="E21" s="514">
        <v>-0.18773269144657848</v>
      </c>
      <c r="F21" s="514">
        <v>-0.35605343703596304</v>
      </c>
      <c r="G21" s="514">
        <v>-0.35905780111599889</v>
      </c>
      <c r="H21" s="514">
        <v>0.14545508900238302</v>
      </c>
      <c r="I21" s="522">
        <v>1</v>
      </c>
      <c r="J21" s="514">
        <v>-0.17828715403055737</v>
      </c>
      <c r="K21" s="514">
        <v>-2.7574877731642501E-2</v>
      </c>
      <c r="L21" s="514">
        <v>0.42926239805733551</v>
      </c>
      <c r="M21" s="514">
        <v>-0.39104650454550943</v>
      </c>
      <c r="N21" s="514">
        <v>0.2788158667367211</v>
      </c>
      <c r="O21" s="514">
        <v>-0.4398561478111136</v>
      </c>
      <c r="P21" s="514">
        <v>-0.37290505184100953</v>
      </c>
      <c r="Q21" s="515">
        <v>-0.4477815051355683</v>
      </c>
      <c r="R21" s="499"/>
      <c r="T21" s="511"/>
      <c r="U21" s="517" t="s">
        <v>508</v>
      </c>
      <c r="V21" s="512" t="s">
        <v>525</v>
      </c>
      <c r="W21" s="525">
        <v>-0.37209305907642121</v>
      </c>
      <c r="X21" s="514">
        <v>-0.13426942933653876</v>
      </c>
      <c r="Y21" s="514">
        <v>-1.141352063213345E-2</v>
      </c>
      <c r="Z21" s="514">
        <v>-0.33187006145741876</v>
      </c>
      <c r="AA21" s="514">
        <v>-0.36664629822148598</v>
      </c>
      <c r="AB21" s="514">
        <v>0.23957878567892213</v>
      </c>
      <c r="AC21" s="514">
        <v>1</v>
      </c>
      <c r="AD21" s="514">
        <v>-0.20096535502004823</v>
      </c>
      <c r="AE21" s="514">
        <v>-1.404124751231778E-2</v>
      </c>
      <c r="AF21" s="523" t="s">
        <v>576</v>
      </c>
      <c r="AG21" s="514">
        <v>-0.34927603186890477</v>
      </c>
      <c r="AH21" s="523" t="s">
        <v>577</v>
      </c>
      <c r="AI21" s="514">
        <v>-0.43678665496049168</v>
      </c>
      <c r="AJ21" s="523" t="s">
        <v>578</v>
      </c>
      <c r="AK21" s="524" t="s">
        <v>579</v>
      </c>
      <c r="AL21" s="499"/>
    </row>
    <row r="22" spans="1:38" ht="24">
      <c r="A22" s="511"/>
      <c r="B22" s="512" t="s">
        <v>533</v>
      </c>
      <c r="C22" s="525">
        <v>0.10703154143072689</v>
      </c>
      <c r="D22" s="514">
        <v>0.20210874302412588</v>
      </c>
      <c r="E22" s="514">
        <v>0.44151632768143667</v>
      </c>
      <c r="F22" s="514">
        <v>0.13460764900109551</v>
      </c>
      <c r="G22" s="514">
        <v>0.156953944111976</v>
      </c>
      <c r="H22" s="514">
        <v>0.55240850852461132</v>
      </c>
      <c r="I22" s="526"/>
      <c r="J22" s="514">
        <v>0.46523187654204956</v>
      </c>
      <c r="K22" s="514">
        <v>0.91077840635320739</v>
      </c>
      <c r="L22" s="514">
        <v>7.545376501161441E-2</v>
      </c>
      <c r="M22" s="514">
        <v>9.7822488396867135E-2</v>
      </c>
      <c r="N22" s="514">
        <v>0.24771102707520901</v>
      </c>
      <c r="O22" s="514">
        <v>5.9496991641539938E-2</v>
      </c>
      <c r="P22" s="514">
        <v>0.1158475043644856</v>
      </c>
      <c r="Q22" s="515">
        <v>5.4538903890943707E-2</v>
      </c>
      <c r="R22" s="499"/>
      <c r="T22" s="511"/>
      <c r="U22" s="511"/>
      <c r="V22" s="512" t="s">
        <v>533</v>
      </c>
      <c r="W22" s="525">
        <v>0.11670608715535559</v>
      </c>
      <c r="X22" s="514">
        <v>0.58367436221342339</v>
      </c>
      <c r="Y22" s="514">
        <v>0.96301209694815293</v>
      </c>
      <c r="Z22" s="514">
        <v>0.16510786267540478</v>
      </c>
      <c r="AA22" s="514">
        <v>0.14774102013502949</v>
      </c>
      <c r="AB22" s="514">
        <v>0.32320669129459956</v>
      </c>
      <c r="AC22" s="523"/>
      <c r="AD22" s="514">
        <v>0.40938038347147765</v>
      </c>
      <c r="AE22" s="514">
        <v>0.95450400462566209</v>
      </c>
      <c r="AF22" s="514">
        <v>1.3141028263600771E-3</v>
      </c>
      <c r="AG22" s="514">
        <v>0.1427219809314007</v>
      </c>
      <c r="AH22" s="514">
        <v>2.6152077324568986E-3</v>
      </c>
      <c r="AI22" s="514">
        <v>6.1505776363083117E-2</v>
      </c>
      <c r="AJ22" s="514">
        <v>3.2709327573443872E-2</v>
      </c>
      <c r="AK22" s="515">
        <v>4.1676238849908627E-2</v>
      </c>
      <c r="AL22" s="499"/>
    </row>
    <row r="23" spans="1:38">
      <c r="A23" s="517"/>
      <c r="B23" s="518" t="s">
        <v>534</v>
      </c>
      <c r="C23" s="519">
        <v>19</v>
      </c>
      <c r="D23" s="520">
        <v>19</v>
      </c>
      <c r="E23" s="520">
        <v>19</v>
      </c>
      <c r="F23" s="520">
        <v>19</v>
      </c>
      <c r="G23" s="520">
        <v>17</v>
      </c>
      <c r="H23" s="520">
        <v>19</v>
      </c>
      <c r="I23" s="520">
        <v>19</v>
      </c>
      <c r="J23" s="520">
        <v>19</v>
      </c>
      <c r="K23" s="520">
        <v>19</v>
      </c>
      <c r="L23" s="520">
        <v>18</v>
      </c>
      <c r="M23" s="520">
        <v>19</v>
      </c>
      <c r="N23" s="520">
        <v>19</v>
      </c>
      <c r="O23" s="520">
        <v>19</v>
      </c>
      <c r="P23" s="520">
        <v>19</v>
      </c>
      <c r="Q23" s="521">
        <v>19</v>
      </c>
      <c r="R23" s="499"/>
      <c r="T23" s="511"/>
      <c r="U23" s="517"/>
      <c r="V23" s="518" t="s">
        <v>534</v>
      </c>
      <c r="W23" s="519">
        <v>19</v>
      </c>
      <c r="X23" s="520">
        <v>19</v>
      </c>
      <c r="Y23" s="520">
        <v>19</v>
      </c>
      <c r="Z23" s="520">
        <v>19</v>
      </c>
      <c r="AA23" s="520">
        <v>17</v>
      </c>
      <c r="AB23" s="520">
        <v>19</v>
      </c>
      <c r="AC23" s="520">
        <v>19</v>
      </c>
      <c r="AD23" s="520">
        <v>19</v>
      </c>
      <c r="AE23" s="520">
        <v>19</v>
      </c>
      <c r="AF23" s="520">
        <v>18</v>
      </c>
      <c r="AG23" s="520">
        <v>19</v>
      </c>
      <c r="AH23" s="520">
        <v>19</v>
      </c>
      <c r="AI23" s="520">
        <v>19</v>
      </c>
      <c r="AJ23" s="520">
        <v>19</v>
      </c>
      <c r="AK23" s="521">
        <v>19</v>
      </c>
      <c r="AL23" s="499"/>
    </row>
    <row r="24" spans="1:38" ht="48">
      <c r="A24" s="517" t="s">
        <v>509</v>
      </c>
      <c r="B24" s="512" t="s">
        <v>517</v>
      </c>
      <c r="C24" s="525">
        <v>0.21716006128009743</v>
      </c>
      <c r="D24" s="523" t="s">
        <v>539</v>
      </c>
      <c r="E24" s="523" t="s">
        <v>542</v>
      </c>
      <c r="F24" s="514">
        <v>0.20929858846360594</v>
      </c>
      <c r="G24" s="514">
        <v>0.33707599518417825</v>
      </c>
      <c r="H24" s="523" t="s">
        <v>568</v>
      </c>
      <c r="I24" s="514">
        <v>-0.17828715403055737</v>
      </c>
      <c r="J24" s="522">
        <v>1</v>
      </c>
      <c r="K24" s="514">
        <v>0.16456322425090869</v>
      </c>
      <c r="L24" s="514">
        <v>-9.8606297664607198E-2</v>
      </c>
      <c r="M24" s="523" t="s">
        <v>543</v>
      </c>
      <c r="N24" s="523" t="s">
        <v>580</v>
      </c>
      <c r="O24" s="523" t="s">
        <v>581</v>
      </c>
      <c r="P24" s="514">
        <v>0.24418452388415132</v>
      </c>
      <c r="Q24" s="524" t="s">
        <v>582</v>
      </c>
      <c r="R24" s="499"/>
      <c r="T24" s="511"/>
      <c r="U24" s="517" t="s">
        <v>509</v>
      </c>
      <c r="V24" s="512" t="s">
        <v>525</v>
      </c>
      <c r="W24" s="525">
        <v>0.22874538483779852</v>
      </c>
      <c r="X24" s="514">
        <v>0.38695652173913042</v>
      </c>
      <c r="Y24" s="523" t="s">
        <v>557</v>
      </c>
      <c r="Z24" s="514">
        <v>0.34181344578423883</v>
      </c>
      <c r="AA24" s="514">
        <v>0.22981366459627328</v>
      </c>
      <c r="AB24" s="514">
        <v>-0.37565217391304345</v>
      </c>
      <c r="AC24" s="514">
        <v>-0.20096535502004823</v>
      </c>
      <c r="AD24" s="514">
        <v>1</v>
      </c>
      <c r="AE24" s="514">
        <v>0.28534147979893043</v>
      </c>
      <c r="AF24" s="514">
        <v>-0.37471454302227364</v>
      </c>
      <c r="AG24" s="523" t="s">
        <v>583</v>
      </c>
      <c r="AH24" s="523" t="s">
        <v>551</v>
      </c>
      <c r="AI24" s="523" t="s">
        <v>584</v>
      </c>
      <c r="AJ24" s="514">
        <v>0.19384580613872954</v>
      </c>
      <c r="AK24" s="515">
        <v>0.37478260869565216</v>
      </c>
      <c r="AL24" s="499"/>
    </row>
    <row r="25" spans="1:38" ht="24">
      <c r="A25" s="511"/>
      <c r="B25" s="512" t="s">
        <v>533</v>
      </c>
      <c r="C25" s="525">
        <v>0.30806076146308981</v>
      </c>
      <c r="D25" s="514">
        <v>2.3102454606553972E-2</v>
      </c>
      <c r="E25" s="514">
        <v>7.6800055767639267E-3</v>
      </c>
      <c r="F25" s="514">
        <v>0.32632615952458699</v>
      </c>
      <c r="G25" s="514">
        <v>0.12502068172314898</v>
      </c>
      <c r="H25" s="514">
        <v>2.8430961255004845E-2</v>
      </c>
      <c r="I25" s="514">
        <v>0.46523187654204956</v>
      </c>
      <c r="J25" s="526"/>
      <c r="K25" s="514">
        <v>0.44224027391747156</v>
      </c>
      <c r="L25" s="514">
        <v>0.65442680794333485</v>
      </c>
      <c r="M25" s="514">
        <v>2.5471416977883635E-2</v>
      </c>
      <c r="N25" s="514">
        <v>3.4471786250898494E-2</v>
      </c>
      <c r="O25" s="514">
        <v>2.1368484262455682E-2</v>
      </c>
      <c r="P25" s="514">
        <v>0.25018241371941158</v>
      </c>
      <c r="Q25" s="515">
        <v>2.1692935904876698E-2</v>
      </c>
      <c r="R25" s="499"/>
      <c r="T25" s="511"/>
      <c r="U25" s="511"/>
      <c r="V25" s="512" t="s">
        <v>533</v>
      </c>
      <c r="W25" s="525">
        <v>0.28231568286180125</v>
      </c>
      <c r="X25" s="514">
        <v>6.1759220209281679E-2</v>
      </c>
      <c r="Y25" s="514">
        <v>2.2655297208952679E-2</v>
      </c>
      <c r="Z25" s="514">
        <v>0.10208731895610677</v>
      </c>
      <c r="AA25" s="514">
        <v>0.30354785916215199</v>
      </c>
      <c r="AB25" s="514">
        <v>7.0453616893756385E-2</v>
      </c>
      <c r="AC25" s="514">
        <v>0.40938038347147765</v>
      </c>
      <c r="AD25" s="523"/>
      <c r="AE25" s="514">
        <v>0.17651750285927456</v>
      </c>
      <c r="AF25" s="514">
        <v>7.8122151640856813E-2</v>
      </c>
      <c r="AG25" s="514">
        <v>3.5350455924713434E-2</v>
      </c>
      <c r="AH25" s="514">
        <v>5.4480419646353714E-4</v>
      </c>
      <c r="AI25" s="514">
        <v>3.2868128507389884E-2</v>
      </c>
      <c r="AJ25" s="514">
        <v>0.36408845879686436</v>
      </c>
      <c r="AK25" s="515">
        <v>7.1159160065746421E-2</v>
      </c>
      <c r="AL25" s="499"/>
    </row>
    <row r="26" spans="1:38">
      <c r="A26" s="517"/>
      <c r="B26" s="518" t="s">
        <v>534</v>
      </c>
      <c r="C26" s="519">
        <v>24</v>
      </c>
      <c r="D26" s="520">
        <v>24</v>
      </c>
      <c r="E26" s="520">
        <v>24</v>
      </c>
      <c r="F26" s="520">
        <v>24</v>
      </c>
      <c r="G26" s="520">
        <v>22</v>
      </c>
      <c r="H26" s="520">
        <v>24</v>
      </c>
      <c r="I26" s="520">
        <v>19</v>
      </c>
      <c r="J26" s="520">
        <v>24</v>
      </c>
      <c r="K26" s="520">
        <v>24</v>
      </c>
      <c r="L26" s="520">
        <v>23</v>
      </c>
      <c r="M26" s="520">
        <v>24</v>
      </c>
      <c r="N26" s="520">
        <v>24</v>
      </c>
      <c r="O26" s="520">
        <v>24</v>
      </c>
      <c r="P26" s="520">
        <v>24</v>
      </c>
      <c r="Q26" s="521">
        <v>24</v>
      </c>
      <c r="R26" s="499"/>
      <c r="T26" s="511"/>
      <c r="U26" s="517"/>
      <c r="V26" s="518" t="s">
        <v>534</v>
      </c>
      <c r="W26" s="519">
        <v>24</v>
      </c>
      <c r="X26" s="520">
        <v>24</v>
      </c>
      <c r="Y26" s="520">
        <v>24</v>
      </c>
      <c r="Z26" s="520">
        <v>24</v>
      </c>
      <c r="AA26" s="520">
        <v>22</v>
      </c>
      <c r="AB26" s="520">
        <v>24</v>
      </c>
      <c r="AC26" s="520">
        <v>19</v>
      </c>
      <c r="AD26" s="520">
        <v>24</v>
      </c>
      <c r="AE26" s="520">
        <v>24</v>
      </c>
      <c r="AF26" s="520">
        <v>23</v>
      </c>
      <c r="AG26" s="520">
        <v>24</v>
      </c>
      <c r="AH26" s="520">
        <v>24</v>
      </c>
      <c r="AI26" s="520">
        <v>24</v>
      </c>
      <c r="AJ26" s="520">
        <v>24</v>
      </c>
      <c r="AK26" s="521">
        <v>24</v>
      </c>
      <c r="AL26" s="499"/>
    </row>
    <row r="27" spans="1:38" ht="48">
      <c r="A27" s="517" t="s">
        <v>510</v>
      </c>
      <c r="B27" s="512" t="s">
        <v>517</v>
      </c>
      <c r="C27" s="525">
        <v>-0.13379664727380647</v>
      </c>
      <c r="D27" s="514">
        <v>9.9328158776202047E-2</v>
      </c>
      <c r="E27" s="514">
        <v>-0.13749965044685855</v>
      </c>
      <c r="F27" s="514">
        <v>-0.22190332971239032</v>
      </c>
      <c r="G27" s="514">
        <v>8.447135834113674E-2</v>
      </c>
      <c r="H27" s="514">
        <v>0.27130493255336413</v>
      </c>
      <c r="I27" s="514">
        <v>-2.7574877731642501E-2</v>
      </c>
      <c r="J27" s="514">
        <v>0.16456322425090869</v>
      </c>
      <c r="K27" s="522">
        <v>1</v>
      </c>
      <c r="L27" s="514">
        <v>-0.10998545853129246</v>
      </c>
      <c r="M27" s="514">
        <v>0.15506586184780943</v>
      </c>
      <c r="N27" s="514">
        <v>0.13209568461962021</v>
      </c>
      <c r="O27" s="514">
        <v>-0.26496886678046794</v>
      </c>
      <c r="P27" s="514">
        <v>-0.14483684926037929</v>
      </c>
      <c r="Q27" s="515">
        <v>-0.26652551455987583</v>
      </c>
      <c r="R27" s="499"/>
      <c r="T27" s="511"/>
      <c r="U27" s="517" t="s">
        <v>510</v>
      </c>
      <c r="V27" s="512" t="s">
        <v>525</v>
      </c>
      <c r="W27" s="525">
        <v>-6.0474223749744399E-2</v>
      </c>
      <c r="X27" s="514">
        <v>-2.2183560167294895E-2</v>
      </c>
      <c r="Y27" s="514">
        <v>-0.25929954931545079</v>
      </c>
      <c r="Z27" s="514">
        <v>-8.4185340255939142E-2</v>
      </c>
      <c r="AA27" s="514">
        <v>-4.4632775484819025E-2</v>
      </c>
      <c r="AB27" s="514">
        <v>0.31578950355796265</v>
      </c>
      <c r="AC27" s="514">
        <v>-1.404124751231778E-2</v>
      </c>
      <c r="AD27" s="514">
        <v>0.28534147979893043</v>
      </c>
      <c r="AE27" s="514">
        <v>1</v>
      </c>
      <c r="AF27" s="514">
        <v>-3.7072265926034839E-2</v>
      </c>
      <c r="AG27" s="514">
        <v>6.8725539341815564E-2</v>
      </c>
      <c r="AH27" s="514">
        <v>0.10899053008113134</v>
      </c>
      <c r="AI27" s="514">
        <v>-0.36640557006092256</v>
      </c>
      <c r="AJ27" s="514">
        <v>-0.27844699432459075</v>
      </c>
      <c r="AK27" s="515">
        <v>-0.34971730146088426</v>
      </c>
      <c r="AL27" s="499"/>
    </row>
    <row r="28" spans="1:38" ht="24">
      <c r="A28" s="511"/>
      <c r="B28" s="512" t="s">
        <v>533</v>
      </c>
      <c r="C28" s="525">
        <v>0.53309507569273984</v>
      </c>
      <c r="D28" s="514">
        <v>0.6442429607012381</v>
      </c>
      <c r="E28" s="514">
        <v>0.52171586065175635</v>
      </c>
      <c r="F28" s="514">
        <v>0.29735103187919165</v>
      </c>
      <c r="G28" s="514">
        <v>0.70859211703825309</v>
      </c>
      <c r="H28" s="514">
        <v>0.19971023293038151</v>
      </c>
      <c r="I28" s="514">
        <v>0.91077840635320739</v>
      </c>
      <c r="J28" s="514">
        <v>0.44224027391747156</v>
      </c>
      <c r="K28" s="526"/>
      <c r="L28" s="514">
        <v>0.61737321245762811</v>
      </c>
      <c r="M28" s="514">
        <v>0.46936968385159461</v>
      </c>
      <c r="N28" s="514">
        <v>0.53836088782418179</v>
      </c>
      <c r="O28" s="514">
        <v>0.21082764467882115</v>
      </c>
      <c r="P28" s="514">
        <v>0.49951788701664801</v>
      </c>
      <c r="Q28" s="515">
        <v>0.20805857090722679</v>
      </c>
      <c r="R28" s="499"/>
      <c r="T28" s="511"/>
      <c r="U28" s="511"/>
      <c r="V28" s="512" t="s">
        <v>533</v>
      </c>
      <c r="W28" s="525">
        <v>0.77893804209690742</v>
      </c>
      <c r="X28" s="514">
        <v>0.91805223033022076</v>
      </c>
      <c r="Y28" s="514">
        <v>0.22112159221546537</v>
      </c>
      <c r="Z28" s="514">
        <v>0.69572247001787568</v>
      </c>
      <c r="AA28" s="514">
        <v>0.84365221640773802</v>
      </c>
      <c r="AB28" s="514">
        <v>0.13277940387739934</v>
      </c>
      <c r="AC28" s="514">
        <v>0.95450400462566209</v>
      </c>
      <c r="AD28" s="514">
        <v>0.17651750285927456</v>
      </c>
      <c r="AE28" s="523"/>
      <c r="AF28" s="514">
        <v>0.8666346441998064</v>
      </c>
      <c r="AG28" s="514">
        <v>0.74965901816808567</v>
      </c>
      <c r="AH28" s="514">
        <v>0.61218769049107025</v>
      </c>
      <c r="AI28" s="514">
        <v>7.823470814824679E-2</v>
      </c>
      <c r="AJ28" s="514">
        <v>0.18766394366980005</v>
      </c>
      <c r="AK28" s="515">
        <v>9.3900356971464607E-2</v>
      </c>
      <c r="AL28" s="499"/>
    </row>
    <row r="29" spans="1:38">
      <c r="A29" s="517"/>
      <c r="B29" s="518" t="s">
        <v>534</v>
      </c>
      <c r="C29" s="519">
        <v>24</v>
      </c>
      <c r="D29" s="520">
        <v>24</v>
      </c>
      <c r="E29" s="520">
        <v>24</v>
      </c>
      <c r="F29" s="520">
        <v>24</v>
      </c>
      <c r="G29" s="520">
        <v>22</v>
      </c>
      <c r="H29" s="520">
        <v>24</v>
      </c>
      <c r="I29" s="520">
        <v>19</v>
      </c>
      <c r="J29" s="520">
        <v>24</v>
      </c>
      <c r="K29" s="520">
        <v>24</v>
      </c>
      <c r="L29" s="520">
        <v>23</v>
      </c>
      <c r="M29" s="520">
        <v>24</v>
      </c>
      <c r="N29" s="520">
        <v>24</v>
      </c>
      <c r="O29" s="520">
        <v>24</v>
      </c>
      <c r="P29" s="520">
        <v>24</v>
      </c>
      <c r="Q29" s="521">
        <v>24</v>
      </c>
      <c r="R29" s="499"/>
      <c r="T29" s="511"/>
      <c r="U29" s="517"/>
      <c r="V29" s="518" t="s">
        <v>534</v>
      </c>
      <c r="W29" s="519">
        <v>24</v>
      </c>
      <c r="X29" s="520">
        <v>24</v>
      </c>
      <c r="Y29" s="520">
        <v>24</v>
      </c>
      <c r="Z29" s="520">
        <v>24</v>
      </c>
      <c r="AA29" s="520">
        <v>22</v>
      </c>
      <c r="AB29" s="520">
        <v>24</v>
      </c>
      <c r="AC29" s="520">
        <v>19</v>
      </c>
      <c r="AD29" s="520">
        <v>24</v>
      </c>
      <c r="AE29" s="520">
        <v>24</v>
      </c>
      <c r="AF29" s="520">
        <v>23</v>
      </c>
      <c r="AG29" s="520">
        <v>24</v>
      </c>
      <c r="AH29" s="520">
        <v>24</v>
      </c>
      <c r="AI29" s="520">
        <v>24</v>
      </c>
      <c r="AJ29" s="520">
        <v>24</v>
      </c>
      <c r="AK29" s="521">
        <v>24</v>
      </c>
      <c r="AL29" s="499"/>
    </row>
    <row r="30" spans="1:38" ht="48">
      <c r="A30" s="517" t="s">
        <v>511</v>
      </c>
      <c r="B30" s="512" t="s">
        <v>517</v>
      </c>
      <c r="C30" s="525">
        <v>-7.102186195079925E-2</v>
      </c>
      <c r="D30" s="514">
        <v>-7.1756479627959682E-2</v>
      </c>
      <c r="E30" s="514">
        <v>-0.11947943017028251</v>
      </c>
      <c r="F30" s="514">
        <v>6.1665122242491932E-2</v>
      </c>
      <c r="G30" s="514">
        <v>-0.11930039708511084</v>
      </c>
      <c r="H30" s="514">
        <v>0.2816478917970624</v>
      </c>
      <c r="I30" s="514">
        <v>0.42926239805733551</v>
      </c>
      <c r="J30" s="514">
        <v>-9.8606297664607198E-2</v>
      </c>
      <c r="K30" s="514">
        <v>-0.10998545853129246</v>
      </c>
      <c r="L30" s="522">
        <v>1</v>
      </c>
      <c r="M30" s="523" t="s">
        <v>585</v>
      </c>
      <c r="N30" s="514">
        <v>0.26535051564217699</v>
      </c>
      <c r="O30" s="514">
        <v>-0.24003503947376353</v>
      </c>
      <c r="P30" s="514">
        <v>-0.29064704555588772</v>
      </c>
      <c r="Q30" s="515">
        <v>-0.29837378721254149</v>
      </c>
      <c r="R30" s="499"/>
      <c r="T30" s="511"/>
      <c r="U30" s="517" t="s">
        <v>511</v>
      </c>
      <c r="V30" s="512" t="s">
        <v>525</v>
      </c>
      <c r="W30" s="525">
        <v>-0.14668636182430528</v>
      </c>
      <c r="X30" s="514">
        <v>-5.2188655017029757E-3</v>
      </c>
      <c r="Y30" s="514">
        <v>-6.7862017925835174E-3</v>
      </c>
      <c r="Z30" s="514">
        <v>-7.4648219718418701E-2</v>
      </c>
      <c r="AA30" s="514">
        <v>-0.155152256642588</v>
      </c>
      <c r="AB30" s="514">
        <v>0.33505116520933104</v>
      </c>
      <c r="AC30" s="523" t="s">
        <v>576</v>
      </c>
      <c r="AD30" s="514">
        <v>-0.37471454302227364</v>
      </c>
      <c r="AE30" s="514">
        <v>-3.7072265926034839E-2</v>
      </c>
      <c r="AF30" s="514">
        <v>1</v>
      </c>
      <c r="AG30" s="514">
        <v>-0.29121269499502606</v>
      </c>
      <c r="AH30" s="523" t="s">
        <v>586</v>
      </c>
      <c r="AI30" s="514">
        <v>-0.38821450304235078</v>
      </c>
      <c r="AJ30" s="514">
        <v>-0.35760908613007825</v>
      </c>
      <c r="AK30" s="515">
        <v>-0.4028964167314697</v>
      </c>
      <c r="AL30" s="499"/>
    </row>
    <row r="31" spans="1:38" ht="24">
      <c r="A31" s="511"/>
      <c r="B31" s="512" t="s">
        <v>533</v>
      </c>
      <c r="C31" s="525">
        <v>0.74743660392424083</v>
      </c>
      <c r="D31" s="514">
        <v>0.7449081086002507</v>
      </c>
      <c r="E31" s="514">
        <v>0.58712954646967941</v>
      </c>
      <c r="F31" s="514">
        <v>0.7798540249770255</v>
      </c>
      <c r="G31" s="514">
        <v>0.60650229239846554</v>
      </c>
      <c r="H31" s="514">
        <v>0.19293172297579644</v>
      </c>
      <c r="I31" s="514">
        <v>7.545376501161441E-2</v>
      </c>
      <c r="J31" s="514">
        <v>0.65442680794333485</v>
      </c>
      <c r="K31" s="514">
        <v>0.61737321245762811</v>
      </c>
      <c r="L31" s="526"/>
      <c r="M31" s="514">
        <v>4.665364316465638E-2</v>
      </c>
      <c r="N31" s="514">
        <v>0.22106798831372837</v>
      </c>
      <c r="O31" s="514">
        <v>0.26994118163495312</v>
      </c>
      <c r="P31" s="514">
        <v>0.17848923936886985</v>
      </c>
      <c r="Q31" s="515">
        <v>0.16669811653925806</v>
      </c>
      <c r="R31" s="499"/>
      <c r="T31" s="511"/>
      <c r="U31" s="511"/>
      <c r="V31" s="512" t="s">
        <v>533</v>
      </c>
      <c r="W31" s="525">
        <v>0.50421049473507773</v>
      </c>
      <c r="X31" s="514">
        <v>0.98114527801106177</v>
      </c>
      <c r="Y31" s="514">
        <v>0.97548426473040017</v>
      </c>
      <c r="Z31" s="514">
        <v>0.73497991505264737</v>
      </c>
      <c r="AA31" s="514">
        <v>0.50187329393784197</v>
      </c>
      <c r="AB31" s="514">
        <v>0.11809812033163539</v>
      </c>
      <c r="AC31" s="514">
        <v>1.3141028263600771E-3</v>
      </c>
      <c r="AD31" s="514">
        <v>7.8122151640856813E-2</v>
      </c>
      <c r="AE31" s="514">
        <v>0.8666346441998064</v>
      </c>
      <c r="AF31" s="523"/>
      <c r="AG31" s="514">
        <v>0.17760707116588634</v>
      </c>
      <c r="AH31" s="514">
        <v>5.4959395446096055E-8</v>
      </c>
      <c r="AI31" s="514">
        <v>6.7168870913184686E-2</v>
      </c>
      <c r="AJ31" s="514">
        <v>9.3871799101700362E-2</v>
      </c>
      <c r="AK31" s="515">
        <v>5.6628956750346376E-2</v>
      </c>
      <c r="AL31" s="499"/>
    </row>
    <row r="32" spans="1:38">
      <c r="A32" s="517"/>
      <c r="B32" s="518" t="s">
        <v>534</v>
      </c>
      <c r="C32" s="519">
        <v>23</v>
      </c>
      <c r="D32" s="520">
        <v>23</v>
      </c>
      <c r="E32" s="520">
        <v>23</v>
      </c>
      <c r="F32" s="520">
        <v>23</v>
      </c>
      <c r="G32" s="520">
        <v>21</v>
      </c>
      <c r="H32" s="520">
        <v>23</v>
      </c>
      <c r="I32" s="520">
        <v>18</v>
      </c>
      <c r="J32" s="520">
        <v>23</v>
      </c>
      <c r="K32" s="520">
        <v>23</v>
      </c>
      <c r="L32" s="520">
        <v>23</v>
      </c>
      <c r="M32" s="520">
        <v>23</v>
      </c>
      <c r="N32" s="520">
        <v>23</v>
      </c>
      <c r="O32" s="520">
        <v>23</v>
      </c>
      <c r="P32" s="520">
        <v>23</v>
      </c>
      <c r="Q32" s="521">
        <v>23</v>
      </c>
      <c r="R32" s="499"/>
      <c r="T32" s="511"/>
      <c r="U32" s="517"/>
      <c r="V32" s="518" t="s">
        <v>534</v>
      </c>
      <c r="W32" s="519">
        <v>23</v>
      </c>
      <c r="X32" s="520">
        <v>23</v>
      </c>
      <c r="Y32" s="520">
        <v>23</v>
      </c>
      <c r="Z32" s="520">
        <v>23</v>
      </c>
      <c r="AA32" s="520">
        <v>21</v>
      </c>
      <c r="AB32" s="520">
        <v>23</v>
      </c>
      <c r="AC32" s="520">
        <v>18</v>
      </c>
      <c r="AD32" s="520">
        <v>23</v>
      </c>
      <c r="AE32" s="520">
        <v>23</v>
      </c>
      <c r="AF32" s="520">
        <v>23</v>
      </c>
      <c r="AG32" s="520">
        <v>23</v>
      </c>
      <c r="AH32" s="520">
        <v>23</v>
      </c>
      <c r="AI32" s="520">
        <v>23</v>
      </c>
      <c r="AJ32" s="520">
        <v>23</v>
      </c>
      <c r="AK32" s="521">
        <v>23</v>
      </c>
      <c r="AL32" s="499"/>
    </row>
    <row r="33" spans="1:38" ht="48">
      <c r="A33" s="517" t="s">
        <v>512</v>
      </c>
      <c r="B33" s="512" t="s">
        <v>517</v>
      </c>
      <c r="C33" s="525">
        <v>0.3710593256165432</v>
      </c>
      <c r="D33" s="523" t="s">
        <v>540</v>
      </c>
      <c r="E33" s="514">
        <v>0.28090649864499589</v>
      </c>
      <c r="F33" s="523" t="s">
        <v>559</v>
      </c>
      <c r="G33" s="514">
        <v>0.38847569185192926</v>
      </c>
      <c r="H33" s="523" t="s">
        <v>569</v>
      </c>
      <c r="I33" s="514">
        <v>-0.39104650454550943</v>
      </c>
      <c r="J33" s="523" t="s">
        <v>543</v>
      </c>
      <c r="K33" s="514">
        <v>0.15506586184780943</v>
      </c>
      <c r="L33" s="523" t="s">
        <v>585</v>
      </c>
      <c r="M33" s="522">
        <v>1</v>
      </c>
      <c r="N33" s="514">
        <v>-0.23882120697400264</v>
      </c>
      <c r="O33" s="523" t="s">
        <v>587</v>
      </c>
      <c r="P33" s="514">
        <v>0.23809942051751379</v>
      </c>
      <c r="Q33" s="524" t="s">
        <v>588</v>
      </c>
      <c r="R33" s="499"/>
      <c r="T33" s="511"/>
      <c r="U33" s="517" t="s">
        <v>512</v>
      </c>
      <c r="V33" s="512" t="s">
        <v>525</v>
      </c>
      <c r="W33" s="516" t="s">
        <v>530</v>
      </c>
      <c r="X33" s="523" t="s">
        <v>547</v>
      </c>
      <c r="Y33" s="514">
        <v>0.18743205487659917</v>
      </c>
      <c r="Z33" s="523" t="s">
        <v>563</v>
      </c>
      <c r="AA33" s="514">
        <v>0.32806324110671936</v>
      </c>
      <c r="AB33" s="514">
        <v>-0.31304347826086959</v>
      </c>
      <c r="AC33" s="514">
        <v>-0.34927603186890477</v>
      </c>
      <c r="AD33" s="523" t="s">
        <v>583</v>
      </c>
      <c r="AE33" s="514">
        <v>6.8725539341815564E-2</v>
      </c>
      <c r="AF33" s="514">
        <v>-0.29121269499502606</v>
      </c>
      <c r="AG33" s="514">
        <v>1</v>
      </c>
      <c r="AH33" s="523" t="s">
        <v>589</v>
      </c>
      <c r="AI33" s="523" t="s">
        <v>590</v>
      </c>
      <c r="AJ33" s="514">
        <v>0.2169850577724067</v>
      </c>
      <c r="AK33" s="524" t="s">
        <v>591</v>
      </c>
      <c r="AL33" s="499"/>
    </row>
    <row r="34" spans="1:38" ht="24">
      <c r="A34" s="511"/>
      <c r="B34" s="512" t="s">
        <v>533</v>
      </c>
      <c r="C34" s="525">
        <v>7.4241164648377364E-2</v>
      </c>
      <c r="D34" s="514">
        <v>6.3081871372402277E-3</v>
      </c>
      <c r="E34" s="514">
        <v>0.18363358304729849</v>
      </c>
      <c r="F34" s="514">
        <v>1.7024716345695919E-2</v>
      </c>
      <c r="G34" s="514">
        <v>7.3988372873017391E-2</v>
      </c>
      <c r="H34" s="514">
        <v>3.744742487978097E-2</v>
      </c>
      <c r="I34" s="514">
        <v>9.7822488396867135E-2</v>
      </c>
      <c r="J34" s="514">
        <v>2.5471416977883635E-2</v>
      </c>
      <c r="K34" s="514">
        <v>0.46936968385159461</v>
      </c>
      <c r="L34" s="514">
        <v>4.665364316465638E-2</v>
      </c>
      <c r="M34" s="526"/>
      <c r="N34" s="514">
        <v>0.26106342771175445</v>
      </c>
      <c r="O34" s="514">
        <v>4.7588869049668754E-2</v>
      </c>
      <c r="P34" s="514">
        <v>0.26255064021566404</v>
      </c>
      <c r="Q34" s="515">
        <v>4.3314377582252289E-2</v>
      </c>
      <c r="R34" s="499"/>
      <c r="T34" s="511"/>
      <c r="U34" s="511"/>
      <c r="V34" s="512" t="s">
        <v>533</v>
      </c>
      <c r="W34" s="525">
        <v>1.5464743669087037E-2</v>
      </c>
      <c r="X34" s="514">
        <v>1.1795445350401512E-2</v>
      </c>
      <c r="Y34" s="514">
        <v>0.38047732762172637</v>
      </c>
      <c r="Z34" s="514">
        <v>1.6563866455725318E-3</v>
      </c>
      <c r="AA34" s="514">
        <v>0.13608127719219434</v>
      </c>
      <c r="AB34" s="514">
        <v>0.13636745841746395</v>
      </c>
      <c r="AC34" s="514">
        <v>0.1427219809314007</v>
      </c>
      <c r="AD34" s="514">
        <v>3.5350455924713434E-2</v>
      </c>
      <c r="AE34" s="514">
        <v>0.74965901816808567</v>
      </c>
      <c r="AF34" s="514">
        <v>0.17760707116588634</v>
      </c>
      <c r="AG34" s="523"/>
      <c r="AH34" s="514">
        <v>2.5914673043925873E-2</v>
      </c>
      <c r="AI34" s="514">
        <v>7.2875022924036095E-3</v>
      </c>
      <c r="AJ34" s="514">
        <v>0.30846037900138679</v>
      </c>
      <c r="AK34" s="515">
        <v>3.3343241979290394E-2</v>
      </c>
      <c r="AL34" s="499"/>
    </row>
    <row r="35" spans="1:38">
      <c r="A35" s="517"/>
      <c r="B35" s="518" t="s">
        <v>534</v>
      </c>
      <c r="C35" s="519">
        <v>24</v>
      </c>
      <c r="D35" s="520">
        <v>24</v>
      </c>
      <c r="E35" s="520">
        <v>24</v>
      </c>
      <c r="F35" s="520">
        <v>24</v>
      </c>
      <c r="G35" s="520">
        <v>22</v>
      </c>
      <c r="H35" s="520">
        <v>24</v>
      </c>
      <c r="I35" s="520">
        <v>19</v>
      </c>
      <c r="J35" s="520">
        <v>24</v>
      </c>
      <c r="K35" s="520">
        <v>24</v>
      </c>
      <c r="L35" s="520">
        <v>23</v>
      </c>
      <c r="M35" s="520">
        <v>24</v>
      </c>
      <c r="N35" s="520">
        <v>24</v>
      </c>
      <c r="O35" s="520">
        <v>24</v>
      </c>
      <c r="P35" s="520">
        <v>24</v>
      </c>
      <c r="Q35" s="521">
        <v>24</v>
      </c>
      <c r="R35" s="499"/>
      <c r="T35" s="511"/>
      <c r="U35" s="517"/>
      <c r="V35" s="518" t="s">
        <v>534</v>
      </c>
      <c r="W35" s="519">
        <v>24</v>
      </c>
      <c r="X35" s="520">
        <v>24</v>
      </c>
      <c r="Y35" s="520">
        <v>24</v>
      </c>
      <c r="Z35" s="520">
        <v>24</v>
      </c>
      <c r="AA35" s="520">
        <v>22</v>
      </c>
      <c r="AB35" s="520">
        <v>24</v>
      </c>
      <c r="AC35" s="520">
        <v>19</v>
      </c>
      <c r="AD35" s="520">
        <v>24</v>
      </c>
      <c r="AE35" s="520">
        <v>24</v>
      </c>
      <c r="AF35" s="520">
        <v>23</v>
      </c>
      <c r="AG35" s="520">
        <v>24</v>
      </c>
      <c r="AH35" s="520">
        <v>24</v>
      </c>
      <c r="AI35" s="520">
        <v>24</v>
      </c>
      <c r="AJ35" s="520">
        <v>24</v>
      </c>
      <c r="AK35" s="521">
        <v>24</v>
      </c>
      <c r="AL35" s="499"/>
    </row>
    <row r="36" spans="1:38" ht="48">
      <c r="A36" s="517" t="s">
        <v>513</v>
      </c>
      <c r="B36" s="512" t="s">
        <v>517</v>
      </c>
      <c r="C36" s="525">
        <v>3.2712864250600301E-3</v>
      </c>
      <c r="D36" s="514">
        <v>-4.9294665934222902E-2</v>
      </c>
      <c r="E36" s="514">
        <v>-0.37368272905861016</v>
      </c>
      <c r="F36" s="514">
        <v>-2.5595035729468755E-2</v>
      </c>
      <c r="G36" s="514">
        <v>3.9106736260878003E-2</v>
      </c>
      <c r="H36" s="514">
        <v>0.34368240195245126</v>
      </c>
      <c r="I36" s="514">
        <v>0.2788158667367211</v>
      </c>
      <c r="J36" s="523" t="s">
        <v>580</v>
      </c>
      <c r="K36" s="514">
        <v>0.13209568461962021</v>
      </c>
      <c r="L36" s="514">
        <v>0.26535051564217699</v>
      </c>
      <c r="M36" s="514">
        <v>-0.23882120697400264</v>
      </c>
      <c r="N36" s="522">
        <v>1</v>
      </c>
      <c r="O36" s="514">
        <v>-0.32407118384763711</v>
      </c>
      <c r="P36" s="514">
        <v>-0.24189212877647129</v>
      </c>
      <c r="Q36" s="515">
        <v>-0.34783516712534673</v>
      </c>
      <c r="R36" s="499"/>
      <c r="T36" s="511"/>
      <c r="U36" s="517" t="s">
        <v>513</v>
      </c>
      <c r="V36" s="512" t="s">
        <v>525</v>
      </c>
      <c r="W36" s="525">
        <v>-0.22607864210240744</v>
      </c>
      <c r="X36" s="514">
        <v>-0.20512121125677832</v>
      </c>
      <c r="Y36" s="514">
        <v>-0.33152330575094996</v>
      </c>
      <c r="Z36" s="514">
        <v>-0.29057819627573306</v>
      </c>
      <c r="AA36" s="514">
        <v>-0.25902563833230891</v>
      </c>
      <c r="AB36" s="523" t="s">
        <v>572</v>
      </c>
      <c r="AC36" s="523" t="s">
        <v>577</v>
      </c>
      <c r="AD36" s="523" t="s">
        <v>551</v>
      </c>
      <c r="AE36" s="514">
        <v>0.10899053008113134</v>
      </c>
      <c r="AF36" s="523" t="s">
        <v>586</v>
      </c>
      <c r="AG36" s="523" t="s">
        <v>589</v>
      </c>
      <c r="AH36" s="514">
        <v>1</v>
      </c>
      <c r="AI36" s="523" t="s">
        <v>592</v>
      </c>
      <c r="AJ36" s="523" t="s">
        <v>593</v>
      </c>
      <c r="AK36" s="524" t="s">
        <v>594</v>
      </c>
      <c r="AL36" s="499"/>
    </row>
    <row r="37" spans="1:38" ht="24">
      <c r="A37" s="511"/>
      <c r="B37" s="512" t="s">
        <v>533</v>
      </c>
      <c r="C37" s="525">
        <v>0.98789622024611257</v>
      </c>
      <c r="D37" s="514">
        <v>0.81907067496007357</v>
      </c>
      <c r="E37" s="514">
        <v>7.2059270153723085E-2</v>
      </c>
      <c r="F37" s="514">
        <v>0.90550127435375194</v>
      </c>
      <c r="G37" s="514">
        <v>0.86282012530805963</v>
      </c>
      <c r="H37" s="514">
        <v>0.10010541041020973</v>
      </c>
      <c r="I37" s="514">
        <v>0.24771102707520901</v>
      </c>
      <c r="J37" s="514">
        <v>3.4471786250898494E-2</v>
      </c>
      <c r="K37" s="514">
        <v>0.53836088782418179</v>
      </c>
      <c r="L37" s="514">
        <v>0.22106798831372837</v>
      </c>
      <c r="M37" s="514">
        <v>0.26106342771175445</v>
      </c>
      <c r="N37" s="526"/>
      <c r="O37" s="514">
        <v>0.12237038970352734</v>
      </c>
      <c r="P37" s="514">
        <v>0.25479656438292564</v>
      </c>
      <c r="Q37" s="515">
        <v>9.580394161128189E-2</v>
      </c>
      <c r="R37" s="499"/>
      <c r="T37" s="511"/>
      <c r="U37" s="511"/>
      <c r="V37" s="512" t="s">
        <v>533</v>
      </c>
      <c r="W37" s="525">
        <v>0.28811774275643848</v>
      </c>
      <c r="X37" s="514">
        <v>0.33629237840332982</v>
      </c>
      <c r="Y37" s="514">
        <v>0.11352239871026712</v>
      </c>
      <c r="Z37" s="514">
        <v>0.16836385604093035</v>
      </c>
      <c r="AA37" s="514">
        <v>0.2444159388941009</v>
      </c>
      <c r="AB37" s="514">
        <v>2.527198969805132E-2</v>
      </c>
      <c r="AC37" s="514">
        <v>2.6152077324568986E-3</v>
      </c>
      <c r="AD37" s="514">
        <v>5.4480419646353714E-4</v>
      </c>
      <c r="AE37" s="514">
        <v>0.61218769049107025</v>
      </c>
      <c r="AF37" s="514">
        <v>5.4959395446096055E-8</v>
      </c>
      <c r="AG37" s="514">
        <v>2.5914673043925873E-2</v>
      </c>
      <c r="AH37" s="523"/>
      <c r="AI37" s="514">
        <v>5.940494723521858E-3</v>
      </c>
      <c r="AJ37" s="514">
        <v>2.9294623097164275E-2</v>
      </c>
      <c r="AK37" s="515">
        <v>5.6579414902456025E-3</v>
      </c>
      <c r="AL37" s="499"/>
    </row>
    <row r="38" spans="1:38">
      <c r="A38" s="517"/>
      <c r="B38" s="518" t="s">
        <v>534</v>
      </c>
      <c r="C38" s="519">
        <v>24</v>
      </c>
      <c r="D38" s="520">
        <v>24</v>
      </c>
      <c r="E38" s="520">
        <v>24</v>
      </c>
      <c r="F38" s="520">
        <v>24</v>
      </c>
      <c r="G38" s="520">
        <v>22</v>
      </c>
      <c r="H38" s="520">
        <v>24</v>
      </c>
      <c r="I38" s="520">
        <v>19</v>
      </c>
      <c r="J38" s="520">
        <v>24</v>
      </c>
      <c r="K38" s="520">
        <v>24</v>
      </c>
      <c r="L38" s="520">
        <v>23</v>
      </c>
      <c r="M38" s="520">
        <v>24</v>
      </c>
      <c r="N38" s="520">
        <v>24</v>
      </c>
      <c r="O38" s="520">
        <v>24</v>
      </c>
      <c r="P38" s="520">
        <v>24</v>
      </c>
      <c r="Q38" s="521">
        <v>24</v>
      </c>
      <c r="R38" s="499"/>
      <c r="T38" s="511"/>
      <c r="U38" s="517"/>
      <c r="V38" s="518" t="s">
        <v>534</v>
      </c>
      <c r="W38" s="519">
        <v>24</v>
      </c>
      <c r="X38" s="520">
        <v>24</v>
      </c>
      <c r="Y38" s="520">
        <v>24</v>
      </c>
      <c r="Z38" s="520">
        <v>24</v>
      </c>
      <c r="AA38" s="520">
        <v>22</v>
      </c>
      <c r="AB38" s="520">
        <v>24</v>
      </c>
      <c r="AC38" s="520">
        <v>19</v>
      </c>
      <c r="AD38" s="520">
        <v>24</v>
      </c>
      <c r="AE38" s="520">
        <v>24</v>
      </c>
      <c r="AF38" s="520">
        <v>23</v>
      </c>
      <c r="AG38" s="520">
        <v>24</v>
      </c>
      <c r="AH38" s="520">
        <v>24</v>
      </c>
      <c r="AI38" s="520">
        <v>24</v>
      </c>
      <c r="AJ38" s="520">
        <v>24</v>
      </c>
      <c r="AK38" s="521">
        <v>24</v>
      </c>
      <c r="AL38" s="499"/>
    </row>
    <row r="39" spans="1:38" ht="48">
      <c r="A39" s="517" t="s">
        <v>514</v>
      </c>
      <c r="B39" s="512" t="s">
        <v>517</v>
      </c>
      <c r="C39" s="516" t="s">
        <v>522</v>
      </c>
      <c r="D39" s="523" t="s">
        <v>541</v>
      </c>
      <c r="E39" s="523" t="s">
        <v>552</v>
      </c>
      <c r="F39" s="523" t="s">
        <v>535</v>
      </c>
      <c r="G39" s="514">
        <v>0.28313976789517958</v>
      </c>
      <c r="H39" s="523" t="s">
        <v>570</v>
      </c>
      <c r="I39" s="514">
        <v>-0.4398561478111136</v>
      </c>
      <c r="J39" s="523" t="s">
        <v>581</v>
      </c>
      <c r="K39" s="514">
        <v>-0.26496886678046794</v>
      </c>
      <c r="L39" s="514">
        <v>-0.24003503947376353</v>
      </c>
      <c r="M39" s="523" t="s">
        <v>587</v>
      </c>
      <c r="N39" s="514">
        <v>-0.32407118384763711</v>
      </c>
      <c r="O39" s="522">
        <v>1</v>
      </c>
      <c r="P39" s="523" t="s">
        <v>595</v>
      </c>
      <c r="Q39" s="524" t="s">
        <v>596</v>
      </c>
      <c r="R39" s="499"/>
      <c r="T39" s="511"/>
      <c r="U39" s="517" t="s">
        <v>514</v>
      </c>
      <c r="V39" s="512" t="s">
        <v>525</v>
      </c>
      <c r="W39" s="516" t="s">
        <v>531</v>
      </c>
      <c r="X39" s="523" t="s">
        <v>548</v>
      </c>
      <c r="Y39" s="523" t="s">
        <v>532</v>
      </c>
      <c r="Z39" s="523" t="s">
        <v>564</v>
      </c>
      <c r="AA39" s="514">
        <v>0.25084749766151454</v>
      </c>
      <c r="AB39" s="523" t="s">
        <v>573</v>
      </c>
      <c r="AC39" s="514">
        <v>-0.43678665496049168</v>
      </c>
      <c r="AD39" s="523" t="s">
        <v>584</v>
      </c>
      <c r="AE39" s="514">
        <v>-0.36640557006092256</v>
      </c>
      <c r="AF39" s="514">
        <v>-0.38821450304235078</v>
      </c>
      <c r="AG39" s="523" t="s">
        <v>590</v>
      </c>
      <c r="AH39" s="523" t="s">
        <v>592</v>
      </c>
      <c r="AI39" s="514">
        <v>1</v>
      </c>
      <c r="AJ39" s="523" t="s">
        <v>597</v>
      </c>
      <c r="AK39" s="524" t="s">
        <v>598</v>
      </c>
      <c r="AL39" s="499"/>
    </row>
    <row r="40" spans="1:38" ht="24">
      <c r="A40" s="511"/>
      <c r="B40" s="512" t="s">
        <v>533</v>
      </c>
      <c r="C40" s="525">
        <v>2.4733278095954409E-2</v>
      </c>
      <c r="D40" s="514">
        <v>8.6200126924031034E-3</v>
      </c>
      <c r="E40" s="514">
        <v>2.4199973098416096E-4</v>
      </c>
      <c r="F40" s="514">
        <v>1.3297361066920466E-2</v>
      </c>
      <c r="G40" s="514">
        <v>0.20165731365693376</v>
      </c>
      <c r="H40" s="514">
        <v>8.6686358515438676E-3</v>
      </c>
      <c r="I40" s="514">
        <v>5.9496991641539938E-2</v>
      </c>
      <c r="J40" s="514">
        <v>2.1368484262455682E-2</v>
      </c>
      <c r="K40" s="514">
        <v>0.21082764467882115</v>
      </c>
      <c r="L40" s="514">
        <v>0.26994118163495312</v>
      </c>
      <c r="M40" s="514">
        <v>4.7588869049668754E-2</v>
      </c>
      <c r="N40" s="514">
        <v>0.12237038970352734</v>
      </c>
      <c r="O40" s="526"/>
      <c r="P40" s="514">
        <v>1.171788366405416E-3</v>
      </c>
      <c r="Q40" s="515">
        <v>4.5975067454434169E-26</v>
      </c>
      <c r="R40" s="499"/>
      <c r="T40" s="511"/>
      <c r="U40" s="511"/>
      <c r="V40" s="512" t="s">
        <v>533</v>
      </c>
      <c r="W40" s="525">
        <v>1.1286035815190906E-3</v>
      </c>
      <c r="X40" s="514">
        <v>3.346129246840268E-3</v>
      </c>
      <c r="Y40" s="514">
        <v>1.9044008067760812E-3</v>
      </c>
      <c r="Z40" s="514">
        <v>4.3253537149374249E-3</v>
      </c>
      <c r="AA40" s="514">
        <v>0.26015652975767428</v>
      </c>
      <c r="AB40" s="514">
        <v>2.5648163841192888E-2</v>
      </c>
      <c r="AC40" s="514">
        <v>6.1505776363083117E-2</v>
      </c>
      <c r="AD40" s="514">
        <v>3.2868128507389884E-2</v>
      </c>
      <c r="AE40" s="514">
        <v>7.823470814824679E-2</v>
      </c>
      <c r="AF40" s="514">
        <v>6.7168870913184686E-2</v>
      </c>
      <c r="AG40" s="514">
        <v>7.2875022924036095E-3</v>
      </c>
      <c r="AH40" s="514">
        <v>5.940494723521858E-3</v>
      </c>
      <c r="AI40" s="523"/>
      <c r="AJ40" s="514">
        <v>8.5001258114575186E-5</v>
      </c>
      <c r="AK40" s="515">
        <v>1.2169507482730508E-21</v>
      </c>
      <c r="AL40" s="499"/>
    </row>
    <row r="41" spans="1:38">
      <c r="A41" s="517"/>
      <c r="B41" s="518" t="s">
        <v>534</v>
      </c>
      <c r="C41" s="519">
        <v>24</v>
      </c>
      <c r="D41" s="520">
        <v>24</v>
      </c>
      <c r="E41" s="520">
        <v>24</v>
      </c>
      <c r="F41" s="520">
        <v>24</v>
      </c>
      <c r="G41" s="520">
        <v>22</v>
      </c>
      <c r="H41" s="520">
        <v>24</v>
      </c>
      <c r="I41" s="520">
        <v>19</v>
      </c>
      <c r="J41" s="520">
        <v>24</v>
      </c>
      <c r="K41" s="520">
        <v>24</v>
      </c>
      <c r="L41" s="520">
        <v>23</v>
      </c>
      <c r="M41" s="520">
        <v>24</v>
      </c>
      <c r="N41" s="520">
        <v>24</v>
      </c>
      <c r="O41" s="520">
        <v>53</v>
      </c>
      <c r="P41" s="520">
        <v>53</v>
      </c>
      <c r="Q41" s="521">
        <v>53</v>
      </c>
      <c r="R41" s="499"/>
      <c r="T41" s="511"/>
      <c r="U41" s="517"/>
      <c r="V41" s="518" t="s">
        <v>534</v>
      </c>
      <c r="W41" s="519">
        <v>24</v>
      </c>
      <c r="X41" s="520">
        <v>24</v>
      </c>
      <c r="Y41" s="520">
        <v>24</v>
      </c>
      <c r="Z41" s="520">
        <v>24</v>
      </c>
      <c r="AA41" s="520">
        <v>22</v>
      </c>
      <c r="AB41" s="520">
        <v>24</v>
      </c>
      <c r="AC41" s="520">
        <v>19</v>
      </c>
      <c r="AD41" s="520">
        <v>24</v>
      </c>
      <c r="AE41" s="520">
        <v>24</v>
      </c>
      <c r="AF41" s="520">
        <v>23</v>
      </c>
      <c r="AG41" s="520">
        <v>24</v>
      </c>
      <c r="AH41" s="520">
        <v>24</v>
      </c>
      <c r="AI41" s="520">
        <v>53</v>
      </c>
      <c r="AJ41" s="520">
        <v>53</v>
      </c>
      <c r="AK41" s="521">
        <v>53</v>
      </c>
      <c r="AL41" s="499"/>
    </row>
    <row r="42" spans="1:38" ht="48">
      <c r="A42" s="517" t="s">
        <v>515</v>
      </c>
      <c r="B42" s="512" t="s">
        <v>517</v>
      </c>
      <c r="C42" s="516" t="s">
        <v>523</v>
      </c>
      <c r="D42" s="514">
        <v>0.29483276049919882</v>
      </c>
      <c r="E42" s="523" t="s">
        <v>553</v>
      </c>
      <c r="F42" s="523" t="s">
        <v>560</v>
      </c>
      <c r="G42" s="514">
        <v>8.9128815041600168E-2</v>
      </c>
      <c r="H42" s="523" t="s">
        <v>570</v>
      </c>
      <c r="I42" s="514">
        <v>-0.37290505184100953</v>
      </c>
      <c r="J42" s="514">
        <v>0.24418452388415132</v>
      </c>
      <c r="K42" s="514">
        <v>-0.14483684926037929</v>
      </c>
      <c r="L42" s="514">
        <v>-0.29064704555588772</v>
      </c>
      <c r="M42" s="514">
        <v>0.23809942051751379</v>
      </c>
      <c r="N42" s="514">
        <v>-0.24189212877647129</v>
      </c>
      <c r="O42" s="523" t="s">
        <v>595</v>
      </c>
      <c r="P42" s="522">
        <v>1</v>
      </c>
      <c r="Q42" s="524" t="s">
        <v>599</v>
      </c>
      <c r="R42" s="499"/>
      <c r="T42" s="511"/>
      <c r="U42" s="517" t="s">
        <v>515</v>
      </c>
      <c r="V42" s="512" t="s">
        <v>525</v>
      </c>
      <c r="W42" s="525">
        <v>0.30262242448761834</v>
      </c>
      <c r="X42" s="514">
        <v>0.27374171272293563</v>
      </c>
      <c r="Y42" s="523" t="s">
        <v>535</v>
      </c>
      <c r="Z42" s="514">
        <v>0.34716425320008165</v>
      </c>
      <c r="AA42" s="514">
        <v>6.4663172830107515E-2</v>
      </c>
      <c r="AB42" s="523" t="s">
        <v>574</v>
      </c>
      <c r="AC42" s="523" t="s">
        <v>578</v>
      </c>
      <c r="AD42" s="514">
        <v>0.19384580613872954</v>
      </c>
      <c r="AE42" s="514">
        <v>-0.27844699432459075</v>
      </c>
      <c r="AF42" s="514">
        <v>-0.35760908613007825</v>
      </c>
      <c r="AG42" s="514">
        <v>0.2169850577724067</v>
      </c>
      <c r="AH42" s="523" t="s">
        <v>593</v>
      </c>
      <c r="AI42" s="523" t="s">
        <v>597</v>
      </c>
      <c r="AJ42" s="514">
        <v>1</v>
      </c>
      <c r="AK42" s="524" t="s">
        <v>600</v>
      </c>
      <c r="AL42" s="499"/>
    </row>
    <row r="43" spans="1:38" ht="24">
      <c r="A43" s="511"/>
      <c r="B43" s="512" t="s">
        <v>533</v>
      </c>
      <c r="C43" s="525">
        <v>4.2688276982584865E-2</v>
      </c>
      <c r="D43" s="514">
        <v>0.16193584266316691</v>
      </c>
      <c r="E43" s="514">
        <v>1.3712588680611277E-3</v>
      </c>
      <c r="F43" s="514">
        <v>1.5750171884003482E-2</v>
      </c>
      <c r="G43" s="514">
        <v>0.69325968886188083</v>
      </c>
      <c r="H43" s="514">
        <v>8.6940397020244461E-3</v>
      </c>
      <c r="I43" s="514">
        <v>0.1158475043644856</v>
      </c>
      <c r="J43" s="514">
        <v>0.25018241371941158</v>
      </c>
      <c r="K43" s="514">
        <v>0.49951788701664801</v>
      </c>
      <c r="L43" s="514">
        <v>0.17848923936886985</v>
      </c>
      <c r="M43" s="514">
        <v>0.26255064021566404</v>
      </c>
      <c r="N43" s="514">
        <v>0.25479656438292564</v>
      </c>
      <c r="O43" s="514">
        <v>1.171788366405416E-3</v>
      </c>
      <c r="P43" s="526"/>
      <c r="Q43" s="515">
        <v>2.9275813028515591E-9</v>
      </c>
      <c r="R43" s="499"/>
      <c r="T43" s="511"/>
      <c r="U43" s="511"/>
      <c r="V43" s="512" t="s">
        <v>533</v>
      </c>
      <c r="W43" s="525">
        <v>0.15061696781401412</v>
      </c>
      <c r="X43" s="514">
        <v>0.19554265654506708</v>
      </c>
      <c r="Y43" s="514">
        <v>1.330621843058854E-2</v>
      </c>
      <c r="Z43" s="514">
        <v>9.6489396542371805E-2</v>
      </c>
      <c r="AA43" s="514">
        <v>0.77496069226798525</v>
      </c>
      <c r="AB43" s="514">
        <v>1.5316521430713518E-2</v>
      </c>
      <c r="AC43" s="514">
        <v>3.2709327573443872E-2</v>
      </c>
      <c r="AD43" s="514">
        <v>0.36408845879686436</v>
      </c>
      <c r="AE43" s="514">
        <v>0.18766394366980005</v>
      </c>
      <c r="AF43" s="514">
        <v>9.3871799101700362E-2</v>
      </c>
      <c r="AG43" s="514">
        <v>0.30846037900138679</v>
      </c>
      <c r="AH43" s="514">
        <v>2.9294623097164275E-2</v>
      </c>
      <c r="AI43" s="514">
        <v>8.5001258114575186E-5</v>
      </c>
      <c r="AJ43" s="523"/>
      <c r="AK43" s="515">
        <v>1.9741909990394893E-12</v>
      </c>
      <c r="AL43" s="499"/>
    </row>
    <row r="44" spans="1:38">
      <c r="A44" s="517"/>
      <c r="B44" s="518" t="s">
        <v>534</v>
      </c>
      <c r="C44" s="519">
        <v>24</v>
      </c>
      <c r="D44" s="520">
        <v>24</v>
      </c>
      <c r="E44" s="520">
        <v>24</v>
      </c>
      <c r="F44" s="520">
        <v>24</v>
      </c>
      <c r="G44" s="520">
        <v>22</v>
      </c>
      <c r="H44" s="520">
        <v>24</v>
      </c>
      <c r="I44" s="520">
        <v>19</v>
      </c>
      <c r="J44" s="520">
        <v>24</v>
      </c>
      <c r="K44" s="520">
        <v>24</v>
      </c>
      <c r="L44" s="520">
        <v>23</v>
      </c>
      <c r="M44" s="520">
        <v>24</v>
      </c>
      <c r="N44" s="520">
        <v>24</v>
      </c>
      <c r="O44" s="520">
        <v>53</v>
      </c>
      <c r="P44" s="520">
        <v>53</v>
      </c>
      <c r="Q44" s="521">
        <v>53</v>
      </c>
      <c r="R44" s="499"/>
      <c r="T44" s="511"/>
      <c r="U44" s="517"/>
      <c r="V44" s="518" t="s">
        <v>534</v>
      </c>
      <c r="W44" s="519">
        <v>24</v>
      </c>
      <c r="X44" s="520">
        <v>24</v>
      </c>
      <c r="Y44" s="520">
        <v>24</v>
      </c>
      <c r="Z44" s="520">
        <v>24</v>
      </c>
      <c r="AA44" s="520">
        <v>22</v>
      </c>
      <c r="AB44" s="520">
        <v>24</v>
      </c>
      <c r="AC44" s="520">
        <v>19</v>
      </c>
      <c r="AD44" s="520">
        <v>24</v>
      </c>
      <c r="AE44" s="520">
        <v>24</v>
      </c>
      <c r="AF44" s="520">
        <v>23</v>
      </c>
      <c r="AG44" s="520">
        <v>24</v>
      </c>
      <c r="AH44" s="520">
        <v>24</v>
      </c>
      <c r="AI44" s="520">
        <v>53</v>
      </c>
      <c r="AJ44" s="520">
        <v>53</v>
      </c>
      <c r="AK44" s="521">
        <v>53</v>
      </c>
      <c r="AL44" s="499"/>
    </row>
    <row r="45" spans="1:38" ht="48">
      <c r="A45" s="517" t="s">
        <v>516</v>
      </c>
      <c r="B45" s="512" t="s">
        <v>517</v>
      </c>
      <c r="C45" s="516" t="s">
        <v>520</v>
      </c>
      <c r="D45" s="523" t="s">
        <v>542</v>
      </c>
      <c r="E45" s="523" t="s">
        <v>554</v>
      </c>
      <c r="F45" s="523" t="s">
        <v>561</v>
      </c>
      <c r="G45" s="514">
        <v>0.26865212309157038</v>
      </c>
      <c r="H45" s="523" t="s">
        <v>571</v>
      </c>
      <c r="I45" s="514">
        <v>-0.4477815051355683</v>
      </c>
      <c r="J45" s="523" t="s">
        <v>582</v>
      </c>
      <c r="K45" s="514">
        <v>-0.26652551455987583</v>
      </c>
      <c r="L45" s="514">
        <v>-0.29837378721254149</v>
      </c>
      <c r="M45" s="523" t="s">
        <v>588</v>
      </c>
      <c r="N45" s="514">
        <v>-0.34783516712534673</v>
      </c>
      <c r="O45" s="523" t="s">
        <v>596</v>
      </c>
      <c r="P45" s="523" t="s">
        <v>599</v>
      </c>
      <c r="Q45" s="527">
        <v>1</v>
      </c>
      <c r="R45" s="499"/>
      <c r="T45" s="511"/>
      <c r="U45" s="517" t="s">
        <v>516</v>
      </c>
      <c r="V45" s="512" t="s">
        <v>525</v>
      </c>
      <c r="W45" s="516" t="s">
        <v>532</v>
      </c>
      <c r="X45" s="523" t="s">
        <v>549</v>
      </c>
      <c r="Y45" s="523" t="s">
        <v>558</v>
      </c>
      <c r="Z45" s="523" t="s">
        <v>565</v>
      </c>
      <c r="AA45" s="514">
        <v>0.14285714285714285</v>
      </c>
      <c r="AB45" s="523" t="s">
        <v>575</v>
      </c>
      <c r="AC45" s="523" t="s">
        <v>579</v>
      </c>
      <c r="AD45" s="514">
        <v>0.37478260869565216</v>
      </c>
      <c r="AE45" s="514">
        <v>-0.34971730146088426</v>
      </c>
      <c r="AF45" s="514">
        <v>-0.4028964167314697</v>
      </c>
      <c r="AG45" s="523" t="s">
        <v>591</v>
      </c>
      <c r="AH45" s="523" t="s">
        <v>594</v>
      </c>
      <c r="AI45" s="523" t="s">
        <v>598</v>
      </c>
      <c r="AJ45" s="523" t="s">
        <v>600</v>
      </c>
      <c r="AK45" s="515">
        <v>1</v>
      </c>
      <c r="AL45" s="499"/>
    </row>
    <row r="46" spans="1:38" ht="24">
      <c r="A46" s="511"/>
      <c r="B46" s="512" t="s">
        <v>533</v>
      </c>
      <c r="C46" s="525">
        <v>9.8200966935170411E-3</v>
      </c>
      <c r="D46" s="514">
        <v>7.7643744572113175E-3</v>
      </c>
      <c r="E46" s="514">
        <v>1.1829508154882988E-5</v>
      </c>
      <c r="F46" s="514">
        <v>3.3986189671693394E-3</v>
      </c>
      <c r="G46" s="514">
        <v>0.22669510939235082</v>
      </c>
      <c r="H46" s="514">
        <v>1.6759511121499536E-3</v>
      </c>
      <c r="I46" s="514">
        <v>5.4538903890943707E-2</v>
      </c>
      <c r="J46" s="514">
        <v>2.1692935904876698E-2</v>
      </c>
      <c r="K46" s="514">
        <v>0.20805857090722679</v>
      </c>
      <c r="L46" s="514">
        <v>0.16669811653925806</v>
      </c>
      <c r="M46" s="514">
        <v>4.3314377582252289E-2</v>
      </c>
      <c r="N46" s="514">
        <v>9.580394161128189E-2</v>
      </c>
      <c r="O46" s="514">
        <v>4.5975067454434169E-26</v>
      </c>
      <c r="P46" s="514">
        <v>2.9275813028515591E-9</v>
      </c>
      <c r="Q46" s="528"/>
      <c r="R46" s="499"/>
      <c r="T46" s="511"/>
      <c r="U46" s="511"/>
      <c r="V46" s="512" t="s">
        <v>533</v>
      </c>
      <c r="W46" s="525">
        <v>1.8971214034616982E-3</v>
      </c>
      <c r="X46" s="514">
        <v>1.5176284460359608E-2</v>
      </c>
      <c r="Y46" s="514">
        <v>7.2182577813692701E-4</v>
      </c>
      <c r="Z46" s="514">
        <v>8.1966613698920068E-3</v>
      </c>
      <c r="AA46" s="514">
        <v>0.52594200735700369</v>
      </c>
      <c r="AB46" s="514">
        <v>1.0817218599752876E-2</v>
      </c>
      <c r="AC46" s="514">
        <v>4.1676238849908627E-2</v>
      </c>
      <c r="AD46" s="514">
        <v>7.1159160065746421E-2</v>
      </c>
      <c r="AE46" s="514">
        <v>9.3900356971464607E-2</v>
      </c>
      <c r="AF46" s="514">
        <v>5.6628956750346376E-2</v>
      </c>
      <c r="AG46" s="514">
        <v>3.3343241979290394E-2</v>
      </c>
      <c r="AH46" s="514">
        <v>5.6579414902456025E-3</v>
      </c>
      <c r="AI46" s="514">
        <v>1.2169507482730508E-21</v>
      </c>
      <c r="AJ46" s="514">
        <v>1.9741909990394893E-12</v>
      </c>
      <c r="AK46" s="524"/>
      <c r="AL46" s="499"/>
    </row>
    <row r="47" spans="1:38">
      <c r="A47" s="529"/>
      <c r="B47" s="530" t="s">
        <v>534</v>
      </c>
      <c r="C47" s="531">
        <v>24</v>
      </c>
      <c r="D47" s="532">
        <v>24</v>
      </c>
      <c r="E47" s="532">
        <v>24</v>
      </c>
      <c r="F47" s="532">
        <v>24</v>
      </c>
      <c r="G47" s="532">
        <v>22</v>
      </c>
      <c r="H47" s="532">
        <v>24</v>
      </c>
      <c r="I47" s="532">
        <v>19</v>
      </c>
      <c r="J47" s="532">
        <v>24</v>
      </c>
      <c r="K47" s="532">
        <v>24</v>
      </c>
      <c r="L47" s="532">
        <v>23</v>
      </c>
      <c r="M47" s="532">
        <v>24</v>
      </c>
      <c r="N47" s="532">
        <v>24</v>
      </c>
      <c r="O47" s="532">
        <v>53</v>
      </c>
      <c r="P47" s="532">
        <v>53</v>
      </c>
      <c r="Q47" s="533">
        <v>53</v>
      </c>
      <c r="R47" s="499"/>
      <c r="T47" s="529"/>
      <c r="U47" s="529"/>
      <c r="V47" s="530" t="s">
        <v>534</v>
      </c>
      <c r="W47" s="531">
        <v>24</v>
      </c>
      <c r="X47" s="532">
        <v>24</v>
      </c>
      <c r="Y47" s="532">
        <v>24</v>
      </c>
      <c r="Z47" s="532">
        <v>24</v>
      </c>
      <c r="AA47" s="532">
        <v>22</v>
      </c>
      <c r="AB47" s="532">
        <v>24</v>
      </c>
      <c r="AC47" s="532">
        <v>19</v>
      </c>
      <c r="AD47" s="532">
        <v>24</v>
      </c>
      <c r="AE47" s="532">
        <v>24</v>
      </c>
      <c r="AF47" s="532">
        <v>23</v>
      </c>
      <c r="AG47" s="532">
        <v>24</v>
      </c>
      <c r="AH47" s="532">
        <v>24</v>
      </c>
      <c r="AI47" s="532">
        <v>53</v>
      </c>
      <c r="AJ47" s="532">
        <v>53</v>
      </c>
      <c r="AK47" s="533">
        <v>53</v>
      </c>
      <c r="AL47" s="499"/>
    </row>
    <row r="48" spans="1:38">
      <c r="A48" s="534" t="s">
        <v>601</v>
      </c>
      <c r="B48" s="534"/>
      <c r="C48" s="534"/>
      <c r="D48" s="534"/>
      <c r="E48" s="534"/>
      <c r="F48" s="534"/>
      <c r="G48" s="534"/>
      <c r="H48" s="534"/>
      <c r="I48" s="534"/>
      <c r="J48" s="534"/>
      <c r="K48" s="534"/>
      <c r="L48" s="534"/>
      <c r="M48" s="534"/>
      <c r="N48" s="534"/>
      <c r="O48" s="534"/>
      <c r="P48" s="534"/>
      <c r="Q48" s="534"/>
      <c r="R48" s="499"/>
      <c r="T48" s="534" t="s">
        <v>601</v>
      </c>
      <c r="U48" s="534"/>
      <c r="V48" s="534"/>
      <c r="W48" s="534"/>
      <c r="X48" s="534"/>
      <c r="Y48" s="534"/>
      <c r="Z48" s="534"/>
      <c r="AA48" s="534"/>
      <c r="AB48" s="534"/>
      <c r="AC48" s="534"/>
      <c r="AD48" s="534"/>
      <c r="AE48" s="534"/>
      <c r="AF48" s="534"/>
      <c r="AG48" s="534"/>
      <c r="AH48" s="534"/>
      <c r="AI48" s="534"/>
      <c r="AJ48" s="534"/>
      <c r="AK48" s="534"/>
      <c r="AL48" s="499"/>
    </row>
    <row r="49" spans="1:38">
      <c r="A49" s="534" t="s">
        <v>602</v>
      </c>
      <c r="B49" s="534"/>
      <c r="C49" s="534"/>
      <c r="D49" s="534"/>
      <c r="E49" s="534"/>
      <c r="F49" s="534"/>
      <c r="G49" s="534"/>
      <c r="H49" s="534"/>
      <c r="I49" s="534"/>
      <c r="J49" s="534"/>
      <c r="K49" s="534"/>
      <c r="L49" s="534"/>
      <c r="M49" s="534"/>
      <c r="N49" s="534"/>
      <c r="O49" s="534"/>
      <c r="P49" s="534"/>
      <c r="Q49" s="534"/>
      <c r="R49" s="499"/>
      <c r="T49" s="534" t="s">
        <v>602</v>
      </c>
      <c r="U49" s="534"/>
      <c r="V49" s="534"/>
      <c r="W49" s="534"/>
      <c r="X49" s="534"/>
      <c r="Y49" s="534"/>
      <c r="Z49" s="534"/>
      <c r="AA49" s="534"/>
      <c r="AB49" s="534"/>
      <c r="AC49" s="534"/>
      <c r="AD49" s="534"/>
      <c r="AE49" s="534"/>
      <c r="AF49" s="534"/>
      <c r="AG49" s="534"/>
      <c r="AH49" s="534"/>
      <c r="AI49" s="534"/>
      <c r="AJ49" s="534"/>
      <c r="AK49" s="534"/>
      <c r="AL49" s="499"/>
    </row>
  </sheetData>
  <mergeCells count="39">
    <mergeCell ref="A48:Q48"/>
    <mergeCell ref="T48:AK48"/>
    <mergeCell ref="A49:Q49"/>
    <mergeCell ref="T49:AK49"/>
    <mergeCell ref="A39:A41"/>
    <mergeCell ref="U39:U41"/>
    <mergeCell ref="A42:A44"/>
    <mergeCell ref="U42:U44"/>
    <mergeCell ref="A45:A47"/>
    <mergeCell ref="U45:U47"/>
    <mergeCell ref="A30:A32"/>
    <mergeCell ref="U30:U32"/>
    <mergeCell ref="A33:A35"/>
    <mergeCell ref="U33:U35"/>
    <mergeCell ref="A36:A38"/>
    <mergeCell ref="U36:U38"/>
    <mergeCell ref="A21:A23"/>
    <mergeCell ref="U21:U23"/>
    <mergeCell ref="A24:A26"/>
    <mergeCell ref="U24:U26"/>
    <mergeCell ref="A27:A29"/>
    <mergeCell ref="U27:U29"/>
    <mergeCell ref="U9:U11"/>
    <mergeCell ref="A12:A14"/>
    <mergeCell ref="U12:U14"/>
    <mergeCell ref="A15:A17"/>
    <mergeCell ref="U15:U17"/>
    <mergeCell ref="A18:A20"/>
    <mergeCell ref="U18:U20"/>
    <mergeCell ref="A1:Q1"/>
    <mergeCell ref="T1:AK1"/>
    <mergeCell ref="A2:B2"/>
    <mergeCell ref="T2:V2"/>
    <mergeCell ref="A3:A5"/>
    <mergeCell ref="T3:T47"/>
    <mergeCell ref="U3:U5"/>
    <mergeCell ref="A6:A8"/>
    <mergeCell ref="U6:U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Doos-cyt</vt:lpstr>
      <vt:lpstr>Overzicht-kinderen</vt:lpstr>
      <vt:lpstr>Original CYT results 29.09.16.</vt:lpstr>
      <vt:lpstr>Original eiwit -29.09.16.</vt:lpstr>
      <vt:lpstr>CYT calculation 03.10.16.</vt:lpstr>
      <vt:lpstr>CYT final 03.10.16.</vt:lpstr>
      <vt:lpstr>LoD_CYT</vt:lpstr>
      <vt:lpstr>CYT_28.06.-14.09.17._final</vt:lpstr>
      <vt:lpstr>correlations</vt:lpstr>
      <vt:lpstr>stepwise regression</vt:lpstr>
    </vt:vector>
  </TitlesOfParts>
  <Company>AMC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Kwa - Calkoen</dc:creator>
  <cp:lastModifiedBy>S. Kezic</cp:lastModifiedBy>
  <cp:lastPrinted>2016-09-27T16:05:46Z</cp:lastPrinted>
  <dcterms:created xsi:type="dcterms:W3CDTF">2016-09-13T07:32:00Z</dcterms:created>
  <dcterms:modified xsi:type="dcterms:W3CDTF">2017-09-18T13:40:09Z</dcterms:modified>
</cp:coreProperties>
</file>