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ocs.philips.com/personal/rohanvinod_pol_philips_com/Documents/Desktop/SCM Dashboard/Z4/"/>
    </mc:Choice>
  </mc:AlternateContent>
  <xr:revisionPtr revIDLastSave="425" documentId="13_ncr:1_{BB83111E-8AF7-44F5-9AEA-3D5AF72D7AE7}" xr6:coauthVersionLast="47" xr6:coauthVersionMax="47" xr10:uidLastSave="{4C7A1177-5E3C-4512-A419-610E9CAB5F58}"/>
  <bookViews>
    <workbookView xWindow="-108" yWindow="-108" windowWidth="23256" windowHeight="12576" activeTab="2" xr2:uid="{00000000-000D-0000-FFFF-FFFF00000000}"/>
  </bookViews>
  <sheets>
    <sheet name="Overview" sheetId="2" r:id="rId1"/>
    <sheet name="Summary" sheetId="3" r:id="rId2"/>
    <sheet name="Data" sheetId="1" r:id="rId3"/>
    <sheet name="Mapping" sheetId="4" state="hidden" r:id="rId4"/>
  </sheets>
  <definedNames>
    <definedName name="_xlnm._FilterDatabase" localSheetId="2" hidden="1">Data!$A$1:$AA$89</definedName>
    <definedName name="_xlnm._FilterDatabase" localSheetId="3" hidden="1">Mapping!$A$1:$D$267</definedName>
    <definedName name="Slicer_BG_Name">#N/A</definedName>
    <definedName name="Slicer_Comments____High">#N/A</definedName>
    <definedName name="Slicer_Market_OM">#N/A</definedName>
    <definedName name="Slicer_Owner">#N/A</definedName>
    <definedName name="Slicer_Project_Manager">#N/A</definedName>
    <definedName name="Slicer_Sales_Org">#N/A</definedName>
    <definedName name="Slicer_Z4_Status">#N/A</definedName>
  </definedNames>
  <calcPr calcId="191029"/>
  <pivotCaches>
    <pivotCache cacheId="0" r:id="rId5"/>
    <pivotCache cacheId="1" r:id="rId6"/>
    <pivotCache cacheId="2" r:id="rId7"/>
    <pivotCache cacheId="3"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 i="1" l="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X7" i="1"/>
  <c r="Z7" i="1" s="1"/>
  <c r="X8" i="1"/>
  <c r="Y8" i="1" s="1"/>
  <c r="X9" i="1"/>
  <c r="Z9" i="1" s="1"/>
  <c r="X10" i="1"/>
  <c r="Z10" i="1" s="1"/>
  <c r="X11" i="1"/>
  <c r="Y11" i="1" s="1"/>
  <c r="X12" i="1"/>
  <c r="Y12" i="1" s="1"/>
  <c r="X13" i="1"/>
  <c r="Z13" i="1" s="1"/>
  <c r="X14" i="1"/>
  <c r="Z14" i="1" s="1"/>
  <c r="X15" i="1"/>
  <c r="Y15" i="1" s="1"/>
  <c r="X16" i="1"/>
  <c r="AA16" i="1" s="1"/>
  <c r="X17" i="1"/>
  <c r="Y17" i="1" s="1"/>
  <c r="X18" i="1"/>
  <c r="Y18" i="1" s="1"/>
  <c r="X19" i="1"/>
  <c r="Y19" i="1" s="1"/>
  <c r="X20" i="1"/>
  <c r="Z20" i="1" s="1"/>
  <c r="X21" i="1"/>
  <c r="AA21" i="1" s="1"/>
  <c r="X22" i="1"/>
  <c r="Z22" i="1" s="1"/>
  <c r="X23" i="1"/>
  <c r="Z23" i="1" s="1"/>
  <c r="X24" i="1"/>
  <c r="Y24" i="1" s="1"/>
  <c r="X25" i="1"/>
  <c r="Z25" i="1" s="1"/>
  <c r="X26" i="1"/>
  <c r="Z26" i="1" s="1"/>
  <c r="X27" i="1"/>
  <c r="AA27" i="1" s="1"/>
  <c r="X28" i="1"/>
  <c r="Y28" i="1" s="1"/>
  <c r="X29" i="1"/>
  <c r="Y29" i="1" s="1"/>
  <c r="X30" i="1"/>
  <c r="X31" i="1"/>
  <c r="Y31" i="1" s="1"/>
  <c r="X32" i="1"/>
  <c r="Z32" i="1" s="1"/>
  <c r="X33" i="1"/>
  <c r="Z33" i="1" s="1"/>
  <c r="X34" i="1"/>
  <c r="AA34" i="1" s="1"/>
  <c r="X35" i="1"/>
  <c r="Y35" i="1" s="1"/>
  <c r="X36" i="1"/>
  <c r="Y36" i="1" s="1"/>
  <c r="X37" i="1"/>
  <c r="Z37" i="1" s="1"/>
  <c r="X38" i="1"/>
  <c r="Y38" i="1" s="1"/>
  <c r="X39" i="1"/>
  <c r="Z39" i="1" s="1"/>
  <c r="X40" i="1"/>
  <c r="Z40" i="1" s="1"/>
  <c r="X41" i="1"/>
  <c r="Z41" i="1" s="1"/>
  <c r="X42" i="1"/>
  <c r="AA42" i="1" s="1"/>
  <c r="X43" i="1"/>
  <c r="Z43" i="1" s="1"/>
  <c r="X44" i="1"/>
  <c r="Y44" i="1" s="1"/>
  <c r="X45" i="1"/>
  <c r="Y45" i="1" s="1"/>
  <c r="X46" i="1"/>
  <c r="Y46" i="1" s="1"/>
  <c r="X47" i="1"/>
  <c r="Z47" i="1" s="1"/>
  <c r="X48" i="1"/>
  <c r="Y48" i="1" s="1"/>
  <c r="X49" i="1"/>
  <c r="Y49" i="1" s="1"/>
  <c r="X50" i="1"/>
  <c r="Y50" i="1" s="1"/>
  <c r="X51" i="1"/>
  <c r="Y51" i="1" s="1"/>
  <c r="X52" i="1"/>
  <c r="Y52" i="1" s="1"/>
  <c r="X53" i="1"/>
  <c r="Y53" i="1" s="1"/>
  <c r="X54" i="1"/>
  <c r="Z54" i="1" s="1"/>
  <c r="X55" i="1"/>
  <c r="AA55" i="1" s="1"/>
  <c r="X56" i="1"/>
  <c r="AA56" i="1" s="1"/>
  <c r="X57" i="1"/>
  <c r="Y57" i="1" s="1"/>
  <c r="X58" i="1"/>
  <c r="Y58" i="1" s="1"/>
  <c r="X59" i="1"/>
  <c r="Y59" i="1" s="1"/>
  <c r="X60" i="1"/>
  <c r="Z60" i="1" s="1"/>
  <c r="X61" i="1"/>
  <c r="Z61" i="1" s="1"/>
  <c r="X62" i="1"/>
  <c r="AA62" i="1" s="1"/>
  <c r="X63" i="1"/>
  <c r="Y63" i="1" s="1"/>
  <c r="X64" i="1"/>
  <c r="Y64" i="1" s="1"/>
  <c r="X65" i="1"/>
  <c r="Z65" i="1" s="1"/>
  <c r="X66" i="1"/>
  <c r="Y66" i="1" s="1"/>
  <c r="X67" i="1"/>
  <c r="Y67" i="1" s="1"/>
  <c r="X68" i="1"/>
  <c r="Z68" i="1" s="1"/>
  <c r="X69" i="1"/>
  <c r="Z69" i="1" s="1"/>
  <c r="X70" i="1"/>
  <c r="AA70" i="1" s="1"/>
  <c r="X71" i="1"/>
  <c r="Y71" i="1" s="1"/>
  <c r="X72" i="1"/>
  <c r="Y72" i="1" s="1"/>
  <c r="X73" i="1"/>
  <c r="Z73" i="1" s="1"/>
  <c r="X74" i="1"/>
  <c r="Y74" i="1" s="1"/>
  <c r="X75" i="1"/>
  <c r="Y75" i="1" s="1"/>
  <c r="X76" i="1"/>
  <c r="Y76" i="1" s="1"/>
  <c r="X77" i="1"/>
  <c r="Z77" i="1" s="1"/>
  <c r="X78" i="1"/>
  <c r="AA78" i="1" s="1"/>
  <c r="X79" i="1"/>
  <c r="Y79" i="1" s="1"/>
  <c r="X80" i="1"/>
  <c r="Z80" i="1" s="1"/>
  <c r="X81" i="1"/>
  <c r="AA81" i="1" s="1"/>
  <c r="X82" i="1"/>
  <c r="Y82" i="1" s="1"/>
  <c r="X83" i="1"/>
  <c r="Y83" i="1" s="1"/>
  <c r="X84" i="1"/>
  <c r="Y84" i="1" s="1"/>
  <c r="X85" i="1"/>
  <c r="AA85" i="1" s="1"/>
  <c r="X86" i="1"/>
  <c r="Y86" i="1" s="1"/>
  <c r="X87" i="1"/>
  <c r="AA87" i="1" s="1"/>
  <c r="X88" i="1"/>
  <c r="Y88" i="1" s="1"/>
  <c r="X89" i="1"/>
  <c r="Y89" i="1" s="1"/>
  <c r="Y9" i="1"/>
  <c r="Y13" i="1"/>
  <c r="Y22" i="1"/>
  <c r="Y30" i="1"/>
  <c r="Z15" i="1"/>
  <c r="Z30" i="1"/>
  <c r="Z38" i="1"/>
  <c r="AA9" i="1"/>
  <c r="AA22" i="1"/>
  <c r="AA23" i="1"/>
  <c r="AA30" i="1"/>
  <c r="AA46" i="1"/>
  <c r="AA54" i="1"/>
  <c r="AA57" i="1"/>
  <c r="W4" i="1"/>
  <c r="W5" i="1"/>
  <c r="W6" i="1"/>
  <c r="X4" i="1"/>
  <c r="Z4" i="1" s="1"/>
  <c r="X5" i="1"/>
  <c r="AA5" i="1" s="1"/>
  <c r="X6" i="1"/>
  <c r="AA6" i="1" s="1"/>
  <c r="W2" i="1"/>
  <c r="X2" i="1"/>
  <c r="Y2" i="1" s="1"/>
  <c r="W3" i="1"/>
  <c r="X3" i="1"/>
  <c r="Y3" i="1" s="1"/>
  <c r="AA86" i="1" l="1"/>
  <c r="AA20" i="1"/>
  <c r="AA33" i="1"/>
  <c r="Y65" i="1"/>
  <c r="AA15" i="1"/>
  <c r="AA47" i="1"/>
  <c r="Z8" i="1"/>
  <c r="AA44" i="1"/>
  <c r="Z28" i="1"/>
  <c r="AA84" i="1"/>
  <c r="AA36" i="1"/>
  <c r="AA76" i="1"/>
  <c r="Z86" i="1"/>
  <c r="AA71" i="1"/>
  <c r="Z76" i="1"/>
  <c r="Y81" i="1"/>
  <c r="AA28" i="1"/>
  <c r="Z44" i="1"/>
  <c r="Z36" i="1"/>
  <c r="AA82" i="1"/>
  <c r="AA50" i="1"/>
  <c r="AA79" i="1"/>
  <c r="AA49" i="1"/>
  <c r="Z82" i="1"/>
  <c r="Y41" i="1"/>
  <c r="Z17" i="1"/>
  <c r="Z81" i="1"/>
  <c r="AA73" i="1"/>
  <c r="Z63" i="1"/>
  <c r="Y25" i="1"/>
  <c r="AA89" i="1"/>
  <c r="AA63" i="1"/>
  <c r="AA39" i="1"/>
  <c r="AA17" i="1"/>
  <c r="Z57" i="1"/>
  <c r="Y37" i="1"/>
  <c r="AA37" i="1"/>
  <c r="Y87" i="1"/>
  <c r="AA8" i="1"/>
  <c r="Z16" i="1"/>
  <c r="AA48" i="1"/>
  <c r="AA88" i="1"/>
  <c r="AA69" i="1"/>
  <c r="Z56" i="1"/>
  <c r="AA53" i="1"/>
  <c r="Z71" i="1"/>
  <c r="Z64" i="1"/>
  <c r="Y16" i="1"/>
  <c r="Y56" i="1"/>
  <c r="AA65" i="1"/>
  <c r="AA10" i="1"/>
  <c r="Z79" i="1"/>
  <c r="Y73" i="1"/>
  <c r="Z50" i="1"/>
  <c r="AA58" i="1"/>
  <c r="Z49" i="1"/>
  <c r="Z89" i="1"/>
  <c r="AA41" i="1"/>
  <c r="Z87" i="1"/>
  <c r="Z66" i="1"/>
  <c r="Y80" i="1"/>
  <c r="AA11" i="1"/>
  <c r="Z35" i="1"/>
  <c r="AA80" i="1"/>
  <c r="AA67" i="1"/>
  <c r="Z48" i="1"/>
  <c r="Z11" i="1"/>
  <c r="Y23" i="1"/>
  <c r="AA66" i="1"/>
  <c r="AA35" i="1"/>
  <c r="Z29" i="1"/>
  <c r="Y43" i="1"/>
  <c r="AA43" i="1"/>
  <c r="Z42" i="1"/>
  <c r="Y42" i="1"/>
  <c r="AA74" i="1"/>
  <c r="AA64" i="1"/>
  <c r="AA51" i="1"/>
  <c r="AA31" i="1"/>
  <c r="Z88" i="1"/>
  <c r="Z75" i="1"/>
  <c r="Z19" i="1"/>
  <c r="AA72" i="1"/>
  <c r="AA61" i="1"/>
  <c r="AA40" i="1"/>
  <c r="AA29" i="1"/>
  <c r="AA13" i="1"/>
  <c r="Z72" i="1"/>
  <c r="Z53" i="1"/>
  <c r="Y10" i="1"/>
  <c r="AA75" i="1"/>
  <c r="AA38" i="1"/>
  <c r="Z83" i="1"/>
  <c r="Z45" i="1"/>
  <c r="AA18" i="1"/>
  <c r="AA12" i="1"/>
  <c r="Z59" i="1"/>
  <c r="Z24" i="1"/>
  <c r="AA45" i="1"/>
  <c r="AA83" i="1"/>
  <c r="AA52" i="1"/>
  <c r="Z67" i="1"/>
  <c r="Z31" i="1"/>
  <c r="AA24" i="1"/>
  <c r="Z52" i="1"/>
  <c r="Z18" i="1"/>
  <c r="Y39" i="1"/>
  <c r="AA60" i="1"/>
  <c r="AA26" i="1"/>
  <c r="AA19" i="1"/>
  <c r="Z58" i="1"/>
  <c r="AA25" i="1"/>
  <c r="Z46" i="1"/>
  <c r="Y68" i="1"/>
  <c r="AA77" i="1"/>
  <c r="AA68" i="1"/>
  <c r="AA59" i="1"/>
  <c r="Z84" i="1"/>
  <c r="Z74" i="1"/>
  <c r="Z51" i="1"/>
  <c r="Z12" i="1"/>
  <c r="Y60" i="1"/>
  <c r="Y32" i="1"/>
  <c r="AA32" i="1"/>
  <c r="AA7" i="1"/>
  <c r="AA14" i="1"/>
  <c r="Y85" i="1"/>
  <c r="Y78" i="1"/>
  <c r="Y70" i="1"/>
  <c r="Y62" i="1"/>
  <c r="Y55" i="1"/>
  <c r="Y34" i="1"/>
  <c r="Y27" i="1"/>
  <c r="Y21" i="1"/>
  <c r="Y77" i="1"/>
  <c r="Y69" i="1"/>
  <c r="Y61" i="1"/>
  <c r="Y54" i="1"/>
  <c r="Y47" i="1"/>
  <c r="Y40" i="1"/>
  <c r="Y33" i="1"/>
  <c r="Y26" i="1"/>
  <c r="Y20" i="1"/>
  <c r="Y14" i="1"/>
  <c r="Y7" i="1"/>
  <c r="Z85" i="1"/>
  <c r="Z78" i="1"/>
  <c r="Z70" i="1"/>
  <c r="Z62" i="1"/>
  <c r="Z55" i="1"/>
  <c r="Z34" i="1"/>
  <c r="Z27" i="1"/>
  <c r="Z21" i="1"/>
  <c r="Z6" i="1"/>
  <c r="Z5" i="1"/>
  <c r="Y6" i="1"/>
  <c r="Y5" i="1"/>
  <c r="AA4" i="1"/>
  <c r="Y4" i="1"/>
  <c r="AA2" i="1"/>
  <c r="Z2" i="1"/>
  <c r="AA3" i="1"/>
  <c r="Z3" i="1"/>
</calcChain>
</file>

<file path=xl/sharedStrings.xml><?xml version="1.0" encoding="utf-8"?>
<sst xmlns="http://schemas.openxmlformats.org/spreadsheetml/2006/main" count="3339" uniqueCount="664">
  <si>
    <t>Material</t>
  </si>
  <si>
    <t>Material Description</t>
  </si>
  <si>
    <t>Sales Org</t>
  </si>
  <si>
    <t>Market OM</t>
  </si>
  <si>
    <t>Project Manager</t>
  </si>
  <si>
    <t>FSR</t>
  </si>
  <si>
    <t>PMRDD</t>
  </si>
  <si>
    <t>PO Number</t>
  </si>
  <si>
    <t>Start Frozen Period Date</t>
  </si>
  <si>
    <t>Days until Start FP</t>
  </si>
  <si>
    <t>Z4OK</t>
  </si>
  <si>
    <t>Z3</t>
  </si>
  <si>
    <t>PH90</t>
  </si>
  <si>
    <t>Charan GS</t>
  </si>
  <si>
    <t>TH90</t>
  </si>
  <si>
    <t>Ref</t>
  </si>
  <si>
    <t>Row Labels</t>
  </si>
  <si>
    <t>Grand Total</t>
  </si>
  <si>
    <t>Column Labels</t>
  </si>
  <si>
    <t>Aging</t>
  </si>
  <si>
    <t>Owner</t>
  </si>
  <si>
    <t>Comments  - High</t>
  </si>
  <si>
    <t>Sales Document</t>
  </si>
  <si>
    <t>SO Item</t>
  </si>
  <si>
    <t>(blank)</t>
  </si>
  <si>
    <t>Count of SO Item</t>
  </si>
  <si>
    <t>PM</t>
  </si>
  <si>
    <t>SID</t>
  </si>
  <si>
    <t>Waiting for PM to confirm Z4/RDD changes</t>
  </si>
  <si>
    <t>722224</t>
  </si>
  <si>
    <t>Azurion 7 M20</t>
  </si>
  <si>
    <t>KR90</t>
  </si>
  <si>
    <t>MOON HOSUAH</t>
  </si>
  <si>
    <t>LIM CS</t>
  </si>
  <si>
    <t>000626386010010</t>
  </si>
  <si>
    <t>ID90</t>
  </si>
  <si>
    <t>Arun Kumar</t>
  </si>
  <si>
    <t>Mr Rivaldo Sutanto         Felix</t>
  </si>
  <si>
    <t>660062361810010</t>
  </si>
  <si>
    <t>660062181610010</t>
  </si>
  <si>
    <t>660061814510010</t>
  </si>
  <si>
    <t>RDD changed to 10 Nov on 16 May;
IDOC issue;
Waiting for revised FSD &amp; FP</t>
  </si>
  <si>
    <t>Waiting for market confirmation for Z4</t>
  </si>
  <si>
    <t>AU90</t>
  </si>
  <si>
    <t>V Thirumalesh</t>
  </si>
  <si>
    <t>PO Item</t>
  </si>
  <si>
    <t>Ship to Customer Name</t>
  </si>
  <si>
    <t>AB Confirmation</t>
  </si>
  <si>
    <t>CAD</t>
  </si>
  <si>
    <t>Z4 Status</t>
  </si>
  <si>
    <t>Detialed Comments</t>
  </si>
  <si>
    <t>10</t>
  </si>
  <si>
    <t>Z4 Frozen &lt;30days</t>
  </si>
  <si>
    <t>-</t>
  </si>
  <si>
    <t>Z4 Frozen - Past</t>
  </si>
  <si>
    <t>INCP</t>
  </si>
  <si>
    <t>No</t>
  </si>
  <si>
    <t>660047066120010</t>
  </si>
  <si>
    <t>Pending PM confirmation</t>
  </si>
  <si>
    <t>660063394410020</t>
  </si>
  <si>
    <t>660059261050010</t>
  </si>
  <si>
    <t>660058472560010</t>
  </si>
  <si>
    <t>FOM</t>
  </si>
  <si>
    <t>RDD move out- revised FPD required</t>
  </si>
  <si>
    <t>660058472570010</t>
  </si>
  <si>
    <t>660058472580010</t>
  </si>
  <si>
    <t>660063406210010</t>
  </si>
  <si>
    <t>660063406210030</t>
  </si>
  <si>
    <t>660063406210050</t>
  </si>
  <si>
    <t>660063406210060</t>
  </si>
  <si>
    <t>660063806110010</t>
  </si>
  <si>
    <t>660063663110010</t>
  </si>
  <si>
    <t>660063663110020</t>
  </si>
  <si>
    <t>660060140110010</t>
  </si>
  <si>
    <t>660062875610010</t>
  </si>
  <si>
    <t>660062875710010</t>
  </si>
  <si>
    <t>660063617420010</t>
  </si>
  <si>
    <t>660060832610010</t>
  </si>
  <si>
    <t>660062732240010</t>
  </si>
  <si>
    <t>660062732250010</t>
  </si>
  <si>
    <t>660062732260010</t>
  </si>
  <si>
    <t>660063769110100</t>
  </si>
  <si>
    <t>660063806210010</t>
  </si>
  <si>
    <t>660063990110010</t>
  </si>
  <si>
    <t>660061861710090</t>
  </si>
  <si>
    <t>660062030110100</t>
  </si>
  <si>
    <t>660062030110110</t>
  </si>
  <si>
    <t>660062686610030</t>
  </si>
  <si>
    <t>660062875010010</t>
  </si>
  <si>
    <t>660062875010020</t>
  </si>
  <si>
    <t>660062875010030</t>
  </si>
  <si>
    <t>660062971710030</t>
  </si>
  <si>
    <t>660063726210020</t>
  </si>
  <si>
    <t>660063806310010</t>
  </si>
  <si>
    <t>660063806320010</t>
  </si>
  <si>
    <t>660064139510010</t>
  </si>
  <si>
    <t>660064139510090</t>
  </si>
  <si>
    <t>660060191210010</t>
  </si>
  <si>
    <t>660061693240030</t>
  </si>
  <si>
    <t>660061693250010</t>
  </si>
  <si>
    <t>660063762520010</t>
  </si>
  <si>
    <t>660060412010010</t>
  </si>
  <si>
    <t>660062294810010</t>
  </si>
  <si>
    <t>660062294820010</t>
  </si>
  <si>
    <t>660062294830010</t>
  </si>
  <si>
    <t>660062294870010</t>
  </si>
  <si>
    <t>660063647710010</t>
  </si>
  <si>
    <t>660063647710020</t>
  </si>
  <si>
    <t>660063763610010</t>
  </si>
  <si>
    <t>660062972710010</t>
  </si>
  <si>
    <t>6600575452130010</t>
  </si>
  <si>
    <t>660060669030010</t>
  </si>
  <si>
    <t>660060669040010</t>
  </si>
  <si>
    <t>660060669050010</t>
  </si>
  <si>
    <t>660062030110010</t>
  </si>
  <si>
    <t>660062244210010</t>
  </si>
  <si>
    <t>660062244210100</t>
  </si>
  <si>
    <t>660062244210300</t>
  </si>
  <si>
    <t>660062445910240</t>
  </si>
  <si>
    <t>660062828410010</t>
  </si>
  <si>
    <t>660063762510010</t>
  </si>
  <si>
    <t>660056647810010</t>
  </si>
  <si>
    <t>660056647820010</t>
  </si>
  <si>
    <t>660056647830010</t>
  </si>
  <si>
    <t>660061975520010</t>
  </si>
  <si>
    <t>660061975520020</t>
  </si>
  <si>
    <t>660061975710030</t>
  </si>
  <si>
    <t>660061975710040</t>
  </si>
  <si>
    <t>660062083320010</t>
  </si>
  <si>
    <t>660062361810030</t>
  </si>
  <si>
    <t>660062361810040</t>
  </si>
  <si>
    <t>660062937620020</t>
  </si>
  <si>
    <t>660063045810010</t>
  </si>
  <si>
    <t>660063411710010</t>
  </si>
  <si>
    <t>660063411720010</t>
  </si>
  <si>
    <t>660063411720020</t>
  </si>
  <si>
    <t>660063609010010</t>
  </si>
  <si>
    <t>660063609010020</t>
  </si>
  <si>
    <t>660063609010030</t>
  </si>
  <si>
    <t>660063994910010</t>
  </si>
  <si>
    <t>660062275210010</t>
  </si>
  <si>
    <t>660062275220010</t>
  </si>
  <si>
    <t>660062275220090</t>
  </si>
  <si>
    <t>660063003620010</t>
  </si>
  <si>
    <t>660063482910010</t>
  </si>
  <si>
    <t>660063722110010</t>
  </si>
  <si>
    <t>660057507610010</t>
  </si>
  <si>
    <t>660057507610080</t>
  </si>
  <si>
    <t>660057507610090</t>
  </si>
  <si>
    <t>660059431510010</t>
  </si>
  <si>
    <t>660062083310010</t>
  </si>
  <si>
    <t>660062083310020</t>
  </si>
  <si>
    <t>660062083310200</t>
  </si>
  <si>
    <t>660062690610010</t>
  </si>
  <si>
    <t>660062985510010</t>
  </si>
  <si>
    <t>660062985530010</t>
  </si>
  <si>
    <t>660063029110010</t>
  </si>
  <si>
    <t>660063029110030</t>
  </si>
  <si>
    <t>660063029110040</t>
  </si>
  <si>
    <t>660063029110050</t>
  </si>
  <si>
    <t>660063046110010</t>
  </si>
  <si>
    <t>660063003610010</t>
  </si>
  <si>
    <t>660063746710010</t>
  </si>
  <si>
    <t>660058472590010</t>
  </si>
  <si>
    <t>660063398310010</t>
  </si>
  <si>
    <t>660058472540030</t>
  </si>
  <si>
    <t>660062181610030</t>
  </si>
  <si>
    <t>660062181610040</t>
  </si>
  <si>
    <t>660062919010100</t>
  </si>
  <si>
    <t>660062972720010</t>
  </si>
  <si>
    <t>660058996910090</t>
  </si>
  <si>
    <t>660060252710010</t>
  </si>
  <si>
    <t>660060252710050</t>
  </si>
  <si>
    <t>660063288810010</t>
  </si>
  <si>
    <t>660063288810030</t>
  </si>
  <si>
    <t>660063288810050</t>
  </si>
  <si>
    <t>660063288810060</t>
  </si>
  <si>
    <t>660059530220010</t>
  </si>
  <si>
    <t>660059530220020</t>
  </si>
  <si>
    <t>660061225310010</t>
  </si>
  <si>
    <t>660062690620010</t>
  </si>
  <si>
    <t>660062690620020</t>
  </si>
  <si>
    <t>660063045820010</t>
  </si>
  <si>
    <t>660063045820020</t>
  </si>
  <si>
    <t>660063046120010</t>
  </si>
  <si>
    <t>660063046120020</t>
  </si>
  <si>
    <t>660063482910090</t>
  </si>
  <si>
    <t>660063483210010</t>
  </si>
  <si>
    <t>660062875610090</t>
  </si>
  <si>
    <t>660062875710090</t>
  </si>
  <si>
    <t>Meliza VIda</t>
  </si>
  <si>
    <t>NZ90</t>
  </si>
  <si>
    <t>Kate Wackrow</t>
  </si>
  <si>
    <t>722467</t>
  </si>
  <si>
    <t>Philips Hemo system with IntelliVue X3</t>
  </si>
  <si>
    <t>MY91</t>
  </si>
  <si>
    <t>Swamynathan s</t>
  </si>
  <si>
    <t>722226</t>
  </si>
  <si>
    <t>Azurion 7 B20</t>
  </si>
  <si>
    <t>Photichanprasert Wimolphan</t>
  </si>
  <si>
    <t>Fernandez Jaz</t>
  </si>
  <si>
    <t>SG90</t>
  </si>
  <si>
    <t>Ram Vinna R</t>
  </si>
  <si>
    <t>722225</t>
  </si>
  <si>
    <t>Azurion 7 B12</t>
  </si>
  <si>
    <t>90</t>
  </si>
  <si>
    <t>722228</t>
  </si>
  <si>
    <t>Azurion 5 M20</t>
  </si>
  <si>
    <t>BG Name</t>
  </si>
  <si>
    <t>IGT-S</t>
  </si>
  <si>
    <t>718075</t>
  </si>
  <si>
    <t>BV Endura R2.3</t>
  </si>
  <si>
    <t>Yes</t>
  </si>
  <si>
    <t>Arvin Kanan</t>
  </si>
  <si>
    <t>6600642439</t>
  </si>
  <si>
    <t>KOREA UNIV.HOSP.ANSAN</t>
  </si>
  <si>
    <t>6600617239</t>
  </si>
  <si>
    <t>ROYAL ARC MED SOLUTION CORP.</t>
  </si>
  <si>
    <t>Alonzo Mary Grace</t>
  </si>
  <si>
    <t>6600669039</t>
  </si>
  <si>
    <t>4520140639</t>
  </si>
  <si>
    <t>RDD</t>
  </si>
  <si>
    <t>VN90</t>
  </si>
  <si>
    <t>6600588073</t>
  </si>
  <si>
    <t>4518055124</t>
  </si>
  <si>
    <t>SICHON HOSPITAL</t>
  </si>
  <si>
    <t>718133</t>
  </si>
  <si>
    <t>Zenition 70</t>
  </si>
  <si>
    <t>6600660454</t>
  </si>
  <si>
    <t>4519906302</t>
  </si>
  <si>
    <t>ROYAL THAI AIR FORCE HOSPITAL</t>
  </si>
  <si>
    <t>0077482341</t>
  </si>
  <si>
    <t>4518451574</t>
  </si>
  <si>
    <t>KPJ Sabah Specialist Hospital</t>
  </si>
  <si>
    <t>722223</t>
  </si>
  <si>
    <t>Azurion 7 M12</t>
  </si>
  <si>
    <t>6600617503</t>
  </si>
  <si>
    <t>4518796283</t>
  </si>
  <si>
    <t>6600678888</t>
  </si>
  <si>
    <t>4520330249</t>
  </si>
  <si>
    <t>Loei Hospital</t>
  </si>
  <si>
    <t>722227</t>
  </si>
  <si>
    <t>Azurion 5 M12</t>
  </si>
  <si>
    <t>4518798560</t>
  </si>
  <si>
    <t>Z4 Frozen &lt;15days</t>
  </si>
  <si>
    <t>660066597210010</t>
  </si>
  <si>
    <t>660067281510010</t>
  </si>
  <si>
    <t>PM working on it. Expecting to receive this week or Z4 confirmation or RDD moveout</t>
  </si>
  <si>
    <t>660061723920010</t>
  </si>
  <si>
    <t>660064243910010</t>
  </si>
  <si>
    <t>FPO cancelled</t>
  </si>
  <si>
    <t>Order to be debooked by end of April</t>
  </si>
  <si>
    <t>007748234110010</t>
  </si>
  <si>
    <t>RDD move out</t>
  </si>
  <si>
    <t>RDD revised to Sep 16</t>
  </si>
  <si>
    <t>007748234110090</t>
  </si>
  <si>
    <t>660058807310010</t>
  </si>
  <si>
    <t>Pending with PM; Planning to swap</t>
  </si>
  <si>
    <t>660058807310090</t>
  </si>
  <si>
    <t>660058996910010</t>
  </si>
  <si>
    <t>RDD has been changed on march 22nd itself and sent mail to FOM and planning team. </t>
  </si>
  <si>
    <t>660060675710010</t>
  </si>
  <si>
    <t>market is checking on configuration before confirming to set Z4</t>
  </si>
  <si>
    <t>Cancel</t>
  </si>
  <si>
    <t>For Cancellation</t>
  </si>
  <si>
    <t>Slot swapped and will be cancelled</t>
  </si>
  <si>
    <t>660061723910010</t>
  </si>
  <si>
    <t>Pending with PM</t>
  </si>
  <si>
    <t>007749403910010</t>
  </si>
  <si>
    <t>Pending for config change</t>
  </si>
  <si>
    <t>660065425910010</t>
  </si>
  <si>
    <t>660065695810010</t>
  </si>
  <si>
    <t>Pending Factory Confirmation</t>
  </si>
  <si>
    <t>PM sent OVL document to FOM for confirmation once confirmed we will set Z4</t>
  </si>
  <si>
    <t>660065957710010</t>
  </si>
  <si>
    <t>660066045410010</t>
  </si>
  <si>
    <t>660066246510010</t>
  </si>
  <si>
    <t>660066903910010</t>
  </si>
  <si>
    <t>660067187010010</t>
  </si>
  <si>
    <t>Already Following up with PM for Z4 , they are working on it and FP date is on 16th april</t>
  </si>
  <si>
    <t>660067806510010</t>
  </si>
  <si>
    <t>660067806510100</t>
  </si>
  <si>
    <t>660067806510110</t>
  </si>
  <si>
    <t>660067910510010</t>
  </si>
  <si>
    <t>660067910510090</t>
  </si>
  <si>
    <t>660067901110010</t>
  </si>
  <si>
    <t>Closed</t>
  </si>
  <si>
    <t>Z4 submitted</t>
  </si>
  <si>
    <t>660067888810010</t>
  </si>
  <si>
    <t>660067888810090</t>
  </si>
  <si>
    <t>660067838510010</t>
  </si>
  <si>
    <t>FP date is on 1st may only</t>
  </si>
  <si>
    <t>660061750310010</t>
  </si>
  <si>
    <t>Email follow up sent to PM</t>
  </si>
  <si>
    <t>660062732310010</t>
  </si>
  <si>
    <t>660063762820010</t>
  </si>
  <si>
    <t>RDD has been move out , pending new SFP</t>
  </si>
  <si>
    <t>660065803910010</t>
  </si>
  <si>
    <t>Config issues need update, Email follow up sent to PM</t>
  </si>
  <si>
    <t>6600662625110010</t>
  </si>
  <si>
    <t>First email notif sent to PM</t>
  </si>
  <si>
    <t>6600662625110030</t>
  </si>
  <si>
    <t>6600662625110040</t>
  </si>
  <si>
    <t>6600662625120010</t>
  </si>
  <si>
    <t>6600662625120030</t>
  </si>
  <si>
    <t>6600662625120040</t>
  </si>
  <si>
    <t>660067353910100</t>
  </si>
  <si>
    <t>660067326510100</t>
  </si>
  <si>
    <t>660067376610010</t>
  </si>
  <si>
    <t>660067456710100</t>
  </si>
  <si>
    <t>660067456710200</t>
  </si>
  <si>
    <t>660067456710300</t>
  </si>
  <si>
    <t>660067812710010</t>
  </si>
  <si>
    <t>660067910110100</t>
  </si>
  <si>
    <t>0006006096</t>
  </si>
  <si>
    <t>4516069369</t>
  </si>
  <si>
    <t>Advanced Medicine Imaging Pte Ltd</t>
  </si>
  <si>
    <t>881101</t>
  </si>
  <si>
    <t>Convert IntelliSpace Portal to future</t>
  </si>
  <si>
    <t>B. Lyn</t>
  </si>
  <si>
    <t>Clinical Informatics</t>
  </si>
  <si>
    <t>0077460738</t>
  </si>
  <si>
    <t>4516165105</t>
  </si>
  <si>
    <t>HOSPITAL SIBU</t>
  </si>
  <si>
    <t>889227</t>
  </si>
  <si>
    <t>Achieva dStream 1.5T - DS</t>
  </si>
  <si>
    <t>MR OEM</t>
  </si>
  <si>
    <t>6600601706</t>
  </si>
  <si>
    <t>4518409781</t>
  </si>
  <si>
    <t>Precious Medical Centre Pte Ltd</t>
  </si>
  <si>
    <t>782107</t>
  </si>
  <si>
    <t>Ingenia Elition X</t>
  </si>
  <si>
    <t>Rahmatullah Osman</t>
  </si>
  <si>
    <t>30</t>
  </si>
  <si>
    <t>40</t>
  </si>
  <si>
    <t>782301</t>
  </si>
  <si>
    <t>RF Coils 3.0T and Biopsy kits</t>
  </si>
  <si>
    <t>DXR</t>
  </si>
  <si>
    <t>722367</t>
  </si>
  <si>
    <t>DoseAware</t>
  </si>
  <si>
    <t>712034</t>
  </si>
  <si>
    <t>DigitalDiagnost C90 High Performance</t>
  </si>
  <si>
    <t>CT AMI</t>
  </si>
  <si>
    <t>6600637628</t>
  </si>
  <si>
    <t>4520206916</t>
  </si>
  <si>
    <t>PERTH RADIOLOGICAL CLINIC-SUBIACO</t>
  </si>
  <si>
    <t>Advanced Visualization Workspace(881120)</t>
  </si>
  <si>
    <t>Sabrina Censi</t>
  </si>
  <si>
    <t>6600640055</t>
  </si>
  <si>
    <t>4519409166</t>
  </si>
  <si>
    <t>Lyndon B Johnson</t>
  </si>
  <si>
    <t>881001</t>
  </si>
  <si>
    <t>IntelliSpace Portal Solutions</t>
  </si>
  <si>
    <t>JR., JUN BAXA</t>
  </si>
  <si>
    <t>20</t>
  </si>
  <si>
    <t>SANTIAGO GLENN</t>
  </si>
  <si>
    <t>6600655154</t>
  </si>
  <si>
    <t>4519744009</t>
  </si>
  <si>
    <t>782109</t>
  </si>
  <si>
    <t>Ingenia Ambition X</t>
  </si>
  <si>
    <t>782300</t>
  </si>
  <si>
    <t>RF Coils 1.5T and Biopsy kits</t>
  </si>
  <si>
    <t>782409</t>
  </si>
  <si>
    <t>Magnet Ingenia Ambition X</t>
  </si>
  <si>
    <t>728116</t>
  </si>
  <si>
    <t>Access CT</t>
  </si>
  <si>
    <t>881030</t>
  </si>
  <si>
    <t>IntelliSpace IX/LX Workstations</t>
  </si>
  <si>
    <t>6600661158</t>
  </si>
  <si>
    <t>4519957015</t>
  </si>
  <si>
    <t>HCM HEART INSTITUDE</t>
  </si>
  <si>
    <t>NGUYEN HUU TAI</t>
  </si>
  <si>
    <t>6600662625</t>
  </si>
  <si>
    <t>IA Corporation Pty Ltd</t>
  </si>
  <si>
    <t>Peter Bestawrose</t>
  </si>
  <si>
    <t>782142</t>
  </si>
  <si>
    <t>Upgrades dStream to R11</t>
  </si>
  <si>
    <t>781126</t>
  </si>
  <si>
    <t>SmartSpeed AI</t>
  </si>
  <si>
    <t>781334</t>
  </si>
  <si>
    <t>ICAP AV</t>
  </si>
  <si>
    <t>0077495838</t>
  </si>
  <si>
    <t>4520129426</t>
  </si>
  <si>
    <t>782112</t>
  </si>
  <si>
    <t>SmartPath to dStream for 1.5T</t>
  </si>
  <si>
    <t>782110</t>
  </si>
  <si>
    <t>MR 5300</t>
  </si>
  <si>
    <t>6600676701</t>
  </si>
  <si>
    <t>4520297821</t>
  </si>
  <si>
    <t>Alexandra Health Pte Ltd</t>
  </si>
  <si>
    <t>712084</t>
  </si>
  <si>
    <t>DigitalDiagnost Upgrades</t>
  </si>
  <si>
    <t>Valence Wong</t>
  </si>
  <si>
    <t>PD Other</t>
  </si>
  <si>
    <t>6600679018</t>
  </si>
  <si>
    <t>4520328217</t>
  </si>
  <si>
    <t>782111</t>
  </si>
  <si>
    <t>Upgrades dStream to R5.7</t>
  </si>
  <si>
    <t>6600677975</t>
  </si>
  <si>
    <t>4520327150</t>
  </si>
  <si>
    <t>#N/A</t>
  </si>
  <si>
    <t>(All)</t>
  </si>
  <si>
    <t>660062836810010</t>
  </si>
  <si>
    <t>660064005510040</t>
  </si>
  <si>
    <t>RDD changed to 31.03.2025; Waiting for revised FSD7 FP</t>
  </si>
  <si>
    <t>660064005510050</t>
  </si>
  <si>
    <t>660064653740010</t>
  </si>
  <si>
    <t>660064653750010</t>
  </si>
  <si>
    <t>660064653760010</t>
  </si>
  <si>
    <t>660067433010020</t>
  </si>
  <si>
    <t>No Z4 required</t>
  </si>
  <si>
    <t>660067438920010</t>
  </si>
  <si>
    <t>660067682010010</t>
  </si>
  <si>
    <t>660067910330010</t>
  </si>
  <si>
    <t>6600629397</t>
  </si>
  <si>
    <t>4519125383</t>
  </si>
  <si>
    <t>CHOPHAYA ABHAIBHUBEJHR HOSPITAL</t>
  </si>
  <si>
    <t>6600633483</t>
  </si>
  <si>
    <t>4519205405</t>
  </si>
  <si>
    <t>M&amp;H</t>
  </si>
  <si>
    <t>728144</t>
  </si>
  <si>
    <t>Incisive CT</t>
  </si>
  <si>
    <t>LEE YH</t>
  </si>
  <si>
    <t>6600641387</t>
  </si>
  <si>
    <t>4519429951</t>
  </si>
  <si>
    <t>AIMED ADVANCE IMAGING</t>
  </si>
  <si>
    <t>6600655163</t>
  </si>
  <si>
    <t>4519744808</t>
  </si>
  <si>
    <t>Ilocos Training and Regional</t>
  </si>
  <si>
    <t>6600658358</t>
  </si>
  <si>
    <t>4519847098</t>
  </si>
  <si>
    <t>Medcor Dasmariñas Hospital</t>
  </si>
  <si>
    <t>6600664230</t>
  </si>
  <si>
    <t>4520018443</t>
  </si>
  <si>
    <t>M.I.CALIBRATION SYSTEM CO., LTD.</t>
  </si>
  <si>
    <t>Janthong Wischa</t>
  </si>
  <si>
    <t>6600677257</t>
  </si>
  <si>
    <t>4520308246</t>
  </si>
  <si>
    <t>Gleneagles Hospital Ltd</t>
  </si>
  <si>
    <t>Norzhar BinSalim</t>
  </si>
  <si>
    <t>6600678199</t>
  </si>
  <si>
    <t>4520327446</t>
  </si>
  <si>
    <t>TRG Imaging Ltd</t>
  </si>
  <si>
    <t>6600641987</t>
  </si>
  <si>
    <t>4519433563</t>
  </si>
  <si>
    <t>Sokcho Medical Center</t>
  </si>
  <si>
    <t>4519847102</t>
  </si>
  <si>
    <t>6600676407</t>
  </si>
  <si>
    <t>4520292932</t>
  </si>
  <si>
    <t>RSAU Lanud Sulaiman</t>
  </si>
  <si>
    <t>6600679508</t>
  </si>
  <si>
    <t>4520332131</t>
  </si>
  <si>
    <t>SIKARIN CO., LTD.</t>
  </si>
  <si>
    <t>728327</t>
  </si>
  <si>
    <t>Upgrades Ingenuity CT</t>
  </si>
  <si>
    <t>6600674706</t>
  </si>
  <si>
    <t>4520255389</t>
  </si>
  <si>
    <t>6600565081</t>
  </si>
  <si>
    <t>4517698826</t>
  </si>
  <si>
    <t>BASEMED KARE INC.</t>
  </si>
  <si>
    <t>6600637912</t>
  </si>
  <si>
    <t>4519329998</t>
  </si>
  <si>
    <t>Sto. Tomas Doctors Hospital and Med</t>
  </si>
  <si>
    <t>781322</t>
  </si>
  <si>
    <t>MR Elastography</t>
  </si>
  <si>
    <t>889218</t>
  </si>
  <si>
    <t>Magnet</t>
  </si>
  <si>
    <t>100</t>
  </si>
  <si>
    <t>6600673703</t>
  </si>
  <si>
    <t>4520236074</t>
  </si>
  <si>
    <t>Chonnam National University</t>
  </si>
  <si>
    <t>722137</t>
  </si>
  <si>
    <t>Field Extensions Azurion 5</t>
  </si>
  <si>
    <t>4519960023</t>
  </si>
  <si>
    <t>712035</t>
  </si>
  <si>
    <t>DigitalDiagnost C90 Flex/Value/Chest/ER</t>
  </si>
  <si>
    <t>4519960020</t>
  </si>
  <si>
    <t>6600674385</t>
  </si>
  <si>
    <t>4520280924</t>
  </si>
  <si>
    <t>RSUD Taman Husada</t>
  </si>
  <si>
    <t>718096</t>
  </si>
  <si>
    <t>Zenition 50</t>
  </si>
  <si>
    <t>6600566479</t>
  </si>
  <si>
    <t>KP5 CO., LTD.</t>
  </si>
  <si>
    <t>Samutdontri Supawadee</t>
  </si>
  <si>
    <t>4517539683</t>
  </si>
  <si>
    <t>6600625421</t>
  </si>
  <si>
    <t>4519009690</t>
  </si>
  <si>
    <t>Metro IloIlo Hospital</t>
  </si>
  <si>
    <t>6600663027</t>
  </si>
  <si>
    <t>4519998841</t>
  </si>
  <si>
    <t>ST. LUKE'S MEDICAL CENTER</t>
  </si>
  <si>
    <t>881011</t>
  </si>
  <si>
    <t>Upgrades IntelliSpace Portal</t>
  </si>
  <si>
    <t>C. Romero</t>
  </si>
  <si>
    <t>6600673265</t>
  </si>
  <si>
    <t>4520242547</t>
  </si>
  <si>
    <t>RADIOLOGYSA SERVICE TRUST</t>
  </si>
  <si>
    <t>Ting David</t>
  </si>
  <si>
    <t>6600679090</t>
  </si>
  <si>
    <t>4520382600</t>
  </si>
  <si>
    <t>Thien Hanh General Hospital</t>
  </si>
  <si>
    <t>6600680321</t>
  </si>
  <si>
    <t>4520356889</t>
  </si>
  <si>
    <t>TOKOROA HOSPITAL</t>
  </si>
  <si>
    <t>6600681302</t>
  </si>
  <si>
    <t>4520378519</t>
  </si>
  <si>
    <t>ALFRED HEALTH</t>
  </si>
  <si>
    <t>Consumables PCCI EShop Order</t>
  </si>
  <si>
    <t>4520378520</t>
  </si>
  <si>
    <t>4520378521</t>
  </si>
  <si>
    <t>6600680937</t>
  </si>
  <si>
    <t>4520373908</t>
  </si>
  <si>
    <t>Mount Elizabeth Hospital</t>
  </si>
  <si>
    <t>870227</t>
  </si>
  <si>
    <t>P16.2.1 Tumor LOC</t>
  </si>
  <si>
    <t>No Project Manager</t>
  </si>
  <si>
    <t>870240</t>
  </si>
  <si>
    <t>TumorLOC Server</t>
  </si>
  <si>
    <t>0077498438</t>
  </si>
  <si>
    <t>4520383573</t>
  </si>
  <si>
    <t>SJP Medical Centres Sdn. Bhd.</t>
  </si>
  <si>
    <t>Yong Kim Loong</t>
  </si>
  <si>
    <t>722370</t>
  </si>
  <si>
    <t>Interfacing with Partners</t>
  </si>
  <si>
    <t>4520383574</t>
  </si>
  <si>
    <t>130</t>
  </si>
  <si>
    <t>140</t>
  </si>
  <si>
    <t>6600642984</t>
  </si>
  <si>
    <t>4519469397</t>
  </si>
  <si>
    <t>Wyvern Health Pty Ltd</t>
  </si>
  <si>
    <t>Christine Suriyarachchi</t>
  </si>
  <si>
    <t>Southland Hospital</t>
  </si>
  <si>
    <t>Samsung Medical Center</t>
  </si>
  <si>
    <t>Royal North Shore Hospital</t>
  </si>
  <si>
    <t>6600622442</t>
  </si>
  <si>
    <t>4520345090</t>
  </si>
  <si>
    <t>FORT WACHIRAWUT HOSPITAL</t>
  </si>
  <si>
    <t>722136</t>
  </si>
  <si>
    <t>Field Extensions Azurion 7</t>
  </si>
  <si>
    <t>4519989707</t>
  </si>
  <si>
    <t>4519469398</t>
  </si>
  <si>
    <t>6600654259</t>
  </si>
  <si>
    <t>4519734315</t>
  </si>
  <si>
    <t>GOLD COAST UNIVERSITY HOSPITAL</t>
  </si>
  <si>
    <t>Croft Tom</t>
  </si>
  <si>
    <t>Sind Institute of Urology And</t>
  </si>
  <si>
    <t>6600664231</t>
  </si>
  <si>
    <t>4520018521</t>
  </si>
  <si>
    <t>RAMKHAMHAENG HOSPITAL</t>
  </si>
  <si>
    <t>6600676985</t>
  </si>
  <si>
    <t>4520311853</t>
  </si>
  <si>
    <t>6600678065</t>
  </si>
  <si>
    <t>4520320088</t>
  </si>
  <si>
    <t>National University Hospital</t>
  </si>
  <si>
    <t>888121</t>
  </si>
  <si>
    <t>Ambient Experience</t>
  </si>
  <si>
    <t>Mr Hanko Bintoro</t>
  </si>
  <si>
    <t>6600679044</t>
  </si>
  <si>
    <t>4520331045</t>
  </si>
  <si>
    <t>HANYANG UNIV.GURI HOSP.</t>
  </si>
  <si>
    <t>6600678936</t>
  </si>
  <si>
    <t>4520383262</t>
  </si>
  <si>
    <t>An Sinh Hospital</t>
  </si>
  <si>
    <t>Le Ba Tan</t>
  </si>
  <si>
    <t>NORTH SHORE HOSPITAL</t>
  </si>
  <si>
    <t>4520373907</t>
  </si>
  <si>
    <t>728272</t>
  </si>
  <si>
    <t>Upgrd Brilliance CT Big Bore</t>
  </si>
  <si>
    <t>HOSPITAL MIRI</t>
  </si>
  <si>
    <t>6600683112</t>
  </si>
  <si>
    <t>4520397385</t>
  </si>
  <si>
    <t>National Heart Centre of Singapore</t>
  </si>
  <si>
    <t>722141</t>
  </si>
  <si>
    <t>Technology Maximizer Allura</t>
  </si>
  <si>
    <t>000600609610030</t>
  </si>
  <si>
    <t>PM to confim on the cancellation</t>
  </si>
  <si>
    <t>660066115810030</t>
  </si>
  <si>
    <t>Not relvant for Z4</t>
  </si>
  <si>
    <t>660066115810040</t>
  </si>
  <si>
    <t>007746073810010</t>
  </si>
  <si>
    <t>660060170610010</t>
  </si>
  <si>
    <t xml:space="preserve">Cancelled in PSA </t>
  </si>
  <si>
    <t>660060170610030</t>
  </si>
  <si>
    <t>660060170610040</t>
  </si>
  <si>
    <t>660068130210010</t>
  </si>
  <si>
    <t>660068130220010</t>
  </si>
  <si>
    <t>660068130230010</t>
  </si>
  <si>
    <t>660065515410010</t>
  </si>
  <si>
    <t>Pending from PM for confirmation on Site readiness</t>
  </si>
  <si>
    <t>660065515410030</t>
  </si>
  <si>
    <t>660065515410040</t>
  </si>
  <si>
    <t>660067470610010</t>
  </si>
  <si>
    <t>660067470610020</t>
  </si>
  <si>
    <t>660067797510100</t>
  </si>
  <si>
    <t>660067797510200</t>
  </si>
  <si>
    <t>660067797510300</t>
  </si>
  <si>
    <t>660061750310110</t>
  </si>
  <si>
    <t>660065835820010</t>
  </si>
  <si>
    <t>660067950830010</t>
  </si>
  <si>
    <t>660067901810010</t>
  </si>
  <si>
    <t>Pending Z4OK approval from PM</t>
  </si>
  <si>
    <t>007749583810010</t>
  </si>
  <si>
    <t>PM asked to hold the CDD, factory accepted to hold CDD till April end</t>
  </si>
  <si>
    <t>007749583810020</t>
  </si>
  <si>
    <t>007749583810030</t>
  </si>
  <si>
    <t>660067670120040</t>
  </si>
  <si>
    <t>Issue in PSA to set Z4 fromPM</t>
  </si>
  <si>
    <t>007749843830010</t>
  </si>
  <si>
    <t>007749843810010</t>
  </si>
  <si>
    <t>660062939710010</t>
  </si>
  <si>
    <t>660062939710020</t>
  </si>
  <si>
    <t>660062939710030</t>
  </si>
  <si>
    <t>660063348310010</t>
  </si>
  <si>
    <t>660064138740010</t>
  </si>
  <si>
    <t>660065516310020</t>
  </si>
  <si>
    <t>660065516310030</t>
  </si>
  <si>
    <t>660066423040010</t>
  </si>
  <si>
    <t>660067819910100</t>
  </si>
  <si>
    <t>660067725710010</t>
  </si>
  <si>
    <t xml:space="preserve">Material Hold in factory </t>
  </si>
  <si>
    <t>Product under RA Labelling hold, till date no firm CDD.</t>
  </si>
  <si>
    <t>660064198710010</t>
  </si>
  <si>
    <t>660066115810010</t>
  </si>
  <si>
    <t>PM to confirm on the dates.</t>
  </si>
  <si>
    <t>007749843830130</t>
  </si>
  <si>
    <t>660067640710010</t>
  </si>
  <si>
    <t>660063791250020</t>
  </si>
  <si>
    <t>660063791250030</t>
  </si>
  <si>
    <t>660065516310010</t>
  </si>
  <si>
    <t>660067893610010</t>
  </si>
  <si>
    <t>660056508110010</t>
  </si>
  <si>
    <t>660061723910090</t>
  </si>
  <si>
    <t>CCD SWAP</t>
  </si>
  <si>
    <t>Swap allocation request sent to FOM</t>
  </si>
  <si>
    <t>660065515410020</t>
  </si>
  <si>
    <t>660067909010010</t>
  </si>
  <si>
    <t>660067909010090</t>
  </si>
  <si>
    <t>660056508110090</t>
  </si>
  <si>
    <t>660056647950010</t>
  </si>
  <si>
    <t>&gt; 15 days</t>
  </si>
  <si>
    <t>660062542110010</t>
  </si>
  <si>
    <t>660062542110030</t>
  </si>
  <si>
    <t>660063348330010</t>
  </si>
  <si>
    <t>660063791250010</t>
  </si>
  <si>
    <t>660064298410010</t>
  </si>
  <si>
    <t>660064298420010</t>
  </si>
  <si>
    <t>660065835820030</t>
  </si>
  <si>
    <t>660066045410100</t>
  </si>
  <si>
    <t>660066262510010</t>
  </si>
  <si>
    <t>660066262580010</t>
  </si>
  <si>
    <t>660066302720010</t>
  </si>
  <si>
    <t>660066302720020</t>
  </si>
  <si>
    <t>660066423110010</t>
  </si>
  <si>
    <t>660067370320010</t>
  </si>
  <si>
    <t>660067326520100</t>
  </si>
  <si>
    <t>660067438510010</t>
  </si>
  <si>
    <t>660067698510010</t>
  </si>
  <si>
    <t>660067698510090</t>
  </si>
  <si>
    <t>660067806520010</t>
  </si>
  <si>
    <t>660067904420010</t>
  </si>
  <si>
    <t>660068032110100</t>
  </si>
  <si>
    <t>007749843830340</t>
  </si>
  <si>
    <t>007746073810040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</si>
</sst>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1" x14ac:knownFonts="1">
    <font>
      <sz val="11"/>
      <name val="Calibri"/>
    </font>
    <font>
      <sz val="10"/>
      <name val="Calibri"/>
      <family val="2"/>
    </font>
    <font>
      <sz val="9"/>
      <name val="Calibri"/>
      <family val="2"/>
    </font>
    <font>
      <sz val="9"/>
      <name val="Calibri Light"/>
      <family val="2"/>
      <scheme val="major"/>
    </font>
    <font>
      <sz val="9"/>
      <name val="Calibri Light"/>
      <family val="2"/>
    </font>
    <font>
      <sz val="10"/>
      <name val="Calibri Light"/>
      <family val="2"/>
    </font>
    <font>
      <i/>
      <sz val="9"/>
      <name val="Calibri"/>
      <family val="2"/>
    </font>
    <font>
      <b/>
      <i/>
      <sz val="9"/>
      <name val="Calibri Light"/>
      <family val="2"/>
    </font>
    <font>
      <sz val="9"/>
      <name val="Calibri"/>
      <family val="2"/>
    </font>
    <font>
      <sz val="8"/>
      <name val="Calibri"/>
      <family val="2"/>
    </font>
    <font>
      <sz val="9"/>
      <name val="Calibri"/>
      <family val="2"/>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s>
  <cellStyleXfs count="1">
    <xf numFmtId="0" fontId="0" fillId="0" borderId="0"/>
  </cellStyleXfs>
  <cellXfs count="38">
    <xf numFmtId="0" fontId="0" fillId="0" borderId="0" xfId="0"/>
    <xf numFmtId="0" fontId="2" fillId="0" borderId="0" xfId="0" applyFont="1"/>
    <xf numFmtId="0" fontId="2" fillId="0" borderId="0" xfId="0" applyFont="1" applyAlignment="1">
      <alignment wrapText="1"/>
    </xf>
    <xf numFmtId="0" fontId="3" fillId="0" borderId="0" xfId="0" applyFont="1"/>
    <xf numFmtId="0" fontId="1" fillId="2" borderId="0" xfId="0" applyFont="1" applyFill="1"/>
    <xf numFmtId="1" fontId="4" fillId="2" borderId="1" xfId="0" applyNumberFormat="1" applyFont="1" applyFill="1" applyBorder="1"/>
    <xf numFmtId="0" fontId="4" fillId="2" borderId="1" xfId="0" applyFont="1" applyFill="1" applyBorder="1"/>
    <xf numFmtId="164" fontId="4" fillId="2" borderId="1" xfId="0" applyNumberFormat="1" applyFont="1" applyFill="1" applyBorder="1"/>
    <xf numFmtId="0" fontId="5" fillId="2" borderId="0" xfId="0" applyFont="1" applyFill="1"/>
    <xf numFmtId="0" fontId="1" fillId="2" borderId="0" xfId="0" applyFont="1" applyFill="1" applyAlignment="1">
      <alignment horizontal="center"/>
    </xf>
    <xf numFmtId="0" fontId="4" fillId="2" borderId="2" xfId="0" applyFont="1" applyFill="1" applyBorder="1" applyAlignment="1">
      <alignment horizontal="left" vertical="top"/>
    </xf>
    <xf numFmtId="0" fontId="4" fillId="2" borderId="1" xfId="0" applyFont="1" applyFill="1" applyBorder="1" applyAlignment="1">
      <alignment horizontal="left"/>
    </xf>
    <xf numFmtId="0" fontId="1" fillId="2" borderId="0" xfId="0" applyFont="1" applyFill="1" applyAlignment="1">
      <alignment horizontal="left"/>
    </xf>
    <xf numFmtId="0" fontId="0" fillId="0" borderId="0" xfId="0" applyAlignment="1">
      <alignment horizontal="left"/>
    </xf>
    <xf numFmtId="0" fontId="6" fillId="3" borderId="3" xfId="0" applyFont="1" applyFill="1" applyBorder="1" applyAlignment="1">
      <alignment horizontal="left"/>
    </xf>
    <xf numFmtId="0" fontId="6" fillId="3" borderId="4" xfId="0" applyFont="1" applyFill="1" applyBorder="1"/>
    <xf numFmtId="0" fontId="6" fillId="3" borderId="4" xfId="0" applyFont="1" applyFill="1" applyBorder="1" applyAlignment="1">
      <alignment horizontal="left"/>
    </xf>
    <xf numFmtId="0" fontId="7" fillId="0" borderId="5" xfId="0" applyFont="1" applyBorder="1"/>
    <xf numFmtId="0" fontId="4" fillId="0" borderId="5" xfId="0" applyFont="1" applyBorder="1" applyAlignment="1">
      <alignment vertical="top"/>
    </xf>
    <xf numFmtId="1" fontId="4" fillId="0" borderId="5" xfId="0" applyNumberFormat="1" applyFont="1" applyBorder="1"/>
    <xf numFmtId="0" fontId="8" fillId="0" borderId="0" xfId="0" applyFont="1"/>
    <xf numFmtId="0" fontId="8" fillId="0" borderId="0" xfId="0" applyFont="1" applyAlignment="1">
      <alignment horizontal="left" wrapText="1"/>
    </xf>
    <xf numFmtId="0" fontId="2" fillId="0" borderId="0" xfId="0" applyFont="1" applyAlignment="1">
      <alignment horizontal="left" wrapText="1"/>
    </xf>
    <xf numFmtId="1" fontId="4" fillId="2" borderId="1" xfId="0" applyNumberFormat="1" applyFont="1" applyFill="1" applyBorder="1" applyAlignment="1">
      <alignment horizontal="left"/>
    </xf>
    <xf numFmtId="164" fontId="4" fillId="2" borderId="1" xfId="0" applyNumberFormat="1" applyFont="1" applyFill="1" applyBorder="1" applyAlignment="1">
      <alignment horizontal="center"/>
    </xf>
    <xf numFmtId="0" fontId="6" fillId="3" borderId="4" xfId="0" applyFont="1" applyFill="1" applyBorder="1" applyAlignment="1">
      <alignment horizontal="center"/>
    </xf>
    <xf numFmtId="164" fontId="4" fillId="2" borderId="1" xfId="0" applyNumberFormat="1" applyFont="1" applyFill="1" applyBorder="1" applyAlignment="1">
      <alignment horizontal="left"/>
    </xf>
    <xf numFmtId="0" fontId="10" fillId="0" borderId="0" xfId="0" pivotButton="1" applyFont="1"/>
    <xf numFmtId="0" fontId="10" fillId="0" borderId="0" xfId="0" applyFont="1"/>
    <xf numFmtId="0" fontId="10" fillId="0" borderId="0" xfId="0" applyFont="1" applyAlignment="1">
      <alignment horizontal="left"/>
    </xf>
    <xf numFmtId="0" fontId="10" fillId="0" borderId="0" xfId="0" pivotButton="1" applyFont="1" applyAlignment="1">
      <alignment wrapText="1"/>
    </xf>
    <xf numFmtId="0" fontId="10" fillId="0" borderId="0" xfId="0" applyFont="1" applyAlignment="1">
      <alignment horizontal="left" wrapText="1"/>
    </xf>
    <xf numFmtId="0" fontId="10" fillId="0" borderId="6" xfId="0" pivotButton="1" applyFont="1" applyBorder="1"/>
    <xf numFmtId="1" fontId="10" fillId="0" borderId="0" xfId="0" applyNumberFormat="1" applyFont="1" applyAlignment="1">
      <alignment horizontal="left" indent="1"/>
    </xf>
    <xf numFmtId="0" fontId="3" fillId="0" borderId="0" xfId="0" pivotButton="1" applyFont="1"/>
    <xf numFmtId="1" fontId="3" fillId="0" borderId="0" xfId="0" applyNumberFormat="1" applyFont="1"/>
    <xf numFmtId="164" fontId="3" fillId="0" borderId="0" xfId="0" applyNumberFormat="1" applyFont="1"/>
    <xf numFmtId="14" fontId="3" fillId="0" borderId="0" xfId="0" applyNumberFormat="1" applyFont="1"/>
  </cellXfs>
  <cellStyles count="1">
    <cellStyle name="Normal" xfId="0" builtinId="0"/>
  </cellStyles>
  <dxfs count="9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numFmt numFmtId="164" formatCode="yyyy\-mm\-dd"/>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Light"/>
        <family val="2"/>
        <scheme val="none"/>
      </font>
      <numFmt numFmtId="1" formatCode="0"/>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Light"/>
        <family val="2"/>
        <scheme val="none"/>
      </font>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Light"/>
        <family val="2"/>
        <scheme val="none"/>
      </font>
      <fill>
        <patternFill patternType="solid">
          <fgColor indexed="64"/>
          <bgColor theme="0"/>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bottom style="thin">
          <color indexed="64"/>
        </bottom>
      </border>
    </dxf>
    <dxf>
      <font>
        <b val="0"/>
        <i/>
        <strike val="0"/>
        <condense val="0"/>
        <extend val="0"/>
        <outline val="0"/>
        <shadow val="0"/>
        <u val="none"/>
        <vertAlign val="baseline"/>
        <sz val="9"/>
        <color auto="1"/>
        <name val="Calibri"/>
        <family val="2"/>
        <scheme val="none"/>
      </font>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sz val="9"/>
      </font>
    </dxf>
    <dxf>
      <font>
        <sz val="9"/>
      </font>
    </dxf>
    <dxf>
      <font>
        <sz val="9"/>
      </font>
    </dxf>
    <dxf>
      <font>
        <sz val="9"/>
      </font>
    </dxf>
    <dxf>
      <font>
        <sz val="9"/>
      </font>
    </dxf>
    <dxf>
      <font>
        <sz val="9"/>
      </font>
    </dxf>
    <dxf>
      <border>
        <bottom style="thin">
          <color indexed="64"/>
        </bottom>
      </border>
    </dxf>
    <dxf>
      <alignment wrapText="1"/>
    </dxf>
    <dxf>
      <alignment wrapText="1"/>
    </dxf>
    <dxf>
      <font>
        <sz val="9"/>
      </font>
    </dxf>
    <dxf>
      <font>
        <sz val="9"/>
      </font>
    </dxf>
    <dxf>
      <font>
        <sz val="9"/>
      </font>
    </dxf>
    <dxf>
      <font>
        <sz val="9"/>
      </font>
    </dxf>
    <dxf>
      <font>
        <sz val="9"/>
      </font>
    </dxf>
    <dxf>
      <font>
        <sz val="9"/>
      </font>
    </dxf>
    <dxf>
      <font>
        <sz val="9"/>
      </font>
    </dxf>
    <dxf>
      <font>
        <sz val="9"/>
      </font>
    </dxf>
    <dxf>
      <alignment wrapText="1"/>
    </dxf>
    <dxf>
      <alignment wrapText="1"/>
    </dxf>
    <dxf>
      <font>
        <sz val="9"/>
      </font>
    </dxf>
    <dxf>
      <font>
        <sz val="9"/>
      </font>
    </dxf>
    <dxf>
      <font>
        <sz val="9"/>
      </font>
    </dxf>
    <dxf>
      <font>
        <sz val="9"/>
      </font>
    </dxf>
    <dxf>
      <font>
        <sz val="9"/>
      </font>
    </dxf>
    <dxf>
      <font>
        <sz val="9"/>
      </font>
    </dxf>
    <dxf>
      <font>
        <sz val="9"/>
      </font>
    </dxf>
    <dxf>
      <font>
        <sz val="9"/>
      </font>
    </dxf>
    <dxf>
      <alignment wrapText="1"/>
    </dxf>
    <dxf>
      <alignment wrapText="1"/>
    </dxf>
    <dxf>
      <font>
        <sz val="9"/>
      </font>
    </dxf>
    <dxf>
      <font>
        <sz val="9"/>
      </font>
    </dxf>
    <dxf>
      <font>
        <sz val="9"/>
      </font>
    </dxf>
    <dxf>
      <font>
        <sz val="9"/>
      </font>
    </dxf>
    <dxf>
      <font>
        <sz val="9"/>
      </font>
    </dxf>
    <dxf>
      <font>
        <sz val="9"/>
      </font>
    </dxf>
    <dxf>
      <font>
        <sz val="9"/>
      </font>
    </dxf>
    <dxf>
      <font>
        <sz val="9"/>
      </font>
    </dxf>
    <dxf>
      <alignment wrapText="1"/>
    </dxf>
    <dxf>
      <alignment wrapText="1"/>
    </dxf>
    <dxf>
      <font>
        <sz val="9"/>
      </font>
    </dxf>
    <dxf>
      <font>
        <sz val="9"/>
      </font>
    </dxf>
    <dxf>
      <font>
        <sz val="9"/>
      </font>
    </dxf>
    <dxf>
      <font>
        <sz val="9"/>
      </font>
    </dxf>
    <dxf>
      <font>
        <sz val="9"/>
      </font>
    </dxf>
    <dxf>
      <font>
        <sz val="9"/>
      </font>
    </dxf>
    <dxf>
      <font>
        <sz val="9"/>
      </font>
    </dxf>
    <dxf>
      <font>
        <sz val="9"/>
      </font>
    </dxf>
    <dxf>
      <alignment wrapText="1"/>
    </dxf>
    <dxf>
      <alignment wrapText="1"/>
    </dxf>
    <dxf>
      <font>
        <sz val="9"/>
      </font>
    </dxf>
    <dxf>
      <font>
        <sz val="9"/>
      </font>
    </dxf>
    <dxf>
      <font>
        <sz val="9"/>
      </font>
    </dxf>
    <dxf>
      <font>
        <sz val="9"/>
      </font>
    </dxf>
    <dxf>
      <font>
        <sz val="9"/>
      </font>
    </dxf>
    <dxf>
      <font>
        <sz val="9"/>
      </font>
    </dxf>
    <dxf>
      <font>
        <sz val="9"/>
      </font>
    </dxf>
    <dxf>
      <font>
        <b/>
        <i/>
        <sz val="9"/>
        <color theme="1"/>
      </font>
      <border>
        <bottom style="thin">
          <color theme="4"/>
        </bottom>
        <vertical/>
        <horizontal/>
      </border>
    </dxf>
    <dxf>
      <font>
        <sz val="9"/>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New" pivot="0" table="0" count="10" xr9:uid="{66EEC0FB-74AF-45DA-9AD6-FF68E6726A9D}">
      <tableStyleElement type="wholeTable" dxfId="98"/>
      <tableStyleElement type="headerRow" dxfId="97"/>
    </tableStyle>
  </tableStyles>
  <extLst>
    <ext xmlns:x14="http://schemas.microsoft.com/office/spreadsheetml/2009/9/main" uri="{46F421CA-312F-682f-3DD2-61675219B42D}">
      <x14:dxfs count="8">
        <dxf>
          <font>
            <sz val="9"/>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9"/>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9"/>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9"/>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9"/>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z val="9"/>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9"/>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microsoft.com/office/2007/relationships/slicerCache" Target="slicerCaches/slicerCache7.xml"/><Relationship Id="rId10" Type="http://schemas.microsoft.com/office/2007/relationships/slicerCache" Target="slicerCaches/slicerCache2.xml"/><Relationship Id="rId19" Type="http://schemas.microsoft.com/office/2017/10/relationships/person" Target="persons/perso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[Z4 Alert Data - 20240424.xlsx]Overview!PivotTable4</c:name>
    <c:fmtId val="10"/>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PO Due - Aging</a:t>
            </a:r>
          </a:p>
        </c:rich>
      </c:tx>
      <c:layout>
        <c:manualLayout>
          <c:xMode val="edge"/>
          <c:yMode val="edge"/>
          <c:x val="0.40955273883447496"/>
          <c:y val="6.8511227375941147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layout>
            <c:manualLayout>
              <c:x val="-8.277310924369825E-3"/>
              <c:y val="-3.9442364786368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714583471183744"/>
              <c:y val="0.32657596488963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rgbClr val="FF0000"/>
          </a:solidFill>
          <a:ln w="19050">
            <a:solidFill>
              <a:schemeClr val="lt1"/>
            </a:solidFill>
          </a:ln>
          <a:effectLst/>
        </c:spPr>
        <c:dLbl>
          <c:idx val="0"/>
          <c:layout>
            <c:manualLayout>
              <c:x val="-3.1222838948410138E-3"/>
              <c:y val="4.1332128565896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2.2816932593443393E-2"/>
              <c:y val="-4.02891441848457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s>
    <c:plotArea>
      <c:layout/>
      <c:pieChart>
        <c:varyColors val="1"/>
        <c:ser>
          <c:idx val="0"/>
          <c:order val="0"/>
          <c:tx>
            <c:strRef>
              <c:f>Overview!$FD$2</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ACC8-460C-AD3C-10DA226D2BB6}"/>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CC8-460C-AD3C-10DA226D2BB6}"/>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CC8-460C-AD3C-10DA226D2BB6}"/>
              </c:ext>
            </c:extLst>
          </c:dPt>
          <c:dLbls>
            <c:dLbl>
              <c:idx val="0"/>
              <c:layout>
                <c:manualLayout>
                  <c:x val="-3.1222838948410138E-3"/>
                  <c:y val="4.133212856589648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C8-460C-AD3C-10DA226D2BB6}"/>
                </c:ext>
              </c:extLst>
            </c:dLbl>
            <c:dLbl>
              <c:idx val="1"/>
              <c:layout>
                <c:manualLayout>
                  <c:x val="2.2816932593443393E-2"/>
                  <c:y val="-4.0289144184845749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C8-460C-AD3C-10DA226D2B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Overview!$FC$3:$FC$6</c:f>
              <c:strCache>
                <c:ptCount val="3"/>
                <c:pt idx="0">
                  <c:v>Z4 Frozen - Past</c:v>
                </c:pt>
                <c:pt idx="1">
                  <c:v>Z4 Frozen &lt;30days</c:v>
                </c:pt>
                <c:pt idx="2">
                  <c:v>Z4 Frozen &lt;15days</c:v>
                </c:pt>
              </c:strCache>
            </c:strRef>
          </c:cat>
          <c:val>
            <c:numRef>
              <c:f>Overview!$FD$3:$FD$6</c:f>
              <c:numCache>
                <c:formatCode>General</c:formatCode>
                <c:ptCount val="3"/>
                <c:pt idx="0">
                  <c:v>17</c:v>
                </c:pt>
                <c:pt idx="1">
                  <c:v>25</c:v>
                </c:pt>
                <c:pt idx="2">
                  <c:v>46</c:v>
                </c:pt>
              </c:numCache>
            </c:numRef>
          </c:val>
          <c:extLst>
            <c:ext xmlns:c16="http://schemas.microsoft.com/office/drawing/2014/chart" uri="{C3380CC4-5D6E-409C-BE32-E72D297353CC}">
              <c16:uniqueId val="{00000006-ACC8-460C-AD3C-10DA226D2BB6}"/>
            </c:ext>
          </c:extLst>
        </c:ser>
        <c:dLbls>
          <c:dLblPos val="bestFit"/>
          <c:showLegendKey val="0"/>
          <c:showVal val="1"/>
          <c:showCatName val="0"/>
          <c:showSerName val="0"/>
          <c:showPercent val="0"/>
          <c:showBubbleSize val="0"/>
          <c:showLeaderLines val="1"/>
        </c:dLbls>
        <c:firstSliceAng val="3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209550</xdr:colOff>
      <xdr:row>15</xdr:row>
      <xdr:rowOff>19050</xdr:rowOff>
    </xdr:from>
    <xdr:to>
      <xdr:col>12</xdr:col>
      <xdr:colOff>82550</xdr:colOff>
      <xdr:row>26</xdr:row>
      <xdr:rowOff>31750</xdr:rowOff>
    </xdr:to>
    <xdr:graphicFrame macro="">
      <xdr:nvGraphicFramePr>
        <xdr:cNvPr id="4" name="Chart 3">
          <a:extLst>
            <a:ext uri="{FF2B5EF4-FFF2-40B4-BE49-F238E27FC236}">
              <a16:creationId xmlns:a16="http://schemas.microsoft.com/office/drawing/2014/main" id="{42DE9467-185A-4575-8820-296AADB70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6350</xdr:rowOff>
    </xdr:from>
    <xdr:to>
      <xdr:col>10</xdr:col>
      <xdr:colOff>1054100</xdr:colOff>
      <xdr:row>15</xdr:row>
      <xdr:rowOff>6351</xdr:rowOff>
    </xdr:to>
    <xdr:grpSp>
      <xdr:nvGrpSpPr>
        <xdr:cNvPr id="13" name="Group 12">
          <a:extLst>
            <a:ext uri="{FF2B5EF4-FFF2-40B4-BE49-F238E27FC236}">
              <a16:creationId xmlns:a16="http://schemas.microsoft.com/office/drawing/2014/main" id="{83D69A25-3F28-C9F8-D789-82C1FE34F830}"/>
            </a:ext>
          </a:extLst>
        </xdr:cNvPr>
        <xdr:cNvGrpSpPr/>
      </xdr:nvGrpSpPr>
      <xdr:grpSpPr>
        <a:xfrm>
          <a:off x="0" y="158750"/>
          <a:ext cx="9763760" cy="2133601"/>
          <a:chOff x="0" y="158750"/>
          <a:chExt cx="8955010" cy="2133601"/>
        </a:xfrm>
      </xdr:grpSpPr>
      <mc:AlternateContent xmlns:mc="http://schemas.openxmlformats.org/markup-compatibility/2006" xmlns:a14="http://schemas.microsoft.com/office/drawing/2010/main">
        <mc:Choice Requires="a14">
          <xdr:graphicFrame macro="">
            <xdr:nvGraphicFramePr>
              <xdr:cNvPr id="3" name="Market OM">
                <a:extLst>
                  <a:ext uri="{FF2B5EF4-FFF2-40B4-BE49-F238E27FC236}">
                    <a16:creationId xmlns:a16="http://schemas.microsoft.com/office/drawing/2014/main" id="{FBB077B3-31E4-2CEB-37DF-32B9B9E90F5F}"/>
                  </a:ext>
                </a:extLst>
              </xdr:cNvPr>
              <xdr:cNvGraphicFramePr/>
            </xdr:nvGraphicFramePr>
            <xdr:xfrm>
              <a:off x="7641478" y="158750"/>
              <a:ext cx="1313532" cy="2127249"/>
            </xdr:xfrm>
            <a:graphic>
              <a:graphicData uri="http://schemas.microsoft.com/office/drawing/2010/slicer">
                <sle:slicer xmlns:sle="http://schemas.microsoft.com/office/drawing/2010/slicer" name="Market OM"/>
              </a:graphicData>
            </a:graphic>
          </xdr:graphicFrame>
        </mc:Choice>
        <mc:Fallback xmlns="">
          <xdr:sp macro="" textlink="">
            <xdr:nvSpPr>
              <xdr:cNvPr id="0" name=""/>
              <xdr:cNvSpPr>
                <a:spLocks noTextEdit="1"/>
              </xdr:cNvSpPr>
            </xdr:nvSpPr>
            <xdr:spPr>
              <a:xfrm>
                <a:off x="8165791" y="158750"/>
                <a:ext cx="1403659" cy="212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Project Manager">
                <a:extLst>
                  <a:ext uri="{FF2B5EF4-FFF2-40B4-BE49-F238E27FC236}">
                    <a16:creationId xmlns:a16="http://schemas.microsoft.com/office/drawing/2014/main" id="{881303DA-EF05-030B-8B1C-857CFC068708}"/>
                  </a:ext>
                </a:extLst>
              </xdr:cNvPr>
              <xdr:cNvGraphicFramePr/>
            </xdr:nvGraphicFramePr>
            <xdr:xfrm>
              <a:off x="2260600" y="165101"/>
              <a:ext cx="2721299" cy="2120900"/>
            </xdr:xfrm>
            <a:graphic>
              <a:graphicData uri="http://schemas.microsoft.com/office/drawing/2010/slicer">
                <sle:slicer xmlns:sle="http://schemas.microsoft.com/office/drawing/2010/slicer" name="Project Manager"/>
              </a:graphicData>
            </a:graphic>
          </xdr:graphicFrame>
        </mc:Choice>
        <mc:Fallback xmlns="">
          <xdr:sp macro="" textlink="">
            <xdr:nvSpPr>
              <xdr:cNvPr id="0" name=""/>
              <xdr:cNvSpPr>
                <a:spLocks noTextEdit="1"/>
              </xdr:cNvSpPr>
            </xdr:nvSpPr>
            <xdr:spPr>
              <a:xfrm>
                <a:off x="2415709" y="165101"/>
                <a:ext cx="2908018" cy="212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omments  - High">
                <a:extLst>
                  <a:ext uri="{FF2B5EF4-FFF2-40B4-BE49-F238E27FC236}">
                    <a16:creationId xmlns:a16="http://schemas.microsoft.com/office/drawing/2014/main" id="{C798FE46-3290-D796-93E2-78FE09ACA78C}"/>
                  </a:ext>
                </a:extLst>
              </xdr:cNvPr>
              <xdr:cNvGraphicFramePr/>
            </xdr:nvGraphicFramePr>
            <xdr:xfrm>
              <a:off x="4976288" y="1098551"/>
              <a:ext cx="2659579" cy="1193800"/>
            </xdr:xfrm>
            <a:graphic>
              <a:graphicData uri="http://schemas.microsoft.com/office/drawing/2010/slicer">
                <sle:slicer xmlns:sle="http://schemas.microsoft.com/office/drawing/2010/slicer" name="Comments  - High"/>
              </a:graphicData>
            </a:graphic>
          </xdr:graphicFrame>
        </mc:Choice>
        <mc:Fallback xmlns="">
          <xdr:sp macro="" textlink="">
            <xdr:nvSpPr>
              <xdr:cNvPr id="0" name=""/>
              <xdr:cNvSpPr>
                <a:spLocks noTextEdit="1"/>
              </xdr:cNvSpPr>
            </xdr:nvSpPr>
            <xdr:spPr>
              <a:xfrm>
                <a:off x="5317732" y="1098551"/>
                <a:ext cx="2842064"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Owner">
                <a:extLst>
                  <a:ext uri="{FF2B5EF4-FFF2-40B4-BE49-F238E27FC236}">
                    <a16:creationId xmlns:a16="http://schemas.microsoft.com/office/drawing/2014/main" id="{59367A9C-82B1-3861-0F5D-E171344FAD92}"/>
                  </a:ext>
                </a:extLst>
              </xdr:cNvPr>
              <xdr:cNvGraphicFramePr/>
            </xdr:nvGraphicFramePr>
            <xdr:xfrm>
              <a:off x="4984750" y="165101"/>
              <a:ext cx="2656729" cy="933449"/>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5326774" y="165101"/>
                <a:ext cx="2839018"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Sales Org">
                <a:extLst>
                  <a:ext uri="{FF2B5EF4-FFF2-40B4-BE49-F238E27FC236}">
                    <a16:creationId xmlns:a16="http://schemas.microsoft.com/office/drawing/2014/main" id="{A48C553A-C68F-B25A-EC50-D9249FC348AF}"/>
                  </a:ext>
                </a:extLst>
              </xdr:cNvPr>
              <xdr:cNvGraphicFramePr/>
            </xdr:nvGraphicFramePr>
            <xdr:xfrm>
              <a:off x="6350" y="158751"/>
              <a:ext cx="2266950" cy="1250950"/>
            </xdr:xfrm>
            <a:graphic>
              <a:graphicData uri="http://schemas.microsoft.com/office/drawing/2010/slicer">
                <sle:slicer xmlns:sle="http://schemas.microsoft.com/office/drawing/2010/slicer" name="Sales Org"/>
              </a:graphicData>
            </a:graphic>
          </xdr:graphicFrame>
        </mc:Choice>
        <mc:Fallback xmlns="">
          <xdr:sp macro="" textlink="">
            <xdr:nvSpPr>
              <xdr:cNvPr id="0" name=""/>
              <xdr:cNvSpPr>
                <a:spLocks noTextEdit="1"/>
              </xdr:cNvSpPr>
            </xdr:nvSpPr>
            <xdr:spPr>
              <a:xfrm>
                <a:off x="6786" y="158751"/>
                <a:ext cx="2422495"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Z4 Status">
                <a:extLst>
                  <a:ext uri="{FF2B5EF4-FFF2-40B4-BE49-F238E27FC236}">
                    <a16:creationId xmlns:a16="http://schemas.microsoft.com/office/drawing/2014/main" id="{A0A028EB-0DCD-6D69-2405-B0ECFC6A6B25}"/>
                  </a:ext>
                </a:extLst>
              </xdr:cNvPr>
              <xdr:cNvGraphicFramePr/>
            </xdr:nvGraphicFramePr>
            <xdr:xfrm>
              <a:off x="0" y="1403351"/>
              <a:ext cx="2273300" cy="882650"/>
            </xdr:xfrm>
            <a:graphic>
              <a:graphicData uri="http://schemas.microsoft.com/office/drawing/2010/slicer">
                <sle:slicer xmlns:sle="http://schemas.microsoft.com/office/drawing/2010/slicer" name="Z4 Status"/>
              </a:graphicData>
            </a:graphic>
          </xdr:graphicFrame>
        </mc:Choice>
        <mc:Fallback xmlns="">
          <xdr:sp macro="" textlink="">
            <xdr:nvSpPr>
              <xdr:cNvPr id="0" name=""/>
              <xdr:cNvSpPr>
                <a:spLocks noTextEdit="1"/>
              </xdr:cNvSpPr>
            </xdr:nvSpPr>
            <xdr:spPr>
              <a:xfrm>
                <a:off x="0" y="1403351"/>
                <a:ext cx="2429280" cy="88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10</xdr:col>
      <xdr:colOff>1054100</xdr:colOff>
      <xdr:row>1</xdr:row>
      <xdr:rowOff>6351</xdr:rowOff>
    </xdr:from>
    <xdr:to>
      <xdr:col>12</xdr:col>
      <xdr:colOff>603250</xdr:colOff>
      <xdr:row>15</xdr:row>
      <xdr:rowOff>1</xdr:rowOff>
    </xdr:to>
    <mc:AlternateContent xmlns:mc="http://schemas.openxmlformats.org/markup-compatibility/2006" xmlns:a14="http://schemas.microsoft.com/office/drawing/2010/main">
      <mc:Choice Requires="a14">
        <xdr:graphicFrame macro="">
          <xdr:nvGraphicFramePr>
            <xdr:cNvPr id="2" name="BG Name">
              <a:extLst>
                <a:ext uri="{FF2B5EF4-FFF2-40B4-BE49-F238E27FC236}">
                  <a16:creationId xmlns:a16="http://schemas.microsoft.com/office/drawing/2014/main" id="{25ACF83F-0B8D-D95B-3466-EED617E2C3D2}"/>
                </a:ext>
              </a:extLst>
            </xdr:cNvPr>
            <xdr:cNvGraphicFramePr/>
          </xdr:nvGraphicFramePr>
          <xdr:xfrm>
            <a:off x="0" y="0"/>
            <a:ext cx="0" cy="0"/>
          </xdr:xfrm>
          <a:graphic>
            <a:graphicData uri="http://schemas.microsoft.com/office/drawing/2010/slicer">
              <sle:slicer xmlns:sle="http://schemas.microsoft.com/office/drawing/2010/slicer" name="BG Name"/>
            </a:graphicData>
          </a:graphic>
        </xdr:graphicFrame>
      </mc:Choice>
      <mc:Fallback xmlns="">
        <xdr:sp macro="" textlink="">
          <xdr:nvSpPr>
            <xdr:cNvPr id="0" name=""/>
            <xdr:cNvSpPr>
              <a:spLocks noTextEdit="1"/>
            </xdr:cNvSpPr>
          </xdr:nvSpPr>
          <xdr:spPr>
            <a:xfrm>
              <a:off x="9569450" y="158751"/>
              <a:ext cx="1485900" cy="212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upesh" refreshedDate="45406.826987615743" createdVersion="8" refreshedVersion="8" minRefreshableVersion="3" recordCount="88" xr:uid="{91D7E9D8-3345-4547-A87C-92E7A92DBD2C}">
  <cacheSource type="worksheet">
    <worksheetSource ref="A1:AA89" sheet="Data"/>
  </cacheSource>
  <cacheFields count="27">
    <cacheField name="Sales Document" numFmtId="0">
      <sharedItems containsMixedTypes="1" containsNumber="1" containsInteger="1" minValue="6600506455" maxValue="6600606404" count="58">
        <s v="6600565081"/>
        <s v="6600566479"/>
        <s v="6600588073"/>
        <s v="6600601706"/>
        <s v="6600617239"/>
        <s v="6600617503"/>
        <s v="6600622442"/>
        <s v="6600625421"/>
        <s v="6600629397"/>
        <s v="6600633483"/>
        <s v="6600637628"/>
        <s v="6600637912"/>
        <s v="6600640055"/>
        <s v="6600642439"/>
        <s v="6600641987"/>
        <s v="6600641387"/>
        <s v="6600642984"/>
        <s v="6600654259"/>
        <s v="6600655163"/>
        <s v="6600655154"/>
        <s v="6600658358"/>
        <s v="6600660454"/>
        <s v="6600661158"/>
        <s v="6600662625"/>
        <s v="6600663027"/>
        <s v="6600664231"/>
        <s v="6600664230"/>
        <s v="6600669039"/>
        <s v="6600673703"/>
        <s v="6600673265"/>
        <s v="6600674706"/>
        <s v="6600674385"/>
        <s v="6600676701"/>
        <s v="6600676407"/>
        <s v="6600677257"/>
        <s v="6600676985"/>
        <s v="6600678065"/>
        <s v="6600679508"/>
        <s v="6600679090"/>
        <s v="6600679044"/>
        <s v="6600679018"/>
        <s v="6600678936"/>
        <s v="6600678888"/>
        <s v="6600678199"/>
        <s v="6600677975"/>
        <s v="6600680321"/>
        <s v="6600681302"/>
        <s v="6600680937"/>
        <s v="0077498438"/>
        <s v="0077495838"/>
        <s v="0077482341"/>
        <s v="0077460738"/>
        <s v="0006006096"/>
        <s v="6600683112"/>
        <n v="6600606404" u="1"/>
        <n v="6600603113" u="1"/>
        <n v="6600601912" u="1"/>
        <n v="6600506455" u="1"/>
      </sharedItems>
    </cacheField>
    <cacheField name="SO Item" numFmtId="1">
      <sharedItems containsSemiMixedTypes="0" containsString="0" containsNumber="1" containsInteger="1" minValue="10" maxValue="330020" count="125">
        <n v="10010"/>
        <n v="10090"/>
        <n v="50010"/>
        <n v="10040"/>
        <n v="10110"/>
        <n v="40010"/>
        <n v="10030"/>
        <n v="30010"/>
        <n v="20010"/>
        <n v="50030"/>
        <n v="10020"/>
        <n v="20030"/>
        <n v="10100"/>
        <n v="80010"/>
        <n v="20020"/>
        <n v="20100"/>
        <n v="20040"/>
        <n v="10200"/>
        <n v="10300"/>
        <n v="30130"/>
        <n v="30340"/>
        <n v="50020" u="1"/>
        <n v="10050" u="1"/>
        <n v="10400" u="1"/>
        <n v="60010" u="1"/>
        <n v="30110" u="1"/>
        <n v="10080" u="1"/>
        <n v="110010" u="1"/>
        <n v="110030" u="1"/>
        <n v="110040" u="1"/>
        <n v="120010" u="1"/>
        <n v="120030" u="1"/>
        <n v="120040" u="1"/>
        <n v="30100" u="1"/>
        <n v="50100" u="1"/>
        <n v="10070" u="1"/>
        <n v="40020" u="1"/>
        <n v="30011" u="1"/>
        <n v="30020" u="1"/>
        <n v="100010" u="1"/>
        <n v="10240" u="1"/>
        <n v="70010" u="1"/>
        <n v="30030" u="1"/>
        <n v="30040" u="1"/>
        <n v="30080" u="1"/>
        <n v="40030" u="1"/>
        <n v="90030" u="1"/>
        <n v="20070" u="1"/>
        <n v="20080" u="1"/>
        <n v="90010" u="1"/>
        <n v="10060" u="1"/>
        <n v="60030" u="1"/>
        <n v="60040" u="1"/>
        <n v="60050" u="1"/>
        <n v="140010" u="1"/>
        <n v="20090" u="1"/>
        <n v="10580" u="1"/>
        <n v="20060" u="1"/>
        <n v="20160" u="1"/>
        <n v="10140" u="1"/>
        <n v="60020" u="1"/>
        <n v="20050" u="1"/>
        <n v="30050" u="1"/>
        <n v="40120" u="1"/>
        <n v="130020" u="1"/>
        <n v="10420" u="1"/>
        <n v="70030" u="1"/>
        <n v="40011" u="1"/>
        <n v="330010" u="1"/>
        <n v="10120" u="1"/>
        <n v="10480" u="1"/>
        <n v="50011" u="1"/>
        <n v="180010" u="1"/>
        <n v="40080" u="1"/>
        <n v="10150" u="1"/>
        <n v="40100" u="1"/>
        <n v="50040" u="1"/>
        <n v="50060" u="1"/>
        <n v="10160" u="1"/>
        <n v="50" u="1"/>
        <n v="60060" u="1"/>
        <n v="70040" u="1"/>
        <n v="80020" u="1"/>
        <n v="140030" u="1"/>
        <n v="20" u="1"/>
        <n v="20011" u="1"/>
        <n v="100060" u="1"/>
        <n v="180030" u="1"/>
        <n v="10220" u="1"/>
        <n v="120020" u="1"/>
        <n v="210010" u="1"/>
        <n v="10230" u="1"/>
        <n v="140040" u="1"/>
        <n v="10250" u="1"/>
        <n v="10321" u="1"/>
        <n v="10260" u="1"/>
        <n v="10052" u="1"/>
        <n v="10270" u="1"/>
        <n v="10280" u="1"/>
        <n v="80030" u="1"/>
        <n v="10290" u="1"/>
        <n v="140050" u="1"/>
        <n v="10011" u="1"/>
        <n v="20110" u="1"/>
        <n v="160010" u="1"/>
        <n v="20130" u="1"/>
        <n v="10310" u="1"/>
        <n v="20140" u="1"/>
        <n v="20150" u="1"/>
        <n v="130010" u="1"/>
        <n v="330020" u="1"/>
        <n v="10" u="1"/>
        <n v="20170" u="1"/>
        <n v="20190" u="1"/>
        <n v="30140" u="1"/>
        <n v="30150" u="1"/>
        <n v="60090" u="1"/>
        <n v="190080" u="1"/>
        <n v="30180" u="1"/>
        <n v="70020" u="1"/>
        <n v="20250" u="1"/>
        <n v="90020" u="1"/>
        <n v="150010" u="1"/>
        <n v="10390" u="1"/>
        <n v="110020" u="1"/>
      </sharedItems>
    </cacheField>
    <cacheField name="PO Number" numFmtId="0">
      <sharedItems count="62">
        <s v="4517698826"/>
        <s v="4517539683"/>
        <s v="4518055124"/>
        <s v="4518409781"/>
        <s v="4518798560"/>
        <s v="4518796283"/>
        <s v="4520345090"/>
        <s v="4519009690"/>
        <s v="4519125383"/>
        <s v="4519205405"/>
        <s v="4519989707"/>
        <s v="4520206916"/>
        <s v="4519329998"/>
        <s v="4519409166"/>
        <s v="(blank)"/>
        <s v="4519433563"/>
        <s v="4519429951"/>
        <s v="4519469397"/>
        <s v="4519469398"/>
        <s v="4519734315"/>
        <s v="4519744808"/>
        <s v="4519744009"/>
        <s v="4519847098"/>
        <s v="4519847102"/>
        <s v="4519906302"/>
        <s v="4519957015"/>
        <s v="4519960023"/>
        <s v="4519960020"/>
        <s v="4519998841"/>
        <s v="4520018521"/>
        <s v="4520018443"/>
        <s v="4520140639"/>
        <s v="4520236074"/>
        <s v="4520242547"/>
        <s v="4520255389"/>
        <s v="4520280924"/>
        <s v="4520297821"/>
        <s v="4520292932"/>
        <s v="4520308246"/>
        <s v="4520311853"/>
        <s v="4520320088"/>
        <s v="4520332131"/>
        <s v="4520382600"/>
        <s v="4520331045"/>
        <s v="4520328217"/>
        <s v="4520383262"/>
        <s v="4520330249"/>
        <s v="4520327446"/>
        <s v="4520327150"/>
        <s v="4520356889"/>
        <s v="4520378519"/>
        <s v="4520378520"/>
        <s v="4520378521"/>
        <s v="4520373907"/>
        <s v="4520373908"/>
        <s v="4520383573"/>
        <s v="4520383574"/>
        <s v="4520129426"/>
        <s v="4518451574"/>
        <s v="4516165105"/>
        <s v="4516069369"/>
        <s v="4520397385"/>
      </sharedItems>
    </cacheField>
    <cacheField name="PO Item" numFmtId="0">
      <sharedItems/>
    </cacheField>
    <cacheField name="Ship to Customer Name" numFmtId="0">
      <sharedItems count="52">
        <s v="BASEMED KARE INC."/>
        <s v="KP5 CO., LTD."/>
        <s v="SICHON HOSPITAL"/>
        <s v="Precious Medical Centre Pte Ltd"/>
        <s v="ROYAL ARC MED SOLUTION CORP."/>
        <s v="Royal North Shore Hospital"/>
        <s v="FORT WACHIRAWUT HOSPITAL"/>
        <s v="Metro IloIlo Hospital"/>
        <s v="CHOPHAYA ABHAIBHUBEJHR HOSPITAL"/>
        <s v="M&amp;H"/>
        <s v="PERTH RADIOLOGICAL CLINIC-SUBIACO"/>
        <s v="Sto. Tomas Doctors Hospital and Med"/>
        <s v="Lyndon B Johnson"/>
        <s v="KOREA UNIV.HOSP.ANSAN"/>
        <s v="Sokcho Medical Center"/>
        <s v="AIMED ADVANCE IMAGING"/>
        <s v="Wyvern Health Pty Ltd"/>
        <s v="GOLD COAST UNIVERSITY HOSPITAL"/>
        <s v="Ilocos Training and Regional"/>
        <s v="Sind Institute of Urology And"/>
        <s v="Medcor Dasmariñas Hospital"/>
        <s v="ROYAL THAI AIR FORCE HOSPITAL"/>
        <s v="HCM HEART INSTITUDE"/>
        <s v="IA Corporation Pty Ltd"/>
        <s v="ST. LUKE'S MEDICAL CENTER"/>
        <s v="RAMKHAMHAENG HOSPITAL"/>
        <s v="M.I.CALIBRATION SYSTEM CO., LTD."/>
        <s v="Chonnam National University"/>
        <s v="RADIOLOGYSA SERVICE TRUST"/>
        <s v="Southland Hospital"/>
        <s v="RSUD Taman Husada"/>
        <s v="Alexandra Health Pte Ltd"/>
        <s v="RSAU Lanud Sulaiman"/>
        <s v="Gleneagles Hospital Ltd"/>
        <s v="National University Hospital"/>
        <s v="SIKARIN CO., LTD."/>
        <s v="Thien Hanh General Hospital"/>
        <s v="HANYANG UNIV.GURI HOSP."/>
        <s v="Samsung Medical Center"/>
        <s v="An Sinh Hospital"/>
        <s v="Loei Hospital"/>
        <s v="TRG Imaging Ltd"/>
        <s v="NORTH SHORE HOSPITAL"/>
        <s v="TOKOROA HOSPITAL"/>
        <s v="ALFRED HEALTH"/>
        <s v="Mount Elizabeth Hospital"/>
        <s v="SJP Medical Centres Sdn. Bhd."/>
        <s v="HOSPITAL MIRI"/>
        <s v="KPJ Sabah Specialist Hospital"/>
        <s v="HOSPITAL SIBU"/>
        <s v="Advanced Medicine Imaging Pte Ltd"/>
        <s v="National Heart Centre of Singapore"/>
      </sharedItems>
    </cacheField>
    <cacheField name="Material" numFmtId="0">
      <sharedItems containsBlank="1" count="164">
        <s v="722224"/>
        <s v="722467"/>
        <s v="718096"/>
        <s v="782107"/>
        <s v="782301"/>
        <s v="722228"/>
        <s v="722226"/>
        <s v="722367"/>
        <s v="722136"/>
        <s v="782110"/>
        <s v="782300"/>
        <s v="728144"/>
        <s v="881030"/>
        <s v="881101"/>
        <s v="881001"/>
        <s v="718075"/>
        <s v="728116"/>
        <s v="718133"/>
        <s v="782109"/>
        <s v="781322"/>
        <s v="782409"/>
        <s v="722225"/>
        <s v="712035"/>
        <s v="881011"/>
        <s v="722137"/>
        <s v="782142"/>
        <s v="781334"/>
        <s v="712084"/>
        <s v="888121"/>
        <s v="728327"/>
        <s v="782111"/>
        <s v="722227"/>
        <s v="712034"/>
        <s v="781126"/>
        <s v="728272"/>
        <s v="870227"/>
        <s v="870240"/>
        <s v="722223"/>
        <s v="722370"/>
        <s v="782112"/>
        <s v="889227"/>
        <s v="889218"/>
        <s v="722141"/>
        <s v="781124" u="1"/>
        <s v="881014" u="1"/>
        <s v="830089" u="1"/>
        <s v="782108" u="1"/>
        <s v="728286" u="1"/>
        <s v="722350" u="1"/>
        <s v="722364" u="1"/>
        <s v="830090" u="1"/>
        <s v="830230" u="1"/>
        <s v="722222" u="1"/>
        <s v="712006" u="1"/>
        <s v="728333" u="1"/>
        <s v="712202" u="1"/>
        <s v="782106" u="1"/>
        <s v="782408" u="1"/>
        <s v="712203" u="1"/>
        <s v="718401" u="1"/>
        <s v="712204" u="1"/>
        <s v="722351" u="1"/>
        <s v="782137" u="1"/>
        <s v="722300" u="1"/>
        <s v="881033" u="1"/>
        <s v="830071" u="1"/>
        <s v="718400" u="1"/>
        <s v="782113" u="1"/>
        <s v="830442" u="1"/>
        <s v="888221" u="1"/>
        <s v="881103" u="1"/>
        <s v="709031" u="1"/>
        <s v="782123" u="1"/>
        <s v="718121" u="1"/>
        <s v="782121" u="1"/>
        <s v="722134" u="1"/>
        <s v="722133" u="1"/>
        <s v="782153" u="1"/>
        <s v="728242" u="1"/>
        <s v="870258" u="1"/>
        <s v="870257" u="1"/>
        <s v="830070" u="1"/>
        <s v="782406" u="1"/>
        <s v="782116" u="1"/>
        <s v="728232" u="1"/>
        <s v="830059" u="1"/>
        <s v="728331" u="1"/>
        <s v="781458" u="1"/>
        <s v="728332" u="1"/>
        <s v="728147" u="1"/>
        <s v="712087" u="1"/>
        <s v="830231" u="1"/>
        <s v="782410" u="1"/>
        <s v="782105" u="1"/>
        <s v="782405" u="1"/>
        <s v="989603020411" u="1"/>
        <m u="1"/>
        <s v="888210" u="1"/>
        <s v="830280" u="1"/>
        <s v="989605200862" u="1"/>
        <s v="781480" u="1"/>
        <s v="795093" u="1"/>
        <s v="795226" u="1"/>
        <s v="795080" u="1"/>
        <s v="795094" u="1"/>
        <s v="881102" u="1"/>
        <s v="722221" u="1"/>
        <s v="880001" u="1"/>
        <s v="781069" u="1"/>
        <s v="722280" u="1"/>
        <s v="728143" u="1"/>
        <s v="881015" u="1"/>
        <s v="889228" u="1"/>
        <s v="989600205302" u="1"/>
        <s v="830270" u="1"/>
        <s v="718160" u="1"/>
        <s v="781439" u="1"/>
        <s v="722135" u="1"/>
        <s v="722371" u="1"/>
        <s v="989600205862" u="1"/>
        <s v="722123" u="1"/>
        <s v="782120" u="1"/>
        <s v="881050" u="1"/>
        <s v="722124" u="1"/>
        <s v="718150" u="1"/>
        <s v="722360" u="1"/>
        <s v="782401" u="1"/>
        <s v="728148" u="1"/>
        <s v="989600133322" u="1"/>
        <s v="722463" u="1"/>
        <s v="781372" u="1"/>
        <s v="718151" u="1"/>
        <s v="830275" u="1"/>
        <s v="781315" u="1"/>
        <s v="781476" u="1"/>
        <s v="830072" u="1"/>
        <s v="781081" u="1"/>
        <s v="830087" u="1"/>
        <s v="718141" u="1"/>
        <s v="782126" u="1"/>
        <s v="830265" u="1"/>
        <s v="712234" u="1"/>
        <s v="830088" u="1"/>
        <s v="781070" u="1"/>
        <s v="781203" u="1"/>
        <s v="782407" u="1"/>
        <s v="989603020201" u="1"/>
        <s v="728305" u="1"/>
        <s v="781440" u="1"/>
        <s v="830050" u="1"/>
        <s v="728306" u="1"/>
        <s v="782103" u="1"/>
        <s v="782117" u="1"/>
        <s v="722459" u="1"/>
        <s v="782118" u="1"/>
        <s v="795220" u="1"/>
        <s v="718120" u="1"/>
        <s v="712094" u="1"/>
        <s v="728118" u="1"/>
        <s v="889234" u="1"/>
        <s v="722140" u="1"/>
        <s v="722079" u="1"/>
        <s v="760007" u="1"/>
        <s v="889222" u="1"/>
      </sharedItems>
    </cacheField>
    <cacheField name="Material Description" numFmtId="0">
      <sharedItems containsBlank="1" count="156">
        <s v="Azurion 7 M20"/>
        <s v="Philips Hemo system with IntelliVue X3"/>
        <s v="Zenition 50"/>
        <s v="Ingenia Elition X"/>
        <s v="RF Coils 3.0T and Biopsy kits"/>
        <s v="Azurion 5 M20"/>
        <s v="Azurion 7 B20"/>
        <s v="DoseAware"/>
        <s v="Field Extensions Azurion 7"/>
        <s v="MR 5300"/>
        <s v="RF Coils 1.5T and Biopsy kits"/>
        <s v="Incisive CT"/>
        <s v="IntelliSpace IX/LX Workstations"/>
        <s v="Advanced Visualization Workspace(881120)"/>
        <s v="IntelliSpace Portal Solutions"/>
        <s v="BV Endura R2.3"/>
        <s v="Access CT"/>
        <s v="Zenition 70"/>
        <s v="Ingenia Ambition X"/>
        <s v="MR Elastography"/>
        <s v="Magnet Ingenia Ambition X"/>
        <s v="Azurion 7 B12"/>
        <s v="DigitalDiagnost C90 Flex/Value/Chest/ER"/>
        <s v="Upgrades IntelliSpace Portal"/>
        <s v="Field Extensions Azurion 5"/>
        <s v="Upgrades dStream to R11"/>
        <s v="ICAP AV"/>
        <s v="DigitalDiagnost Upgrades"/>
        <s v="Ambient Experience"/>
        <s v="Upgrades Ingenuity CT"/>
        <s v="Upgrades dStream to R5.7"/>
        <s v="Azurion 5 M12"/>
        <s v="DigitalDiagnost C90 High Performance"/>
        <s v="SmartSpeed AI"/>
        <s v="Upgrd Brilliance CT Big Bore"/>
        <s v="P16.2.1 Tumor LOC"/>
        <s v="TumorLOC Server"/>
        <s v="Azurion 7 M12"/>
        <s v="Interfacing with Partners"/>
        <s v="SmartPath to dStream for 1.5T"/>
        <s v="Achieva dStream 1.5T - DS"/>
        <s v="Magnet"/>
        <s v="Convert IntelliSpace Portal to future"/>
        <s v="Technology Maximizer Allura"/>
        <s v="Compressed SENSE" u="1"/>
        <s v="Svc Warr and Refresh 881001/30/50" u="1"/>
        <s v="IntelliSpace CV New and Upgrades" u="1"/>
        <s v="Ingenia Ambition S" u="1"/>
        <s v="Incisive CT and CT 5300 Upgrades" u="1"/>
        <s v="Loose Items" u="1"/>
        <s v="Equipment rack" u="1"/>
        <s v="IntelliSpace CV Extensions" u="1"/>
        <s v="Xper IM New and Upgrades" u="1"/>
        <s v="Azurion 3 M15" u="1"/>
        <s v="MobileDiagnost wDR R2" u="1"/>
        <s v="Spectral CT" u="1"/>
        <s v="DuraDiagnost F30 1.1" u="1"/>
        <s v="Ingenia Elition S" u="1"/>
        <s v="Magnet Ingenia Ambition S" u="1"/>
        <s v="DuraDiagnost 4.1" u="1"/>
        <s v="Zenition 10" u="1"/>
        <s v="DigitalDiagnost C50 1.1" u="1"/>
        <s v="EchoNavigator" u="1"/>
        <s v="Cardio &amp; Vascular specials" u="1"/>
        <s v="Upgrades IntelliSpace IX/LX WrkStns" u="1"/>
        <s v="IntelliBridge Enterprise upgrades" u="1"/>
        <s v="C-ArmImageIntensifier BVVectra" u="1"/>
        <s v="SmartPath to dStream for XR and 3.0T" u="1"/>
        <s v="Philips CVIS Services" u="1"/>
        <s v="Ambient Experience for MRi" u="1"/>
        <s v="AVW Workstation (881120)" u="1"/>
        <s v="CombiDiagnost R90" u="1"/>
        <s v="Options dStream" u="1"/>
        <s v="FIELD EXTENSIONS for BV PULSERA" u="1"/>
        <s v="Upgrades Achieva/Intera to R5.7" u="1"/>
        <s v="Field ext. Xper vascular systems R7.6" u="1"/>
        <s v="Svc Warr and Refresh 881001/30/50”" u="1"/>
        <s v="Service warranty and Refresh" u="1"/>
        <s v="Field ext. Xper cardio systems R7.6" u="1"/>
        <s v="MR 7700" u="1"/>
        <s v="Big Bore RT" u="1"/>
        <s v="Multimodality Simulation Workspace" u="1"/>
        <s v="Multimodality Simulation Server" u="1"/>
        <s v="IntelliBridge Enterprise" u="1"/>
        <s v="Magnet Ingenia Elition S" u="1"/>
        <s v="Evolution upgrade 1.5T" u="1"/>
        <s v="Upgrades Brilliance 64" u="1"/>
        <s v="TOMTEC Extensions" u="1"/>
        <s v="Upgrades IQon Spectral CT" u="1"/>
        <s v="Magnet conversion" u="1"/>
        <s v="IQon Spectral CT" u="1"/>
        <s v="Upgrades Incisive CT" u="1"/>
        <s v="MobileDiagnost wDR Upgrades" u="1"/>
        <s v="Xper IM Extensions" u="1"/>
        <s v="magnet MR 5300" u="1"/>
        <s v="Xper IM 2.X New and Upgrades" u="1"/>
        <s v="Ingenia 3.0T CX" u="1"/>
        <s v="Magnets Ingenia 3.0T CX" u="1"/>
        <m u="1"/>
        <s v="FLOORPLATE SWIVEL XPER TABLE" u="1"/>
        <s v="Incisive  CT" u="1"/>
        <s v="Philips Hemo system" u="1"/>
        <s v="IntelliSpace CV 3.X Extensions" u="1"/>
        <s v="ClearVue 350 Ultrasound System" u="1"/>
        <s v="ClearVue 550 Ultrasound System" u="1"/>
        <s v="ClearVue 650 Ultrasound System" u="1"/>
        <s v="ClearVue 850 Ultrasound System" u="1"/>
        <s v="SmartPath to Ingenia Elition X" u="1"/>
        <s v="IntelliSpace CV 3.X New and Upgrades" u="1"/>
        <s v="IntelliSpace CV 4.X New and Upgrades" u="1"/>
        <s v="RF Vent pipe feedthrough 1.5T" u="1"/>
        <s v="Ambient Experience (Chapter 2)" u="1"/>
        <s v="Magnets Prodiva 1.5T CS" u="1"/>
        <s v="StentBoost Mobile" u="1"/>
        <s v="Field Extensions Zenition 50" u="1"/>
        <s v="Achieva dStream 3.0T Circular Edition A" u="1"/>
        <s v="Xper IM 2.X Extensions" u="1"/>
        <s v="martPath to dStream for 1.5T" u="1"/>
        <s v="QLAB" u="1"/>
        <s v="Azurion 3 M12" u="1"/>
        <s v="Field extensions Xper vascular systems" u="1"/>
        <s v="Upgrades Access CT" u="1"/>
        <s v="IntelliBridge Enterprise ASU upgrade" u="1"/>
        <s v="Options IB Prodiva 1.5T R5" u="1"/>
        <s v="IntelliSpace Cardiovascular Scheduler" u="1"/>
        <s v="Field Extensions XPER FLEX CARDIO" u="1"/>
        <s v="Cardiovascular Scheduler" u="1"/>
        <s v="Floorplate for C-stand" u="1"/>
        <s v="RF Coils and accessories" u="1"/>
        <s v="Ambient Lighting for MR" u="1"/>
        <s v="MR-RT" u="1"/>
        <s v="Brilliance iCT" u="1"/>
        <s v="IntelliSpace Portal Concerto" u="1"/>
        <s v="Options for R5 dStream" u="1"/>
        <s v="Ingenia 3.0T" u="1"/>
        <s v="Technology Maximizer Azurion" u="1"/>
        <s v="Evolution upgrade 3.0T" u="1"/>
        <s v="Magnets Prodiva 1.5T CX" u="1"/>
        <s v="Upgrade IntelliSpace Portal to future" u="1"/>
        <s v="Prodiva 1.5T CS" u="1"/>
        <s v="MR-RT Upgrades" u="1"/>
        <s v="AVW Workstation" u="1"/>
        <s v="Magnet Ingenia Elition X" u="1"/>
        <s v="RF Vent pipe feedthrough 3.0T" u="1"/>
        <s v="Field extensions Xper cardio systems" u="1"/>
        <s v="TomTec" u="1"/>
        <s v="Field Extensions Zenition 70" u="1"/>
        <s v="Achieva dStream 1.5T Circular Edition" u="1"/>
        <s v="Achieva dStream 3.0T Circular Edition" u="1"/>
        <s v="Prodiva 1.5T CX" u="1"/>
        <s v="PASO-PI" u="1"/>
        <s v="Options Marlin 1.5T" u="1"/>
        <s v="Cardiac Suite/AutoQUANT" u="1"/>
        <s v="Isolation Transformer Global" u="1"/>
        <s v="Field Extensions Azurion 3" u="1"/>
        <s v="FLOORPLATE AD5/AD7(NONSWIVEL)" u="1"/>
      </sharedItems>
    </cacheField>
    <cacheField name="Sales Org" numFmtId="0">
      <sharedItems containsBlank="1" count="10">
        <s v="PH90"/>
        <s v="TH90"/>
        <s v="SG90"/>
        <s v="AU90"/>
        <s v="KR90"/>
        <s v="VN90"/>
        <s v="NZ90"/>
        <s v="ID90"/>
        <s v="MY91"/>
        <m u="1"/>
      </sharedItems>
    </cacheField>
    <cacheField name="Market OM" numFmtId="0">
      <sharedItems containsBlank="1" count="23">
        <s v="Charan GS"/>
        <s v="Ram Vinna R"/>
        <s v="V Thirumalesh"/>
        <s v="MOON HOSUAH"/>
        <s v="Meliza VIda"/>
        <s v="Arun Kumar"/>
        <s v="Swamynathan s"/>
        <s v="Vinodhini R" u="1"/>
        <s v="SUNG MIN KIM" u="1"/>
        <s v="Ragul Thangarasu" u="1"/>
        <s v="Noel Pecha" u="1"/>
        <m u="1"/>
        <s v="Natividad Von Layag" u="1"/>
        <s v="KIM DI" u="1"/>
        <s v="Ms Pascual Zandra" u="1"/>
        <s v="Abdul Ghafoor M" u="1"/>
        <s v="Sivakumar T" u="1"/>
        <s v="Samutdontri Supawadee" u="1"/>
        <s v="Consumables PCCI EShop Order" u="1"/>
        <s v="Nini Mara" u="1"/>
        <s v="Ranada Christine" u="1"/>
        <s v="Nithya R" u="1"/>
        <s v="Sathish Kumar P" u="1"/>
      </sharedItems>
    </cacheField>
    <cacheField name="Project Manager" numFmtId="0">
      <sharedItems containsBlank="1" count="77">
        <s v="JR., JUN BAXA"/>
        <s v="Samutdontri Supawadee"/>
        <s v="Photichanprasert Wimolphan"/>
        <s v="Rahmatullah Osman"/>
        <s v="Alonzo Mary Grace"/>
        <s v="Fernandez Jaz"/>
        <s v="SANTIAGO GLENN"/>
        <s v="LEE YH"/>
        <s v="Sabrina Censi"/>
        <s v="LIM CS"/>
        <s v="Christine Suriyarachchi"/>
        <s v="Croft Tom"/>
        <s v="Arvin Kanan"/>
        <s v="NGUYEN HUU TAI"/>
        <s v="Peter Bestawrose"/>
        <s v="C. Romero"/>
        <s v="Ting David"/>
        <s v="Kate Wackrow"/>
        <s v="Mr Rivaldo Sutanto         Felix"/>
        <s v="Valence Wong"/>
        <s v="Norzhar BinSalim"/>
        <s v="Mr Hanko Bintoro"/>
        <s v="Janthong Wischa"/>
        <s v="Le Ba Tan"/>
        <s v="Consumables PCCI EShop Order"/>
        <s v="No Project Manager"/>
        <s v="Yong Kim Loong"/>
        <s v="B. Lyn"/>
        <s v="Ram Vinna R"/>
        <s v="Barry Nel" u="1"/>
        <s v="Ken Turner" u="1"/>
        <s v="H. Noh" u="1"/>
        <s v="D. Kang" u="1"/>
        <s v="LEE SK" u="1"/>
        <s v="Nirvikar Yadav" u="1"/>
        <s v="Atkinson Grant" u="1"/>
        <s v="Aida Trejo Garcia" u="1"/>
        <s v="Khanthayot Saran" u="1"/>
        <s v="S. Hwang" u="1"/>
        <s v="Loh Wei Kitt" u="1"/>
        <s v="Izzat. Muhamad Izzat Bin Abdul Bahari" u="1"/>
        <s v="J. Kang" u="1"/>
        <s v="Nguyen Phuong Hieu" u="1"/>
        <s v="Theerapong Sappayanont" u="1"/>
        <s v="Krittamet Seehawong" u="1"/>
        <s v="Martin Whitfield" u="1"/>
        <s v="Ivson Manual" u="1"/>
        <s v="D. Mongado Jr" u="1"/>
        <s v="Jeffery  Elliot" u="1"/>
        <m u="1"/>
        <s v="J.H. Hoffman" u="1"/>
        <s v="Ejaz Haque" u="1"/>
        <s v="Santos Isidro Mathew" u="1"/>
        <s v="Ratsameemonton Pattachai" u="1"/>
        <s v="Karthikeyan Kameswaran Balaji" u="1"/>
        <s v="Phuong Hieu Nguyen" u="1"/>
        <s v="Joel Barker" u="1"/>
        <s v="Jayson Bond" u="1"/>
        <s v="Rice Bowen" u="1"/>
        <s v="Sasi Dharan" u="1"/>
        <s v="M. Abdul Bahari" u="1"/>
        <s v="KIM DI" u="1"/>
        <s v="Anuj Neeraj" u="1"/>
        <s v="Abdul Ghafoor M" u="1"/>
        <s v="Rionaldo Oxtaviawus" u="1"/>
        <s v="T. Chavapitaktum" u="1"/>
        <s v="Paatsch Jason" u="1"/>
        <s v="KEARNS Luke" u="1"/>
        <s v="Mr Suhaimi Winata" u="1"/>
        <s v="A. Ahmed" u="1"/>
        <s v="Chutsanatas Piyarat" u="1"/>
        <s v="Leong Yoon Ping" u="1"/>
        <s v="Gouws Freddie" u="1"/>
        <s v="Unassigned Project Manager" u="1"/>
        <s v="V Thirumalesh" u="1"/>
        <s v="Mr Simanjuntak             Mikha Asido" u="1"/>
        <s v="Jodie Panagopoulos" u="1"/>
      </sharedItems>
    </cacheField>
    <cacheField name="FSR" numFmtId="164">
      <sharedItems containsSemiMixedTypes="0" containsNonDate="0" containsDate="1" containsString="0" minDate="2021-03-31T00:00:00" maxDate="2025-04-22T00:00:00"/>
    </cacheField>
    <cacheField name="AB Confirmation" numFmtId="164">
      <sharedItems containsDate="1" containsMixedTypes="1" minDate="2022-12-31T00:00:00" maxDate="2025-04-01T00:00:00"/>
    </cacheField>
    <cacheField name="Start Frozen Period Date" numFmtId="164">
      <sharedItems containsSemiMixedTypes="0" containsNonDate="0" containsDate="1" containsString="0" minDate="2019-01-03T00:00:00" maxDate="2024-05-25T00:00:00" count="487">
        <d v="2024-05-14T00:00:00"/>
        <d v="2024-05-15T00:00:00"/>
        <d v="2024-05-22T00:00:00"/>
        <d v="2024-04-07T00:00:00"/>
        <d v="2024-04-14T00:00:00"/>
        <d v="2024-04-19T00:00:00"/>
        <d v="2024-05-03T00:00:00"/>
        <d v="2024-04-23T00:00:00"/>
        <d v="2024-04-28T00:00:00"/>
        <d v="2024-04-01T00:00:00"/>
        <d v="2024-05-20T00:00:00"/>
        <d v="2024-05-06T00:00:00"/>
        <d v="2024-05-24T00:00:00"/>
        <d v="2024-05-01T00:00:00"/>
        <d v="2024-05-13T00:00:00"/>
        <d v="2024-03-20T00:00:00"/>
        <d v="2024-02-20T00:00:00"/>
        <d v="2024-05-09T00:00:00"/>
        <d v="2024-05-23T00:00:00"/>
        <d v="2024-04-26T00:00:00"/>
        <d v="2024-04-29T00:00:00"/>
        <d v="2024-04-20T00:00:00"/>
        <d v="2024-05-19T00:00:00"/>
        <d v="2024-04-09T00:00:00"/>
        <d v="2024-05-17T00:00:00"/>
        <d v="2024-05-07T00:00:00"/>
        <d v="2024-05-16T00:00:00"/>
        <d v="2024-05-21T00:00:00"/>
        <d v="2024-05-02T00:00:00"/>
        <d v="2024-05-10T00:00:00"/>
        <d v="2024-05-08T00:00:00"/>
        <d v="2024-04-16T00:00:00"/>
        <d v="2024-04-25T00:00:00"/>
        <d v="2024-04-24T00:00:00"/>
        <d v="2024-04-21T00:00:00"/>
        <d v="2024-04-15T00:00:00"/>
        <d v="2023-12-01T00:00:00"/>
        <d v="2024-04-05T00:00:00" u="1"/>
        <d v="2024-04-22T00:00:00" u="1"/>
        <d v="2024-04-10T00:00:00" u="1"/>
        <d v="2024-04-11T00:00:00" u="1"/>
        <d v="2024-04-30T00:00:00" u="1"/>
        <d v="2024-05-11T00:00:00" u="1"/>
        <d v="2024-04-17T00:00:00" u="1"/>
        <d v="2024-05-05T00:00:00" u="1"/>
        <d v="2024-03-13T00:00:00" u="1"/>
        <d v="2024-03-22T00:00:00" u="1"/>
        <d v="2024-03-30T00:00:00" u="1"/>
        <d v="2024-03-26T00:00:00" u="1"/>
        <d v="2024-03-23T00:00:00" u="1"/>
        <d v="2024-04-12T00:00:00" u="1"/>
        <d v="2024-04-08T00:00:00" u="1"/>
        <d v="2024-04-18T00:00:00" u="1"/>
        <d v="2024-04-02T00:00:00" u="1"/>
        <d v="2024-03-21T00:00:00" u="1"/>
        <d v="2024-01-29T00:00:00" u="1"/>
        <d v="2024-04-06T00:00:00" u="1"/>
        <d v="2024-04-04T00:00:00" u="1"/>
        <d v="2024-03-28T00:00:00" u="1"/>
        <d v="2024-03-14T00:00:00" u="1"/>
        <d v="2024-03-29T00:00:00" u="1"/>
        <d v="2024-03-27T00:00:00" u="1"/>
        <d v="2024-03-25T00:00:00" u="1"/>
        <d v="2024-04-03T00:00:00" u="1"/>
        <d v="2024-03-15T00:00:00" u="1"/>
        <d v="2024-03-18T00:00:00" u="1"/>
        <d v="2024-03-06T00:00:00" u="1"/>
        <d v="2024-03-31T00:00:00" u="1"/>
        <d v="2024-03-12T00:00:00" u="1"/>
        <d v="2024-03-19T00:00:00" u="1"/>
        <d v="2024-03-11T00:00:00" u="1"/>
        <d v="2024-03-05T00:00:00" u="1"/>
        <d v="2024-03-02T00:00:00" u="1"/>
        <d v="2024-03-07T00:00:00" u="1"/>
        <d v="2024-03-08T00:00:00" u="1"/>
        <d v="2024-02-27T00:00:00" u="1"/>
        <d v="2024-02-15T00:00:00" u="1"/>
        <d v="2024-03-04T00:00:00" u="1"/>
        <d v="2024-03-01T00:00:00" u="1"/>
        <d v="2024-02-28T00:00:00" u="1"/>
        <d v="2024-02-26T00:00:00" u="1"/>
        <d v="2024-02-09T00:00:00" u="1"/>
        <d v="2024-02-29T00:00:00" u="1"/>
        <d v="2024-02-23T00:00:00" u="1"/>
        <d v="2024-02-06T00:00:00" u="1"/>
        <d v="2024-02-01T00:00:00" u="1"/>
        <d v="2024-02-25T00:00:00" u="1"/>
        <d v="2023-08-29T00:00:00" u="1"/>
        <d v="2024-02-22T00:00:00" u="1"/>
        <d v="2024-02-16T00:00:00" u="1"/>
        <d v="2024-02-12T00:00:00" u="1"/>
        <d v="2024-02-05T00:00:00" u="1"/>
        <d v="2024-02-04T00:00:00" u="1"/>
        <d v="2024-02-07T00:00:00" u="1"/>
        <d v="2024-02-24T00:00:00" u="1"/>
        <d v="2024-02-13T00:00:00" u="1"/>
        <d v="2024-03-09T00:00:00" u="1"/>
        <d v="2024-02-14T00:00:00" u="1"/>
        <d v="2024-02-08T00:00:00" u="1"/>
        <d v="2024-02-11T00:00:00" u="1"/>
        <d v="2024-01-30T00:00:00" u="1"/>
        <d v="2024-01-23T00:00:00" u="1"/>
        <d v="2024-01-22T00:00:00" u="1"/>
        <d v="2024-01-31T00:00:00" u="1"/>
        <d v="2024-02-21T00:00:00" u="1"/>
        <d v="2024-02-19T00:00:00" u="1"/>
        <d v="2024-01-06T00:00:00" u="1"/>
        <d v="2024-02-02T00:00:00" u="1"/>
        <d v="2024-01-25T00:00:00" u="1"/>
        <d v="2024-01-19T00:00:00" u="1"/>
        <d v="2024-01-24T00:00:00" u="1"/>
        <d v="2024-01-26T00:00:00" u="1"/>
        <d v="2024-01-20T00:00:00" u="1"/>
        <d v="2024-01-03T00:00:00" u="1"/>
        <d v="2023-12-29T00:00:00" u="1"/>
        <d v="2024-01-18T00:00:00" u="1"/>
        <d v="2024-01-17T00:00:00" u="1"/>
        <d v="2024-01-01T00:00:00" u="1"/>
        <d v="2023-12-23T00:00:00" u="1"/>
        <d v="2023-08-07T00:00:00" u="1"/>
        <d v="2023-12-24T00:00:00" u="1"/>
        <d v="2024-01-15T00:00:00" u="1"/>
        <d v="2024-01-08T00:00:00" u="1"/>
        <d v="2024-01-10T00:00:00" u="1"/>
        <d v="2024-01-12T00:00:00" u="1"/>
        <d v="2024-01-09T00:00:00" u="1"/>
        <d v="2024-01-04T00:00:00" u="1"/>
        <d v="2024-01-16T00:00:00" u="1"/>
        <d v="2024-01-02T00:00:00" u="1"/>
        <d v="2023-12-19T00:00:00" u="1"/>
        <d v="2024-01-05T00:00:00" u="1"/>
        <d v="2023-12-15T00:00:00" u="1"/>
        <d v="2023-12-10T00:00:00" u="1"/>
        <d v="2023-12-22T00:00:00" u="1"/>
        <d v="2024-01-11T00:00:00" u="1"/>
        <d v="2022-11-06T00:00:00" u="1"/>
        <d v="2023-09-18T00:00:00" u="1"/>
        <d v="2023-11-17T00:00:00" u="1"/>
        <d v="2023-08-28T00:00:00" u="1"/>
        <d v="2023-11-03T00:00:00" u="1"/>
        <d v="2023-12-30T00:00:00" u="1"/>
        <d v="2023-12-25T00:00:00" u="1"/>
        <d v="2023-12-20T00:00:00" u="1"/>
        <d v="2023-11-27T00:00:00" u="1"/>
        <d v="2023-12-28T00:00:00" u="1"/>
        <d v="2023-12-27T00:00:00" u="1"/>
        <d v="2023-12-11T00:00:00" u="1"/>
        <d v="2023-11-24T00:00:00" u="1"/>
        <d v="2023-12-04T00:00:00" u="1"/>
        <d v="2020-08-15T00:00:00" u="1"/>
        <d v="2021-03-28T00:00:00" u="1"/>
        <d v="2022-09-27T00:00:00" u="1"/>
        <d v="2022-11-18T00:00:00" u="1"/>
        <d v="2023-03-09T00:00:00" u="1"/>
        <d v="2023-08-22T00:00:00" u="1"/>
        <d v="2023-10-13T00:00:00" u="1"/>
        <d v="2023-02-23T00:00:00" u="1"/>
        <d v="2023-04-14T00:00:00" u="1"/>
        <d v="2023-06-05T00:00:00" u="1"/>
        <d v="2023-09-27T00:00:00" u="1"/>
        <d v="2023-03-28T00:00:00" u="1"/>
        <d v="2023-05-19T00:00:00" u="1"/>
        <d v="2023-07-10T00:00:00" u="1"/>
        <d v="2023-09-01T00:00:00" u="1"/>
        <d v="2023-03-02T00:00:00" u="1"/>
        <d v="2023-08-15T00:00:00" u="1"/>
        <d v="2023-10-06T00:00:00" u="1"/>
        <d v="2021-06-17T00:00:00" u="1"/>
        <d v="2021-11-30T00:00:00" u="1"/>
        <d v="2023-02-16T00:00:00" u="1"/>
        <d v="2023-04-07T00:00:00" u="1"/>
        <d v="2023-09-20T00:00:00" u="1"/>
        <d v="2020-05-05T00:00:00" u="1"/>
        <d v="2022-08-08T00:00:00" u="1"/>
        <d v="2022-11-30T00:00:00" u="1"/>
        <d v="2023-01-30T00:00:00" u="1"/>
        <d v="2023-03-21T00:00:00" u="1"/>
        <d v="2023-05-12T00:00:00" u="1"/>
        <d v="2023-07-03T00:00:00" u="1"/>
        <d v="2023-10-25T00:00:00" u="1"/>
        <d v="2019-07-15T00:00:00" u="1"/>
        <d v="2023-04-26T00:00:00" u="1"/>
        <d v="2023-06-17T00:00:00" u="1"/>
        <d v="2023-08-08T00:00:00" u="1"/>
        <d v="2023-11-30T00:00:00" u="1"/>
        <d v="2022-12-09T00:00:00" u="1"/>
        <d v="2023-02-09T00:00:00" u="1"/>
        <d v="2023-05-31T00:00:00" u="1"/>
        <d v="2023-09-13T00:00:00" u="1"/>
        <d v="2023-11-04T00:00:00" u="1"/>
        <d v="2022-02-28T00:00:00" u="1"/>
        <d v="2023-03-14T00:00:00" u="1"/>
        <d v="2023-05-05T00:00:00" u="1"/>
        <d v="2023-10-18T00:00:00" u="1"/>
        <d v="2022-12-28T00:00:00" u="1"/>
        <d v="2023-02-28T00:00:00" u="1"/>
        <d v="2023-04-19T00:00:00" u="1"/>
        <d v="2023-06-10T00:00:00" u="1"/>
        <d v="2023-08-01T00:00:00" u="1"/>
        <d v="2023-11-23T00:00:00" u="1"/>
        <d v="2023-05-24T00:00:00" u="1"/>
        <d v="2023-07-15T00:00:00" u="1"/>
        <d v="2023-09-06T00:00:00" u="1"/>
        <d v="2022-02-21T00:00:00" u="1"/>
        <d v="2022-09-25T00:00:00" u="1"/>
        <d v="2023-03-07T00:00:00" u="1"/>
        <d v="2023-06-29T00:00:00" u="1"/>
        <d v="2023-08-20T00:00:00" u="1"/>
        <d v="2023-10-11T00:00:00" u="1"/>
        <d v="2022-10-30T00:00:00" u="1"/>
        <d v="2023-02-21T00:00:00" u="1"/>
        <d v="2023-09-25T00:00:00" u="1"/>
        <d v="2023-11-16T00:00:00" u="1"/>
        <d v="2022-08-13T00:00:00" u="1"/>
        <d v="2023-05-17T00:00:00" u="1"/>
        <d v="2023-10-30T00:00:00" u="1"/>
        <d v="2023-12-21T00:00:00" u="1"/>
        <d v="2022-09-18T00:00:00" u="1"/>
        <d v="2023-01-09T00:00:00" u="1"/>
        <d v="2023-10-04T00:00:00" u="1"/>
        <d v="2023-02-14T00:00:00" u="1"/>
        <d v="2023-04-05T00:00:00" u="1"/>
        <d v="2023-07-27T00:00:00" u="1"/>
        <d v="2023-11-09T00:00:00" u="1"/>
        <d v="2019-11-21T00:00:00" u="1"/>
        <d v="2021-05-29T00:00:00" u="1"/>
        <d v="2022-06-15T00:00:00" u="1"/>
        <d v="2023-05-10T00:00:00" u="1"/>
        <d v="2023-07-01T00:00:00" u="1"/>
        <d v="2023-10-23T00:00:00" u="1"/>
        <d v="2023-12-14T00:00:00" u="1"/>
        <d v="2020-11-21T00:00:00" u="1"/>
        <d v="2022-02-07T00:00:00" u="1"/>
        <d v="2022-11-02T00:00:00" u="1"/>
        <d v="2023-01-02T00:00:00" u="1"/>
        <d v="2023-04-24T00:00:00" u="1"/>
        <d v="2023-06-15T00:00:00" u="1"/>
        <d v="2023-11-28T00:00:00" u="1"/>
        <d v="2023-02-07T00:00:00" u="1"/>
        <d v="2023-05-29T00:00:00" u="1"/>
        <d v="2023-09-11T00:00:00" u="1"/>
        <d v="2023-11-02T00:00:00" u="1"/>
        <d v="2022-02-26T00:00:00" u="1"/>
        <d v="2022-09-30T00:00:00" u="1"/>
        <d v="2023-05-03T00:00:00" u="1"/>
        <d v="2023-08-25T00:00:00" u="1"/>
        <d v="2023-10-16T00:00:00" u="1"/>
        <d v="2023-12-07T00:00:00" u="1"/>
        <d v="2020-11-14T00:00:00" u="1"/>
        <d v="2023-02-26T00:00:00" u="1"/>
        <d v="2023-04-17T00:00:00" u="1"/>
        <d v="2023-06-08T00:00:00" u="1"/>
        <d v="2023-09-30T00:00:00" u="1"/>
        <d v="2023-11-21T00:00:00" u="1"/>
        <d v="2022-08-18T00:00:00" u="1"/>
        <d v="2023-03-31T00:00:00" u="1"/>
        <d v="2023-05-22T00:00:00" u="1"/>
        <d v="2023-07-13T00:00:00" u="1"/>
        <d v="2023-09-04T00:00:00" u="1"/>
        <d v="2023-12-26T00:00:00" u="1"/>
        <d v="2022-06-01T00:00:00" u="1"/>
        <d v="2022-11-14T00:00:00" u="1"/>
        <d v="2023-03-05T00:00:00" u="1"/>
        <d v="2023-06-27T00:00:00" u="1"/>
        <d v="2023-08-18T00:00:00" u="1"/>
        <d v="2023-10-09T00:00:00" u="1"/>
        <d v="2020-07-25T00:00:00" u="1"/>
        <d v="2023-04-10T00:00:00" u="1"/>
        <d v="2023-06-01T00:00:00" u="1"/>
        <d v="2023-11-14T00:00:00" u="1"/>
        <d v="2023-03-24T00:00:00" u="1"/>
        <d v="2023-05-15T00:00:00" u="1"/>
        <d v="2023-07-06T00:00:00" u="1"/>
        <d v="2023-04-29T00:00:00" u="1"/>
        <d v="2023-06-20T00:00:00" u="1"/>
        <d v="2023-08-11T00:00:00" u="1"/>
        <d v="2023-10-02T00:00:00" u="1"/>
        <d v="2023-04-03T00:00:00" u="1"/>
        <d v="2023-07-25T00:00:00" u="1"/>
        <d v="2023-09-16T00:00:00" u="1"/>
        <d v="2023-03-17T00:00:00" u="1"/>
        <d v="2023-05-08T00:00:00" u="1"/>
        <d v="2023-08-30T00:00:00" u="1"/>
        <d v="2023-12-12T00:00:00" u="1"/>
        <d v="2021-12-05T00:00:00" u="1"/>
        <d v="2023-04-22T00:00:00" u="1"/>
        <d v="2023-06-13T00:00:00" u="1"/>
        <d v="2023-08-04T00:00:00" u="1"/>
        <d v="2023-11-26T00:00:00" u="1"/>
        <d v="2019-10-07T00:00:00" u="1"/>
        <d v="2021-09-28T00:00:00" u="1"/>
        <d v="2023-07-18T00:00:00" u="1"/>
        <d v="2023-09-09T00:00:00" u="1"/>
        <d v="2022-11-19T00:00:00" u="1"/>
        <d v="2023-03-10T00:00:00" u="1"/>
        <d v="2023-05-01T00:00:00" u="1"/>
        <d v="2023-08-23T00:00:00" u="1"/>
        <d v="2023-10-14T00:00:00" u="1"/>
        <d v="2023-12-05T00:00:00" u="1"/>
        <d v="2023-02-24T00:00:00" u="1"/>
        <d v="2023-04-15T00:00:00" u="1"/>
        <d v="2023-06-06T00:00:00" u="1"/>
        <d v="2023-09-28T00:00:00" u="1"/>
        <d v="2023-03-29T00:00:00" u="1"/>
        <d v="2023-05-20T00:00:00" u="1"/>
        <d v="2023-07-11T00:00:00" u="1"/>
        <d v="2022-09-21T00:00:00" u="1"/>
        <d v="2022-11-12T00:00:00" u="1"/>
        <d v="2023-01-12T00:00:00" u="1"/>
        <d v="2023-03-03T00:00:00" u="1"/>
        <d v="2023-06-25T00:00:00" u="1"/>
        <d v="2023-08-16T00:00:00" u="1"/>
        <d v="2022-10-26T00:00:00" u="1"/>
        <d v="2023-02-17T00:00:00" u="1"/>
        <d v="2023-07-30T00:00:00" u="1"/>
        <d v="2023-09-21T00:00:00" u="1"/>
        <d v="2021-02-10T00:00:00" u="1"/>
        <d v="2023-03-22T00:00:00" u="1"/>
        <d v="2023-07-04T00:00:00" u="1"/>
        <d v="2023-10-26T00:00:00" u="1"/>
        <d v="2020-08-02T00:00:00" u="1"/>
        <d v="2023-04-27T00:00:00" u="1"/>
        <d v="2023-06-18T00:00:00" u="1"/>
        <d v="2023-08-09T00:00:00" u="1"/>
        <d v="2021-08-02T00:00:00" u="1"/>
        <d v="2021-11-24T00:00:00" u="1"/>
        <d v="2022-01-24T00:00:00" u="1"/>
        <d v="2023-02-10T00:00:00" u="1"/>
        <d v="2023-09-14T00:00:00" u="1"/>
        <d v="2022-06-11T00:00:00" u="1"/>
        <d v="2022-11-24T00:00:00" u="1"/>
        <d v="2023-03-15T00:00:00" u="1"/>
        <d v="2023-10-19T00:00:00" u="1"/>
        <d v="2023-04-20T00:00:00" u="1"/>
        <d v="2023-08-02T00:00:00" u="1"/>
        <d v="2021-09-26T00:00:00" u="1"/>
        <d v="2022-01-17T00:00:00" u="1"/>
        <d v="2022-10-12T00:00:00" u="1"/>
        <d v="2023-02-03T00:00:00" u="1"/>
        <d v="2023-05-25T00:00:00" u="1"/>
        <d v="2023-07-16T00:00:00" u="1"/>
        <d v="2023-09-07T00:00:00" u="1"/>
        <d v="2020-03-01T00:00:00" u="1"/>
        <d v="2023-03-08T00:00:00" u="1"/>
        <d v="2023-06-30T00:00:00" u="1"/>
        <d v="2023-08-21T00:00:00" u="1"/>
        <d v="2023-10-12T00:00:00" u="1"/>
        <d v="2022-10-31T00:00:00" u="1"/>
        <d v="2023-02-22T00:00:00" u="1"/>
        <d v="2023-04-13T00:00:00" u="1"/>
        <d v="2023-09-26T00:00:00" u="1"/>
        <d v="2019-01-03T00:00:00" u="1"/>
        <d v="2022-06-23T00:00:00" u="1"/>
        <d v="2023-03-27T00:00:00" u="1"/>
        <d v="2023-05-18T00:00:00" u="1"/>
        <d v="2023-07-09T00:00:00" u="1"/>
        <d v="2023-10-31T00:00:00" u="1"/>
        <d v="2023-03-01T00:00:00" u="1"/>
        <d v="2023-06-23T00:00:00" u="1"/>
        <d v="2023-08-14T00:00:00" u="1"/>
        <d v="2023-10-05T00:00:00" u="1"/>
        <d v="2022-10-24T00:00:00" u="1"/>
        <d v="2022-12-15T00:00:00" u="1"/>
        <d v="2023-02-15T00:00:00" u="1"/>
        <d v="2023-04-06T00:00:00" u="1"/>
        <d v="2023-07-28T00:00:00" u="1"/>
        <d v="2023-09-19T00:00:00" u="1"/>
        <d v="2023-11-10T00:00:00" u="1"/>
        <d v="2023-03-20T00:00:00" u="1"/>
        <d v="2023-05-11T00:00:00" u="1"/>
        <d v="2023-10-24T00:00:00" u="1"/>
        <d v="2022-07-21T00:00:00" u="1"/>
        <d v="2022-09-12T00:00:00" u="1"/>
        <d v="2023-04-25T00:00:00" u="1"/>
        <d v="2023-06-16T00:00:00" u="1"/>
        <d v="2023-11-29T00:00:00" u="1"/>
        <d v="2022-10-17T00:00:00" u="1"/>
        <d v="2023-02-08T00:00:00" u="1"/>
        <d v="2023-05-30T00:00:00" u="1"/>
        <d v="2023-07-21T00:00:00" u="1"/>
        <d v="2023-09-12T00:00:00" u="1"/>
        <d v="2022-04-18T00:00:00" u="1"/>
        <d v="2023-03-13T00:00:00" u="1"/>
        <d v="2023-05-04T00:00:00" u="1"/>
        <d v="2023-08-26T00:00:00" u="1"/>
        <d v="2023-10-17T00:00:00" u="1"/>
        <d v="2023-12-08T00:00:00" u="1"/>
        <d v="2022-07-14T00:00:00" u="1"/>
        <d v="2022-09-05T00:00:00" u="1"/>
        <d v="2023-02-27T00:00:00" u="1"/>
        <d v="2023-04-18T00:00:00" u="1"/>
        <d v="2023-06-09T00:00:00" u="1"/>
        <d v="2023-11-22T00:00:00" u="1"/>
        <d v="2022-10-10T00:00:00" u="1"/>
        <d v="2023-05-23T00:00:00" u="1"/>
        <d v="2023-07-14T00:00:00" u="1"/>
        <d v="2023-09-05T00:00:00" u="1"/>
        <d v="2019-04-04T00:00:00" u="1"/>
        <d v="2023-03-06T00:00:00" u="1"/>
        <d v="2023-06-28T00:00:00" u="1"/>
        <d v="2023-08-19T00:00:00" u="1"/>
        <d v="2023-10-10T00:00:00" u="1"/>
        <d v="2022-12-20T00:00:00" u="1"/>
        <d v="2023-02-20T00:00:00" u="1"/>
        <d v="2023-04-11T00:00:00" u="1"/>
        <d v="2023-06-02T00:00:00" u="1"/>
        <d v="2023-09-24T00:00:00" u="1"/>
        <d v="2023-11-15T00:00:00" u="1"/>
        <d v="2021-02-13T00:00:00" u="1"/>
        <d v="2023-03-25T00:00:00" u="1"/>
        <d v="2023-05-16T00:00:00" u="1"/>
        <d v="2023-07-07T00:00:00" u="1"/>
        <d v="2020-11-27T00:00:00" u="1"/>
        <d v="2021-10-22T00:00:00" u="1"/>
        <d v="2022-04-04T00:00:00" u="1"/>
        <d v="2023-06-21T00:00:00" u="1"/>
        <d v="2023-08-12T00:00:00" u="1"/>
        <d v="2023-10-03T00:00:00" u="1"/>
        <d v="2022-08-31T00:00:00" u="1"/>
        <d v="2022-10-22T00:00:00" u="1"/>
        <d v="2023-02-13T00:00:00" u="1"/>
        <d v="2023-04-04T00:00:00" u="1"/>
        <d v="2023-07-26T00:00:00" u="1"/>
        <d v="2023-03-18T00:00:00" u="1"/>
        <d v="2023-05-09T00:00:00" u="1"/>
        <d v="2023-08-31T00:00:00" u="1"/>
        <d v="2023-10-22T00:00:00" u="1"/>
        <d v="2023-12-13T00:00:00" u="1"/>
        <d v="2021-12-06T00:00:00" u="1"/>
        <d v="2022-09-10T00:00:00" u="1"/>
        <d v="2023-06-14T00:00:00" u="1"/>
        <d v="2020-03-30T00:00:00" u="1"/>
        <d v="2023-02-06T00:00:00" u="1"/>
        <d v="2023-07-19T00:00:00" u="1"/>
        <d v="2023-11-01T00:00:00" u="1"/>
        <d v="2023-05-02T00:00:00" u="1"/>
        <d v="2023-08-24T00:00:00" u="1"/>
        <d v="2023-10-15T00:00:00" u="1"/>
        <d v="2023-12-06T00:00:00" u="1"/>
        <d v="2022-12-25T00:00:00" u="1"/>
        <d v="2023-06-07T00:00:00" u="1"/>
        <d v="2023-09-29T00:00:00" u="1"/>
        <d v="2023-11-20T00:00:00" u="1"/>
        <d v="2020-03-23T00:00:00" u="1"/>
        <d v="2022-01-13T00:00:00" u="1"/>
        <d v="2022-10-08T00:00:00" u="1"/>
        <d v="2023-05-21T00:00:00" u="1"/>
        <d v="2023-07-12T00:00:00" u="1"/>
        <d v="2023-09-03T00:00:00" u="1"/>
        <d v="2023-06-26T00:00:00" u="1"/>
        <d v="2023-08-17T00:00:00" u="1"/>
        <d v="2022-10-27T00:00:00" u="1"/>
        <d v="2023-02-18T00:00:00" u="1"/>
        <d v="2023-04-09T00:00:00" u="1"/>
        <d v="2023-07-31T00:00:00" u="1"/>
        <d v="2023-09-22T00:00:00" u="1"/>
        <d v="2023-11-13T00:00:00" u="1"/>
        <d v="2023-03-23T00:00:00" u="1"/>
        <d v="2023-07-05T00:00:00" u="1"/>
        <d v="2023-10-27T00:00:00" u="1"/>
        <d v="2023-12-18T00:00:00" u="1"/>
        <d v="2021-08-29T00:00:00" u="1"/>
        <d v="2021-10-20T00:00:00" u="1"/>
        <d v="2023-04-28T00:00:00" u="1"/>
        <d v="2023-06-19T00:00:00" u="1"/>
        <d v="2023-08-10T00:00:00" u="1"/>
        <d v="2023-10-01T00:00:00" u="1"/>
        <d v="2022-08-29T00:00:00" u="1"/>
        <d v="2022-10-20T00:00:00" u="1"/>
        <d v="2023-07-24T00:00:00" u="1"/>
        <d v="2023-09-15T00:00:00" u="1"/>
        <d v="2023-11-06T00:00:00" u="1"/>
        <d v="2020-10-13T00:00:00" u="1"/>
        <d v="2021-12-30T00:00:00" u="1"/>
        <d v="2022-11-25T00:00:00" u="1"/>
        <d v="2023-03-16T00:00:00" u="1"/>
        <d v="2023-10-20T00:00:00" u="1"/>
        <d v="2019-05-19T00:00:00" u="1"/>
        <d v="2022-09-08T00:00:00" u="1"/>
        <d v="2022-12-30T00:00:00" u="1"/>
        <d v="2023-04-21T00:00:00" u="1"/>
        <d v="2023-06-12T00:00:00" u="1"/>
        <d v="2023-08-03T00:00:00" u="1"/>
        <d v="2022-08-22T00:00:00" u="1"/>
        <d v="2023-05-26T00:00:00" u="1"/>
        <d v="2023-07-17T00:00:00" u="1"/>
        <d v="2023-09-08T00:00:00" u="1"/>
      </sharedItems>
    </cacheField>
    <cacheField name="Z4OK" numFmtId="164">
      <sharedItems/>
    </cacheField>
    <cacheField name="Z3" numFmtId="164">
      <sharedItems containsDate="1" containsMixedTypes="1" minDate="2021-02-16T00:00:00" maxDate="2024-04-24T00:00:00"/>
    </cacheField>
    <cacheField name="SID" numFmtId="164">
      <sharedItems containsDate="1" containsMixedTypes="1" minDate="2024-04-19T00:00:00" maxDate="2025-04-22T00:00:00" count="69">
        <d v="2024-11-06T00:00:00"/>
        <d v="2024-07-05T00:00:00"/>
        <d v="2025-04-21T00:00:00"/>
        <s v="(blank)"/>
        <d v="2024-11-04T00:00:00"/>
        <d v="2024-11-01T00:00:00"/>
        <d v="2024-05-30T00:00:00"/>
        <d v="2024-08-20T00:00:00"/>
        <d v="2024-08-07T00:00:00"/>
        <d v="2024-08-01T00:00:00"/>
        <d v="2025-04-01T00:00:00"/>
        <d v="2025-03-30T00:00:00"/>
        <d v="2024-08-19T00:00:00"/>
        <d v="2024-07-02T00:00:00"/>
        <d v="2024-07-15T00:00:00"/>
        <d v="2024-10-07T00:00:00"/>
        <d v="2024-08-12T00:00:00"/>
        <d v="2024-06-27T00:00:00"/>
        <d v="2024-09-13T00:00:00"/>
        <d v="2024-06-17T00:00:00"/>
        <d v="2024-10-03T00:00:00"/>
        <d v="2024-07-04T00:00:00"/>
        <d v="2024-09-16T00:00:00"/>
        <d v="2024-06-28T00:00:00"/>
        <d v="2024-07-12T00:00:00"/>
        <d v="2024-10-25T00:00:00"/>
        <d v="2024-06-30T00:00:00"/>
        <d v="2024-05-06T00:00:00"/>
        <d v="2024-07-25T00:00:00"/>
        <d v="2024-06-03T00:00:00"/>
        <d v="2024-09-30T00:00:00"/>
        <d v="2024-07-24T00:00:00"/>
        <d v="2024-06-24T00:00:00" u="1"/>
        <d v="2024-07-20T00:00:00" u="1"/>
        <d v="2024-09-02T00:00:00" u="1"/>
        <d v="2024-10-04T00:00:00" u="1"/>
        <d v="2024-08-21T00:00:00" u="1"/>
        <d v="2024-08-09T00:00:00" u="1"/>
        <d v="2024-08-30T00:00:00" u="1"/>
        <d v="2024-07-31T00:00:00" u="1"/>
        <d v="2024-08-16T00:00:00" u="1"/>
        <d v="2024-10-11T00:00:00" u="1"/>
        <d v="2024-06-10T00:00:00" u="1"/>
        <d v="2024-08-15T00:00:00" u="1"/>
        <d v="2024-08-02T00:00:00" u="1"/>
        <d v="2024-09-01T00:00:00" u="1"/>
        <d v="2024-11-15T00:00:00" u="1"/>
        <d v="2024-10-24T00:00:00" u="1"/>
        <d v="2024-05-10T00:00:00" u="1"/>
        <d v="2024-10-28T00:00:00" u="1"/>
        <d v="2025-01-27T00:00:00" u="1"/>
        <d v="2024-12-02T00:00:00" u="1"/>
        <d v="2024-08-06T00:00:00" u="1"/>
        <d v="2024-11-25T00:00:00" u="1"/>
        <d v="2024-10-10T00:00:00" u="1"/>
        <d v="2024-04-30T00:00:00" u="1"/>
        <d v="2024-08-10T00:00:00" u="1"/>
        <d v="2024-08-08T00:00:00" u="1"/>
        <d v="2024-07-26T00:00:00" u="1"/>
        <d v="2024-07-10T00:00:00" u="1"/>
        <d v="2025-01-20T00:00:00" u="1"/>
        <d v="2024-09-23T00:00:00" u="1"/>
        <d v="2024-05-25T00:00:00" u="1"/>
        <d v="2024-07-16T00:00:00" u="1"/>
        <d v="2024-06-14T00:00:00" u="1"/>
        <d v="2024-09-03T00:00:00" u="1"/>
        <d v="2024-07-01T00:00:00" u="1"/>
        <d v="2024-07-30T00:00:00" u="1"/>
        <d v="2024-04-19T00:00:00" u="1"/>
      </sharedItems>
    </cacheField>
    <cacheField name="CAD" numFmtId="164">
      <sharedItems containsDate="1" containsMixedTypes="1" minDate="2021-09-30T00:00:00" maxDate="2025-07-22T00:00:00" count="64">
        <d v="2024-12-13T00:00:00"/>
        <d v="2024-07-31T00:00:00"/>
        <d v="2025-05-23T00:00:00"/>
        <d v="2025-01-30T00:00:00"/>
        <d v="2024-12-02T00:00:00"/>
        <d v="2024-06-21T00:00:00"/>
        <d v="2024-10-10T00:00:00"/>
        <d v="2024-09-13T00:00:00"/>
        <d v="2024-08-30T00:00:00"/>
        <d v="2024-06-30T00:00:00"/>
        <d v="2024-09-30T00:00:00"/>
        <d v="2025-05-30T00:00:00"/>
        <d v="2025-04-30T00:00:00"/>
        <d v="2024-09-27T00:00:00"/>
        <d v="2024-07-29T00:00:00"/>
        <d v="2024-07-30T00:00:00"/>
        <d v="2024-11-28T00:00:00"/>
        <d v="2024-09-16T00:00:00"/>
        <d v="2024-09-25T00:00:00"/>
        <d v="2024-07-26T00:00:00"/>
        <d v="2024-10-25T00:00:00"/>
        <d v="2025-07-21T00:00:00"/>
        <d v="2024-09-06T00:00:00"/>
        <d v="2024-11-08T00:00:00"/>
        <d v="2024-07-19T00:00:00"/>
        <d v="2024-06-28T00:00:00"/>
        <d v="2024-08-09T00:00:00"/>
        <s v="(blank)"/>
        <d v="2024-09-20T00:00:00"/>
        <d v="2025-02-24T00:00:00"/>
        <d v="2024-11-29T00:00:00"/>
        <d v="2024-10-14T00:00:00"/>
        <d v="2024-10-04T00:00:00"/>
        <d v="2024-08-07T00:00:00"/>
        <d v="2024-05-13T00:00:00"/>
        <d v="2024-10-21T00:00:00"/>
        <d v="2024-08-14T00:00:00"/>
        <d v="2021-09-30T00:00:00"/>
        <d v="2024-08-25T00:00:00" u="1"/>
        <d v="2024-10-18T00:00:00" u="1"/>
        <d v="2024-10-11T00:00:00" u="1"/>
        <d v="2024-12-27T00:00:00" u="1"/>
        <d v="2024-05-30T00:00:00" u="1"/>
        <d v="2024-08-28T00:00:00" u="1"/>
        <d v="2024-08-05T00:00:00" u="1"/>
        <d v="2025-06-30T00:00:00" u="1"/>
        <d v="2024-05-11T00:00:00" u="1"/>
        <d v="2024-08-10T00:00:00" u="1"/>
        <d v="2024-09-15T00:00:00" u="1"/>
        <d v="2024-10-30T00:00:00" u="1"/>
        <d v="2025-03-24T00:00:00" u="1"/>
        <d v="2024-10-07T00:00:00" u="1"/>
        <d v="2024-08-29T00:00:00" u="1"/>
        <d v="2024-11-22T00:00:00" u="1"/>
        <d v="2024-09-10T00:00:00" u="1"/>
        <d v="2025-06-07T00:00:00" u="1"/>
        <d v="2024-08-16T00:00:00" u="1"/>
        <d v="2025-02-20T00:00:00" u="1"/>
        <d v="2024-09-01T00:00:00" u="1"/>
        <d v="2024-06-03T00:00:00" u="1"/>
        <d v="2024-06-07T00:00:00" u="1"/>
        <d v="2024-06-14T00:00:00" u="1"/>
        <d v="2024-07-15T00:00:00" u="1"/>
        <d v="2024-07-12T00:00:00" u="1"/>
      </sharedItems>
    </cacheField>
    <cacheField name="PMRDD" numFmtId="164">
      <sharedItems containsDate="1" containsMixedTypes="1" minDate="2019-06-23T00:00:00" maxDate="2025-06-03T00:00:00" count="367">
        <d v="2024-10-28T00:00:00"/>
        <s v="(blank)"/>
        <d v="2024-07-05T00:00:00"/>
        <d v="2025-04-21T00:00:00"/>
        <d v="2023-07-17T00:00:00"/>
        <d v="2024-08-01T00:00:00"/>
        <d v="2024-11-01T00:00:00"/>
        <d v="2024-08-19T00:00:00"/>
        <d v="2024-08-07T00:00:00"/>
        <d v="2023-11-30T00:00:00"/>
        <d v="2024-08-22T00:00:00"/>
        <d v="2024-03-30T00:00:00"/>
        <d v="2024-07-30T00:00:00"/>
        <d v="2024-07-01T00:00:00"/>
        <d v="2024-10-06T00:00:00"/>
        <d v="2024-08-12T00:00:00"/>
        <d v="2024-06-25T00:00:00"/>
        <d v="2024-06-26T00:00:00"/>
        <d v="2024-09-13T00:00:00"/>
        <d v="2024-06-14T00:00:00"/>
        <d v="2024-06-01T00:00:00"/>
        <d v="2024-10-03T00:00:00"/>
        <d v="2024-07-04T00:00:00"/>
        <d v="2024-09-15T00:00:00"/>
        <d v="2024-06-28T00:00:00"/>
        <d v="2024-08-20T00:00:00"/>
        <d v="2024-10-25T00:00:00"/>
        <d v="2024-08-05T00:00:00"/>
        <d v="2024-06-30T00:00:00"/>
        <d v="2024-05-30T00:00:00"/>
        <d v="2024-07-18T00:00:00"/>
        <d v="2024-05-06T00:00:00"/>
        <d v="2024-07-25T00:00:00"/>
        <d v="2024-05-28T00:00:00"/>
        <d v="2024-09-16T00:00:00"/>
        <d v="2024-07-15T00:00:00"/>
        <d v="2024-08-30T00:00:00" u="1"/>
        <d v="2024-10-11T00:00:00" u="1"/>
        <d v="2024-09-01T00:00:00" u="1"/>
        <d v="2024-08-08T00:00:00" u="1"/>
        <d v="2024-06-15T00:00:00" u="1"/>
        <d v="2024-08-16T00:00:00" u="1"/>
        <d v="2024-07-17T00:00:00" u="1"/>
        <d v="2024-04-30T00:00:00" u="1"/>
        <d v="2024-06-07T00:00:00" u="1"/>
        <d v="2024-10-10T00:00:00" u="1"/>
        <d v="2024-08-02T00:00:00" u="1"/>
        <d v="2024-08-09T00:00:00" u="1"/>
        <d v="2024-11-15T00:00:00" u="1"/>
        <d v="2024-08-15T00:00:00" u="1"/>
        <d v="2024-10-04T00:00:00" u="1"/>
        <d v="2024-10-24T00:00:00" u="1"/>
        <d v="2024-05-10T00:00:00" u="1"/>
        <d v="2025-01-06T00:00:00" u="1"/>
        <d v="2024-11-11T00:00:00" u="1"/>
        <d v="2024-06-03T00:00:00" u="1"/>
        <d v="2024-10-07T00:00:00" u="1"/>
        <d v="2024-07-24T00:00:00" u="1"/>
        <d v="2024-08-10T00:00:00" u="1"/>
        <d v="2024-07-10T00:00:00" u="1"/>
        <d v="2025-01-20T00:00:00" u="1"/>
        <d v="2024-09-23T00:00:00" u="1"/>
        <d v="2024-05-22T00:00:00" u="1"/>
        <d v="2024-07-20T00:00:00" u="1"/>
        <d v="2024-07-29T00:00:00" u="1"/>
        <d v="2024-11-04T00:00:00" u="1"/>
        <d v="2024-04-17T00:00:00" u="1"/>
        <d v="2024-07-08T00:00:00" u="1"/>
        <d v="2024-03-14T00:00:00" u="1"/>
        <d v="2024-06-06T00:00:00" u="1"/>
        <d v="2024-05-15T00:00:00" u="1"/>
        <d v="2024-05-27T00:00:00" u="1"/>
        <d v="2024-09-19T00:00:00" u="1"/>
        <d v="2024-05-13T00:00:00" u="1"/>
        <d v="2024-03-15T00:00:00" u="1"/>
        <d v="2024-04-13T00:00:00" u="1"/>
        <d v="2024-04-24T00:00:00" u="1"/>
        <d v="2024-07-16T00:00:00" u="1"/>
        <d v="2024-04-12T00:00:00" u="1"/>
        <d v="2024-11-25T00:00:00" u="1"/>
        <d v="2024-05-31T00:00:00" u="1"/>
        <d v="2024-05-02T00:00:00" u="1"/>
        <d v="2024-05-07T00:00:00" u="1"/>
        <d v="2025-01-01T00:00:00" u="1"/>
        <d v="2024-07-12T00:00:00" u="1"/>
        <d v="2024-06-10T00:00:00" u="1"/>
        <d v="2024-11-29T00:00:00" u="1"/>
        <d v="2024-04-16T00:00:00" u="1"/>
        <d v="2024-10-14T00:00:00" u="1"/>
        <d v="2024-12-16T00:00:00" u="1"/>
        <d v="2025-04-07T00:00:00" u="1"/>
        <d v="2024-09-30T00:00:00" u="1"/>
        <d v="2024-10-21T00:00:00" u="1"/>
        <d v="2024-07-03T00:00:00" u="1"/>
        <d v="2024-06-24T00:00:00" u="1"/>
        <d v="2024-02-28T00:00:00" u="1"/>
        <d v="2024-04-15T00:00:00" u="1"/>
        <d v="2024-06-21T00:00:00" u="1"/>
        <d v="2025-04-01T00:00:00" u="1"/>
        <d v="2024-06-13T00:00:00" u="1"/>
        <d v="2024-02-20T00:00:00" u="1"/>
        <d v="2025-06-02T00:00:00" u="1"/>
        <d v="2024-04-08T00:00:00" u="1"/>
        <d v="2024-04-22T00:00:00" u="1"/>
        <d v="2024-12-15T00:00:00" u="1"/>
        <d v="2024-07-02T00:00:00" u="1"/>
        <d v="2024-03-01T00:00:00" u="1"/>
        <d v="2024-06-17T00:00:00" u="1"/>
        <d v="2024-10-16T00:00:00" u="1"/>
        <d v="2023-10-16T00:00:00" u="1"/>
        <d v="2024-04-01T00:00:00" u="1"/>
        <d v="2024-04-05T00:00:00" u="1"/>
        <d v="2024-02-26T00:00:00" u="1"/>
        <d v="2024-06-09T00:00:00" u="1"/>
        <d v="2024-01-24T00:00:00" u="1"/>
        <d v="2024-01-30T00:00:00" u="1"/>
        <d v="2024-11-07T00:00:00" u="1"/>
        <d v="2024-06-22T00:00:00" u="1"/>
        <d v="2024-03-27T00:00:00" u="1"/>
        <d v="2024-03-18T00:00:00" u="1"/>
        <d v="2024-06-05T00:00:00" u="1"/>
        <d v="2024-05-24T00:00:00" u="1"/>
        <d v="2024-04-18T00:00:00" u="1"/>
        <d v="2024-05-17T00:00:00" u="1"/>
        <d v="2024-03-29T00:00:00" u="1"/>
        <d v="2024-04-26T00:00:00" u="1"/>
        <d v="2024-05-01T00:00:00" u="1"/>
        <d v="2024-03-04T00:00:00" u="1"/>
        <d v="2024-04-03T00:00:00" u="1"/>
        <d v="2023-12-26T00:00:00" u="1"/>
        <d v="2024-04-29T00:00:00" u="1"/>
        <d v="2024-05-20T00:00:00" u="1"/>
        <d v="2024-05-08T00:00:00" u="1"/>
        <d v="2024-04-10T00:00:00" u="1"/>
        <d v="2023-12-15T00:00:00" u="1"/>
        <d v="2024-10-01T00:00:00" u="1"/>
        <d v="2024-04-02T00:00:00" u="1"/>
        <d v="2024-04-04T00:00:00" u="1"/>
        <d v="2024-02-08T00:00:00" u="1"/>
        <d v="2024-02-29T00:00:00" u="1"/>
        <d v="2024-04-25T00:00:00" u="1"/>
        <d v="2024-07-22T00:00:00" u="1"/>
        <d v="2024-02-21T00:00:00" u="1"/>
        <d v="2024-03-11T00:00:00" u="1"/>
        <d v="2024-03-06T00:00:00" u="1"/>
        <d v="2023-09-15T00:00:00" u="1"/>
        <d v="2024-01-15T00:00:00" u="1"/>
        <d v="2024-05-03T00:00:00" u="1"/>
        <d v="2024-04-20T00:00:00" u="1"/>
        <d v="2024-05-09T00:00:00" u="1"/>
        <d v="2020-09-01T00:00:00" u="1"/>
        <d v="2024-02-14T00:00:00" u="1"/>
        <d v="2022-10-07T00:00:00" u="1"/>
        <d v="2024-01-05T00:00:00" u="1"/>
        <d v="2024-02-05T00:00:00" u="1"/>
        <d v="2024-03-25T00:00:00" u="1"/>
        <d v="2023-07-03T00:00:00" u="1"/>
        <d v="2024-03-31T00:00:00" u="1"/>
        <d v="2024-02-22T00:00:00" u="1"/>
        <d v="2023-10-13T00:00:00" u="1"/>
        <d v="2023-12-04T00:00:00" u="1"/>
        <d v="2022-12-23T00:00:00" u="1"/>
        <d v="2023-06-05T00:00:00" u="1"/>
        <d v="2023-09-27T00:00:00" u="1"/>
        <d v="2023-05-19T00:00:00" u="1"/>
        <d v="2023-07-10T00:00:00" u="1"/>
        <d v="2023-09-01T00:00:00" u="1"/>
        <d v="2019-11-04T00:00:00" u="1"/>
        <d v="2023-08-15T00:00:00" u="1"/>
        <d v="2023-10-06T00:00:00" u="1"/>
        <d v="2024-03-28T00:00:00" u="1"/>
        <d v="2023-04-07T00:00:00" u="1"/>
        <d v="2022-08-08T00:00:00" u="1"/>
        <d v="2023-03-21T00:00:00" u="1"/>
        <d v="2023-10-25T00:00:00" u="1"/>
        <d v="2023-12-16T00:00:00" u="1"/>
        <d v="2024-02-16T00:00:00" u="1"/>
        <d v="2022-05-31T00:00:00" u="1"/>
        <d v="2023-04-26T00:00:00" u="1"/>
        <d v="2023-05-31T00:00:00" u="1"/>
        <d v="2023-09-13T00:00:00" u="1"/>
        <d v="2023-11-04T00:00:00" u="1"/>
        <d v="2024-01-04T00:00:00" u="1"/>
        <d v="2022-08-01T00:00:00" u="1"/>
        <d v="2023-05-05T00:00:00" u="1"/>
        <d v="2024-02-09T00:00:00" u="1"/>
        <d v="2023-08-01T00:00:00" u="1"/>
        <d v="2022-12-02T00:00:00" u="1"/>
        <d v="2023-07-15T00:00:00" u="1"/>
        <d v="2024-04-19T00:00:00" u="1"/>
        <d v="2023-01-16T00:00:00" u="1"/>
        <d v="2023-10-11T00:00:00" u="1"/>
        <d v="2023-09-25T00:00:00" u="1"/>
        <d v="2023-11-16T00:00:00" u="1"/>
        <d v="2023-05-17T00:00:00" u="1"/>
        <d v="2023-10-30T00:00:00" u="1"/>
        <d v="2023-01-09T00:00:00" u="1"/>
        <d v="2023-06-22T00:00:00" u="1"/>
        <d v="2023-10-04T00:00:00" u="1"/>
        <d v="2023-04-05T00:00:00" u="1"/>
        <d v="2023-09-18T00:00:00" u="1"/>
        <d v="2023-11-09T00:00:00" u="1"/>
        <d v="2023-05-10T00:00:00" u="1"/>
        <d v="2023-07-01T00:00:00" u="1"/>
        <d v="2023-10-23T00:00:00" u="1"/>
        <d v="2022-11-02T00:00:00" u="1"/>
        <d v="2023-04-24T00:00:00" u="1"/>
        <d v="2023-06-15T00:00:00" u="1"/>
        <d v="2023-11-28T00:00:00" u="1"/>
        <d v="2023-05-29T00:00:00" u="1"/>
        <d v="2023-09-11T00:00:00" u="1"/>
        <d v="2023-11-02T00:00:00" u="1"/>
        <d v="2024-01-02T00:00:00" u="1"/>
        <d v="2023-03-12T00:00:00" u="1"/>
        <d v="2023-05-03T00:00:00" u="1"/>
        <d v="2023-08-25T00:00:00" u="1"/>
        <d v="2023-12-07T00:00:00" u="1"/>
        <d v="2024-02-07T00:00:00" u="1"/>
        <d v="2022-03-31T00:00:00" u="1"/>
        <d v="2023-04-17T00:00:00" u="1"/>
        <d v="2023-09-30T00:00:00" u="1"/>
        <d v="2023-11-21T00:00:00" u="1"/>
        <d v="2023-05-22T00:00:00" u="1"/>
        <d v="2023-07-13T00:00:00" u="1"/>
        <d v="2023-09-04T00:00:00" u="1"/>
        <d v="2022-06-01T00:00:00" u="1"/>
        <d v="2023-10-09T00:00:00" u="1"/>
        <d v="2023-04-10T00:00:00" u="1"/>
        <d v="2023-06-01T00:00:00" u="1"/>
        <d v="2023-11-14T00:00:00" u="1"/>
        <d v="2023-05-15T00:00:00" u="1"/>
        <d v="2024-02-19T00:00:00" u="1"/>
        <d v="2023-06-20T00:00:00" u="1"/>
        <d v="2023-08-11T00:00:00" u="1"/>
        <d v="2023-10-02T00:00:00" u="1"/>
        <d v="2023-04-03T00:00:00" u="1"/>
        <d v="2023-09-16T00:00:00" u="1"/>
        <d v="2023-11-07T00:00:00" u="1"/>
        <d v="2024-01-07T00:00:00" u="1"/>
        <d v="2023-03-17T00:00:00" u="1"/>
        <d v="2023-05-08T00:00:00" u="1"/>
        <d v="2023-08-30T00:00:00" u="1"/>
        <d v="2022-05-27T00:00:00" u="1"/>
        <d v="2023-06-13T00:00:00" u="1"/>
        <d v="2023-08-04T00:00:00" u="1"/>
        <d v="2024-03-17T00:00:00" u="1"/>
        <d v="2023-07-18T00:00:00" u="1"/>
        <d v="2023-12-31T00:00:00" u="1"/>
        <d v="2023-03-10T00:00:00" u="1"/>
        <d v="2023-05-01T00:00:00" u="1"/>
        <d v="2023-10-14T00:00:00" u="1"/>
        <d v="2023-12-05T00:00:00" u="1"/>
        <d v="2023-04-15T00:00:00" u="1"/>
        <d v="2023-06-06T00:00:00" u="1"/>
        <d v="2023-09-28T00:00:00" u="1"/>
        <d v="2024-01-19T00:00:00" u="1"/>
        <d v="2022-08-16T00:00:00" u="1"/>
        <d v="2023-01-12T00:00:00" u="1"/>
        <d v="2023-03-03T00:00:00" u="1"/>
        <d v="2023-06-25T00:00:00" u="1"/>
        <d v="2023-08-16T00:00:00" u="1"/>
        <d v="2023-07-30T00:00:00" u="1"/>
        <d v="2024-01-12T00:00:00" u="1"/>
        <d v="2023-07-04T00:00:00" u="1"/>
        <d v="2023-06-18T00:00:00" u="1"/>
        <d v="2024-01-31T00:00:00" u="1"/>
        <d v="2023-02-10T00:00:00" u="1"/>
        <d v="2023-04-01T00:00:00" u="1"/>
        <d v="2023-09-14T00:00:00" u="1"/>
        <d v="2023-11-05T00:00:00" u="1"/>
        <d v="2023-08-28T00:00:00" u="1"/>
        <d v="2023-10-19T00:00:00" u="1"/>
        <d v="2023-11-24T00:00:00" u="1"/>
        <d v="2019-06-23T00:00:00" u="1"/>
        <d v="2023-05-25T00:00:00" u="1"/>
        <d v="2023-12-29T00:00:00" u="1"/>
        <d v="2023-06-30T00:00:00" u="1"/>
        <d v="2023-08-21T00:00:00" u="1"/>
        <d v="2023-10-12T00:00:00" u="1"/>
        <d v="2024-02-03T00:00:00" u="1"/>
        <d v="2022-10-31T00:00:00" u="1"/>
        <d v="2023-11-17T00:00:00" u="1"/>
        <d v="2024-03-08T00:00:00" u="1"/>
        <d v="2023-10-31T00:00:00" u="1"/>
        <d v="2023-12-22T00:00:00" u="1"/>
        <d v="2023-03-01T00:00:00" u="1"/>
        <d v="2023-08-14T00:00:00" u="1"/>
        <d v="2022-10-24T00:00:00" u="1"/>
        <d v="2023-04-06T00:00:00" u="1"/>
        <d v="2023-07-28T00:00:00" u="1"/>
        <d v="2023-11-10T00:00:00" u="1"/>
        <d v="2024-01-10T00:00:00" u="1"/>
        <d v="2024-02-15T00:00:00" u="1"/>
        <d v="2023-08-07T00:00:00" u="1"/>
        <d v="2023-11-29T00:00:00" u="1"/>
        <d v="2024-01-29T00:00:00" u="1"/>
        <d v="2024-03-20T00:00:00" u="1"/>
        <d v="2022-10-17T00:00:00" u="1"/>
        <d v="2023-07-21T00:00:00" u="1"/>
        <d v="2023-11-03T00:00:00" u="1"/>
        <d v="2023-12-08T00:00:00" u="1"/>
        <d v="2023-11-22T00:00:00" u="1"/>
        <d v="2019-08-12T00:00:00" u="1"/>
        <d v="2023-05-23T00:00:00" u="1"/>
        <d v="2023-07-14T00:00:00" u="1"/>
        <d v="2024-02-27T00:00:00" u="1"/>
        <d v="2022-02-20T00:00:00" u="1"/>
        <d v="2022-11-15T00:00:00" u="1"/>
        <d v="2023-06-28T00:00:00" u="1"/>
        <d v="2023-10-10T00:00:00" u="1"/>
        <d v="2023-12-01T00:00:00" u="1"/>
        <d v="2024-02-01T00:00:00" u="1"/>
        <d v="2022-05-16T00:00:00" u="1"/>
        <d v="2023-04-11T00:00:00" u="1"/>
        <d v="2023-06-02T00:00:00" u="1"/>
        <d v="2023-11-15T00:00:00" u="1"/>
        <d v="2023-07-07T00:00:00" u="1"/>
        <d v="2023-12-20T00:00:00" u="1"/>
        <d v="2023-08-12T00:00:00" u="1"/>
        <d v="2023-10-03T00:00:00" u="1"/>
        <d v="2023-09-17T00:00:00" u="1"/>
        <d v="2023-11-08T00:00:00" u="1"/>
        <d v="2024-01-08T00:00:00" u="1"/>
        <d v="2023-05-09T00:00:00" u="1"/>
        <d v="2023-08-31T00:00:00" u="1"/>
        <d v="2023-10-22T00:00:00" u="1"/>
        <d v="2024-02-13T00:00:00" u="1"/>
        <d v="2023-06-14T00:00:00" u="1"/>
        <d v="2023-11-27T00:00:00" u="1"/>
        <d v="2023-02-06T00:00:00" u="1"/>
        <d v="2023-07-19T00:00:00" u="1"/>
        <d v="2023-09-10T00:00:00" u="1"/>
        <d v="2023-11-01T00:00:00" u="1"/>
        <d v="2024-01-01T00:00:00" u="1"/>
        <d v="2023-05-02T00:00:00" u="1"/>
        <d v="2023-08-24T00:00:00" u="1"/>
        <d v="2023-10-15T00:00:00" u="1"/>
        <d v="2023-06-07T00:00:00" u="1"/>
        <d v="2023-09-29T00:00:00" u="1"/>
        <d v="2023-11-20T00:00:00" u="1"/>
        <d v="2023-07-12T00:00:00" u="1"/>
        <d v="2023-12-25T00:00:00" u="1"/>
        <d v="2023-06-26T00:00:00" u="1"/>
        <d v="2023-08-17T00:00:00" u="1"/>
        <d v="2021-08-10T00:00:00" u="1"/>
        <d v="2021-10-01T00:00:00" u="1"/>
        <d v="2022-03-23T00:00:00" u="1"/>
        <d v="2023-07-31T00:00:00" u="1"/>
        <d v="2023-11-13T00:00:00" u="1"/>
        <d v="2023-07-05T00:00:00" u="1"/>
        <d v="2023-10-27T00:00:00" u="1"/>
        <d v="2023-12-18T00:00:00" u="1"/>
        <d v="2023-04-28T00:00:00" u="1"/>
        <d v="2023-06-19T00:00:00" u="1"/>
        <d v="2023-08-10T00:00:00" u="1"/>
        <d v="2023-10-01T00:00:00" u="1"/>
        <d v="2022-01-25T00:00:00" u="1"/>
        <d v="2023-07-24T00:00:00" u="1"/>
        <d v="2023-11-06T00:00:00" u="1"/>
        <d v="2023-01-25T00:00:00" u="1"/>
        <d v="2023-08-29T00:00:00" u="1"/>
        <d v="2023-10-20T00:00:00" u="1"/>
        <d v="2023-12-11T00:00:00" u="1"/>
        <d v="2023-06-12T00:00:00" u="1"/>
        <d v="2023-11-25T00:00:00" u="1"/>
        <d v="2023-05-26T00:00:00" u="1"/>
        <d v="2023-09-08T00:00:00" u="1"/>
      </sharedItems>
    </cacheField>
    <cacheField name="RDD" numFmtId="164">
      <sharedItems containsSemiMixedTypes="0" containsNonDate="0" containsDate="1" containsString="0" minDate="2021-02-08T00:00:00" maxDate="2025-05-09T00:00:00" count="87">
        <d v="2024-08-30T00:00:00"/>
        <d v="2024-07-05T00:00:00"/>
        <d v="2025-04-21T00:00:00"/>
        <d v="2024-09-20T00:00:00"/>
        <d v="2024-08-20T00:00:00"/>
        <d v="2024-11-01T00:00:00"/>
        <d v="2024-04-20T00:00:00"/>
        <d v="2024-08-19T00:00:00"/>
        <d v="2024-08-07T00:00:00"/>
        <d v="2024-06-28T00:00:00"/>
        <d v="2024-06-13T00:00:00"/>
        <d v="2025-03-31T00:00:00"/>
        <d v="2025-03-30T00:00:00"/>
        <d v="2024-07-30T00:00:00"/>
        <d v="2024-07-01T00:00:00"/>
        <d v="2024-07-02T00:00:00"/>
        <d v="2024-10-06T00:00:00"/>
        <d v="2024-08-12T00:00:00"/>
        <d v="2024-06-25T00:00:00"/>
        <d v="2024-06-26T00:00:00"/>
        <d v="2024-09-13T00:00:00"/>
        <d v="2024-06-14T00:00:00"/>
        <d v="2024-07-29T00:00:00"/>
        <d v="2024-07-31T00:00:00"/>
        <d v="2024-10-03T00:00:00"/>
        <d v="2024-10-04T00:00:00"/>
        <d v="2024-09-15T00:00:00"/>
        <d v="2024-04-09T00:00:00"/>
        <d v="2024-06-01T00:00:00"/>
        <d v="2024-06-15T00:00:00"/>
        <d v="2024-10-25T00:00:00"/>
        <d v="2024-07-26T00:00:00"/>
        <d v="2024-06-30T00:00:00"/>
        <d v="2024-05-30T00:00:00"/>
        <d v="2024-07-18T00:00:00"/>
        <d v="2024-07-08T00:00:00"/>
        <d v="2024-05-12T00:00:00"/>
        <d v="2024-07-25T00:00:00"/>
        <d v="2024-05-28T00:00:00"/>
        <d v="2024-06-10T00:00:00"/>
        <d v="2024-05-27T00:00:00"/>
        <d v="2024-08-31T00:00:00"/>
        <d v="2024-07-15T00:00:00"/>
        <d v="2024-09-16T00:00:00"/>
        <d v="2021-02-08T00:00:00"/>
        <d v="2024-05-21T00:00:00"/>
        <d v="2024-06-24T00:00:00" u="1"/>
        <d v="2024-07-19T00:00:00" u="1"/>
        <d v="2024-10-11T00:00:00" u="1"/>
        <d v="2024-07-17T00:00:00" u="1"/>
        <d v="2024-09-01T00:00:00" u="1"/>
        <d v="2024-07-04T00:00:00" u="1"/>
        <d v="2024-10-08T00:00:00" u="1"/>
        <d v="2024-05-02T00:00:00" u="1"/>
        <d v="2024-09-06T00:00:00" u="1"/>
        <d v="2024-07-12T00:00:00" u="1"/>
        <d v="2024-08-16T00:00:00" u="1"/>
        <d v="2024-08-08T00:00:00" u="1"/>
        <d v="2024-05-01T00:00:00" u="1"/>
        <d v="2024-08-01T00:00:00" u="1"/>
        <d v="2024-03-07T00:00:00" u="1"/>
        <d v="2024-04-30T00:00:00" u="1"/>
        <d v="2024-06-07T00:00:00" u="1"/>
        <d v="2024-08-15T00:00:00" u="1"/>
        <d v="2024-08-02T00:00:00" u="1"/>
        <d v="2024-04-19T00:00:00" u="1"/>
        <d v="2024-08-09T00:00:00" u="1"/>
        <d v="2024-11-15T00:00:00" u="1"/>
        <d v="2024-10-24T00:00:00" u="1"/>
        <d v="2024-10-01T00:00:00" u="1"/>
        <d v="2024-06-03T00:00:00" u="1"/>
        <d v="2024-08-05T00:00:00" u="1"/>
        <d v="2024-04-10T00:00:00" u="1"/>
        <d v="2024-07-24T00:00:00" u="1"/>
        <d v="2024-10-07T00:00:00" u="1"/>
        <d v="2024-10-10T00:00:00" u="1"/>
        <d v="2024-05-15T00:00:00" u="1"/>
        <d v="2024-08-10T00:00:00" u="1"/>
        <d v="2025-05-08T00:00:00" u="1"/>
        <d v="2024-07-10T00:00:00" u="1"/>
        <d v="2025-01-20T00:00:00" u="1"/>
        <d v="2024-09-14T00:00:00" u="1"/>
        <d v="2024-06-05T00:00:00" u="1"/>
        <d v="2024-07-20T00:00:00" u="1"/>
        <d v="2024-04-22T00:00:00" u="1"/>
        <d v="2024-10-14T00:00:00" u="1"/>
        <d v="2024-04-17T00:00:00" u="1"/>
      </sharedItems>
    </cacheField>
    <cacheField name="Z4 Status" numFmtId="164">
      <sharedItems count="3">
        <s v="Z4 Frozen &lt;15days"/>
        <s v="Z4 Frozen &lt;30days"/>
        <s v="Z4 Frozen - Past"/>
      </sharedItems>
    </cacheField>
    <cacheField name="INCP" numFmtId="164">
      <sharedItems/>
    </cacheField>
    <cacheField name="BG Name" numFmtId="164">
      <sharedItems count="7">
        <s v="IGT-S"/>
        <s v="MR OEM"/>
        <s v="PD Other"/>
        <s v="CT AMI"/>
        <s v="Clinical Informatics"/>
        <s v="DXR"/>
        <s v="Cardiovascular Info" u="1"/>
      </sharedItems>
    </cacheField>
    <cacheField name="Days until Start FP" numFmtId="1">
      <sharedItems containsSemiMixedTypes="0" containsString="0" containsNumber="1" containsInteger="1" minValue="-1617" maxValue="22" count="430">
        <n v="14"/>
        <n v="15"/>
        <n v="20"/>
        <n v="-13"/>
        <n v="-8"/>
        <n v="-4"/>
        <n v="7"/>
        <n v="-2"/>
        <n v="2"/>
        <n v="-18"/>
        <n v="18"/>
        <n v="8"/>
        <n v="22"/>
        <n v="5"/>
        <n v="13"/>
        <n v="-26"/>
        <n v="-47"/>
        <n v="11"/>
        <n v="21"/>
        <n v="3"/>
        <n v="-3"/>
        <n v="17"/>
        <n v="-12"/>
        <n v="9"/>
        <n v="16"/>
        <n v="19"/>
        <n v="6"/>
        <n v="12"/>
        <n v="10"/>
        <n v="-7"/>
        <n v="1"/>
        <n v="0"/>
        <n v="-104"/>
        <n v="-14" u="1"/>
        <n v="-25" u="1"/>
        <n v="-46" u="1"/>
        <n v="-11" u="1"/>
        <n v="-10" u="1"/>
        <n v="-9" u="1"/>
        <n v="4" u="1"/>
        <n v="-6" u="1"/>
        <n v="-103" u="1"/>
        <n v="-24" u="1"/>
        <n v="-45" u="1"/>
        <n v="-1" u="1"/>
        <n v="-5" u="1"/>
        <n v="-102" u="1"/>
        <n v="-22" u="1"/>
        <n v="-43" u="1"/>
        <n v="-27" u="1"/>
        <n v="-20" u="1"/>
        <n v="-19" u="1"/>
        <n v="-100" u="1"/>
        <n v="-99" u="1"/>
        <n v="-21" u="1"/>
        <n v="-42" u="1"/>
        <n v="-17" u="1"/>
        <n v="-98" u="1"/>
        <n v="-41" u="1"/>
        <n v="-16" u="1"/>
        <n v="-97" u="1"/>
        <n v="-40" u="1"/>
        <n v="-15" u="1"/>
        <n v="-95" u="1"/>
        <n v="-38" u="1"/>
        <n v="-94" u="1"/>
        <n v="-37" u="1"/>
        <n v="-92" u="1"/>
        <n v="-35" u="1"/>
        <n v="-91" u="1"/>
        <n v="-34" u="1"/>
        <n v="-49" u="1"/>
        <n v="-33" u="1"/>
        <n v="-90" u="1"/>
        <n v="-89" u="1"/>
        <n v="-48" u="1"/>
        <n v="-32" u="1"/>
        <n v="-88" u="1"/>
        <n v="-31" u="1"/>
        <n v="-87" u="1"/>
        <n v="-30" u="1"/>
        <n v="-85" u="1"/>
        <n v="-44" u="1"/>
        <n v="-28" u="1"/>
        <n v="-84" u="1"/>
        <n v="-83" u="1"/>
        <n v="-82" u="1"/>
        <n v="-81" u="1"/>
        <n v="-80" u="1"/>
        <n v="-39" u="1"/>
        <n v="-23" u="1"/>
        <n v="-79" u="1"/>
        <n v="-77" u="1"/>
        <n v="-36" u="1"/>
        <n v="-76" u="1"/>
        <n v="-75" u="1"/>
        <n v="-74" u="1"/>
        <n v="-73" u="1"/>
        <n v="-72" u="1"/>
        <n v="-71" u="1"/>
        <n v="-70" u="1"/>
        <n v="-29" u="1"/>
        <n v="-69" u="1"/>
        <n v="-68" u="1"/>
        <n v="-67" u="1"/>
        <n v="-66" u="1"/>
        <n v="-65" u="1"/>
        <n v="-64" u="1"/>
        <n v="-63" u="1"/>
        <n v="-62" u="1"/>
        <n v="-61" u="1"/>
        <n v="-129" u="1"/>
        <n v="-59" u="1"/>
        <n v="-127" u="1"/>
        <n v="-58" u="1"/>
        <n v="-57" u="1"/>
        <n v="-56" u="1"/>
        <n v="-55" u="1"/>
        <n v="-54" u="1"/>
        <n v="-53" u="1"/>
        <n v="-52" u="1"/>
        <n v="-51" u="1"/>
        <n v="-50" u="1"/>
        <n v="-119" u="1"/>
        <n v="-118" u="1"/>
        <n v="-117" u="1"/>
        <n v="-116" u="1"/>
        <n v="-115" u="1"/>
        <n v="-111" u="1"/>
        <n v="-110" u="1"/>
        <n v="-109" u="1"/>
        <n v="-303" u="1"/>
        <n v="-108" u="1"/>
        <n v="-302" u="1"/>
        <n v="-107" u="1"/>
        <n v="-300" u="1"/>
        <n v="-105" u="1"/>
        <n v="-298" u="1"/>
        <n v="-295" u="1"/>
        <n v="-294" u="1"/>
        <n v="-293" u="1"/>
        <n v="-292" u="1"/>
        <n v="-675" u="1"/>
        <n v="-416" u="1"/>
        <n v="-274" u="1"/>
        <n v="-194" u="1"/>
        <n v="-1294" u="1"/>
        <n v="-244" u="1"/>
        <n v="-173" u="1"/>
        <n v="-1481" u="1"/>
        <n v="-1339" u="1"/>
        <n v="-1126" u="1"/>
        <n v="-720" u="1"/>
        <n v="-261" u="1"/>
        <n v="-223" u="1"/>
        <n v="-152" u="1"/>
        <n v="-1171" u="1"/>
        <n v="-565" u="1"/>
        <n v="-361" u="1"/>
        <n v="-290" u="1"/>
        <n v="-202" u="1"/>
        <n v="-552" u="1"/>
        <n v="-252" u="1"/>
        <n v="-181" u="1"/>
        <n v="-1616" u="1"/>
        <n v="-1119" u="1"/>
        <n v="-1048" u="1"/>
        <n v="-490" u="1"/>
        <n v="-277" u="1"/>
        <n v="-231" u="1"/>
        <n v="-160" u="1"/>
        <n v="-1164" u="1"/>
        <n v="-210" u="1"/>
        <n v="-264" u="1"/>
        <n v="-189" u="1"/>
        <n v="-506" u="1"/>
        <n v="-239" u="1"/>
        <n v="-168" u="1"/>
        <n v="-464" u="1"/>
        <n v="-322" u="1"/>
        <n v="-218" u="1"/>
        <n v="-545" u="1"/>
        <n v="-493" u="1"/>
        <n v="-280" u="1"/>
        <n v="-197" u="1"/>
        <n v="-60" u="1"/>
        <n v="-674" u="1"/>
        <n v="-247" u="1"/>
        <n v="-176" u="1"/>
        <n v="-267" u="1"/>
        <n v="-226" u="1"/>
        <n v="-155" u="1"/>
        <n v="-106" u="1"/>
        <n v="-648" u="1"/>
        <n v="-205" u="1"/>
        <n v="-1027" u="1"/>
        <n v="-848" u="1"/>
        <n v="-467" u="1"/>
        <n v="-255" u="1"/>
        <n v="-184" u="1"/>
        <n v="-551" u="1"/>
        <n v="-496" u="1"/>
        <n v="-283" u="1"/>
        <n v="-234" u="1"/>
        <n v="-163" u="1"/>
        <n v="-213" u="1"/>
        <n v="-142" u="1"/>
        <n v="-596" u="1"/>
        <n v="-525" u="1"/>
        <n v="-270" u="1"/>
        <n v="-192" u="1"/>
        <n v="-299" u="1"/>
        <n v="-242" u="1"/>
        <n v="-171" u="1"/>
        <n v="-1039" u="1"/>
        <n v="-570" u="1"/>
        <n v="-328" u="1"/>
        <n v="-257" u="1"/>
        <n v="-221" u="1"/>
        <n v="-150" u="1"/>
        <n v="-499" u="1"/>
        <n v="-286" u="1"/>
        <n v="-200" u="1"/>
        <n v="-93" u="1"/>
        <n v="-1129" u="1"/>
        <n v="-544" u="1"/>
        <n v="-250" u="1"/>
        <n v="-179" u="1"/>
        <n v="-486" u="1"/>
        <n v="-415" u="1"/>
        <n v="-273" u="1"/>
        <n v="-229" u="1"/>
        <n v="-158" u="1"/>
        <n v="-802" u="1"/>
        <n v="-589" u="1"/>
        <n v="-208" u="1"/>
        <n v="-1193" u="1"/>
        <n v="-1122" u="1"/>
        <n v="-647" u="1"/>
        <n v="-260" u="1"/>
        <n v="-187" u="1"/>
        <n v="-122" u="1"/>
        <n v="-847" u="1"/>
        <n v="-289" u="1"/>
        <n v="-237" u="1"/>
        <n v="-166" u="1"/>
        <n v="-550" u="1"/>
        <n v="-216" u="1"/>
        <n v="-101" u="1"/>
        <n v="-489" u="1"/>
        <n v="-276" u="1"/>
        <n v="-195" u="1"/>
        <n v="-595" u="1"/>
        <n v="-524" u="1"/>
        <n v="-245" u="1"/>
        <n v="-174" u="1"/>
        <n v="-263" u="1"/>
        <n v="-224" u="1"/>
        <n v="-153" u="1"/>
        <n v="-569" u="1"/>
        <n v="-203" u="1"/>
        <n v="-1295" u="1"/>
        <n v="-321" u="1"/>
        <n v="-253" u="1"/>
        <n v="-182" u="1"/>
        <n v="-1411" u="1"/>
        <n v="-1340" u="1"/>
        <n v="-1127" u="1"/>
        <n v="-492" u="1"/>
        <n v="-350" u="1"/>
        <n v="-279" u="1"/>
        <n v="-232" u="1"/>
        <n v="-161" u="1"/>
        <n v="-1172" u="1"/>
        <n v="-211" u="1"/>
        <n v="-801" u="1"/>
        <n v="-588" u="1"/>
        <n v="-266" u="1"/>
        <n v="-190" u="1"/>
        <n v="-1617" u="1"/>
        <n v="-1120" u="1"/>
        <n v="-240" u="1"/>
        <n v="-169" u="1"/>
        <n v="-113" u="1"/>
        <n v="-1165" u="1"/>
        <n v="-466" u="1"/>
        <n v="-219" u="1"/>
        <n v="-148" u="1"/>
        <n v="-1423" u="1"/>
        <n v="-620" u="1"/>
        <n v="-549" u="1"/>
        <n v="-282" u="1"/>
        <n v="-198" u="1"/>
        <n v="-248" u="1"/>
        <n v="-177" u="1"/>
        <n v="-594" u="1"/>
        <n v="-269" u="1"/>
        <n v="-227" u="1"/>
        <n v="-156" u="1"/>
        <n v="-936" u="1"/>
        <n v="-511" u="1"/>
        <n v="-206" u="1"/>
        <n v="-96" u="1"/>
        <n v="-923" u="1"/>
        <n v="-568" u="1"/>
        <n v="-256" u="1"/>
        <n v="-185" u="1"/>
        <n v="-121" u="1"/>
        <n v="-555" u="1"/>
        <n v="-498" u="1"/>
        <n v="-235" u="1"/>
        <n v="-164" u="1"/>
        <n v="-1480" u="1"/>
        <n v="-1125" u="1"/>
        <n v="-968" u="1"/>
        <n v="-214" u="1"/>
        <n v="-143" u="1"/>
        <n v="-485" u="1"/>
        <n v="-272" u="1"/>
        <n v="-193" u="1"/>
        <n v="-125" u="1"/>
        <n v="-587" u="1"/>
        <n v="-372" u="1"/>
        <n v="-243" u="1"/>
        <n v="-172" u="1"/>
        <n v="-1118" u="1"/>
        <n v="-1047" u="1"/>
        <n v="-929" u="1"/>
        <n v="-472" u="1"/>
        <n v="-259" u="1"/>
        <n v="-222" u="1"/>
        <n v="-151" u="1"/>
        <n v="-845" u="1"/>
        <n v="-561" u="1"/>
        <n v="-430" u="1"/>
        <n v="-201" u="1"/>
        <n v="-619" u="1"/>
        <n v="-548" u="1"/>
        <n v="-251" u="1"/>
        <n v="-180" u="1"/>
        <n v="-1040" u="1"/>
        <n v="-275" u="1"/>
        <n v="-230" u="1"/>
        <n v="-159" u="1"/>
        <n v="-593" u="1"/>
        <n v="-304" u="1"/>
        <n v="-209" u="1"/>
        <n v="-935" u="1"/>
        <n v="-262" u="1"/>
        <n v="-188" u="1"/>
        <n v="-922" u="1"/>
        <n v="-567" u="1"/>
        <n v="-362" u="1"/>
        <n v="-238" u="1"/>
        <n v="-167" u="1"/>
        <n v="-112" u="1"/>
        <n v="-554" u="1"/>
        <n v="-217" u="1"/>
        <n v="-146" u="1"/>
        <n v="-1194" u="1"/>
        <n v="-967" u="1"/>
        <n v="-491" u="1"/>
        <n v="-349" u="1"/>
        <n v="-278" u="1"/>
        <n v="-196" u="1"/>
        <n v="-1026" u="1"/>
        <n v="-246" u="1"/>
        <n v="-175" u="1"/>
        <n v="-586" u="1"/>
        <n v="-265" u="1"/>
        <n v="-225" u="1"/>
        <n v="-154" u="1"/>
        <n v="-928" u="1"/>
        <n v="-573" u="1"/>
        <n v="-507" u="1"/>
        <n v="-204" u="1"/>
        <n v="-844" u="1"/>
        <n v="-560" u="1"/>
        <n v="-465" u="1"/>
        <n v="-254" u="1"/>
        <n v="-183" u="1"/>
        <n v="-618" u="1"/>
        <n v="-547" u="1"/>
        <n v="-281" u="1"/>
        <n v="-233" u="1"/>
        <n v="-162" u="1"/>
        <n v="-212" u="1"/>
        <n v="-592" u="1"/>
        <n v="-268" u="1"/>
        <n v="-191" u="1"/>
        <n v="-124" u="1"/>
        <n v="-1412" u="1"/>
        <n v="-1128" u="1"/>
        <n v="-721" u="1"/>
        <n v="-510" u="1"/>
        <n v="-241" u="1"/>
        <n v="-170" u="1"/>
        <n v="-78" u="1"/>
        <n v="-566" u="1"/>
        <n v="-220" u="1"/>
        <n v="-149" u="1"/>
        <n v="-553" u="1"/>
        <n v="-497" u="1"/>
        <n v="-284" u="1"/>
        <n v="-199" u="1"/>
        <n v="-1121" u="1"/>
        <n v="-249" u="1"/>
        <n v="-178" u="1"/>
        <n v="-271" u="1"/>
        <n v="-228" u="1"/>
        <n v="-157" u="1"/>
        <n v="-1424" u="1"/>
        <n v="-585" u="1"/>
        <n v="-371" u="1"/>
        <n v="-207" u="1"/>
        <n v="-572" u="1"/>
        <n v="-471" u="1"/>
        <n v="-329" u="1"/>
        <n v="-258" u="1"/>
        <n v="-186" u="1"/>
        <n v="-86" u="1"/>
        <n v="-500" u="1"/>
        <n v="-429" u="1"/>
        <n v="-287" u="1"/>
        <n v="-236" u="1"/>
        <n v="-165" u="1"/>
        <n v="-617" u="1"/>
        <n v="-546" u="1"/>
        <n v="-215" u="1"/>
        <n v="-144" u="1"/>
      </sharedItems>
    </cacheField>
    <cacheField name="Ref" numFmtId="164">
      <sharedItems/>
    </cacheField>
    <cacheField name="Owner" numFmtId="164">
      <sharedItems containsMixedTypes="1" containsNumber="1" containsInteger="1" minValue="0" maxValue="0" count="5">
        <s v="PM"/>
        <s v="-"/>
        <s v="FOM"/>
        <e v="#N/A"/>
        <n v="0" u="1"/>
      </sharedItems>
    </cacheField>
    <cacheField name="Comments  - High" numFmtId="0">
      <sharedItems containsMixedTypes="1" containsNumber="1" containsInteger="1" minValue="0" maxValue="0" count="7">
        <s v="Pending PM confirmation"/>
        <s v="&gt; 15 days"/>
        <s v="CCD SWAP"/>
        <s v="RDD move out"/>
        <e v="#N/A"/>
        <s v="Material Hold in factory "/>
        <n v="0" u="1"/>
      </sharedItems>
    </cacheField>
    <cacheField name="Detialed Comments" numFmtId="0">
      <sharedItems count="19">
        <s v="Email follow up sent to PM"/>
        <s v="&gt; 15 days"/>
        <s v="Pending with PM; Planning to swap"/>
        <s v="Cancelled in PSA "/>
        <s v="Pending with PM"/>
        <s v="Swap allocation request sent to FOM"/>
        <s v="RDD move out- revised FPD required"/>
        <e v="#N/A"/>
        <s v="Pending Z4OK approval from PM"/>
        <s v="RDD changed to 31.03.2025; Waiting for revised FSD7 FP"/>
        <s v="Order to be debooked by end of April"/>
        <s v="Pending from PM for confirmation on Site readiness"/>
        <s v="PM to confirm on the dates."/>
        <s v="Not relvant for Z4"/>
        <s v="Issue in PSA to set Z4 fromPM"/>
        <s v="Product under RA Labelling hold, till date no firm CDD."/>
        <s v="PM asked to hold the CDD, factory accepted to hold CDD till April end"/>
        <s v="RDD revised to Sep 16"/>
        <s v="PM to confim on the cancellation"/>
      </sharedItems>
    </cacheField>
  </cacheFields>
  <extLst>
    <ext xmlns:x14="http://schemas.microsoft.com/office/spreadsheetml/2009/9/main" uri="{725AE2AE-9491-48be-B2B4-4EB974FC3084}">
      <x14:pivotCacheDefinition pivotCacheId="20176512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upesh" refreshedDate="45406.826988657405" createdVersion="8" refreshedVersion="8" minRefreshableVersion="3" recordCount="88" xr:uid="{6220DDF1-4ACA-4C4C-9FC8-CFBD48BD4F75}">
  <cacheSource type="worksheet">
    <worksheetSource ref="A1:AA89" sheet="Data"/>
  </cacheSource>
  <cacheFields count="27">
    <cacheField name="Sales Document" numFmtId="0">
      <sharedItems/>
    </cacheField>
    <cacheField name="SO Item" numFmtId="1">
      <sharedItems containsSemiMixedTypes="0" containsString="0" containsNumber="1" containsInteger="1" minValue="10010" maxValue="80010"/>
    </cacheField>
    <cacheField name="PO Number" numFmtId="0">
      <sharedItems/>
    </cacheField>
    <cacheField name="PO Item" numFmtId="0">
      <sharedItems/>
    </cacheField>
    <cacheField name="Ship to Customer Name" numFmtId="0">
      <sharedItems/>
    </cacheField>
    <cacheField name="Material" numFmtId="0">
      <sharedItems/>
    </cacheField>
    <cacheField name="Material Description" numFmtId="0">
      <sharedItems/>
    </cacheField>
    <cacheField name="Sales Org" numFmtId="0">
      <sharedItems containsBlank="1" count="10">
        <s v="PH90"/>
        <s v="TH90"/>
        <s v="SG90"/>
        <s v="AU90"/>
        <s v="KR90"/>
        <s v="VN90"/>
        <s v="NZ90"/>
        <s v="ID90"/>
        <s v="MY91"/>
        <m u="1"/>
      </sharedItems>
    </cacheField>
    <cacheField name="Market OM" numFmtId="0">
      <sharedItems/>
    </cacheField>
    <cacheField name="Project Manager" numFmtId="0">
      <sharedItems/>
    </cacheField>
    <cacheField name="FSR" numFmtId="164">
      <sharedItems containsSemiMixedTypes="0" containsNonDate="0" containsDate="1" containsString="0" minDate="2021-03-31T00:00:00" maxDate="2025-04-22T00:00:00"/>
    </cacheField>
    <cacheField name="AB Confirmation" numFmtId="164">
      <sharedItems containsDate="1" containsMixedTypes="1" minDate="2022-12-31T00:00:00" maxDate="2025-04-01T00:00:00"/>
    </cacheField>
    <cacheField name="Start Frozen Period Date" numFmtId="164">
      <sharedItems containsSemiMixedTypes="0" containsNonDate="0" containsDate="1" containsString="0" minDate="2023-12-01T00:00:00" maxDate="2024-05-25T00:00:00"/>
    </cacheField>
    <cacheField name="Z4OK" numFmtId="164">
      <sharedItems/>
    </cacheField>
    <cacheField name="Z3" numFmtId="164">
      <sharedItems containsDate="1" containsMixedTypes="1" minDate="2021-02-16T00:00:00" maxDate="2024-04-24T00:00:00"/>
    </cacheField>
    <cacheField name="SID" numFmtId="164">
      <sharedItems containsDate="1" containsMixedTypes="1" minDate="2024-05-06T00:00:00" maxDate="2025-04-22T00:00:00"/>
    </cacheField>
    <cacheField name="CAD" numFmtId="164">
      <sharedItems containsDate="1" containsMixedTypes="1" minDate="2021-09-30T00:00:00" maxDate="2025-07-22T00:00:00"/>
    </cacheField>
    <cacheField name="PMRDD" numFmtId="164">
      <sharedItems containsDate="1" containsMixedTypes="1" minDate="2023-07-17T00:00:00" maxDate="2025-04-22T00:00:00"/>
    </cacheField>
    <cacheField name="RDD" numFmtId="164">
      <sharedItems containsSemiMixedTypes="0" containsNonDate="0" containsDate="1" containsString="0" minDate="2021-02-08T00:00:00" maxDate="2025-04-22T00:00:00"/>
    </cacheField>
    <cacheField name="Z4 Status" numFmtId="164">
      <sharedItems/>
    </cacheField>
    <cacheField name="INCP" numFmtId="164">
      <sharedItems/>
    </cacheField>
    <cacheField name="BG Name" numFmtId="164">
      <sharedItems/>
    </cacheField>
    <cacheField name="Days until Start FP" numFmtId="1">
      <sharedItems containsSemiMixedTypes="0" containsString="0" containsNumber="1" containsInteger="1" minValue="-104" maxValue="22"/>
    </cacheField>
    <cacheField name="Ref" numFmtId="164">
      <sharedItems/>
    </cacheField>
    <cacheField name="Owner" numFmtId="164">
      <sharedItems/>
    </cacheField>
    <cacheField name="Comments  - High" numFmtId="0">
      <sharedItems containsMixedTypes="1" containsNumber="1" containsInteger="1" minValue="0" maxValue="0" count="7">
        <s v="Pending PM confirmation"/>
        <s v="&gt; 15 days"/>
        <s v="CCD SWAP"/>
        <s v="RDD move out"/>
        <e v="#N/A"/>
        <s v="Material Hold in factory "/>
        <n v="0" u="1"/>
      </sharedItems>
    </cacheField>
    <cacheField name="Detialed Comment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upesh" refreshedDate="45406.826989351852" createdVersion="8" refreshedVersion="8" minRefreshableVersion="3" recordCount="88" xr:uid="{7A3009B6-0CED-4EA8-BA43-A67D62B1C52A}">
  <cacheSource type="worksheet">
    <worksheetSource ref="A1:AA89" sheet="Data"/>
  </cacheSource>
  <cacheFields count="27">
    <cacheField name="Sales Document" numFmtId="0">
      <sharedItems/>
    </cacheField>
    <cacheField name="SO Item" numFmtId="1">
      <sharedItems containsSemiMixedTypes="0" containsString="0" containsNumber="1" containsInteger="1" minValue="10010" maxValue="80010"/>
    </cacheField>
    <cacheField name="PO Number" numFmtId="0">
      <sharedItems/>
    </cacheField>
    <cacheField name="PO Item" numFmtId="0">
      <sharedItems/>
    </cacheField>
    <cacheField name="Ship to Customer Name" numFmtId="0">
      <sharedItems/>
    </cacheField>
    <cacheField name="Material" numFmtId="0">
      <sharedItems/>
    </cacheField>
    <cacheField name="Material Description" numFmtId="0">
      <sharedItems/>
    </cacheField>
    <cacheField name="Sales Org" numFmtId="0">
      <sharedItems containsBlank="1" count="10">
        <s v="PH90"/>
        <s v="TH90"/>
        <s v="SG90"/>
        <s v="AU90"/>
        <s v="KR90"/>
        <s v="VN90"/>
        <s v="NZ90"/>
        <s v="ID90"/>
        <s v="MY91"/>
        <m u="1"/>
      </sharedItems>
    </cacheField>
    <cacheField name="Market OM" numFmtId="0">
      <sharedItems/>
    </cacheField>
    <cacheField name="Project Manager" numFmtId="0">
      <sharedItems/>
    </cacheField>
    <cacheField name="FSR" numFmtId="164">
      <sharedItems containsSemiMixedTypes="0" containsNonDate="0" containsDate="1" containsString="0" minDate="2021-03-31T00:00:00" maxDate="2025-04-22T00:00:00"/>
    </cacheField>
    <cacheField name="AB Confirmation" numFmtId="164">
      <sharedItems containsDate="1" containsMixedTypes="1" minDate="2022-12-31T00:00:00" maxDate="2025-04-01T00:00:00"/>
    </cacheField>
    <cacheField name="Start Frozen Period Date" numFmtId="164">
      <sharedItems containsSemiMixedTypes="0" containsNonDate="0" containsDate="1" containsString="0" minDate="2023-12-01T00:00:00" maxDate="2024-05-25T00:00:00"/>
    </cacheField>
    <cacheField name="Z4OK" numFmtId="164">
      <sharedItems/>
    </cacheField>
    <cacheField name="Z3" numFmtId="164">
      <sharedItems containsDate="1" containsMixedTypes="1" minDate="2021-02-16T00:00:00" maxDate="2024-04-24T00:00:00"/>
    </cacheField>
    <cacheField name="SID" numFmtId="164">
      <sharedItems containsDate="1" containsMixedTypes="1" minDate="2024-05-06T00:00:00" maxDate="2025-04-22T00:00:00"/>
    </cacheField>
    <cacheField name="CAD" numFmtId="164">
      <sharedItems containsDate="1" containsMixedTypes="1" minDate="2021-09-30T00:00:00" maxDate="2025-07-22T00:00:00"/>
    </cacheField>
    <cacheField name="PMRDD" numFmtId="164">
      <sharedItems containsDate="1" containsMixedTypes="1" minDate="2023-07-17T00:00:00" maxDate="2025-04-22T00:00:00"/>
    </cacheField>
    <cacheField name="RDD" numFmtId="164">
      <sharedItems containsSemiMixedTypes="0" containsNonDate="0" containsDate="1" containsString="0" minDate="2021-02-08T00:00:00" maxDate="2025-04-22T00:00:00"/>
    </cacheField>
    <cacheField name="Z4 Status" numFmtId="164">
      <sharedItems count="3">
        <s v="Z4 Frozen &lt;15days"/>
        <s v="Z4 Frozen &lt;30days"/>
        <s v="Z4 Frozen - Past"/>
      </sharedItems>
    </cacheField>
    <cacheField name="INCP" numFmtId="164">
      <sharedItems/>
    </cacheField>
    <cacheField name="BG Name" numFmtId="164">
      <sharedItems count="7">
        <s v="IGT-S"/>
        <s v="MR OEM"/>
        <s v="PD Other"/>
        <s v="CT AMI"/>
        <s v="Clinical Informatics"/>
        <s v="DXR"/>
        <s v="Cardiovascular Info" u="1"/>
      </sharedItems>
    </cacheField>
    <cacheField name="Days until Start FP" numFmtId="1">
      <sharedItems containsSemiMixedTypes="0" containsString="0" containsNumber="1" containsInteger="1" minValue="-1617" maxValue="22" count="428">
        <n v="14"/>
        <n v="15"/>
        <n v="20"/>
        <n v="-13"/>
        <n v="-8"/>
        <n v="-4"/>
        <n v="7"/>
        <n v="-2"/>
        <n v="2"/>
        <n v="-18"/>
        <n v="18"/>
        <n v="8"/>
        <n v="22"/>
        <n v="5"/>
        <n v="13"/>
        <n v="-26"/>
        <n v="-47"/>
        <n v="11"/>
        <n v="21"/>
        <n v="3"/>
        <n v="-3"/>
        <n v="17"/>
        <n v="-12"/>
        <n v="9"/>
        <n v="16"/>
        <n v="19"/>
        <n v="6"/>
        <n v="12"/>
        <n v="10"/>
        <n v="-7"/>
        <n v="1"/>
        <n v="0"/>
        <n v="-104"/>
        <n v="-14" u="1"/>
        <n v="-25" u="1"/>
        <n v="-46" u="1"/>
        <n v="-11" u="1"/>
        <n v="-10" u="1"/>
        <n v="-9" u="1"/>
        <n v="4" u="1"/>
        <n v="-6" u="1"/>
        <n v="-103" u="1"/>
        <n v="-24" u="1"/>
        <n v="-45" u="1"/>
        <n v="-1" u="1"/>
        <n v="-5" u="1"/>
        <n v="-102" u="1"/>
        <n v="-22" u="1"/>
        <n v="-43" u="1"/>
        <n v="-27" u="1"/>
        <n v="-20" u="1"/>
        <n v="-19" u="1"/>
        <n v="-100" u="1"/>
        <n v="-99" u="1"/>
        <n v="-21" u="1"/>
        <n v="-42" u="1"/>
        <n v="-17" u="1"/>
        <n v="-98" u="1"/>
        <n v="-41" u="1"/>
        <n v="-16" u="1"/>
        <n v="-97" u="1"/>
        <n v="-40" u="1"/>
        <n v="-15" u="1"/>
        <n v="-95" u="1"/>
        <n v="-38" u="1"/>
        <n v="-94" u="1"/>
        <n v="-37" u="1"/>
        <n v="-92" u="1"/>
        <n v="-35" u="1"/>
        <n v="-91" u="1"/>
        <n v="-34" u="1"/>
        <n v="-49" u="1"/>
        <n v="-33" u="1"/>
        <n v="-90" u="1"/>
        <n v="-89" u="1"/>
        <n v="-48" u="1"/>
        <n v="-32" u="1"/>
        <n v="-88" u="1"/>
        <n v="-31" u="1"/>
        <n v="-87" u="1"/>
        <n v="-30" u="1"/>
        <n v="-85" u="1"/>
        <n v="-44" u="1"/>
        <n v="-28" u="1"/>
        <n v="-84" u="1"/>
        <n v="-83" u="1"/>
        <n v="-82" u="1"/>
        <n v="-81" u="1"/>
        <n v="-80" u="1"/>
        <n v="-39" u="1"/>
        <n v="-23" u="1"/>
        <n v="-79" u="1"/>
        <n v="-77" u="1"/>
        <n v="-36" u="1"/>
        <n v="-76" u="1"/>
        <n v="-75" u="1"/>
        <n v="-74" u="1"/>
        <n v="-73" u="1"/>
        <n v="-72" u="1"/>
        <n v="-71" u="1"/>
        <n v="-70" u="1"/>
        <n v="-29" u="1"/>
        <n v="-69" u="1"/>
        <n v="-68" u="1"/>
        <n v="-67" u="1"/>
        <n v="-66" u="1"/>
        <n v="-65" u="1"/>
        <n v="-64" u="1"/>
        <n v="-63" u="1"/>
        <n v="-62" u="1"/>
        <n v="-61" u="1"/>
        <n v="-129" u="1"/>
        <n v="-59" u="1"/>
        <n v="-127" u="1"/>
        <n v="-58" u="1"/>
        <n v="-57" u="1"/>
        <n v="-56" u="1"/>
        <n v="-55" u="1"/>
        <n v="-54" u="1"/>
        <n v="-53" u="1"/>
        <n v="-52" u="1"/>
        <n v="-51" u="1"/>
        <n v="-50" u="1"/>
        <n v="-119" u="1"/>
        <n v="-118" u="1"/>
        <n v="-117" u="1"/>
        <n v="-116" u="1"/>
        <n v="-115" u="1"/>
        <n v="-111" u="1"/>
        <n v="-110" u="1"/>
        <n v="-109" u="1"/>
        <n v="-303" u="1"/>
        <n v="-108" u="1"/>
        <n v="-302" u="1"/>
        <n v="-107" u="1"/>
        <n v="-300" u="1"/>
        <n v="-105" u="1"/>
        <n v="-298" u="1"/>
        <n v="-295" u="1"/>
        <n v="-294" u="1"/>
        <n v="-293" u="1"/>
        <n v="-292" u="1"/>
        <n v="-675" u="1"/>
        <n v="-416" u="1"/>
        <n v="-274" u="1"/>
        <n v="-194" u="1"/>
        <n v="-1294" u="1"/>
        <n v="-244" u="1"/>
        <n v="-173" u="1"/>
        <n v="-1481" u="1"/>
        <n v="-1339" u="1"/>
        <n v="-1126" u="1"/>
        <n v="-720" u="1"/>
        <n v="-261" u="1"/>
        <n v="-223" u="1"/>
        <n v="-152" u="1"/>
        <n v="-1171" u="1"/>
        <n v="-565" u="1"/>
        <n v="-361" u="1"/>
        <n v="-290" u="1"/>
        <n v="-202" u="1"/>
        <n v="-552" u="1"/>
        <n v="-252" u="1"/>
        <n v="-181" u="1"/>
        <n v="-1616" u="1"/>
        <n v="-1119" u="1"/>
        <n v="-1048" u="1"/>
        <n v="-490" u="1"/>
        <n v="-277" u="1"/>
        <n v="-231" u="1"/>
        <n v="-160" u="1"/>
        <n v="-1164" u="1"/>
        <n v="-210" u="1"/>
        <n v="-264" u="1"/>
        <n v="-189" u="1"/>
        <n v="-506" u="1"/>
        <n v="-239" u="1"/>
        <n v="-168" u="1"/>
        <n v="-464" u="1"/>
        <n v="-322" u="1"/>
        <n v="-218" u="1"/>
        <n v="-545" u="1"/>
        <n v="-493" u="1"/>
        <n v="-280" u="1"/>
        <n v="-197" u="1"/>
        <n v="-60" u="1"/>
        <n v="-674" u="1"/>
        <n v="-247" u="1"/>
        <n v="-176" u="1"/>
        <n v="-267" u="1"/>
        <n v="-226" u="1"/>
        <n v="-155" u="1"/>
        <n v="-106" u="1"/>
        <n v="-648" u="1"/>
        <n v="-205" u="1"/>
        <n v="-1027" u="1"/>
        <n v="-848" u="1"/>
        <n v="-467" u="1"/>
        <n v="-255" u="1"/>
        <n v="-184" u="1"/>
        <n v="-551" u="1"/>
        <n v="-496" u="1"/>
        <n v="-283" u="1"/>
        <n v="-234" u="1"/>
        <n v="-163" u="1"/>
        <n v="-213" u="1"/>
        <n v="-142" u="1"/>
        <n v="-596" u="1"/>
        <n v="-525" u="1"/>
        <n v="-270" u="1"/>
        <n v="-192" u="1"/>
        <n v="-299" u="1"/>
        <n v="-242" u="1"/>
        <n v="-171" u="1"/>
        <n v="-1039" u="1"/>
        <n v="-570" u="1"/>
        <n v="-328" u="1"/>
        <n v="-257" u="1"/>
        <n v="-221" u="1"/>
        <n v="-150" u="1"/>
        <n v="-499" u="1"/>
        <n v="-286" u="1"/>
        <n v="-200" u="1"/>
        <n v="-93" u="1"/>
        <n v="-1129" u="1"/>
        <n v="-544" u="1"/>
        <n v="-250" u="1"/>
        <n v="-179" u="1"/>
        <n v="-486" u="1"/>
        <n v="-415" u="1"/>
        <n v="-273" u="1"/>
        <n v="-229" u="1"/>
        <n v="-158" u="1"/>
        <n v="-802" u="1"/>
        <n v="-589" u="1"/>
        <n v="-208" u="1"/>
        <n v="-1193" u="1"/>
        <n v="-1122" u="1"/>
        <n v="-647" u="1"/>
        <n v="-260" u="1"/>
        <n v="-187" u="1"/>
        <n v="-122" u="1"/>
        <n v="-847" u="1"/>
        <n v="-289" u="1"/>
        <n v="-237" u="1"/>
        <n v="-166" u="1"/>
        <n v="-550" u="1"/>
        <n v="-216" u="1"/>
        <n v="-101" u="1"/>
        <n v="-489" u="1"/>
        <n v="-276" u="1"/>
        <n v="-195" u="1"/>
        <n v="-595" u="1"/>
        <n v="-524" u="1"/>
        <n v="-245" u="1"/>
        <n v="-174" u="1"/>
        <n v="-263" u="1"/>
        <n v="-224" u="1"/>
        <n v="-153" u="1"/>
        <n v="-569" u="1"/>
        <n v="-203" u="1"/>
        <n v="-1295" u="1"/>
        <n v="-321" u="1"/>
        <n v="-253" u="1"/>
        <n v="-182" u="1"/>
        <n v="-1340" u="1"/>
        <n v="-1127" u="1"/>
        <n v="-492" u="1"/>
        <n v="-350" u="1"/>
        <n v="-279" u="1"/>
        <n v="-232" u="1"/>
        <n v="-161" u="1"/>
        <n v="-1172" u="1"/>
        <n v="-211" u="1"/>
        <n v="-801" u="1"/>
        <n v="-588" u="1"/>
        <n v="-266" u="1"/>
        <n v="-190" u="1"/>
        <n v="-1617" u="1"/>
        <n v="-1120" u="1"/>
        <n v="-240" u="1"/>
        <n v="-169" u="1"/>
        <n v="-113" u="1"/>
        <n v="-1165" u="1"/>
        <n v="-466" u="1"/>
        <n v="-219" u="1"/>
        <n v="-148" u="1"/>
        <n v="-1423" u="1"/>
        <n v="-620" u="1"/>
        <n v="-549" u="1"/>
        <n v="-282" u="1"/>
        <n v="-198" u="1"/>
        <n v="-248" u="1"/>
        <n v="-177" u="1"/>
        <n v="-594" u="1"/>
        <n v="-269" u="1"/>
        <n v="-227" u="1"/>
        <n v="-156" u="1"/>
        <n v="-936" u="1"/>
        <n v="-511" u="1"/>
        <n v="-206" u="1"/>
        <n v="-96" u="1"/>
        <n v="-923" u="1"/>
        <n v="-568" u="1"/>
        <n v="-256" u="1"/>
        <n v="-185" u="1"/>
        <n v="-121" u="1"/>
        <n v="-555" u="1"/>
        <n v="-498" u="1"/>
        <n v="-235" u="1"/>
        <n v="-164" u="1"/>
        <n v="-1480" u="1"/>
        <n v="-1125" u="1"/>
        <n v="-968" u="1"/>
        <n v="-214" u="1"/>
        <n v="-143" u="1"/>
        <n v="-485" u="1"/>
        <n v="-272" u="1"/>
        <n v="-193" u="1"/>
        <n v="-125" u="1"/>
        <n v="-587" u="1"/>
        <n v="-372" u="1"/>
        <n v="-243" u="1"/>
        <n v="-172" u="1"/>
        <n v="-1118" u="1"/>
        <n v="-1047" u="1"/>
        <n v="-929" u="1"/>
        <n v="-472" u="1"/>
        <n v="-259" u="1"/>
        <n v="-222" u="1"/>
        <n v="-151" u="1"/>
        <n v="-845" u="1"/>
        <n v="-561" u="1"/>
        <n v="-430" u="1"/>
        <n v="-201" u="1"/>
        <n v="-619" u="1"/>
        <n v="-548" u="1"/>
        <n v="-251" u="1"/>
        <n v="-180" u="1"/>
        <n v="-1040" u="1"/>
        <n v="-275" u="1"/>
        <n v="-230" u="1"/>
        <n v="-159" u="1"/>
        <n v="-593" u="1"/>
        <n v="-304" u="1"/>
        <n v="-209" u="1"/>
        <n v="-935" u="1"/>
        <n v="-262" u="1"/>
        <n v="-188" u="1"/>
        <n v="-922" u="1"/>
        <n v="-567" u="1"/>
        <n v="-362" u="1"/>
        <n v="-238" u="1"/>
        <n v="-167" u="1"/>
        <n v="-112" u="1"/>
        <n v="-554" u="1"/>
        <n v="-217" u="1"/>
        <n v="-146" u="1"/>
        <n v="-1194" u="1"/>
        <n v="-967" u="1"/>
        <n v="-491" u="1"/>
        <n v="-349" u="1"/>
        <n v="-278" u="1"/>
        <n v="-196" u="1"/>
        <n v="-1026" u="1"/>
        <n v="-246" u="1"/>
        <n v="-175" u="1"/>
        <n v="-586" u="1"/>
        <n v="-265" u="1"/>
        <n v="-225" u="1"/>
        <n v="-154" u="1"/>
        <n v="-928" u="1"/>
        <n v="-573" u="1"/>
        <n v="-507" u="1"/>
        <n v="-204" u="1"/>
        <n v="-844" u="1"/>
        <n v="-560" u="1"/>
        <n v="-465" u="1"/>
        <n v="-254" u="1"/>
        <n v="-183" u="1"/>
        <n v="-618" u="1"/>
        <n v="-547" u="1"/>
        <n v="-281" u="1"/>
        <n v="-233" u="1"/>
        <n v="-162" u="1"/>
        <n v="-212" u="1"/>
        <n v="-592" u="1"/>
        <n v="-268" u="1"/>
        <n v="-191" u="1"/>
        <n v="-124" u="1"/>
        <n v="-1128" u="1"/>
        <n v="-721" u="1"/>
        <n v="-510" u="1"/>
        <n v="-241" u="1"/>
        <n v="-170" u="1"/>
        <n v="-78" u="1"/>
        <n v="-566" u="1"/>
        <n v="-220" u="1"/>
        <n v="-149" u="1"/>
        <n v="-553" u="1"/>
        <n v="-497" u="1"/>
        <n v="-284" u="1"/>
        <n v="-199" u="1"/>
        <n v="-1121" u="1"/>
        <n v="-249" u="1"/>
        <n v="-178" u="1"/>
        <n v="-271" u="1"/>
        <n v="-228" u="1"/>
        <n v="-157" u="1"/>
        <n v="-1424" u="1"/>
        <n v="-585" u="1"/>
        <n v="-371" u="1"/>
        <n v="-207" u="1"/>
        <n v="-572" u="1"/>
        <n v="-471" u="1"/>
        <n v="-329" u="1"/>
        <n v="-258" u="1"/>
        <n v="-186" u="1"/>
        <n v="-86" u="1"/>
        <n v="-500" u="1"/>
        <n v="-429" u="1"/>
        <n v="-287" u="1"/>
        <n v="-236" u="1"/>
        <n v="-165" u="1"/>
        <n v="-617" u="1"/>
        <n v="-546" u="1"/>
        <n v="-215" u="1"/>
        <n v="-144" u="1"/>
      </sharedItems>
    </cacheField>
    <cacheField name="Ref" numFmtId="164">
      <sharedItems/>
    </cacheField>
    <cacheField name="Owner" numFmtId="164">
      <sharedItems/>
    </cacheField>
    <cacheField name="Comments  - High" numFmtId="0">
      <sharedItems containsMixedTypes="1" containsNumber="1" containsInteger="1" minValue="0" maxValue="0" count="7">
        <s v="Pending PM confirmation"/>
        <s v="&gt; 15 days"/>
        <s v="CCD SWAP"/>
        <s v="RDD move out"/>
        <e v="#N/A"/>
        <s v="Material Hold in factory "/>
        <n v="0" u="1"/>
      </sharedItems>
    </cacheField>
    <cacheField name="Detialed Comment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upesh" refreshedDate="45406.82699050926" createdVersion="8" refreshedVersion="8" minRefreshableVersion="3" recordCount="88" xr:uid="{094CB6CA-42D7-4D30-BDAE-AC7C2EBFDACB}">
  <cacheSource type="worksheet">
    <worksheetSource ref="A1:AA89" sheet="Data"/>
  </cacheSource>
  <cacheFields count="27">
    <cacheField name="Sales Document" numFmtId="0">
      <sharedItems/>
    </cacheField>
    <cacheField name="SO Item" numFmtId="1">
      <sharedItems containsSemiMixedTypes="0" containsString="0" containsNumber="1" containsInteger="1" minValue="10010" maxValue="80010"/>
    </cacheField>
    <cacheField name="PO Number" numFmtId="0">
      <sharedItems/>
    </cacheField>
    <cacheField name="PO Item" numFmtId="0">
      <sharedItems/>
    </cacheField>
    <cacheField name="Ship to Customer Name" numFmtId="0">
      <sharedItems/>
    </cacheField>
    <cacheField name="Material" numFmtId="0">
      <sharedItems/>
    </cacheField>
    <cacheField name="Material Description" numFmtId="0">
      <sharedItems/>
    </cacheField>
    <cacheField name="Sales Org" numFmtId="0">
      <sharedItems containsBlank="1" count="10">
        <s v="PH90"/>
        <s v="TH90"/>
        <s v="SG90"/>
        <s v="AU90"/>
        <s v="KR90"/>
        <s v="VN90"/>
        <s v="NZ90"/>
        <s v="ID90"/>
        <s v="MY91"/>
        <m u="1"/>
      </sharedItems>
    </cacheField>
    <cacheField name="Market OM" numFmtId="0">
      <sharedItems count="8">
        <s v="Charan GS"/>
        <s v="Ram Vinna R"/>
        <s v="V Thirumalesh"/>
        <s v="MOON HOSUAH"/>
        <s v="Meliza VIda"/>
        <s v="Arun Kumar"/>
        <s v="Swamynathan s"/>
        <s v="Vinodhini R" u="1"/>
      </sharedItems>
    </cacheField>
    <cacheField name="Project Manager" numFmtId="0">
      <sharedItems/>
    </cacheField>
    <cacheField name="FSR" numFmtId="164">
      <sharedItems containsSemiMixedTypes="0" containsNonDate="0" containsDate="1" containsString="0" minDate="2021-03-31T00:00:00" maxDate="2025-04-22T00:00:00"/>
    </cacheField>
    <cacheField name="AB Confirmation" numFmtId="164">
      <sharedItems containsDate="1" containsMixedTypes="1" minDate="2022-12-31T00:00:00" maxDate="2025-04-01T00:00:00"/>
    </cacheField>
    <cacheField name="Start Frozen Period Date" numFmtId="164">
      <sharedItems containsSemiMixedTypes="0" containsNonDate="0" containsDate="1" containsString="0" minDate="2023-12-01T00:00:00" maxDate="2024-05-25T00:00:00"/>
    </cacheField>
    <cacheField name="Z4OK" numFmtId="164">
      <sharedItems/>
    </cacheField>
    <cacheField name="Z3" numFmtId="164">
      <sharedItems containsDate="1" containsMixedTypes="1" minDate="2021-02-16T00:00:00" maxDate="2024-04-24T00:00:00"/>
    </cacheField>
    <cacheField name="SID" numFmtId="164">
      <sharedItems containsDate="1" containsMixedTypes="1" minDate="2024-05-06T00:00:00" maxDate="2025-04-22T00:00:00"/>
    </cacheField>
    <cacheField name="CAD" numFmtId="164">
      <sharedItems containsDate="1" containsMixedTypes="1" minDate="2021-09-30T00:00:00" maxDate="2025-07-22T00:00:00"/>
    </cacheField>
    <cacheField name="PMRDD" numFmtId="164">
      <sharedItems containsDate="1" containsMixedTypes="1" minDate="2023-07-17T00:00:00" maxDate="2025-04-22T00:00:00"/>
    </cacheField>
    <cacheField name="RDD" numFmtId="164">
      <sharedItems containsSemiMixedTypes="0" containsNonDate="0" containsDate="1" containsString="0" minDate="2021-02-08T00:00:00" maxDate="2025-04-22T00:00:00"/>
    </cacheField>
    <cacheField name="Z4 Status" numFmtId="164">
      <sharedItems count="3">
        <s v="Z4 Frozen &lt;15days"/>
        <s v="Z4 Frozen &lt;30days"/>
        <s v="Z4 Frozen - Past"/>
      </sharedItems>
    </cacheField>
    <cacheField name="INCP" numFmtId="164">
      <sharedItems/>
    </cacheField>
    <cacheField name="BG Name" numFmtId="164">
      <sharedItems count="7">
        <s v="IGT-S"/>
        <s v="MR OEM"/>
        <s v="PD Other"/>
        <s v="CT AMI"/>
        <s v="Clinical Informatics"/>
        <s v="DXR"/>
        <s v="Cardiovascular Info" u="1"/>
      </sharedItems>
    </cacheField>
    <cacheField name="Days until Start FP" numFmtId="1">
      <sharedItems containsSemiMixedTypes="0" containsString="0" containsNumber="1" containsInteger="1" minValue="-104" maxValue="22"/>
    </cacheField>
    <cacheField name="Ref" numFmtId="164">
      <sharedItems/>
    </cacheField>
    <cacheField name="Owner" numFmtId="164">
      <sharedItems/>
    </cacheField>
    <cacheField name="Comments  - High" numFmtId="0">
      <sharedItems/>
    </cacheField>
    <cacheField name="Detialed Comment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x v="0"/>
    <x v="0"/>
    <s v="10"/>
    <x v="0"/>
    <x v="0"/>
    <x v="0"/>
    <x v="0"/>
    <x v="0"/>
    <x v="0"/>
    <d v="2024-06-24T00:00:00"/>
    <d v="2024-08-30T00:00:00"/>
    <x v="0"/>
    <s v="(blank)"/>
    <d v="2022-04-06T00:00:00"/>
    <x v="0"/>
    <x v="0"/>
    <x v="0"/>
    <x v="0"/>
    <x v="0"/>
    <s v="No"/>
    <x v="0"/>
    <x v="0"/>
    <s v="660056508110010"/>
    <x v="0"/>
    <x v="0"/>
    <x v="0"/>
  </r>
  <r>
    <x v="0"/>
    <x v="1"/>
    <x v="0"/>
    <s v="90"/>
    <x v="0"/>
    <x v="1"/>
    <x v="1"/>
    <x v="0"/>
    <x v="0"/>
    <x v="0"/>
    <d v="2024-06-24T00:00:00"/>
    <d v="2024-08-30T00:00:00"/>
    <x v="1"/>
    <s v="(blank)"/>
    <d v="2022-08-10T00:00:00"/>
    <x v="0"/>
    <x v="0"/>
    <x v="1"/>
    <x v="0"/>
    <x v="0"/>
    <s v="No"/>
    <x v="0"/>
    <x v="1"/>
    <s v="660056508110090"/>
    <x v="0"/>
    <x v="0"/>
    <x v="0"/>
  </r>
  <r>
    <x v="1"/>
    <x v="2"/>
    <x v="1"/>
    <s v="10"/>
    <x v="1"/>
    <x v="2"/>
    <x v="2"/>
    <x v="1"/>
    <x v="0"/>
    <x v="1"/>
    <d v="2023-10-16T00:00:00"/>
    <d v="2024-07-05T00:00:00"/>
    <x v="2"/>
    <s v="(blank)"/>
    <d v="2023-01-11T00:00:00"/>
    <x v="1"/>
    <x v="1"/>
    <x v="2"/>
    <x v="1"/>
    <x v="1"/>
    <s v="No"/>
    <x v="0"/>
    <x v="2"/>
    <s v="660056647950010"/>
    <x v="1"/>
    <x v="1"/>
    <x v="1"/>
  </r>
  <r>
    <x v="2"/>
    <x v="0"/>
    <x v="2"/>
    <s v="10"/>
    <x v="2"/>
    <x v="0"/>
    <x v="0"/>
    <x v="1"/>
    <x v="0"/>
    <x v="2"/>
    <d v="2025-04-21T00:00:00"/>
    <d v="2024-08-12T00:00:00"/>
    <x v="3"/>
    <s v="(blank)"/>
    <d v="2023-10-17T00:00:00"/>
    <x v="2"/>
    <x v="2"/>
    <x v="3"/>
    <x v="2"/>
    <x v="2"/>
    <s v="No"/>
    <x v="0"/>
    <x v="3"/>
    <s v="660058807310010"/>
    <x v="0"/>
    <x v="0"/>
    <x v="2"/>
  </r>
  <r>
    <x v="2"/>
    <x v="1"/>
    <x v="2"/>
    <s v="90"/>
    <x v="2"/>
    <x v="1"/>
    <x v="1"/>
    <x v="1"/>
    <x v="0"/>
    <x v="2"/>
    <d v="2025-04-21T00:00:00"/>
    <d v="2024-08-12T00:00:00"/>
    <x v="4"/>
    <s v="(blank)"/>
    <d v="2023-10-17T00:00:00"/>
    <x v="2"/>
    <x v="2"/>
    <x v="1"/>
    <x v="2"/>
    <x v="2"/>
    <s v="No"/>
    <x v="0"/>
    <x v="4"/>
    <s v="660058807310090"/>
    <x v="0"/>
    <x v="0"/>
    <x v="2"/>
  </r>
  <r>
    <x v="3"/>
    <x v="0"/>
    <x v="3"/>
    <s v="10"/>
    <x v="3"/>
    <x v="3"/>
    <x v="3"/>
    <x v="2"/>
    <x v="1"/>
    <x v="3"/>
    <d v="2025-01-30T00:00:00"/>
    <d v="2024-07-17T00:00:00"/>
    <x v="5"/>
    <s v="(blank)"/>
    <d v="2024-04-04T00:00:00"/>
    <x v="3"/>
    <x v="3"/>
    <x v="4"/>
    <x v="3"/>
    <x v="2"/>
    <s v="Yes"/>
    <x v="1"/>
    <x v="5"/>
    <s v="660060170610010"/>
    <x v="0"/>
    <x v="0"/>
    <x v="3"/>
  </r>
  <r>
    <x v="3"/>
    <x v="3"/>
    <x v="3"/>
    <s v="40"/>
    <x v="3"/>
    <x v="4"/>
    <x v="4"/>
    <x v="2"/>
    <x v="1"/>
    <x v="3"/>
    <d v="2025-01-30T00:00:00"/>
    <d v="2024-07-17T00:00:00"/>
    <x v="5"/>
    <s v="(blank)"/>
    <d v="2024-04-04T00:00:00"/>
    <x v="3"/>
    <x v="3"/>
    <x v="1"/>
    <x v="3"/>
    <x v="2"/>
    <s v="Yes"/>
    <x v="1"/>
    <x v="5"/>
    <s v="660060170610040"/>
    <x v="0"/>
    <x v="0"/>
    <x v="3"/>
  </r>
  <r>
    <x v="4"/>
    <x v="0"/>
    <x v="4"/>
    <s v="10"/>
    <x v="4"/>
    <x v="5"/>
    <x v="5"/>
    <x v="0"/>
    <x v="0"/>
    <x v="4"/>
    <d v="2024-08-20T00:00:00"/>
    <d v="2024-08-20T00:00:00"/>
    <x v="6"/>
    <s v="(blank)"/>
    <d v="2023-08-25T00:00:00"/>
    <x v="4"/>
    <x v="4"/>
    <x v="5"/>
    <x v="4"/>
    <x v="0"/>
    <s v="No"/>
    <x v="0"/>
    <x v="6"/>
    <s v="660061723910010"/>
    <x v="0"/>
    <x v="0"/>
    <x v="4"/>
  </r>
  <r>
    <x v="4"/>
    <x v="1"/>
    <x v="4"/>
    <s v="90"/>
    <x v="4"/>
    <x v="1"/>
    <x v="1"/>
    <x v="0"/>
    <x v="0"/>
    <x v="4"/>
    <d v="2024-08-20T00:00:00"/>
    <d v="2024-08-20T00:00:00"/>
    <x v="0"/>
    <s v="(blank)"/>
    <d v="2023-08-25T00:00:00"/>
    <x v="4"/>
    <x v="4"/>
    <x v="1"/>
    <x v="4"/>
    <x v="0"/>
    <s v="No"/>
    <x v="0"/>
    <x v="0"/>
    <s v="660061723910090"/>
    <x v="2"/>
    <x v="2"/>
    <x v="5"/>
  </r>
  <r>
    <x v="5"/>
    <x v="0"/>
    <x v="5"/>
    <s v="10"/>
    <x v="5"/>
    <x v="6"/>
    <x v="6"/>
    <x v="3"/>
    <x v="2"/>
    <x v="5"/>
    <d v="2023-05-15T00:00:00"/>
    <d v="2024-08-27T00:00:00"/>
    <x v="7"/>
    <s v="(blank)"/>
    <d v="2023-02-16T00:00:00"/>
    <x v="5"/>
    <x v="0"/>
    <x v="6"/>
    <x v="5"/>
    <x v="2"/>
    <s v="No"/>
    <x v="0"/>
    <x v="7"/>
    <s v="660061750310010"/>
    <x v="2"/>
    <x v="3"/>
    <x v="6"/>
  </r>
  <r>
    <x v="5"/>
    <x v="4"/>
    <x v="5"/>
    <s v="90"/>
    <x v="5"/>
    <x v="7"/>
    <x v="7"/>
    <x v="3"/>
    <x v="2"/>
    <x v="5"/>
    <d v="2023-05-15T00:00:00"/>
    <d v="2024-08-27T00:00:00"/>
    <x v="8"/>
    <s v="(blank)"/>
    <d v="2023-02-16T00:00:00"/>
    <x v="5"/>
    <x v="0"/>
    <x v="1"/>
    <x v="5"/>
    <x v="0"/>
    <s v="No"/>
    <x v="0"/>
    <x v="8"/>
    <s v="660061750310110"/>
    <x v="0"/>
    <x v="0"/>
    <x v="0"/>
  </r>
  <r>
    <x v="6"/>
    <x v="5"/>
    <x v="6"/>
    <s v="10"/>
    <x v="6"/>
    <x v="8"/>
    <x v="8"/>
    <x v="1"/>
    <x v="0"/>
    <x v="2"/>
    <d v="2024-04-22T00:00:00"/>
    <d v="2024-05-13T00:00:00"/>
    <x v="9"/>
    <s v="(blank)"/>
    <d v="2024-04-09T00:00:00"/>
    <x v="6"/>
    <x v="5"/>
    <x v="1"/>
    <x v="6"/>
    <x v="2"/>
    <s v="No"/>
    <x v="2"/>
    <x v="9"/>
    <s v="660062244240010"/>
    <x v="3"/>
    <x v="4"/>
    <x v="7"/>
  </r>
  <r>
    <x v="7"/>
    <x v="0"/>
    <x v="7"/>
    <s v="10"/>
    <x v="7"/>
    <x v="9"/>
    <x v="9"/>
    <x v="0"/>
    <x v="0"/>
    <x v="6"/>
    <d v="2024-03-29T00:00:00"/>
    <d v="2024-08-19T00:00:00"/>
    <x v="10"/>
    <s v="(blank)"/>
    <d v="2024-03-10T00:00:00"/>
    <x v="7"/>
    <x v="6"/>
    <x v="7"/>
    <x v="7"/>
    <x v="1"/>
    <s v="No"/>
    <x v="1"/>
    <x v="10"/>
    <s v="660062542110010"/>
    <x v="1"/>
    <x v="1"/>
    <x v="1"/>
  </r>
  <r>
    <x v="7"/>
    <x v="6"/>
    <x v="7"/>
    <s v="30"/>
    <x v="7"/>
    <x v="10"/>
    <x v="10"/>
    <x v="0"/>
    <x v="0"/>
    <x v="6"/>
    <d v="2024-03-29T00:00:00"/>
    <d v="2024-08-19T00:00:00"/>
    <x v="10"/>
    <s v="(blank)"/>
    <d v="2024-03-10T00:00:00"/>
    <x v="7"/>
    <x v="6"/>
    <x v="1"/>
    <x v="7"/>
    <x v="1"/>
    <s v="No"/>
    <x v="1"/>
    <x v="10"/>
    <s v="660062542110030"/>
    <x v="1"/>
    <x v="1"/>
    <x v="1"/>
  </r>
  <r>
    <x v="8"/>
    <x v="0"/>
    <x v="8"/>
    <s v="10"/>
    <x v="8"/>
    <x v="9"/>
    <x v="9"/>
    <x v="1"/>
    <x v="0"/>
    <x v="2"/>
    <d v="2024-08-07T00:00:00"/>
    <d v="2024-08-07T00:00:00"/>
    <x v="11"/>
    <s v="(blank)"/>
    <d v="2024-04-21T00:00:00"/>
    <x v="8"/>
    <x v="7"/>
    <x v="8"/>
    <x v="8"/>
    <x v="0"/>
    <s v="No"/>
    <x v="1"/>
    <x v="11"/>
    <s v="660062939710010"/>
    <x v="0"/>
    <x v="0"/>
    <x v="0"/>
  </r>
  <r>
    <x v="8"/>
    <x v="6"/>
    <x v="8"/>
    <s v="30"/>
    <x v="8"/>
    <x v="10"/>
    <x v="10"/>
    <x v="1"/>
    <x v="0"/>
    <x v="2"/>
    <d v="2024-08-07T00:00:00"/>
    <d v="2024-08-07T00:00:00"/>
    <x v="11"/>
    <s v="(blank)"/>
    <d v="2024-04-21T00:00:00"/>
    <x v="8"/>
    <x v="7"/>
    <x v="1"/>
    <x v="8"/>
    <x v="0"/>
    <s v="No"/>
    <x v="1"/>
    <x v="11"/>
    <s v="660062939710030"/>
    <x v="0"/>
    <x v="0"/>
    <x v="0"/>
  </r>
  <r>
    <x v="9"/>
    <x v="0"/>
    <x v="9"/>
    <s v="10"/>
    <x v="9"/>
    <x v="11"/>
    <x v="11"/>
    <x v="4"/>
    <x v="3"/>
    <x v="7"/>
    <d v="2024-06-28T00:00:00"/>
    <d v="2024-06-28T00:00:00"/>
    <x v="11"/>
    <s v="(blank)"/>
    <d v="2024-01-30T00:00:00"/>
    <x v="9"/>
    <x v="8"/>
    <x v="9"/>
    <x v="9"/>
    <x v="0"/>
    <s v="No"/>
    <x v="3"/>
    <x v="11"/>
    <s v="660063348310010"/>
    <x v="0"/>
    <x v="0"/>
    <x v="8"/>
  </r>
  <r>
    <x v="9"/>
    <x v="7"/>
    <x v="10"/>
    <s v="10"/>
    <x v="9"/>
    <x v="12"/>
    <x v="12"/>
    <x v="4"/>
    <x v="3"/>
    <x v="7"/>
    <d v="2024-06-28T00:00:00"/>
    <d v="2024-06-28T00:00:00"/>
    <x v="12"/>
    <s v="(blank)"/>
    <s v="(blank)"/>
    <x v="9"/>
    <x v="8"/>
    <x v="1"/>
    <x v="9"/>
    <x v="1"/>
    <s v="No"/>
    <x v="4"/>
    <x v="12"/>
    <s v="660063348330010"/>
    <x v="1"/>
    <x v="1"/>
    <x v="1"/>
  </r>
  <r>
    <x v="10"/>
    <x v="8"/>
    <x v="11"/>
    <s v="10"/>
    <x v="10"/>
    <x v="13"/>
    <x v="13"/>
    <x v="3"/>
    <x v="4"/>
    <x v="8"/>
    <d v="2023-09-15T00:00:00"/>
    <d v="2024-06-10T00:00:00"/>
    <x v="13"/>
    <s v="(blank)"/>
    <s v="(blank)"/>
    <x v="3"/>
    <x v="9"/>
    <x v="1"/>
    <x v="10"/>
    <x v="0"/>
    <s v="No"/>
    <x v="4"/>
    <x v="13"/>
    <s v="660063762820010"/>
    <x v="0"/>
    <x v="0"/>
    <x v="0"/>
  </r>
  <r>
    <x v="11"/>
    <x v="2"/>
    <x v="12"/>
    <s v="10"/>
    <x v="11"/>
    <x v="9"/>
    <x v="9"/>
    <x v="0"/>
    <x v="0"/>
    <x v="0"/>
    <d v="2024-05-30T00:00:00"/>
    <d v="2024-08-19T00:00:00"/>
    <x v="10"/>
    <s v="(blank)"/>
    <d v="2024-01-14T00:00:00"/>
    <x v="7"/>
    <x v="10"/>
    <x v="10"/>
    <x v="7"/>
    <x v="1"/>
    <s v="No"/>
    <x v="1"/>
    <x v="10"/>
    <s v="660063791250010"/>
    <x v="1"/>
    <x v="1"/>
    <x v="1"/>
  </r>
  <r>
    <x v="11"/>
    <x v="9"/>
    <x v="12"/>
    <s v="30"/>
    <x v="11"/>
    <x v="10"/>
    <x v="10"/>
    <x v="0"/>
    <x v="0"/>
    <x v="0"/>
    <d v="2024-05-30T00:00:00"/>
    <d v="2024-08-19T00:00:00"/>
    <x v="14"/>
    <s v="(blank)"/>
    <d v="2024-01-14T00:00:00"/>
    <x v="7"/>
    <x v="10"/>
    <x v="1"/>
    <x v="7"/>
    <x v="0"/>
    <s v="No"/>
    <x v="1"/>
    <x v="14"/>
    <s v="660063791250030"/>
    <x v="0"/>
    <x v="0"/>
    <x v="0"/>
  </r>
  <r>
    <x v="12"/>
    <x v="3"/>
    <x v="13"/>
    <s v="10"/>
    <x v="12"/>
    <x v="14"/>
    <x v="14"/>
    <x v="0"/>
    <x v="0"/>
    <x v="0"/>
    <d v="2024-10-14T00:00:00"/>
    <d v="2025-03-31T00:00:00"/>
    <x v="15"/>
    <s v="(blank)"/>
    <d v="2024-03-19T00:00:00"/>
    <x v="10"/>
    <x v="11"/>
    <x v="1"/>
    <x v="11"/>
    <x v="2"/>
    <s v="No"/>
    <x v="4"/>
    <x v="15"/>
    <s v="660064005510040"/>
    <x v="2"/>
    <x v="3"/>
    <x v="9"/>
  </r>
  <r>
    <x v="13"/>
    <x v="0"/>
    <x v="14"/>
    <s v="(blank)"/>
    <x v="13"/>
    <x v="15"/>
    <x v="15"/>
    <x v="4"/>
    <x v="3"/>
    <x v="9"/>
    <d v="2025-03-30T00:00:00"/>
    <s v="-"/>
    <x v="16"/>
    <s v="(blank)"/>
    <d v="2023-09-06T00:00:00"/>
    <x v="11"/>
    <x v="12"/>
    <x v="11"/>
    <x v="12"/>
    <x v="2"/>
    <s v="No"/>
    <x v="0"/>
    <x v="16"/>
    <s v="660064243910010"/>
    <x v="0"/>
    <x v="0"/>
    <x v="10"/>
  </r>
  <r>
    <x v="14"/>
    <x v="0"/>
    <x v="15"/>
    <s v="10"/>
    <x v="14"/>
    <x v="11"/>
    <x v="11"/>
    <x v="4"/>
    <x v="3"/>
    <x v="7"/>
    <d v="2024-07-30T00:00:00"/>
    <d v="2024-07-30T00:00:00"/>
    <x v="17"/>
    <s v="(blank)"/>
    <d v="2023-12-20T00:00:00"/>
    <x v="12"/>
    <x v="13"/>
    <x v="12"/>
    <x v="13"/>
    <x v="0"/>
    <s v="No"/>
    <x v="3"/>
    <x v="17"/>
    <s v="660064198710010"/>
    <x v="0"/>
    <x v="0"/>
    <x v="8"/>
  </r>
  <r>
    <x v="15"/>
    <x v="5"/>
    <x v="16"/>
    <s v="10"/>
    <x v="15"/>
    <x v="16"/>
    <x v="16"/>
    <x v="0"/>
    <x v="0"/>
    <x v="0"/>
    <d v="2024-05-30T00:00:00"/>
    <d v="2024-07-01T00:00:00"/>
    <x v="11"/>
    <s v="(blank)"/>
    <d v="2024-04-15T00:00:00"/>
    <x v="13"/>
    <x v="14"/>
    <x v="13"/>
    <x v="14"/>
    <x v="0"/>
    <s v="No"/>
    <x v="3"/>
    <x v="11"/>
    <s v="660064138740010"/>
    <x v="0"/>
    <x v="0"/>
    <x v="0"/>
  </r>
  <r>
    <x v="16"/>
    <x v="0"/>
    <x v="17"/>
    <s v="10"/>
    <x v="16"/>
    <x v="17"/>
    <x v="17"/>
    <x v="3"/>
    <x v="4"/>
    <x v="10"/>
    <d v="2024-07-02T00:00:00"/>
    <d v="2024-07-02T00:00:00"/>
    <x v="18"/>
    <s v="(blank)"/>
    <d v="2024-01-31T00:00:00"/>
    <x v="14"/>
    <x v="15"/>
    <x v="2"/>
    <x v="15"/>
    <x v="1"/>
    <s v="No"/>
    <x v="0"/>
    <x v="18"/>
    <s v="660064298410010"/>
    <x v="1"/>
    <x v="1"/>
    <x v="1"/>
  </r>
  <r>
    <x v="16"/>
    <x v="8"/>
    <x v="18"/>
    <s v="10"/>
    <x v="16"/>
    <x v="17"/>
    <x v="17"/>
    <x v="3"/>
    <x v="4"/>
    <x v="10"/>
    <d v="2024-07-02T00:00:00"/>
    <d v="2024-07-02T00:00:00"/>
    <x v="12"/>
    <s v="(blank)"/>
    <d v="2024-02-01T00:00:00"/>
    <x v="14"/>
    <x v="15"/>
    <x v="2"/>
    <x v="15"/>
    <x v="1"/>
    <s v="No"/>
    <x v="0"/>
    <x v="12"/>
    <s v="660064298420010"/>
    <x v="1"/>
    <x v="1"/>
    <x v="1"/>
  </r>
  <r>
    <x v="17"/>
    <x v="0"/>
    <x v="19"/>
    <s v="10"/>
    <x v="17"/>
    <x v="6"/>
    <x v="6"/>
    <x v="3"/>
    <x v="4"/>
    <x v="11"/>
    <d v="2024-02-09T00:00:00"/>
    <d v="2024-09-23T00:00:00"/>
    <x v="12"/>
    <s v="(blank)"/>
    <d v="2023-10-29T00:00:00"/>
    <x v="15"/>
    <x v="16"/>
    <x v="14"/>
    <x v="16"/>
    <x v="1"/>
    <s v="No"/>
    <x v="0"/>
    <x v="12"/>
    <s v="660065425910010"/>
    <x v="2"/>
    <x v="3"/>
    <x v="6"/>
  </r>
  <r>
    <x v="18"/>
    <x v="0"/>
    <x v="20"/>
    <s v="10"/>
    <x v="18"/>
    <x v="9"/>
    <x v="9"/>
    <x v="0"/>
    <x v="0"/>
    <x v="0"/>
    <d v="2024-08-12T00:00:00"/>
    <d v="2024-08-12T00:00:00"/>
    <x v="14"/>
    <s v="(blank)"/>
    <s v="(blank)"/>
    <x v="16"/>
    <x v="17"/>
    <x v="15"/>
    <x v="17"/>
    <x v="0"/>
    <s v="No"/>
    <x v="1"/>
    <x v="14"/>
    <s v="660065516310010"/>
    <x v="0"/>
    <x v="0"/>
    <x v="0"/>
  </r>
  <r>
    <x v="18"/>
    <x v="6"/>
    <x v="20"/>
    <s v="30"/>
    <x v="18"/>
    <x v="10"/>
    <x v="10"/>
    <x v="0"/>
    <x v="0"/>
    <x v="0"/>
    <d v="2024-08-12T00:00:00"/>
    <d v="2024-08-12T00:00:00"/>
    <x v="11"/>
    <s v="(blank)"/>
    <d v="2024-04-21T00:00:00"/>
    <x v="16"/>
    <x v="17"/>
    <x v="1"/>
    <x v="17"/>
    <x v="0"/>
    <s v="No"/>
    <x v="1"/>
    <x v="11"/>
    <s v="660065516310030"/>
    <x v="0"/>
    <x v="0"/>
    <x v="0"/>
  </r>
  <r>
    <x v="19"/>
    <x v="0"/>
    <x v="21"/>
    <s v="10"/>
    <x v="19"/>
    <x v="18"/>
    <x v="18"/>
    <x v="2"/>
    <x v="1"/>
    <x v="12"/>
    <d v="2024-06-25T00:00:00"/>
    <d v="2024-06-25T00:00:00"/>
    <x v="19"/>
    <s v="(blank)"/>
    <d v="2024-02-27T00:00:00"/>
    <x v="17"/>
    <x v="18"/>
    <x v="16"/>
    <x v="18"/>
    <x v="0"/>
    <s v="No"/>
    <x v="1"/>
    <x v="8"/>
    <s v="660065515410010"/>
    <x v="0"/>
    <x v="0"/>
    <x v="11"/>
  </r>
  <r>
    <x v="19"/>
    <x v="10"/>
    <x v="21"/>
    <s v="20"/>
    <x v="19"/>
    <x v="19"/>
    <x v="19"/>
    <x v="2"/>
    <x v="1"/>
    <x v="12"/>
    <d v="2024-06-25T00:00:00"/>
    <d v="2024-06-25T00:00:00"/>
    <x v="0"/>
    <s v="(blank)"/>
    <d v="2024-04-16T00:00:00"/>
    <x v="17"/>
    <x v="18"/>
    <x v="1"/>
    <x v="18"/>
    <x v="0"/>
    <s v="No"/>
    <x v="1"/>
    <x v="0"/>
    <s v="660065515410020"/>
    <x v="0"/>
    <x v="0"/>
    <x v="11"/>
  </r>
  <r>
    <x v="19"/>
    <x v="6"/>
    <x v="21"/>
    <s v="30"/>
    <x v="19"/>
    <x v="10"/>
    <x v="10"/>
    <x v="2"/>
    <x v="1"/>
    <x v="12"/>
    <d v="2024-06-25T00:00:00"/>
    <d v="2024-06-25T00:00:00"/>
    <x v="19"/>
    <s v="(blank)"/>
    <d v="2024-02-27T00:00:00"/>
    <x v="17"/>
    <x v="18"/>
    <x v="1"/>
    <x v="18"/>
    <x v="0"/>
    <s v="No"/>
    <x v="1"/>
    <x v="8"/>
    <s v="660065515410030"/>
    <x v="0"/>
    <x v="0"/>
    <x v="11"/>
  </r>
  <r>
    <x v="19"/>
    <x v="3"/>
    <x v="21"/>
    <s v="40"/>
    <x v="19"/>
    <x v="20"/>
    <x v="20"/>
    <x v="2"/>
    <x v="1"/>
    <x v="12"/>
    <d v="2024-06-25T00:00:00"/>
    <d v="2024-06-25T00:00:00"/>
    <x v="19"/>
    <s v="(blank)"/>
    <d v="2024-02-27T00:00:00"/>
    <x v="17"/>
    <x v="18"/>
    <x v="1"/>
    <x v="18"/>
    <x v="0"/>
    <s v="No"/>
    <x v="1"/>
    <x v="8"/>
    <s v="660065515410040"/>
    <x v="0"/>
    <x v="0"/>
    <x v="11"/>
  </r>
  <r>
    <x v="20"/>
    <x v="8"/>
    <x v="22"/>
    <s v="10"/>
    <x v="20"/>
    <x v="16"/>
    <x v="16"/>
    <x v="0"/>
    <x v="0"/>
    <x v="6"/>
    <d v="2024-05-14T00:00:00"/>
    <d v="2024-06-26T00:00:00"/>
    <x v="20"/>
    <s v="(blank)"/>
    <d v="2024-01-09T00:00:00"/>
    <x v="17"/>
    <x v="19"/>
    <x v="17"/>
    <x v="19"/>
    <x v="0"/>
    <s v="No"/>
    <x v="3"/>
    <x v="19"/>
    <s v="660065835820010"/>
    <x v="0"/>
    <x v="0"/>
    <x v="0"/>
  </r>
  <r>
    <x v="20"/>
    <x v="11"/>
    <x v="23"/>
    <s v="10"/>
    <x v="20"/>
    <x v="12"/>
    <x v="12"/>
    <x v="0"/>
    <x v="0"/>
    <x v="6"/>
    <d v="2024-05-14T00:00:00"/>
    <d v="2024-06-26T00:00:00"/>
    <x v="18"/>
    <s v="(blank)"/>
    <s v="(blank)"/>
    <x v="17"/>
    <x v="19"/>
    <x v="1"/>
    <x v="19"/>
    <x v="1"/>
    <s v="No"/>
    <x v="4"/>
    <x v="18"/>
    <s v="660065835820030"/>
    <x v="1"/>
    <x v="1"/>
    <x v="1"/>
  </r>
  <r>
    <x v="21"/>
    <x v="0"/>
    <x v="24"/>
    <s v="10"/>
    <x v="21"/>
    <x v="21"/>
    <x v="21"/>
    <x v="1"/>
    <x v="0"/>
    <x v="2"/>
    <d v="2024-05-30T00:00:00"/>
    <d v="2024-08-19T00:00:00"/>
    <x v="21"/>
    <s v="(blank)"/>
    <d v="2023-12-01T00:00:00"/>
    <x v="18"/>
    <x v="20"/>
    <x v="18"/>
    <x v="20"/>
    <x v="2"/>
    <s v="No"/>
    <x v="0"/>
    <x v="20"/>
    <s v="660066045410010"/>
    <x v="0"/>
    <x v="0"/>
    <x v="4"/>
  </r>
  <r>
    <x v="21"/>
    <x v="12"/>
    <x v="24"/>
    <s v="100"/>
    <x v="21"/>
    <x v="1"/>
    <x v="1"/>
    <x v="1"/>
    <x v="0"/>
    <x v="2"/>
    <d v="2024-05-30T00:00:00"/>
    <d v="2024-08-19T00:00:00"/>
    <x v="22"/>
    <s v="(blank)"/>
    <s v="(blank)"/>
    <x v="18"/>
    <x v="20"/>
    <x v="1"/>
    <x v="20"/>
    <x v="1"/>
    <s v="No"/>
    <x v="0"/>
    <x v="21"/>
    <s v="660066045410100"/>
    <x v="1"/>
    <x v="1"/>
    <x v="1"/>
  </r>
  <r>
    <x v="22"/>
    <x v="0"/>
    <x v="25"/>
    <s v="10"/>
    <x v="22"/>
    <x v="14"/>
    <x v="14"/>
    <x v="5"/>
    <x v="5"/>
    <x v="13"/>
    <d v="2024-05-15T00:00:00"/>
    <d v="2024-06-14T00:00:00"/>
    <x v="17"/>
    <s v="(blank)"/>
    <s v="(blank)"/>
    <x v="19"/>
    <x v="21"/>
    <x v="19"/>
    <x v="21"/>
    <x v="0"/>
    <s v="No"/>
    <x v="4"/>
    <x v="17"/>
    <s v="660066115810010"/>
    <x v="0"/>
    <x v="3"/>
    <x v="12"/>
  </r>
  <r>
    <x v="22"/>
    <x v="3"/>
    <x v="25"/>
    <s v="30"/>
    <x v="22"/>
    <x v="13"/>
    <x v="13"/>
    <x v="5"/>
    <x v="5"/>
    <x v="13"/>
    <d v="2024-05-15T00:00:00"/>
    <d v="2024-05-15T00:00:00"/>
    <x v="23"/>
    <s v="(blank)"/>
    <s v="(blank)"/>
    <x v="19"/>
    <x v="21"/>
    <x v="1"/>
    <x v="21"/>
    <x v="2"/>
    <s v="No"/>
    <x v="4"/>
    <x v="22"/>
    <s v="660066115810040"/>
    <x v="2"/>
    <x v="3"/>
    <x v="13"/>
  </r>
  <r>
    <x v="23"/>
    <x v="0"/>
    <x v="26"/>
    <s v="10"/>
    <x v="23"/>
    <x v="22"/>
    <x v="22"/>
    <x v="3"/>
    <x v="4"/>
    <x v="14"/>
    <d v="2024-07-29T00:00:00"/>
    <d v="2024-07-24T00:00:00"/>
    <x v="24"/>
    <s v="(blank)"/>
    <s v="(blank)"/>
    <x v="16"/>
    <x v="22"/>
    <x v="12"/>
    <x v="22"/>
    <x v="1"/>
    <s v="No"/>
    <x v="5"/>
    <x v="21"/>
    <s v="660066262510010"/>
    <x v="1"/>
    <x v="1"/>
    <x v="1"/>
  </r>
  <r>
    <x v="23"/>
    <x v="13"/>
    <x v="27"/>
    <s v="10"/>
    <x v="23"/>
    <x v="11"/>
    <x v="11"/>
    <x v="3"/>
    <x v="4"/>
    <x v="14"/>
    <d v="2024-07-29T00:00:00"/>
    <d v="2024-07-25T00:00:00"/>
    <x v="24"/>
    <s v="(blank)"/>
    <s v="(blank)"/>
    <x v="16"/>
    <x v="22"/>
    <x v="12"/>
    <x v="22"/>
    <x v="1"/>
    <s v="No"/>
    <x v="3"/>
    <x v="21"/>
    <s v="660066262580010"/>
    <x v="1"/>
    <x v="1"/>
    <x v="1"/>
  </r>
  <r>
    <x v="24"/>
    <x v="8"/>
    <x v="28"/>
    <s v="10"/>
    <x v="24"/>
    <x v="23"/>
    <x v="23"/>
    <x v="0"/>
    <x v="0"/>
    <x v="15"/>
    <d v="2024-12-31T00:00:00"/>
    <d v="2024-07-31T00:00:00"/>
    <x v="10"/>
    <s v="(blank)"/>
    <d v="2023-12-17T00:00:00"/>
    <x v="3"/>
    <x v="4"/>
    <x v="20"/>
    <x v="23"/>
    <x v="1"/>
    <s v="No"/>
    <x v="4"/>
    <x v="10"/>
    <s v="660066302720010"/>
    <x v="1"/>
    <x v="1"/>
    <x v="1"/>
  </r>
  <r>
    <x v="24"/>
    <x v="14"/>
    <x v="28"/>
    <s v="20"/>
    <x v="24"/>
    <x v="13"/>
    <x v="13"/>
    <x v="0"/>
    <x v="0"/>
    <x v="15"/>
    <d v="2024-12-31T00:00:00"/>
    <d v="2024-07-31T00:00:00"/>
    <x v="10"/>
    <s v="(blank)"/>
    <s v="(blank)"/>
    <x v="3"/>
    <x v="4"/>
    <x v="1"/>
    <x v="23"/>
    <x v="1"/>
    <s v="No"/>
    <x v="4"/>
    <x v="10"/>
    <s v="660066302720020"/>
    <x v="1"/>
    <x v="1"/>
    <x v="1"/>
  </r>
  <r>
    <x v="25"/>
    <x v="0"/>
    <x v="29"/>
    <s v="10"/>
    <x v="25"/>
    <x v="6"/>
    <x v="6"/>
    <x v="1"/>
    <x v="0"/>
    <x v="2"/>
    <d v="2024-10-10T00:00:00"/>
    <d v="2024-10-03T00:00:00"/>
    <x v="12"/>
    <s v="(blank)"/>
    <s v="(blank)"/>
    <x v="20"/>
    <x v="23"/>
    <x v="21"/>
    <x v="24"/>
    <x v="1"/>
    <s v="No"/>
    <x v="0"/>
    <x v="12"/>
    <s v="660066423110010"/>
    <x v="1"/>
    <x v="1"/>
    <x v="1"/>
  </r>
  <r>
    <x v="26"/>
    <x v="5"/>
    <x v="30"/>
    <s v="10"/>
    <x v="26"/>
    <x v="11"/>
    <x v="11"/>
    <x v="1"/>
    <x v="0"/>
    <x v="2"/>
    <d v="2024-06-30T00:00:00"/>
    <d v="2024-07-04T00:00:00"/>
    <x v="25"/>
    <s v="(blank)"/>
    <d v="2023-12-28T00:00:00"/>
    <x v="21"/>
    <x v="13"/>
    <x v="22"/>
    <x v="25"/>
    <x v="0"/>
    <s v="No"/>
    <x v="3"/>
    <x v="23"/>
    <s v="660066423040010"/>
    <x v="0"/>
    <x v="0"/>
    <x v="0"/>
  </r>
  <r>
    <x v="27"/>
    <x v="0"/>
    <x v="31"/>
    <s v="10"/>
    <x v="5"/>
    <x v="6"/>
    <x v="6"/>
    <x v="3"/>
    <x v="4"/>
    <x v="5"/>
    <d v="2024-06-01T00:00:00"/>
    <d v="2024-08-26T00:00:00"/>
    <x v="7"/>
    <s v="(blank)"/>
    <d v="2024-02-12T00:00:00"/>
    <x v="22"/>
    <x v="20"/>
    <x v="23"/>
    <x v="26"/>
    <x v="2"/>
    <s v="Yes"/>
    <x v="0"/>
    <x v="7"/>
    <s v="660066903910010"/>
    <x v="2"/>
    <x v="3"/>
    <x v="6"/>
  </r>
  <r>
    <x v="28"/>
    <x v="8"/>
    <x v="32"/>
    <s v="10"/>
    <x v="27"/>
    <x v="24"/>
    <x v="24"/>
    <x v="4"/>
    <x v="3"/>
    <x v="7"/>
    <d v="2024-06-28T00:00:00"/>
    <d v="2024-06-28T00:00:00"/>
    <x v="26"/>
    <s v="(blank)"/>
    <s v="(blank)"/>
    <x v="23"/>
    <x v="8"/>
    <x v="24"/>
    <x v="9"/>
    <x v="1"/>
    <s v="No"/>
    <x v="0"/>
    <x v="24"/>
    <s v="660067370320010"/>
    <x v="1"/>
    <x v="1"/>
    <x v="1"/>
  </r>
  <r>
    <x v="29"/>
    <x v="15"/>
    <x v="33"/>
    <s v="10"/>
    <x v="28"/>
    <x v="17"/>
    <x v="17"/>
    <x v="3"/>
    <x v="2"/>
    <x v="16"/>
    <d v="2024-05-06T00:00:00"/>
    <d v="2024-07-02T00:00:00"/>
    <x v="27"/>
    <s v="(blank)"/>
    <s v="(blank)"/>
    <x v="14"/>
    <x v="24"/>
    <x v="2"/>
    <x v="1"/>
    <x v="1"/>
    <s v="No"/>
    <x v="0"/>
    <x v="25"/>
    <s v="660067326520100"/>
    <x v="1"/>
    <x v="1"/>
    <x v="1"/>
  </r>
  <r>
    <x v="30"/>
    <x v="0"/>
    <x v="34"/>
    <s v="10"/>
    <x v="29"/>
    <x v="25"/>
    <x v="25"/>
    <x v="6"/>
    <x v="2"/>
    <x v="17"/>
    <d v="2024-04-09T00:00:00"/>
    <d v="2024-05-30T00:00:00"/>
    <x v="19"/>
    <s v="(blank)"/>
    <d v="2024-04-11T00:00:00"/>
    <x v="3"/>
    <x v="25"/>
    <x v="1"/>
    <x v="27"/>
    <x v="0"/>
    <s v="No"/>
    <x v="1"/>
    <x v="8"/>
    <s v="660067470610010"/>
    <x v="0"/>
    <x v="0"/>
    <x v="0"/>
  </r>
  <r>
    <x v="30"/>
    <x v="10"/>
    <x v="34"/>
    <s v="20"/>
    <x v="29"/>
    <x v="26"/>
    <x v="26"/>
    <x v="6"/>
    <x v="2"/>
    <x v="17"/>
    <d v="2024-04-09T00:00:00"/>
    <d v="2024-05-30T00:00:00"/>
    <x v="19"/>
    <s v="(blank)"/>
    <s v="(blank)"/>
    <x v="3"/>
    <x v="25"/>
    <x v="1"/>
    <x v="27"/>
    <x v="0"/>
    <s v="No"/>
    <x v="4"/>
    <x v="8"/>
    <s v="660067470610020"/>
    <x v="0"/>
    <x v="0"/>
    <x v="0"/>
  </r>
  <r>
    <x v="31"/>
    <x v="0"/>
    <x v="35"/>
    <s v="10"/>
    <x v="30"/>
    <x v="2"/>
    <x v="2"/>
    <x v="7"/>
    <x v="5"/>
    <x v="18"/>
    <d v="2024-07-01T00:00:00"/>
    <d v="2024-07-01T00:00:00"/>
    <x v="24"/>
    <s v="(blank)"/>
    <s v="(blank)"/>
    <x v="13"/>
    <x v="26"/>
    <x v="13"/>
    <x v="14"/>
    <x v="1"/>
    <s v="No"/>
    <x v="0"/>
    <x v="21"/>
    <s v="660067438510010"/>
    <x v="1"/>
    <x v="1"/>
    <x v="1"/>
  </r>
  <r>
    <x v="32"/>
    <x v="16"/>
    <x v="36"/>
    <s v="10"/>
    <x v="31"/>
    <x v="27"/>
    <x v="27"/>
    <x v="2"/>
    <x v="1"/>
    <x v="19"/>
    <d v="2024-03-18T00:00:00"/>
    <d v="2024-05-31T00:00:00"/>
    <x v="28"/>
    <s v="(blank)"/>
    <d v="2024-04-17T00:00:00"/>
    <x v="3"/>
    <x v="27"/>
    <x v="1"/>
    <x v="28"/>
    <x v="0"/>
    <s v="No"/>
    <x v="2"/>
    <x v="26"/>
    <s v="660067670120040"/>
    <x v="0"/>
    <x v="0"/>
    <x v="14"/>
  </r>
  <r>
    <x v="33"/>
    <x v="0"/>
    <x v="37"/>
    <s v="10"/>
    <x v="32"/>
    <x v="11"/>
    <x v="11"/>
    <x v="7"/>
    <x v="5"/>
    <x v="18"/>
    <d v="2024-08-20T00:00:00"/>
    <d v="2024-08-20T00:00:00"/>
    <x v="29"/>
    <s v="(blank)"/>
    <s v="(blank)"/>
    <x v="3"/>
    <x v="28"/>
    <x v="25"/>
    <x v="4"/>
    <x v="0"/>
    <s v="No"/>
    <x v="3"/>
    <x v="27"/>
    <s v="660067640710010"/>
    <x v="0"/>
    <x v="3"/>
    <x v="12"/>
  </r>
  <r>
    <x v="34"/>
    <x v="0"/>
    <x v="38"/>
    <s v="10"/>
    <x v="33"/>
    <x v="17"/>
    <x v="17"/>
    <x v="2"/>
    <x v="1"/>
    <x v="20"/>
    <d v="2024-08-30T00:00:00"/>
    <d v="2024-06-14T00:00:00"/>
    <x v="30"/>
    <s v="(blank)"/>
    <s v="(blank)"/>
    <x v="3"/>
    <x v="27"/>
    <x v="1"/>
    <x v="29"/>
    <x v="0"/>
    <s v="No"/>
    <x v="0"/>
    <x v="28"/>
    <s v="660067725710010"/>
    <x v="2"/>
    <x v="5"/>
    <x v="15"/>
  </r>
  <r>
    <x v="35"/>
    <x v="0"/>
    <x v="39"/>
    <s v="10"/>
    <x v="4"/>
    <x v="5"/>
    <x v="5"/>
    <x v="0"/>
    <x v="0"/>
    <x v="6"/>
    <d v="2024-08-20T00:00:00"/>
    <d v="2024-09-06T00:00:00"/>
    <x v="2"/>
    <s v="(blank)"/>
    <s v="(blank)"/>
    <x v="3"/>
    <x v="29"/>
    <x v="1"/>
    <x v="4"/>
    <x v="1"/>
    <s v="No"/>
    <x v="0"/>
    <x v="2"/>
    <s v="660067698510010"/>
    <x v="1"/>
    <x v="1"/>
    <x v="1"/>
  </r>
  <r>
    <x v="35"/>
    <x v="1"/>
    <x v="39"/>
    <s v="90"/>
    <x v="4"/>
    <x v="1"/>
    <x v="1"/>
    <x v="0"/>
    <x v="0"/>
    <x v="6"/>
    <d v="2024-08-20T00:00:00"/>
    <d v="2024-09-06T00:00:00"/>
    <x v="2"/>
    <s v="(blank)"/>
    <s v="(blank)"/>
    <x v="3"/>
    <x v="29"/>
    <x v="1"/>
    <x v="4"/>
    <x v="1"/>
    <s v="No"/>
    <x v="0"/>
    <x v="2"/>
    <s v="660067698510090"/>
    <x v="1"/>
    <x v="1"/>
    <x v="1"/>
  </r>
  <r>
    <x v="36"/>
    <x v="8"/>
    <x v="40"/>
    <s v="10"/>
    <x v="34"/>
    <x v="28"/>
    <x v="28"/>
    <x v="2"/>
    <x v="1"/>
    <x v="21"/>
    <d v="2024-07-01T00:00:00"/>
    <d v="2024-07-01T00:00:00"/>
    <x v="12"/>
    <s v="(blank)"/>
    <s v="(blank)"/>
    <x v="24"/>
    <x v="27"/>
    <x v="22"/>
    <x v="28"/>
    <x v="1"/>
    <s v="No"/>
    <x v="1"/>
    <x v="12"/>
    <s v="660067806520010"/>
    <x v="1"/>
    <x v="1"/>
    <x v="1"/>
  </r>
  <r>
    <x v="37"/>
    <x v="7"/>
    <x v="41"/>
    <s v="10"/>
    <x v="35"/>
    <x v="29"/>
    <x v="29"/>
    <x v="1"/>
    <x v="0"/>
    <x v="22"/>
    <d v="2024-10-25T00:00:00"/>
    <d v="2024-06-17T00:00:00"/>
    <x v="20"/>
    <s v="(blank)"/>
    <d v="2024-04-11T00:00:00"/>
    <x v="25"/>
    <x v="30"/>
    <x v="26"/>
    <x v="30"/>
    <x v="0"/>
    <s v="No"/>
    <x v="3"/>
    <x v="19"/>
    <s v="660067950830010"/>
    <x v="0"/>
    <x v="0"/>
    <x v="0"/>
  </r>
  <r>
    <x v="38"/>
    <x v="0"/>
    <x v="42"/>
    <s v="10"/>
    <x v="36"/>
    <x v="0"/>
    <x v="0"/>
    <x v="5"/>
    <x v="5"/>
    <x v="13"/>
    <d v="2024-07-26T00:00:00"/>
    <d v="2024-09-06T00:00:00"/>
    <x v="0"/>
    <s v="(blank)"/>
    <s v="(blank)"/>
    <x v="3"/>
    <x v="31"/>
    <x v="27"/>
    <x v="31"/>
    <x v="0"/>
    <s v="No"/>
    <x v="0"/>
    <x v="0"/>
    <s v="660067909010010"/>
    <x v="0"/>
    <x v="3"/>
    <x v="12"/>
  </r>
  <r>
    <x v="38"/>
    <x v="1"/>
    <x v="42"/>
    <s v="90"/>
    <x v="36"/>
    <x v="1"/>
    <x v="1"/>
    <x v="5"/>
    <x v="5"/>
    <x v="13"/>
    <d v="2024-07-26T00:00:00"/>
    <d v="2024-09-06T00:00:00"/>
    <x v="0"/>
    <s v="(blank)"/>
    <s v="(blank)"/>
    <x v="3"/>
    <x v="31"/>
    <x v="1"/>
    <x v="31"/>
    <x v="0"/>
    <s v="No"/>
    <x v="0"/>
    <x v="0"/>
    <s v="660067909010090"/>
    <x v="0"/>
    <x v="3"/>
    <x v="12"/>
  </r>
  <r>
    <x v="39"/>
    <x v="8"/>
    <x v="43"/>
    <s v="10"/>
    <x v="37"/>
    <x v="23"/>
    <x v="23"/>
    <x v="4"/>
    <x v="3"/>
    <x v="9"/>
    <d v="2024-06-30T00:00:00"/>
    <d v="2024-06-28T00:00:00"/>
    <x v="12"/>
    <s v="(blank)"/>
    <s v="(blank)"/>
    <x v="26"/>
    <x v="8"/>
    <x v="28"/>
    <x v="32"/>
    <x v="1"/>
    <s v="No"/>
    <x v="4"/>
    <x v="12"/>
    <s v="660067904420010"/>
    <x v="1"/>
    <x v="1"/>
    <x v="1"/>
  </r>
  <r>
    <x v="40"/>
    <x v="0"/>
    <x v="44"/>
    <s v="10"/>
    <x v="38"/>
    <x v="30"/>
    <x v="30"/>
    <x v="4"/>
    <x v="3"/>
    <x v="9"/>
    <d v="2024-05-30T00:00:00"/>
    <d v="2024-05-30T00:00:00"/>
    <x v="13"/>
    <s v="(blank)"/>
    <s v="(blank)"/>
    <x v="6"/>
    <x v="9"/>
    <x v="29"/>
    <x v="33"/>
    <x v="0"/>
    <s v="No"/>
    <x v="1"/>
    <x v="13"/>
    <s v="660067901810010"/>
    <x v="0"/>
    <x v="0"/>
    <x v="8"/>
  </r>
  <r>
    <x v="41"/>
    <x v="0"/>
    <x v="45"/>
    <s v="10"/>
    <x v="39"/>
    <x v="11"/>
    <x v="11"/>
    <x v="5"/>
    <x v="5"/>
    <x v="23"/>
    <d v="2024-07-18T00:00:00"/>
    <d v="2024-08-09T00:00:00"/>
    <x v="14"/>
    <s v="(blank)"/>
    <s v="(blank)"/>
    <x v="3"/>
    <x v="32"/>
    <x v="30"/>
    <x v="34"/>
    <x v="0"/>
    <s v="No"/>
    <x v="3"/>
    <x v="14"/>
    <s v="660067893610010"/>
    <x v="0"/>
    <x v="3"/>
    <x v="12"/>
  </r>
  <r>
    <x v="42"/>
    <x v="0"/>
    <x v="46"/>
    <s v="10"/>
    <x v="40"/>
    <x v="31"/>
    <x v="31"/>
    <x v="1"/>
    <x v="0"/>
    <x v="2"/>
    <d v="2024-10-03T00:00:00"/>
    <d v="2024-08-19T00:00:00"/>
    <x v="31"/>
    <s v="(blank)"/>
    <d v="2024-04-04T00:00:00"/>
    <x v="20"/>
    <x v="23"/>
    <x v="21"/>
    <x v="24"/>
    <x v="2"/>
    <s v="No"/>
    <x v="0"/>
    <x v="29"/>
    <s v="660067888810010"/>
    <x v="0"/>
    <x v="0"/>
    <x v="4"/>
  </r>
  <r>
    <x v="42"/>
    <x v="1"/>
    <x v="46"/>
    <s v="90"/>
    <x v="40"/>
    <x v="1"/>
    <x v="1"/>
    <x v="1"/>
    <x v="0"/>
    <x v="2"/>
    <d v="2024-10-03T00:00:00"/>
    <d v="2024-08-19T00:00:00"/>
    <x v="31"/>
    <s v="(blank)"/>
    <d v="2024-04-11T00:00:00"/>
    <x v="20"/>
    <x v="23"/>
    <x v="1"/>
    <x v="24"/>
    <x v="2"/>
    <s v="No"/>
    <x v="0"/>
    <x v="29"/>
    <s v="660067888810090"/>
    <x v="0"/>
    <x v="0"/>
    <x v="4"/>
  </r>
  <r>
    <x v="43"/>
    <x v="12"/>
    <x v="47"/>
    <s v="10"/>
    <x v="41"/>
    <x v="32"/>
    <x v="32"/>
    <x v="6"/>
    <x v="2"/>
    <x v="17"/>
    <d v="2024-07-08T00:00:00"/>
    <d v="2024-07-08T00:00:00"/>
    <x v="25"/>
    <s v="(blank)"/>
    <d v="2024-04-22T00:00:00"/>
    <x v="3"/>
    <x v="33"/>
    <x v="1"/>
    <x v="35"/>
    <x v="0"/>
    <s v="No"/>
    <x v="5"/>
    <x v="23"/>
    <s v="660067819910100"/>
    <x v="0"/>
    <x v="0"/>
    <x v="0"/>
  </r>
  <r>
    <x v="44"/>
    <x v="12"/>
    <x v="48"/>
    <s v="10"/>
    <x v="42"/>
    <x v="25"/>
    <x v="25"/>
    <x v="6"/>
    <x v="2"/>
    <x v="17"/>
    <d v="2024-05-12T00:00:00"/>
    <d v="2024-05-20T00:00:00"/>
    <x v="19"/>
    <s v="(blank)"/>
    <d v="2024-04-04T00:00:00"/>
    <x v="27"/>
    <x v="34"/>
    <x v="31"/>
    <x v="36"/>
    <x v="0"/>
    <s v="No"/>
    <x v="1"/>
    <x v="8"/>
    <s v="660067797510100"/>
    <x v="0"/>
    <x v="0"/>
    <x v="0"/>
  </r>
  <r>
    <x v="44"/>
    <x v="17"/>
    <x v="48"/>
    <s v="20"/>
    <x v="42"/>
    <x v="33"/>
    <x v="33"/>
    <x v="6"/>
    <x v="2"/>
    <x v="17"/>
    <d v="2024-05-12T00:00:00"/>
    <d v="2024-05-20T00:00:00"/>
    <x v="19"/>
    <s v="(blank)"/>
    <s v="(blank)"/>
    <x v="27"/>
    <x v="34"/>
    <x v="1"/>
    <x v="36"/>
    <x v="0"/>
    <s v="No"/>
    <x v="1"/>
    <x v="8"/>
    <s v="660067797510200"/>
    <x v="0"/>
    <x v="0"/>
    <x v="0"/>
  </r>
  <r>
    <x v="44"/>
    <x v="18"/>
    <x v="48"/>
    <s v="30"/>
    <x v="42"/>
    <x v="26"/>
    <x v="26"/>
    <x v="6"/>
    <x v="2"/>
    <x v="17"/>
    <d v="2024-05-12T00:00:00"/>
    <d v="2024-05-20T00:00:00"/>
    <x v="19"/>
    <s v="(blank)"/>
    <s v="(blank)"/>
    <x v="27"/>
    <x v="34"/>
    <x v="1"/>
    <x v="36"/>
    <x v="0"/>
    <s v="No"/>
    <x v="4"/>
    <x v="8"/>
    <s v="660067797510300"/>
    <x v="0"/>
    <x v="0"/>
    <x v="0"/>
  </r>
  <r>
    <x v="45"/>
    <x v="12"/>
    <x v="49"/>
    <s v="10"/>
    <x v="43"/>
    <x v="32"/>
    <x v="32"/>
    <x v="6"/>
    <x v="2"/>
    <x v="17"/>
    <d v="2024-07-25T00:00:00"/>
    <d v="2024-07-25T00:00:00"/>
    <x v="27"/>
    <s v="(blank)"/>
    <s v="(blank)"/>
    <x v="28"/>
    <x v="26"/>
    <x v="32"/>
    <x v="37"/>
    <x v="1"/>
    <s v="No"/>
    <x v="5"/>
    <x v="25"/>
    <s v="660068032110100"/>
    <x v="1"/>
    <x v="1"/>
    <x v="1"/>
  </r>
  <r>
    <x v="46"/>
    <x v="0"/>
    <x v="50"/>
    <s v="10"/>
    <x v="44"/>
    <x v="1"/>
    <x v="1"/>
    <x v="3"/>
    <x v="2"/>
    <x v="24"/>
    <d v="2024-05-28T00:00:00"/>
    <d v="2024-06-13T00:00:00"/>
    <x v="32"/>
    <s v="(blank)"/>
    <d v="2024-04-18T00:00:00"/>
    <x v="29"/>
    <x v="25"/>
    <x v="33"/>
    <x v="38"/>
    <x v="0"/>
    <s v="No"/>
    <x v="0"/>
    <x v="30"/>
    <s v="660068130210010"/>
    <x v="0"/>
    <x v="0"/>
    <x v="0"/>
  </r>
  <r>
    <x v="46"/>
    <x v="8"/>
    <x v="51"/>
    <s v="10"/>
    <x v="44"/>
    <x v="1"/>
    <x v="1"/>
    <x v="3"/>
    <x v="2"/>
    <x v="24"/>
    <d v="2024-05-28T00:00:00"/>
    <d v="2024-06-13T00:00:00"/>
    <x v="32"/>
    <s v="(blank)"/>
    <d v="2024-04-18T00:00:00"/>
    <x v="29"/>
    <x v="25"/>
    <x v="33"/>
    <x v="38"/>
    <x v="0"/>
    <s v="No"/>
    <x v="0"/>
    <x v="30"/>
    <s v="660068130220010"/>
    <x v="0"/>
    <x v="0"/>
    <x v="0"/>
  </r>
  <r>
    <x v="46"/>
    <x v="7"/>
    <x v="52"/>
    <s v="10"/>
    <x v="44"/>
    <x v="1"/>
    <x v="1"/>
    <x v="3"/>
    <x v="2"/>
    <x v="24"/>
    <d v="2024-05-28T00:00:00"/>
    <d v="2024-06-13T00:00:00"/>
    <x v="32"/>
    <s v="(blank)"/>
    <d v="2024-04-18T00:00:00"/>
    <x v="29"/>
    <x v="25"/>
    <x v="33"/>
    <x v="38"/>
    <x v="0"/>
    <s v="No"/>
    <x v="0"/>
    <x v="30"/>
    <s v="660068130230010"/>
    <x v="0"/>
    <x v="0"/>
    <x v="0"/>
  </r>
  <r>
    <x v="47"/>
    <x v="0"/>
    <x v="53"/>
    <s v="10"/>
    <x v="45"/>
    <x v="34"/>
    <x v="34"/>
    <x v="2"/>
    <x v="1"/>
    <x v="25"/>
    <d v="2024-07-30T00:00:00"/>
    <d v="2024-06-10T00:00:00"/>
    <x v="33"/>
    <s v="(blank)"/>
    <d v="2024-04-23T00:00:00"/>
    <x v="3"/>
    <x v="27"/>
    <x v="1"/>
    <x v="39"/>
    <x v="0"/>
    <s v="No"/>
    <x v="3"/>
    <x v="31"/>
    <s v="660068093710010"/>
    <x v="3"/>
    <x v="4"/>
    <x v="7"/>
  </r>
  <r>
    <x v="47"/>
    <x v="10"/>
    <x v="54"/>
    <s v="10"/>
    <x v="45"/>
    <x v="35"/>
    <x v="35"/>
    <x v="2"/>
    <x v="1"/>
    <x v="25"/>
    <d v="2024-07-30T00:00:00"/>
    <d v="2024-07-11T00:00:00"/>
    <x v="19"/>
    <s v="(blank)"/>
    <d v="2024-04-18T00:00:00"/>
    <x v="3"/>
    <x v="27"/>
    <x v="1"/>
    <x v="40"/>
    <x v="0"/>
    <s v="No"/>
    <x v="3"/>
    <x v="8"/>
    <s v="660068093710020"/>
    <x v="3"/>
    <x v="4"/>
    <x v="7"/>
  </r>
  <r>
    <x v="47"/>
    <x v="6"/>
    <x v="54"/>
    <s v="20"/>
    <x v="45"/>
    <x v="36"/>
    <x v="36"/>
    <x v="2"/>
    <x v="1"/>
    <x v="25"/>
    <d v="2024-07-30T00:00:00"/>
    <d v="2024-07-11T00:00:00"/>
    <x v="19"/>
    <s v="(blank)"/>
    <d v="2024-04-18T00:00:00"/>
    <x v="3"/>
    <x v="27"/>
    <x v="1"/>
    <x v="40"/>
    <x v="0"/>
    <s v="No"/>
    <x v="3"/>
    <x v="8"/>
    <s v="660068093710030"/>
    <x v="3"/>
    <x v="4"/>
    <x v="7"/>
  </r>
  <r>
    <x v="48"/>
    <x v="0"/>
    <x v="55"/>
    <s v="10"/>
    <x v="46"/>
    <x v="37"/>
    <x v="37"/>
    <x v="8"/>
    <x v="6"/>
    <x v="26"/>
    <d v="2024-04-17T00:00:00"/>
    <d v="2024-08-30T00:00:00"/>
    <x v="6"/>
    <s v="(blank)"/>
    <d v="2024-04-22T00:00:00"/>
    <x v="3"/>
    <x v="27"/>
    <x v="1"/>
    <x v="41"/>
    <x v="0"/>
    <s v="No"/>
    <x v="0"/>
    <x v="6"/>
    <s v="007749843810010"/>
    <x v="0"/>
    <x v="0"/>
    <x v="0"/>
  </r>
  <r>
    <x v="48"/>
    <x v="7"/>
    <x v="56"/>
    <s v="10"/>
    <x v="46"/>
    <x v="0"/>
    <x v="0"/>
    <x v="8"/>
    <x v="6"/>
    <x v="26"/>
    <d v="2024-04-17T00:00:00"/>
    <d v="2024-08-30T00:00:00"/>
    <x v="28"/>
    <s v="(blank)"/>
    <d v="2024-04-23T00:00:00"/>
    <x v="3"/>
    <x v="27"/>
    <x v="1"/>
    <x v="41"/>
    <x v="0"/>
    <s v="No"/>
    <x v="0"/>
    <x v="26"/>
    <s v="007749843830010"/>
    <x v="0"/>
    <x v="0"/>
    <x v="0"/>
  </r>
  <r>
    <x v="48"/>
    <x v="19"/>
    <x v="56"/>
    <s v="130"/>
    <x v="46"/>
    <x v="1"/>
    <x v="1"/>
    <x v="8"/>
    <x v="6"/>
    <x v="26"/>
    <d v="2024-04-17T00:00:00"/>
    <d v="2024-08-30T00:00:00"/>
    <x v="17"/>
    <s v="(blank)"/>
    <s v="(blank)"/>
    <x v="3"/>
    <x v="27"/>
    <x v="1"/>
    <x v="41"/>
    <x v="0"/>
    <s v="No"/>
    <x v="0"/>
    <x v="17"/>
    <s v="007749843830130"/>
    <x v="0"/>
    <x v="0"/>
    <x v="0"/>
  </r>
  <r>
    <x v="48"/>
    <x v="20"/>
    <x v="56"/>
    <s v="140"/>
    <x v="46"/>
    <x v="38"/>
    <x v="38"/>
    <x v="8"/>
    <x v="6"/>
    <x v="26"/>
    <d v="2024-04-17T00:00:00"/>
    <d v="2024-09-06T00:00:00"/>
    <x v="26"/>
    <s v="(blank)"/>
    <s v="(blank)"/>
    <x v="3"/>
    <x v="27"/>
    <x v="1"/>
    <x v="41"/>
    <x v="1"/>
    <s v="No"/>
    <x v="0"/>
    <x v="24"/>
    <s v="007749843830340"/>
    <x v="1"/>
    <x v="1"/>
    <x v="1"/>
  </r>
  <r>
    <x v="49"/>
    <x v="0"/>
    <x v="57"/>
    <s v="10"/>
    <x v="47"/>
    <x v="39"/>
    <x v="39"/>
    <x v="8"/>
    <x v="6"/>
    <x v="12"/>
    <d v="2024-07-15T00:00:00"/>
    <d v="2024-07-31T00:00:00"/>
    <x v="13"/>
    <s v="(blank)"/>
    <d v="2024-04-14T00:00:00"/>
    <x v="3"/>
    <x v="27"/>
    <x v="1"/>
    <x v="42"/>
    <x v="0"/>
    <s v="No"/>
    <x v="1"/>
    <x v="13"/>
    <s v="007749583810010"/>
    <x v="0"/>
    <x v="0"/>
    <x v="16"/>
  </r>
  <r>
    <x v="49"/>
    <x v="10"/>
    <x v="57"/>
    <s v="20"/>
    <x v="47"/>
    <x v="10"/>
    <x v="10"/>
    <x v="8"/>
    <x v="6"/>
    <x v="12"/>
    <d v="2024-07-15T00:00:00"/>
    <d v="2024-07-31T00:00:00"/>
    <x v="13"/>
    <s v="(blank)"/>
    <d v="2024-04-14T00:00:00"/>
    <x v="3"/>
    <x v="27"/>
    <x v="1"/>
    <x v="42"/>
    <x v="0"/>
    <s v="No"/>
    <x v="1"/>
    <x v="13"/>
    <s v="007749583810020"/>
    <x v="0"/>
    <x v="0"/>
    <x v="16"/>
  </r>
  <r>
    <x v="50"/>
    <x v="0"/>
    <x v="58"/>
    <s v="10"/>
    <x v="48"/>
    <x v="37"/>
    <x v="37"/>
    <x v="8"/>
    <x v="6"/>
    <x v="12"/>
    <d v="2023-09-01T00:00:00"/>
    <d v="2024-08-19T00:00:00"/>
    <x v="34"/>
    <s v="(blank)"/>
    <d v="2023-08-15T00:00:00"/>
    <x v="30"/>
    <x v="35"/>
    <x v="34"/>
    <x v="43"/>
    <x v="2"/>
    <s v="No"/>
    <x v="0"/>
    <x v="20"/>
    <s v="007748234110010"/>
    <x v="2"/>
    <x v="3"/>
    <x v="17"/>
  </r>
  <r>
    <x v="51"/>
    <x v="0"/>
    <x v="59"/>
    <s v="10"/>
    <x v="49"/>
    <x v="40"/>
    <x v="40"/>
    <x v="8"/>
    <x v="6"/>
    <x v="12"/>
    <d v="2023-07-15T00:00:00"/>
    <d v="2024-07-15T00:00:00"/>
    <x v="35"/>
    <s v="(blank)"/>
    <d v="2021-02-16T00:00:00"/>
    <x v="31"/>
    <x v="36"/>
    <x v="35"/>
    <x v="42"/>
    <x v="2"/>
    <s v="No"/>
    <x v="1"/>
    <x v="4"/>
    <s v="007746073810010"/>
    <x v="0"/>
    <x v="0"/>
    <x v="0"/>
  </r>
  <r>
    <x v="51"/>
    <x v="3"/>
    <x v="59"/>
    <s v="20"/>
    <x v="49"/>
    <x v="41"/>
    <x v="41"/>
    <x v="8"/>
    <x v="6"/>
    <x v="12"/>
    <d v="2023-07-15T00:00:00"/>
    <d v="2024-07-15T00:00:00"/>
    <x v="26"/>
    <s v="(blank)"/>
    <s v="(blank)"/>
    <x v="31"/>
    <x v="36"/>
    <x v="1"/>
    <x v="42"/>
    <x v="1"/>
    <s v="No"/>
    <x v="1"/>
    <x v="24"/>
    <s v="007746073810040"/>
    <x v="1"/>
    <x v="1"/>
    <x v="1"/>
  </r>
  <r>
    <x v="52"/>
    <x v="6"/>
    <x v="60"/>
    <s v="10"/>
    <x v="50"/>
    <x v="13"/>
    <x v="42"/>
    <x v="2"/>
    <x v="1"/>
    <x v="27"/>
    <d v="2021-03-31T00:00:00"/>
    <d v="2022-12-31T00:00:00"/>
    <x v="36"/>
    <s v="(blank)"/>
    <s v="(blank)"/>
    <x v="3"/>
    <x v="37"/>
    <x v="1"/>
    <x v="44"/>
    <x v="2"/>
    <s v="No"/>
    <x v="4"/>
    <x v="32"/>
    <s v="000600609610030"/>
    <x v="0"/>
    <x v="0"/>
    <x v="18"/>
  </r>
  <r>
    <x v="53"/>
    <x v="0"/>
    <x v="61"/>
    <s v="10"/>
    <x v="51"/>
    <x v="42"/>
    <x v="43"/>
    <x v="2"/>
    <x v="1"/>
    <x v="28"/>
    <d v="2024-05-21T00:00:00"/>
    <d v="2024-06-13T00:00:00"/>
    <x v="7"/>
    <s v="(blank)"/>
    <d v="2024-04-23T00:00:00"/>
    <x v="3"/>
    <x v="27"/>
    <x v="1"/>
    <x v="45"/>
    <x v="2"/>
    <s v="No"/>
    <x v="2"/>
    <x v="7"/>
    <s v="660068311210010"/>
    <x v="3"/>
    <x v="4"/>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6600565081"/>
    <n v="10010"/>
    <s v="4517698826"/>
    <s v="10"/>
    <s v="BASEMED KARE INC."/>
    <s v="722224"/>
    <s v="Azurion 7 M20"/>
    <x v="0"/>
    <s v="Charan GS"/>
    <s v="JR., JUN BAXA"/>
    <d v="2024-06-24T00:00:00"/>
    <d v="2024-08-30T00:00:00"/>
    <d v="2024-05-14T00:00:00"/>
    <s v="(blank)"/>
    <d v="2022-04-06T00:00:00"/>
    <d v="2024-11-06T00:00:00"/>
    <d v="2024-12-13T00:00:00"/>
    <d v="2024-10-28T00:00:00"/>
    <d v="2024-08-30T00:00:00"/>
    <s v="Z4 Frozen &lt;15days"/>
    <s v="No"/>
    <s v="IGT-S"/>
    <n v="14"/>
    <s v="660056508110010"/>
    <s v="PM"/>
    <x v="0"/>
    <s v="Email follow up sent to PM"/>
  </r>
  <r>
    <s v="6600565081"/>
    <n v="10090"/>
    <s v="4517698826"/>
    <s v="90"/>
    <s v="BASEMED KARE INC."/>
    <s v="722467"/>
    <s v="Philips Hemo system with IntelliVue X3"/>
    <x v="0"/>
    <s v="Charan GS"/>
    <s v="JR., JUN BAXA"/>
    <d v="2024-06-24T00:00:00"/>
    <d v="2024-08-30T00:00:00"/>
    <d v="2024-05-15T00:00:00"/>
    <s v="(blank)"/>
    <d v="2022-08-10T00:00:00"/>
    <d v="2024-11-06T00:00:00"/>
    <d v="2024-12-13T00:00:00"/>
    <s v="(blank)"/>
    <d v="2024-08-30T00:00:00"/>
    <s v="Z4 Frozen &lt;15days"/>
    <s v="No"/>
    <s v="IGT-S"/>
    <n v="15"/>
    <s v="660056508110090"/>
    <s v="PM"/>
    <x v="0"/>
    <s v="Email follow up sent to PM"/>
  </r>
  <r>
    <s v="6600566479"/>
    <n v="50010"/>
    <s v="4517539683"/>
    <s v="10"/>
    <s v="KP5 CO., LTD."/>
    <s v="718096"/>
    <s v="Zenition 50"/>
    <x v="1"/>
    <s v="Charan GS"/>
    <s v="Samutdontri Supawadee"/>
    <d v="2023-10-16T00:00:00"/>
    <d v="2024-07-05T00:00:00"/>
    <d v="2024-05-22T00:00:00"/>
    <s v="(blank)"/>
    <d v="2023-01-11T00:00:00"/>
    <d v="2024-07-05T00:00:00"/>
    <d v="2024-07-31T00:00:00"/>
    <d v="2024-07-05T00:00:00"/>
    <d v="2024-07-05T00:00:00"/>
    <s v="Z4 Frozen &lt;30days"/>
    <s v="No"/>
    <s v="IGT-S"/>
    <n v="20"/>
    <s v="660056647950010"/>
    <s v="-"/>
    <x v="1"/>
    <s v="&gt; 15 days"/>
  </r>
  <r>
    <s v="6600588073"/>
    <n v="10010"/>
    <s v="4518055124"/>
    <s v="10"/>
    <s v="SICHON HOSPITAL"/>
    <s v="722224"/>
    <s v="Azurion 7 M20"/>
    <x v="1"/>
    <s v="Charan GS"/>
    <s v="Photichanprasert Wimolphan"/>
    <d v="2025-04-21T00:00:00"/>
    <d v="2024-08-12T00:00:00"/>
    <d v="2024-04-07T00:00:00"/>
    <s v="(blank)"/>
    <d v="2023-10-17T00:00:00"/>
    <d v="2025-04-21T00:00:00"/>
    <d v="2025-05-23T00:00:00"/>
    <d v="2025-04-21T00:00:00"/>
    <d v="2025-04-21T00:00:00"/>
    <s v="Z4 Frozen - Past"/>
    <s v="No"/>
    <s v="IGT-S"/>
    <n v="-13"/>
    <s v="660058807310010"/>
    <s v="PM"/>
    <x v="0"/>
    <s v="Pending with PM; Planning to swap"/>
  </r>
  <r>
    <s v="6600588073"/>
    <n v="10090"/>
    <s v="4518055124"/>
    <s v="90"/>
    <s v="SICHON HOSPITAL"/>
    <s v="722467"/>
    <s v="Philips Hemo system with IntelliVue X3"/>
    <x v="1"/>
    <s v="Charan GS"/>
    <s v="Photichanprasert Wimolphan"/>
    <d v="2025-04-21T00:00:00"/>
    <d v="2024-08-12T00:00:00"/>
    <d v="2024-04-14T00:00:00"/>
    <s v="(blank)"/>
    <d v="2023-10-17T00:00:00"/>
    <d v="2025-04-21T00:00:00"/>
    <d v="2025-05-23T00:00:00"/>
    <s v="(blank)"/>
    <d v="2025-04-21T00:00:00"/>
    <s v="Z4 Frozen - Past"/>
    <s v="No"/>
    <s v="IGT-S"/>
    <n v="-8"/>
    <s v="660058807310090"/>
    <s v="PM"/>
    <x v="0"/>
    <s v="Pending with PM; Planning to swap"/>
  </r>
  <r>
    <s v="6600601706"/>
    <n v="10010"/>
    <s v="4518409781"/>
    <s v="10"/>
    <s v="Precious Medical Centre Pte Ltd"/>
    <s v="782107"/>
    <s v="Ingenia Elition X"/>
    <x v="2"/>
    <s v="Ram Vinna R"/>
    <s v="Rahmatullah Osman"/>
    <d v="2025-01-30T00:00:00"/>
    <d v="2024-07-17T00:00:00"/>
    <d v="2024-04-19T00:00:00"/>
    <s v="(blank)"/>
    <d v="2024-04-04T00:00:00"/>
    <s v="(blank)"/>
    <d v="2025-01-30T00:00:00"/>
    <d v="2023-07-17T00:00:00"/>
    <d v="2024-09-20T00:00:00"/>
    <s v="Z4 Frozen - Past"/>
    <s v="Yes"/>
    <s v="MR OEM"/>
    <n v="-4"/>
    <s v="660060170610010"/>
    <s v="PM"/>
    <x v="0"/>
    <s v="Cancelled in PSA "/>
  </r>
  <r>
    <s v="6600601706"/>
    <n v="10040"/>
    <s v="4518409781"/>
    <s v="40"/>
    <s v="Precious Medical Centre Pte Ltd"/>
    <s v="782301"/>
    <s v="RF Coils 3.0T and Biopsy kits"/>
    <x v="2"/>
    <s v="Ram Vinna R"/>
    <s v="Rahmatullah Osman"/>
    <d v="2025-01-30T00:00:00"/>
    <d v="2024-07-17T00:00:00"/>
    <d v="2024-04-19T00:00:00"/>
    <s v="(blank)"/>
    <d v="2024-04-04T00:00:00"/>
    <s v="(blank)"/>
    <d v="2025-01-30T00:00:00"/>
    <s v="(blank)"/>
    <d v="2024-09-20T00:00:00"/>
    <s v="Z4 Frozen - Past"/>
    <s v="Yes"/>
    <s v="MR OEM"/>
    <n v="-4"/>
    <s v="660060170610040"/>
    <s v="PM"/>
    <x v="0"/>
    <s v="Cancelled in PSA "/>
  </r>
  <r>
    <s v="6600617239"/>
    <n v="10010"/>
    <s v="4518798560"/>
    <s v="10"/>
    <s v="ROYAL ARC MED SOLUTION CORP."/>
    <s v="722228"/>
    <s v="Azurion 5 M20"/>
    <x v="0"/>
    <s v="Charan GS"/>
    <s v="Alonzo Mary Grace"/>
    <d v="2024-08-20T00:00:00"/>
    <d v="2024-08-20T00:00:00"/>
    <d v="2024-05-03T00:00:00"/>
    <s v="(blank)"/>
    <d v="2023-08-25T00:00:00"/>
    <d v="2024-11-04T00:00:00"/>
    <d v="2024-12-02T00:00:00"/>
    <d v="2024-08-01T00:00:00"/>
    <d v="2024-08-20T00:00:00"/>
    <s v="Z4 Frozen &lt;15days"/>
    <s v="No"/>
    <s v="IGT-S"/>
    <n v="7"/>
    <s v="660061723910010"/>
    <s v="PM"/>
    <x v="0"/>
    <s v="Pending with PM"/>
  </r>
  <r>
    <s v="6600617239"/>
    <n v="10090"/>
    <s v="4518798560"/>
    <s v="90"/>
    <s v="ROYAL ARC MED SOLUTION CORP."/>
    <s v="722467"/>
    <s v="Philips Hemo system with IntelliVue X3"/>
    <x v="0"/>
    <s v="Charan GS"/>
    <s v="Alonzo Mary Grace"/>
    <d v="2024-08-20T00:00:00"/>
    <d v="2024-08-20T00:00:00"/>
    <d v="2024-05-14T00:00:00"/>
    <s v="(blank)"/>
    <d v="2023-08-25T00:00:00"/>
    <d v="2024-11-04T00:00:00"/>
    <d v="2024-12-02T00:00:00"/>
    <s v="(blank)"/>
    <d v="2024-08-20T00:00:00"/>
    <s v="Z4 Frozen &lt;15days"/>
    <s v="No"/>
    <s v="IGT-S"/>
    <n v="14"/>
    <s v="660061723910090"/>
    <s v="FOM"/>
    <x v="2"/>
    <s v="Swap allocation request sent to FOM"/>
  </r>
  <r>
    <s v="6600617503"/>
    <n v="10010"/>
    <s v="4518796283"/>
    <s v="10"/>
    <s v="Royal North Shore Hospital"/>
    <s v="722226"/>
    <s v="Azurion 7 B20"/>
    <x v="3"/>
    <s v="V Thirumalesh"/>
    <s v="Fernandez Jaz"/>
    <d v="2023-05-15T00:00:00"/>
    <d v="2024-08-27T00:00:00"/>
    <d v="2024-04-23T00:00:00"/>
    <s v="(blank)"/>
    <d v="2023-02-16T00:00:00"/>
    <d v="2024-11-01T00:00:00"/>
    <d v="2024-12-13T00:00:00"/>
    <d v="2024-11-01T00:00:00"/>
    <d v="2024-11-01T00:00:00"/>
    <s v="Z4 Frozen - Past"/>
    <s v="No"/>
    <s v="IGT-S"/>
    <n v="-2"/>
    <s v="660061750310010"/>
    <s v="FOM"/>
    <x v="3"/>
    <s v="RDD move out- revised FPD required"/>
  </r>
  <r>
    <s v="6600617503"/>
    <n v="10110"/>
    <s v="4518796283"/>
    <s v="90"/>
    <s v="Royal North Shore Hospital"/>
    <s v="722367"/>
    <s v="DoseAware"/>
    <x v="3"/>
    <s v="V Thirumalesh"/>
    <s v="Fernandez Jaz"/>
    <d v="2023-05-15T00:00:00"/>
    <d v="2024-08-27T00:00:00"/>
    <d v="2024-04-28T00:00:00"/>
    <s v="(blank)"/>
    <d v="2023-02-16T00:00:00"/>
    <d v="2024-11-01T00:00:00"/>
    <d v="2024-12-13T00:00:00"/>
    <s v="(blank)"/>
    <d v="2024-11-01T00:00:00"/>
    <s v="Z4 Frozen &lt;15days"/>
    <s v="No"/>
    <s v="IGT-S"/>
    <n v="2"/>
    <s v="660061750310110"/>
    <s v="PM"/>
    <x v="0"/>
    <s v="Email follow up sent to PM"/>
  </r>
  <r>
    <s v="6600622442"/>
    <n v="40010"/>
    <s v="4520345090"/>
    <s v="10"/>
    <s v="FORT WACHIRAWUT HOSPITAL"/>
    <s v="722136"/>
    <s v="Field Extensions Azurion 7"/>
    <x v="1"/>
    <s v="Charan GS"/>
    <s v="Photichanprasert Wimolphan"/>
    <d v="2024-04-22T00:00:00"/>
    <d v="2024-05-13T00:00:00"/>
    <d v="2024-04-01T00:00:00"/>
    <s v="(blank)"/>
    <d v="2024-04-09T00:00:00"/>
    <d v="2024-05-30T00:00:00"/>
    <d v="2024-06-21T00:00:00"/>
    <s v="(blank)"/>
    <d v="2024-04-20T00:00:00"/>
    <s v="Z4 Frozen - Past"/>
    <s v="No"/>
    <s v="PD Other"/>
    <n v="-18"/>
    <s v="660062244240010"/>
    <e v="#N/A"/>
    <x v="4"/>
    <e v="#N/A"/>
  </r>
  <r>
    <s v="6600625421"/>
    <n v="10010"/>
    <s v="4519009690"/>
    <s v="10"/>
    <s v="Metro IloIlo Hospital"/>
    <s v="782110"/>
    <s v="MR 5300"/>
    <x v="0"/>
    <s v="Charan GS"/>
    <s v="SANTIAGO GLENN"/>
    <d v="2024-03-29T00:00:00"/>
    <d v="2024-08-19T00:00:00"/>
    <d v="2024-05-20T00:00:00"/>
    <s v="(blank)"/>
    <d v="2024-03-10T00:00:00"/>
    <d v="2024-08-20T00:00:00"/>
    <d v="2024-10-10T00:00:00"/>
    <d v="2024-08-19T00:00:00"/>
    <d v="2024-08-19T00:00:00"/>
    <s v="Z4 Frozen &lt;30days"/>
    <s v="No"/>
    <s v="MR OEM"/>
    <n v="18"/>
    <s v="660062542110010"/>
    <s v="-"/>
    <x v="1"/>
    <s v="&gt; 15 days"/>
  </r>
  <r>
    <s v="6600625421"/>
    <n v="10030"/>
    <s v="4519009690"/>
    <s v="30"/>
    <s v="Metro IloIlo Hospital"/>
    <s v="782300"/>
    <s v="RF Coils 1.5T and Biopsy kits"/>
    <x v="0"/>
    <s v="Charan GS"/>
    <s v="SANTIAGO GLENN"/>
    <d v="2024-03-29T00:00:00"/>
    <d v="2024-08-19T00:00:00"/>
    <d v="2024-05-20T00:00:00"/>
    <s v="(blank)"/>
    <d v="2024-03-10T00:00:00"/>
    <d v="2024-08-20T00:00:00"/>
    <d v="2024-10-10T00:00:00"/>
    <s v="(blank)"/>
    <d v="2024-08-19T00:00:00"/>
    <s v="Z4 Frozen &lt;30days"/>
    <s v="No"/>
    <s v="MR OEM"/>
    <n v="18"/>
    <s v="660062542110030"/>
    <s v="-"/>
    <x v="1"/>
    <s v="&gt; 15 days"/>
  </r>
  <r>
    <s v="6600629397"/>
    <n v="10010"/>
    <s v="4519125383"/>
    <s v="10"/>
    <s v="CHOPHAYA ABHAIBHUBEJHR HOSPITAL"/>
    <s v="782110"/>
    <s v="MR 5300"/>
    <x v="1"/>
    <s v="Charan GS"/>
    <s v="Photichanprasert Wimolphan"/>
    <d v="2024-08-07T00:00:00"/>
    <d v="2024-08-07T00:00:00"/>
    <d v="2024-05-06T00:00:00"/>
    <s v="(blank)"/>
    <d v="2024-04-21T00:00:00"/>
    <d v="2024-08-07T00:00:00"/>
    <d v="2024-09-13T00:00:00"/>
    <d v="2024-08-07T00:00:00"/>
    <d v="2024-08-07T00:00:00"/>
    <s v="Z4 Frozen &lt;15days"/>
    <s v="No"/>
    <s v="MR OEM"/>
    <n v="8"/>
    <s v="660062939710010"/>
    <s v="PM"/>
    <x v="0"/>
    <s v="Email follow up sent to PM"/>
  </r>
  <r>
    <s v="6600629397"/>
    <n v="10030"/>
    <s v="4519125383"/>
    <s v="30"/>
    <s v="CHOPHAYA ABHAIBHUBEJHR HOSPITAL"/>
    <s v="782300"/>
    <s v="RF Coils 1.5T and Biopsy kits"/>
    <x v="1"/>
    <s v="Charan GS"/>
    <s v="Photichanprasert Wimolphan"/>
    <d v="2024-08-07T00:00:00"/>
    <d v="2024-08-07T00:00:00"/>
    <d v="2024-05-06T00:00:00"/>
    <s v="(blank)"/>
    <d v="2024-04-21T00:00:00"/>
    <d v="2024-08-07T00:00:00"/>
    <d v="2024-09-13T00:00:00"/>
    <s v="(blank)"/>
    <d v="2024-08-07T00:00:00"/>
    <s v="Z4 Frozen &lt;15days"/>
    <s v="No"/>
    <s v="MR OEM"/>
    <n v="8"/>
    <s v="660062939710030"/>
    <s v="PM"/>
    <x v="0"/>
    <s v="Email follow up sent to PM"/>
  </r>
  <r>
    <s v="6600633483"/>
    <n v="10010"/>
    <s v="4519205405"/>
    <s v="10"/>
    <s v="M&amp;H"/>
    <s v="728144"/>
    <s v="Incisive CT"/>
    <x v="4"/>
    <s v="MOON HOSUAH"/>
    <s v="LEE YH"/>
    <d v="2024-06-28T00:00:00"/>
    <d v="2024-06-28T00:00:00"/>
    <d v="2024-05-06T00:00:00"/>
    <s v="(blank)"/>
    <d v="2024-01-30T00:00:00"/>
    <d v="2024-08-01T00:00:00"/>
    <d v="2024-08-30T00:00:00"/>
    <d v="2023-11-30T00:00:00"/>
    <d v="2024-06-28T00:00:00"/>
    <s v="Z4 Frozen &lt;15days"/>
    <s v="No"/>
    <s v="CT AMI"/>
    <n v="8"/>
    <s v="660063348310010"/>
    <s v="PM"/>
    <x v="0"/>
    <s v="Pending Z4OK approval from PM"/>
  </r>
  <r>
    <s v="6600633483"/>
    <n v="30010"/>
    <s v="4519989707"/>
    <s v="10"/>
    <s v="M&amp;H"/>
    <s v="881030"/>
    <s v="IntelliSpace IX/LX Workstations"/>
    <x v="4"/>
    <s v="MOON HOSUAH"/>
    <s v="LEE YH"/>
    <d v="2024-06-28T00:00:00"/>
    <d v="2024-06-28T00:00:00"/>
    <d v="2024-05-24T00:00:00"/>
    <s v="(blank)"/>
    <s v="(blank)"/>
    <d v="2024-08-01T00:00:00"/>
    <d v="2024-08-30T00:00:00"/>
    <s v="(blank)"/>
    <d v="2024-06-28T00:00:00"/>
    <s v="Z4 Frozen &lt;30days"/>
    <s v="No"/>
    <s v="Clinical Informatics"/>
    <n v="22"/>
    <s v="660063348330010"/>
    <s v="-"/>
    <x v="1"/>
    <s v="&gt; 15 days"/>
  </r>
  <r>
    <s v="6600637628"/>
    <n v="20010"/>
    <s v="4520206916"/>
    <s v="10"/>
    <s v="PERTH RADIOLOGICAL CLINIC-SUBIACO"/>
    <s v="881101"/>
    <s v="Advanced Visualization Workspace(881120)"/>
    <x v="3"/>
    <s v="Meliza VIda"/>
    <s v="Sabrina Censi"/>
    <d v="2023-09-15T00:00:00"/>
    <d v="2024-06-10T00:00:00"/>
    <d v="2024-05-01T00:00:00"/>
    <s v="(blank)"/>
    <s v="(blank)"/>
    <s v="(blank)"/>
    <d v="2024-06-30T00:00:00"/>
    <s v="(blank)"/>
    <d v="2024-06-13T00:00:00"/>
    <s v="Z4 Frozen &lt;15days"/>
    <s v="No"/>
    <s v="Clinical Informatics"/>
    <n v="5"/>
    <s v="660063762820010"/>
    <s v="PM"/>
    <x v="0"/>
    <s v="Email follow up sent to PM"/>
  </r>
  <r>
    <s v="6600637912"/>
    <n v="50010"/>
    <s v="4519329998"/>
    <s v="10"/>
    <s v="Sto. Tomas Doctors Hospital and Med"/>
    <s v="782110"/>
    <s v="MR 5300"/>
    <x v="0"/>
    <s v="Charan GS"/>
    <s v="JR., JUN BAXA"/>
    <d v="2024-05-30T00:00:00"/>
    <d v="2024-08-19T00:00:00"/>
    <d v="2024-05-20T00:00:00"/>
    <s v="(blank)"/>
    <d v="2024-01-14T00:00:00"/>
    <d v="2024-08-20T00:00:00"/>
    <d v="2024-09-30T00:00:00"/>
    <d v="2024-08-22T00:00:00"/>
    <d v="2024-08-19T00:00:00"/>
    <s v="Z4 Frozen &lt;30days"/>
    <s v="No"/>
    <s v="MR OEM"/>
    <n v="18"/>
    <s v="660063791250010"/>
    <s v="-"/>
    <x v="1"/>
    <s v="&gt; 15 days"/>
  </r>
  <r>
    <s v="6600637912"/>
    <n v="50030"/>
    <s v="4519329998"/>
    <s v="30"/>
    <s v="Sto. Tomas Doctors Hospital and Med"/>
    <s v="782300"/>
    <s v="RF Coils 1.5T and Biopsy kits"/>
    <x v="0"/>
    <s v="Charan GS"/>
    <s v="JR., JUN BAXA"/>
    <d v="2024-05-30T00:00:00"/>
    <d v="2024-08-19T00:00:00"/>
    <d v="2024-05-13T00:00:00"/>
    <s v="(blank)"/>
    <d v="2024-01-14T00:00:00"/>
    <d v="2024-08-20T00:00:00"/>
    <d v="2024-09-30T00:00:00"/>
    <s v="(blank)"/>
    <d v="2024-08-19T00:00:00"/>
    <s v="Z4 Frozen &lt;15days"/>
    <s v="No"/>
    <s v="MR OEM"/>
    <n v="13"/>
    <s v="660063791250030"/>
    <s v="PM"/>
    <x v="0"/>
    <s v="Email follow up sent to PM"/>
  </r>
  <r>
    <s v="6600640055"/>
    <n v="10040"/>
    <s v="4519409166"/>
    <s v="10"/>
    <s v="Lyndon B Johnson"/>
    <s v="881001"/>
    <s v="IntelliSpace Portal Solutions"/>
    <x v="0"/>
    <s v="Charan GS"/>
    <s v="JR., JUN BAXA"/>
    <d v="2024-10-14T00:00:00"/>
    <d v="2025-03-31T00:00:00"/>
    <d v="2024-03-20T00:00:00"/>
    <s v="(blank)"/>
    <d v="2024-03-19T00:00:00"/>
    <d v="2025-04-01T00:00:00"/>
    <d v="2025-05-30T00:00:00"/>
    <s v="(blank)"/>
    <d v="2025-03-31T00:00:00"/>
    <s v="Z4 Frozen - Past"/>
    <s v="No"/>
    <s v="Clinical Informatics"/>
    <n v="-26"/>
    <s v="660064005510040"/>
    <s v="FOM"/>
    <x v="3"/>
    <s v="RDD changed to 31.03.2025; Waiting for revised FSD7 FP"/>
  </r>
  <r>
    <s v="6600642439"/>
    <n v="10010"/>
    <s v="(blank)"/>
    <s v="(blank)"/>
    <s v="KOREA UNIV.HOSP.ANSAN"/>
    <s v="718075"/>
    <s v="BV Endura R2.3"/>
    <x v="4"/>
    <s v="MOON HOSUAH"/>
    <s v="LIM CS"/>
    <d v="2025-03-30T00:00:00"/>
    <s v="-"/>
    <d v="2024-02-20T00:00:00"/>
    <s v="(blank)"/>
    <d v="2023-09-06T00:00:00"/>
    <d v="2025-03-30T00:00:00"/>
    <d v="2025-04-30T00:00:00"/>
    <d v="2024-03-30T00:00:00"/>
    <d v="2025-03-30T00:00:00"/>
    <s v="Z4 Frozen - Past"/>
    <s v="No"/>
    <s v="IGT-S"/>
    <n v="-47"/>
    <s v="660064243910010"/>
    <s v="PM"/>
    <x v="0"/>
    <s v="Order to be debooked by end of April"/>
  </r>
  <r>
    <s v="6600641987"/>
    <n v="10010"/>
    <s v="4519433563"/>
    <s v="10"/>
    <s v="Sokcho Medical Center"/>
    <s v="728144"/>
    <s v="Incisive CT"/>
    <x v="4"/>
    <s v="MOON HOSUAH"/>
    <s v="LEE YH"/>
    <d v="2024-07-30T00:00:00"/>
    <d v="2024-07-30T00:00:00"/>
    <d v="2024-05-09T00:00:00"/>
    <s v="(blank)"/>
    <d v="2023-12-20T00:00:00"/>
    <d v="2024-08-19T00:00:00"/>
    <d v="2024-09-27T00:00:00"/>
    <d v="2024-07-30T00:00:00"/>
    <d v="2024-07-30T00:00:00"/>
    <s v="Z4 Frozen &lt;15days"/>
    <s v="No"/>
    <s v="CT AMI"/>
    <n v="11"/>
    <s v="660064198710010"/>
    <s v="PM"/>
    <x v="0"/>
    <s v="Pending Z4OK approval from PM"/>
  </r>
  <r>
    <s v="6600641387"/>
    <n v="40010"/>
    <s v="4519429951"/>
    <s v="10"/>
    <s v="AIMED ADVANCE IMAGING"/>
    <s v="728116"/>
    <s v="Access CT"/>
    <x v="0"/>
    <s v="Charan GS"/>
    <s v="JR., JUN BAXA"/>
    <d v="2024-05-30T00:00:00"/>
    <d v="2024-07-01T00:00:00"/>
    <d v="2024-05-06T00:00:00"/>
    <s v="(blank)"/>
    <d v="2024-04-15T00:00:00"/>
    <d v="2024-07-02T00:00:00"/>
    <d v="2024-07-29T00:00:00"/>
    <d v="2024-07-01T00:00:00"/>
    <d v="2024-07-01T00:00:00"/>
    <s v="Z4 Frozen &lt;15days"/>
    <s v="No"/>
    <s v="CT AMI"/>
    <n v="8"/>
    <s v="660064138740010"/>
    <s v="PM"/>
    <x v="0"/>
    <s v="Email follow up sent to PM"/>
  </r>
  <r>
    <s v="6600642984"/>
    <n v="10010"/>
    <s v="4519469397"/>
    <s v="10"/>
    <s v="Wyvern Health Pty Ltd"/>
    <s v="718133"/>
    <s v="Zenition 70"/>
    <x v="3"/>
    <s v="Meliza VIda"/>
    <s v="Christine Suriyarachchi"/>
    <d v="2024-07-02T00:00:00"/>
    <d v="2024-07-02T00:00:00"/>
    <d v="2024-05-23T00:00:00"/>
    <s v="(blank)"/>
    <d v="2024-01-31T00:00:00"/>
    <d v="2024-07-15T00:00:00"/>
    <d v="2024-07-30T00:00:00"/>
    <d v="2024-07-05T00:00:00"/>
    <d v="2024-07-02T00:00:00"/>
    <s v="Z4 Frozen &lt;30days"/>
    <s v="No"/>
    <s v="IGT-S"/>
    <n v="21"/>
    <s v="660064298410010"/>
    <s v="-"/>
    <x v="1"/>
    <s v="&gt; 15 days"/>
  </r>
  <r>
    <s v="6600642984"/>
    <n v="20010"/>
    <s v="4519469398"/>
    <s v="10"/>
    <s v="Wyvern Health Pty Ltd"/>
    <s v="718133"/>
    <s v="Zenition 70"/>
    <x v="3"/>
    <s v="Meliza VIda"/>
    <s v="Christine Suriyarachchi"/>
    <d v="2024-07-02T00:00:00"/>
    <d v="2024-07-02T00:00:00"/>
    <d v="2024-05-24T00:00:00"/>
    <s v="(blank)"/>
    <d v="2024-02-01T00:00:00"/>
    <d v="2024-07-15T00:00:00"/>
    <d v="2024-07-30T00:00:00"/>
    <d v="2024-07-05T00:00:00"/>
    <d v="2024-07-02T00:00:00"/>
    <s v="Z4 Frozen &lt;30days"/>
    <s v="No"/>
    <s v="IGT-S"/>
    <n v="22"/>
    <s v="660064298420010"/>
    <s v="-"/>
    <x v="1"/>
    <s v="&gt; 15 days"/>
  </r>
  <r>
    <s v="6600654259"/>
    <n v="10010"/>
    <s v="4519734315"/>
    <s v="10"/>
    <s v="GOLD COAST UNIVERSITY HOSPITAL"/>
    <s v="722226"/>
    <s v="Azurion 7 B20"/>
    <x v="3"/>
    <s v="Meliza VIda"/>
    <s v="Croft Tom"/>
    <d v="2024-02-09T00:00:00"/>
    <d v="2024-09-23T00:00:00"/>
    <d v="2024-05-24T00:00:00"/>
    <s v="(blank)"/>
    <d v="2023-10-29T00:00:00"/>
    <d v="2024-10-07T00:00:00"/>
    <d v="2024-11-28T00:00:00"/>
    <d v="2024-10-06T00:00:00"/>
    <d v="2024-10-06T00:00:00"/>
    <s v="Z4 Frozen &lt;30days"/>
    <s v="No"/>
    <s v="IGT-S"/>
    <n v="22"/>
    <s v="660065425910010"/>
    <s v="FOM"/>
    <x v="3"/>
    <s v="RDD move out- revised FPD required"/>
  </r>
  <r>
    <s v="6600655163"/>
    <n v="10010"/>
    <s v="4519744808"/>
    <s v="10"/>
    <s v="Ilocos Training and Regional"/>
    <s v="782110"/>
    <s v="MR 5300"/>
    <x v="0"/>
    <s v="Charan GS"/>
    <s v="JR., JUN BAXA"/>
    <d v="2024-08-12T00:00:00"/>
    <d v="2024-08-12T00:00:00"/>
    <d v="2024-05-13T00:00:00"/>
    <s v="(blank)"/>
    <s v="(blank)"/>
    <d v="2024-08-12T00:00:00"/>
    <d v="2024-09-16T00:00:00"/>
    <d v="2024-08-12T00:00:00"/>
    <d v="2024-08-12T00:00:00"/>
    <s v="Z4 Frozen &lt;15days"/>
    <s v="No"/>
    <s v="MR OEM"/>
    <n v="13"/>
    <s v="660065516310010"/>
    <s v="PM"/>
    <x v="0"/>
    <s v="Email follow up sent to PM"/>
  </r>
  <r>
    <s v="6600655163"/>
    <n v="10030"/>
    <s v="4519744808"/>
    <s v="30"/>
    <s v="Ilocos Training and Regional"/>
    <s v="782300"/>
    <s v="RF Coils 1.5T and Biopsy kits"/>
    <x v="0"/>
    <s v="Charan GS"/>
    <s v="JR., JUN BAXA"/>
    <d v="2024-08-12T00:00:00"/>
    <d v="2024-08-12T00:00:00"/>
    <d v="2024-05-06T00:00:00"/>
    <s v="(blank)"/>
    <d v="2024-04-21T00:00:00"/>
    <d v="2024-08-12T00:00:00"/>
    <d v="2024-09-16T00:00:00"/>
    <s v="(blank)"/>
    <d v="2024-08-12T00:00:00"/>
    <s v="Z4 Frozen &lt;15days"/>
    <s v="No"/>
    <s v="MR OEM"/>
    <n v="8"/>
    <s v="660065516310030"/>
    <s v="PM"/>
    <x v="0"/>
    <s v="Email follow up sent to PM"/>
  </r>
  <r>
    <s v="6600655154"/>
    <n v="10010"/>
    <s v="4519744009"/>
    <s v="10"/>
    <s v="Sind Institute of Urology And"/>
    <s v="782109"/>
    <s v="Ingenia Ambition X"/>
    <x v="2"/>
    <s v="Ram Vinna R"/>
    <s v="Arvin Kanan"/>
    <d v="2024-06-25T00:00:00"/>
    <d v="2024-06-25T00:00:00"/>
    <d v="2024-04-26T00:00:00"/>
    <s v="(blank)"/>
    <d v="2024-02-27T00:00:00"/>
    <d v="2024-06-27T00:00:00"/>
    <d v="2024-09-25T00:00:00"/>
    <d v="2024-06-25T00:00:00"/>
    <d v="2024-06-25T00:00:00"/>
    <s v="Z4 Frozen &lt;15days"/>
    <s v="No"/>
    <s v="MR OEM"/>
    <n v="2"/>
    <s v="660065515410010"/>
    <s v="PM"/>
    <x v="0"/>
    <s v="Pending from PM for confirmation on Site readiness"/>
  </r>
  <r>
    <s v="6600655154"/>
    <n v="10020"/>
    <s v="4519744009"/>
    <s v="20"/>
    <s v="Sind Institute of Urology And"/>
    <s v="781322"/>
    <s v="MR Elastography"/>
    <x v="2"/>
    <s v="Ram Vinna R"/>
    <s v="Arvin Kanan"/>
    <d v="2024-06-25T00:00:00"/>
    <d v="2024-06-25T00:00:00"/>
    <d v="2024-05-14T00:00:00"/>
    <s v="(blank)"/>
    <d v="2024-04-16T00:00:00"/>
    <d v="2024-06-27T00:00:00"/>
    <d v="2024-09-25T00:00:00"/>
    <s v="(blank)"/>
    <d v="2024-06-25T00:00:00"/>
    <s v="Z4 Frozen &lt;15days"/>
    <s v="No"/>
    <s v="MR OEM"/>
    <n v="14"/>
    <s v="660065515410020"/>
    <s v="PM"/>
    <x v="0"/>
    <s v="Pending from PM for confirmation on Site readiness"/>
  </r>
  <r>
    <s v="6600655154"/>
    <n v="10030"/>
    <s v="4519744009"/>
    <s v="30"/>
    <s v="Sind Institute of Urology And"/>
    <s v="782300"/>
    <s v="RF Coils 1.5T and Biopsy kits"/>
    <x v="2"/>
    <s v="Ram Vinna R"/>
    <s v="Arvin Kanan"/>
    <d v="2024-06-25T00:00:00"/>
    <d v="2024-06-25T00:00:00"/>
    <d v="2024-04-26T00:00:00"/>
    <s v="(blank)"/>
    <d v="2024-02-27T00:00:00"/>
    <d v="2024-06-27T00:00:00"/>
    <d v="2024-09-25T00:00:00"/>
    <s v="(blank)"/>
    <d v="2024-06-25T00:00:00"/>
    <s v="Z4 Frozen &lt;15days"/>
    <s v="No"/>
    <s v="MR OEM"/>
    <n v="2"/>
    <s v="660065515410030"/>
    <s v="PM"/>
    <x v="0"/>
    <s v="Pending from PM for confirmation on Site readiness"/>
  </r>
  <r>
    <s v="6600655154"/>
    <n v="10040"/>
    <s v="4519744009"/>
    <s v="40"/>
    <s v="Sind Institute of Urology And"/>
    <s v="782409"/>
    <s v="Magnet Ingenia Ambition X"/>
    <x v="2"/>
    <s v="Ram Vinna R"/>
    <s v="Arvin Kanan"/>
    <d v="2024-06-25T00:00:00"/>
    <d v="2024-06-25T00:00:00"/>
    <d v="2024-04-26T00:00:00"/>
    <s v="(blank)"/>
    <d v="2024-02-27T00:00:00"/>
    <d v="2024-06-27T00:00:00"/>
    <d v="2024-09-25T00:00:00"/>
    <s v="(blank)"/>
    <d v="2024-06-25T00:00:00"/>
    <s v="Z4 Frozen &lt;15days"/>
    <s v="No"/>
    <s v="MR OEM"/>
    <n v="2"/>
    <s v="660065515410040"/>
    <s v="PM"/>
    <x v="0"/>
    <s v="Pending from PM for confirmation on Site readiness"/>
  </r>
  <r>
    <s v="6600658358"/>
    <n v="20010"/>
    <s v="4519847098"/>
    <s v="10"/>
    <s v="Medcor Dasmariñas Hospital"/>
    <s v="728116"/>
    <s v="Access CT"/>
    <x v="0"/>
    <s v="Charan GS"/>
    <s v="SANTIAGO GLENN"/>
    <d v="2024-05-14T00:00:00"/>
    <d v="2024-06-26T00:00:00"/>
    <d v="2024-04-29T00:00:00"/>
    <s v="(blank)"/>
    <d v="2024-01-09T00:00:00"/>
    <d v="2024-06-27T00:00:00"/>
    <d v="2024-07-26T00:00:00"/>
    <d v="2024-06-26T00:00:00"/>
    <d v="2024-06-26T00:00:00"/>
    <s v="Z4 Frozen &lt;15days"/>
    <s v="No"/>
    <s v="CT AMI"/>
    <n v="3"/>
    <s v="660065835820010"/>
    <s v="PM"/>
    <x v="0"/>
    <s v="Email follow up sent to PM"/>
  </r>
  <r>
    <s v="6600658358"/>
    <n v="20030"/>
    <s v="4519847102"/>
    <s v="10"/>
    <s v="Medcor Dasmariñas Hospital"/>
    <s v="881030"/>
    <s v="IntelliSpace IX/LX Workstations"/>
    <x v="0"/>
    <s v="Charan GS"/>
    <s v="SANTIAGO GLENN"/>
    <d v="2024-05-14T00:00:00"/>
    <d v="2024-06-26T00:00:00"/>
    <d v="2024-05-23T00:00:00"/>
    <s v="(blank)"/>
    <s v="(blank)"/>
    <d v="2024-06-27T00:00:00"/>
    <d v="2024-07-26T00:00:00"/>
    <s v="(blank)"/>
    <d v="2024-06-26T00:00:00"/>
    <s v="Z4 Frozen &lt;30days"/>
    <s v="No"/>
    <s v="Clinical Informatics"/>
    <n v="21"/>
    <s v="660065835820030"/>
    <s v="-"/>
    <x v="1"/>
    <s v="&gt; 15 days"/>
  </r>
  <r>
    <s v="6600660454"/>
    <n v="10010"/>
    <s v="4519906302"/>
    <s v="10"/>
    <s v="ROYAL THAI AIR FORCE HOSPITAL"/>
    <s v="722225"/>
    <s v="Azurion 7 B12"/>
    <x v="1"/>
    <s v="Charan GS"/>
    <s v="Photichanprasert Wimolphan"/>
    <d v="2024-05-30T00:00:00"/>
    <d v="2024-08-19T00:00:00"/>
    <d v="2024-04-20T00:00:00"/>
    <s v="(blank)"/>
    <d v="2023-12-01T00:00:00"/>
    <d v="2024-09-13T00:00:00"/>
    <d v="2024-10-25T00:00:00"/>
    <d v="2024-09-13T00:00:00"/>
    <d v="2024-09-13T00:00:00"/>
    <s v="Z4 Frozen - Past"/>
    <s v="No"/>
    <s v="IGT-S"/>
    <n v="-3"/>
    <s v="660066045410010"/>
    <s v="PM"/>
    <x v="0"/>
    <s v="Pending with PM"/>
  </r>
  <r>
    <s v="6600660454"/>
    <n v="10100"/>
    <s v="4519906302"/>
    <s v="100"/>
    <s v="ROYAL THAI AIR FORCE HOSPITAL"/>
    <s v="722467"/>
    <s v="Philips Hemo system with IntelliVue X3"/>
    <x v="1"/>
    <s v="Charan GS"/>
    <s v="Photichanprasert Wimolphan"/>
    <d v="2024-05-30T00:00:00"/>
    <d v="2024-08-19T00:00:00"/>
    <d v="2024-05-19T00:00:00"/>
    <s v="(blank)"/>
    <s v="(blank)"/>
    <d v="2024-09-13T00:00:00"/>
    <d v="2024-10-25T00:00:00"/>
    <s v="(blank)"/>
    <d v="2024-09-13T00:00:00"/>
    <s v="Z4 Frozen &lt;30days"/>
    <s v="No"/>
    <s v="IGT-S"/>
    <n v="17"/>
    <s v="660066045410100"/>
    <s v="-"/>
    <x v="1"/>
    <s v="&gt; 15 days"/>
  </r>
  <r>
    <s v="6600661158"/>
    <n v="10010"/>
    <s v="4519957015"/>
    <s v="10"/>
    <s v="HCM HEART INSTITUDE"/>
    <s v="881001"/>
    <s v="IntelliSpace Portal Solutions"/>
    <x v="5"/>
    <s v="Arun Kumar"/>
    <s v="NGUYEN HUU TAI"/>
    <d v="2024-05-15T00:00:00"/>
    <d v="2024-06-14T00:00:00"/>
    <d v="2024-05-09T00:00:00"/>
    <s v="(blank)"/>
    <s v="(blank)"/>
    <d v="2024-06-17T00:00:00"/>
    <d v="2025-07-21T00:00:00"/>
    <d v="2024-06-14T00:00:00"/>
    <d v="2024-06-14T00:00:00"/>
    <s v="Z4 Frozen &lt;15days"/>
    <s v="No"/>
    <s v="Clinical Informatics"/>
    <n v="11"/>
    <s v="660066115810010"/>
    <s v="PM"/>
    <x v="3"/>
    <s v="PM to confirm on the dates."/>
  </r>
  <r>
    <s v="6600661158"/>
    <n v="10040"/>
    <s v="4519957015"/>
    <s v="30"/>
    <s v="HCM HEART INSTITUDE"/>
    <s v="881101"/>
    <s v="Advanced Visualization Workspace(881120)"/>
    <x v="5"/>
    <s v="Arun Kumar"/>
    <s v="NGUYEN HUU TAI"/>
    <d v="2024-05-15T00:00:00"/>
    <d v="2024-05-15T00:00:00"/>
    <d v="2024-04-09T00:00:00"/>
    <s v="(blank)"/>
    <s v="(blank)"/>
    <d v="2024-06-17T00:00:00"/>
    <d v="2025-07-21T00:00:00"/>
    <s v="(blank)"/>
    <d v="2024-06-14T00:00:00"/>
    <s v="Z4 Frozen - Past"/>
    <s v="No"/>
    <s v="Clinical Informatics"/>
    <n v="-12"/>
    <s v="660066115810040"/>
    <s v="FOM"/>
    <x v="3"/>
    <s v="Not relvant for Z4"/>
  </r>
  <r>
    <s v="6600662625"/>
    <n v="10010"/>
    <s v="4519960023"/>
    <s v="10"/>
    <s v="IA Corporation Pty Ltd"/>
    <s v="712035"/>
    <s v="DigitalDiagnost C90 Flex/Value/Chest/ER"/>
    <x v="3"/>
    <s v="Meliza VIda"/>
    <s v="Peter Bestawrose"/>
    <d v="2024-07-29T00:00:00"/>
    <d v="2024-07-24T00:00:00"/>
    <d v="2024-05-17T00:00:00"/>
    <s v="(blank)"/>
    <s v="(blank)"/>
    <d v="2024-08-12T00:00:00"/>
    <d v="2024-09-06T00:00:00"/>
    <d v="2024-07-30T00:00:00"/>
    <d v="2024-07-29T00:00:00"/>
    <s v="Z4 Frozen &lt;30days"/>
    <s v="No"/>
    <s v="DXR"/>
    <n v="17"/>
    <s v="660066262510010"/>
    <s v="-"/>
    <x v="1"/>
    <s v="&gt; 15 days"/>
  </r>
  <r>
    <s v="6600662625"/>
    <n v="80010"/>
    <s v="4519960020"/>
    <s v="10"/>
    <s v="IA Corporation Pty Ltd"/>
    <s v="728144"/>
    <s v="Incisive CT"/>
    <x v="3"/>
    <s v="Meliza VIda"/>
    <s v="Peter Bestawrose"/>
    <d v="2024-07-29T00:00:00"/>
    <d v="2024-07-25T00:00:00"/>
    <d v="2024-05-17T00:00:00"/>
    <s v="(blank)"/>
    <s v="(blank)"/>
    <d v="2024-08-12T00:00:00"/>
    <d v="2024-09-06T00:00:00"/>
    <d v="2024-07-30T00:00:00"/>
    <d v="2024-07-29T00:00:00"/>
    <s v="Z4 Frozen &lt;30days"/>
    <s v="No"/>
    <s v="CT AMI"/>
    <n v="17"/>
    <s v="660066262580010"/>
    <s v="-"/>
    <x v="1"/>
    <s v="&gt; 15 days"/>
  </r>
  <r>
    <s v="6600663027"/>
    <n v="20010"/>
    <s v="4519998841"/>
    <s v="10"/>
    <s v="ST. LUKE'S MEDICAL CENTER"/>
    <s v="881011"/>
    <s v="Upgrades IntelliSpace Portal"/>
    <x v="0"/>
    <s v="Charan GS"/>
    <s v="C. Romero"/>
    <d v="2024-12-31T00:00:00"/>
    <d v="2024-07-31T00:00:00"/>
    <d v="2024-05-20T00:00:00"/>
    <s v="(blank)"/>
    <d v="2023-12-17T00:00:00"/>
    <s v="(blank)"/>
    <d v="2024-12-02T00:00:00"/>
    <d v="2024-06-01T00:00:00"/>
    <d v="2024-07-31T00:00:00"/>
    <s v="Z4 Frozen &lt;30days"/>
    <s v="No"/>
    <s v="Clinical Informatics"/>
    <n v="18"/>
    <s v="660066302720010"/>
    <s v="-"/>
    <x v="1"/>
    <s v="&gt; 15 days"/>
  </r>
  <r>
    <s v="6600663027"/>
    <n v="20020"/>
    <s v="4519998841"/>
    <s v="20"/>
    <s v="ST. LUKE'S MEDICAL CENTER"/>
    <s v="881101"/>
    <s v="Advanced Visualization Workspace(881120)"/>
    <x v="0"/>
    <s v="Charan GS"/>
    <s v="C. Romero"/>
    <d v="2024-12-31T00:00:00"/>
    <d v="2024-07-31T00:00:00"/>
    <d v="2024-05-20T00:00:00"/>
    <s v="(blank)"/>
    <s v="(blank)"/>
    <s v="(blank)"/>
    <d v="2024-12-02T00:00:00"/>
    <s v="(blank)"/>
    <d v="2024-07-31T00:00:00"/>
    <s v="Z4 Frozen &lt;30days"/>
    <s v="No"/>
    <s v="Clinical Informatics"/>
    <n v="18"/>
    <s v="660066302720020"/>
    <s v="-"/>
    <x v="1"/>
    <s v="&gt; 15 days"/>
  </r>
  <r>
    <s v="6600664231"/>
    <n v="10010"/>
    <s v="4520018521"/>
    <s v="10"/>
    <s v="RAMKHAMHAENG HOSPITAL"/>
    <s v="722226"/>
    <s v="Azurion 7 B20"/>
    <x v="1"/>
    <s v="Charan GS"/>
    <s v="Photichanprasert Wimolphan"/>
    <d v="2024-10-10T00:00:00"/>
    <d v="2024-10-03T00:00:00"/>
    <d v="2024-05-24T00:00:00"/>
    <s v="(blank)"/>
    <s v="(blank)"/>
    <d v="2024-10-03T00:00:00"/>
    <d v="2024-11-08T00:00:00"/>
    <d v="2024-10-03T00:00:00"/>
    <d v="2024-10-03T00:00:00"/>
    <s v="Z4 Frozen &lt;30days"/>
    <s v="No"/>
    <s v="IGT-S"/>
    <n v="22"/>
    <s v="660066423110010"/>
    <s v="-"/>
    <x v="1"/>
    <s v="&gt; 15 days"/>
  </r>
  <r>
    <s v="6600664230"/>
    <n v="40010"/>
    <s v="4520018443"/>
    <s v="10"/>
    <s v="M.I.CALIBRATION SYSTEM CO., LTD."/>
    <s v="728144"/>
    <s v="Incisive CT"/>
    <x v="1"/>
    <s v="Charan GS"/>
    <s v="Photichanprasert Wimolphan"/>
    <d v="2024-06-30T00:00:00"/>
    <d v="2024-07-04T00:00:00"/>
    <d v="2024-05-07T00:00:00"/>
    <s v="(blank)"/>
    <d v="2023-12-28T00:00:00"/>
    <d v="2024-07-04T00:00:00"/>
    <d v="2024-09-27T00:00:00"/>
    <d v="2024-07-04T00:00:00"/>
    <d v="2024-10-04T00:00:00"/>
    <s v="Z4 Frozen &lt;15days"/>
    <s v="No"/>
    <s v="CT AMI"/>
    <n v="9"/>
    <s v="660066423040010"/>
    <s v="PM"/>
    <x v="0"/>
    <s v="Email follow up sent to PM"/>
  </r>
  <r>
    <s v="6600669039"/>
    <n v="10010"/>
    <s v="4520140639"/>
    <s v="10"/>
    <s v="Royal North Shore Hospital"/>
    <s v="722226"/>
    <s v="Azurion 7 B20"/>
    <x v="3"/>
    <s v="Meliza VIda"/>
    <s v="Fernandez Jaz"/>
    <d v="2024-06-01T00:00:00"/>
    <d v="2024-08-26T00:00:00"/>
    <d v="2024-04-23T00:00:00"/>
    <s v="(blank)"/>
    <d v="2024-02-12T00:00:00"/>
    <d v="2024-09-16T00:00:00"/>
    <d v="2024-10-25T00:00:00"/>
    <d v="2024-09-15T00:00:00"/>
    <d v="2024-09-15T00:00:00"/>
    <s v="Z4 Frozen - Past"/>
    <s v="Yes"/>
    <s v="IGT-S"/>
    <n v="-2"/>
    <s v="660066903910010"/>
    <s v="FOM"/>
    <x v="3"/>
    <s v="RDD move out- revised FPD required"/>
  </r>
  <r>
    <s v="6600673703"/>
    <n v="20010"/>
    <s v="4520236074"/>
    <s v="10"/>
    <s v="Chonnam National University"/>
    <s v="722137"/>
    <s v="Field Extensions Azurion 5"/>
    <x v="4"/>
    <s v="MOON HOSUAH"/>
    <s v="LEE YH"/>
    <d v="2024-06-28T00:00:00"/>
    <d v="2024-06-28T00:00:00"/>
    <d v="2024-05-16T00:00:00"/>
    <s v="(blank)"/>
    <s v="(blank)"/>
    <d v="2024-06-28T00:00:00"/>
    <d v="2024-08-30T00:00:00"/>
    <d v="2024-06-28T00:00:00"/>
    <d v="2024-06-28T00:00:00"/>
    <s v="Z4 Frozen &lt;30days"/>
    <s v="No"/>
    <s v="IGT-S"/>
    <n v="16"/>
    <s v="660067370320010"/>
    <s v="-"/>
    <x v="1"/>
    <s v="&gt; 15 days"/>
  </r>
  <r>
    <s v="6600673265"/>
    <n v="20100"/>
    <s v="4520242547"/>
    <s v="10"/>
    <s v="RADIOLOGYSA SERVICE TRUST"/>
    <s v="718133"/>
    <s v="Zenition 70"/>
    <x v="3"/>
    <s v="V Thirumalesh"/>
    <s v="Ting David"/>
    <d v="2024-05-06T00:00:00"/>
    <d v="2024-07-02T00:00:00"/>
    <d v="2024-05-21T00:00:00"/>
    <s v="(blank)"/>
    <s v="(blank)"/>
    <d v="2024-07-15T00:00:00"/>
    <d v="2024-07-19T00:00:00"/>
    <d v="2024-07-05T00:00:00"/>
    <d v="2024-07-05T00:00:00"/>
    <s v="Z4 Frozen &lt;30days"/>
    <s v="No"/>
    <s v="IGT-S"/>
    <n v="19"/>
    <s v="660067326520100"/>
    <s v="-"/>
    <x v="1"/>
    <s v="&gt; 15 days"/>
  </r>
  <r>
    <s v="6600674706"/>
    <n v="10010"/>
    <s v="4520255389"/>
    <s v="10"/>
    <s v="Southland Hospital"/>
    <s v="782142"/>
    <s v="Upgrades dStream to R11"/>
    <x v="6"/>
    <s v="V Thirumalesh"/>
    <s v="Kate Wackrow"/>
    <d v="2024-04-09T00:00:00"/>
    <d v="2024-05-30T00:00:00"/>
    <d v="2024-04-26T00:00:00"/>
    <s v="(blank)"/>
    <d v="2024-04-11T00:00:00"/>
    <s v="(blank)"/>
    <d v="2024-06-28T00:00:00"/>
    <s v="(blank)"/>
    <d v="2024-04-09T00:00:00"/>
    <s v="Z4 Frozen &lt;15days"/>
    <s v="No"/>
    <s v="MR OEM"/>
    <n v="2"/>
    <s v="660067470610010"/>
    <s v="PM"/>
    <x v="0"/>
    <s v="Email follow up sent to PM"/>
  </r>
  <r>
    <s v="6600674706"/>
    <n v="10020"/>
    <s v="4520255389"/>
    <s v="20"/>
    <s v="Southland Hospital"/>
    <s v="781334"/>
    <s v="ICAP AV"/>
    <x v="6"/>
    <s v="V Thirumalesh"/>
    <s v="Kate Wackrow"/>
    <d v="2024-04-09T00:00:00"/>
    <d v="2024-05-30T00:00:00"/>
    <d v="2024-04-26T00:00:00"/>
    <s v="(blank)"/>
    <s v="(blank)"/>
    <s v="(blank)"/>
    <d v="2024-06-28T00:00:00"/>
    <s v="(blank)"/>
    <d v="2024-04-09T00:00:00"/>
    <s v="Z4 Frozen &lt;15days"/>
    <s v="No"/>
    <s v="Clinical Informatics"/>
    <n v="2"/>
    <s v="660067470610020"/>
    <s v="PM"/>
    <x v="0"/>
    <s v="Email follow up sent to PM"/>
  </r>
  <r>
    <s v="6600674385"/>
    <n v="10010"/>
    <s v="4520280924"/>
    <s v="10"/>
    <s v="RSUD Taman Husada"/>
    <s v="718096"/>
    <s v="Zenition 50"/>
    <x v="7"/>
    <s v="Arun Kumar"/>
    <s v="Mr Rivaldo Sutanto         Felix"/>
    <d v="2024-07-01T00:00:00"/>
    <d v="2024-07-01T00:00:00"/>
    <d v="2024-05-17T00:00:00"/>
    <s v="(blank)"/>
    <s v="(blank)"/>
    <d v="2024-07-02T00:00:00"/>
    <d v="2024-08-09T00:00:00"/>
    <d v="2024-07-01T00:00:00"/>
    <d v="2024-07-01T00:00:00"/>
    <s v="Z4 Frozen &lt;30days"/>
    <s v="No"/>
    <s v="IGT-S"/>
    <n v="17"/>
    <s v="660067438510010"/>
    <s v="-"/>
    <x v="1"/>
    <s v="&gt; 15 days"/>
  </r>
  <r>
    <s v="6600676701"/>
    <n v="20040"/>
    <s v="4520297821"/>
    <s v="10"/>
    <s v="Alexandra Health Pte Ltd"/>
    <s v="712084"/>
    <s v="DigitalDiagnost Upgrades"/>
    <x v="2"/>
    <s v="Ram Vinna R"/>
    <s v="Valence Wong"/>
    <d v="2024-03-18T00:00:00"/>
    <d v="2024-05-31T00:00:00"/>
    <d v="2024-05-02T00:00:00"/>
    <s v="(blank)"/>
    <d v="2024-04-17T00:00:00"/>
    <s v="(blank)"/>
    <s v="(blank)"/>
    <s v="(blank)"/>
    <d v="2024-06-01T00:00:00"/>
    <s v="Z4 Frozen &lt;15days"/>
    <s v="No"/>
    <s v="PD Other"/>
    <n v="6"/>
    <s v="660067670120040"/>
    <s v="PM"/>
    <x v="0"/>
    <s v="Issue in PSA to set Z4 fromPM"/>
  </r>
  <r>
    <s v="6600676407"/>
    <n v="10010"/>
    <s v="4520292932"/>
    <s v="10"/>
    <s v="RSAU Lanud Sulaiman"/>
    <s v="728144"/>
    <s v="Incisive CT"/>
    <x v="7"/>
    <s v="Arun Kumar"/>
    <s v="Mr Rivaldo Sutanto         Felix"/>
    <d v="2024-08-20T00:00:00"/>
    <d v="2024-08-20T00:00:00"/>
    <d v="2024-05-10T00:00:00"/>
    <s v="(blank)"/>
    <s v="(blank)"/>
    <s v="(blank)"/>
    <d v="2024-09-20T00:00:00"/>
    <d v="2024-08-20T00:00:00"/>
    <d v="2024-08-20T00:00:00"/>
    <s v="Z4 Frozen &lt;15days"/>
    <s v="No"/>
    <s v="CT AMI"/>
    <n v="12"/>
    <s v="660067640710010"/>
    <s v="PM"/>
    <x v="3"/>
    <s v="PM to confirm on the dates."/>
  </r>
  <r>
    <s v="6600677257"/>
    <n v="10010"/>
    <s v="4520308246"/>
    <s v="10"/>
    <s v="Gleneagles Hospital Ltd"/>
    <s v="718133"/>
    <s v="Zenition 70"/>
    <x v="2"/>
    <s v="Ram Vinna R"/>
    <s v="Norzhar BinSalim"/>
    <d v="2024-08-30T00:00:00"/>
    <d v="2024-06-14T00:00:00"/>
    <d v="2024-05-08T00:00:00"/>
    <s v="(blank)"/>
    <s v="(blank)"/>
    <s v="(blank)"/>
    <s v="(blank)"/>
    <s v="(blank)"/>
    <d v="2024-06-15T00:00:00"/>
    <s v="Z4 Frozen &lt;15days"/>
    <s v="No"/>
    <s v="IGT-S"/>
    <n v="10"/>
    <s v="660067725710010"/>
    <s v="FOM"/>
    <x v="5"/>
    <s v="Product under RA Labelling hold, till date no firm CDD."/>
  </r>
  <r>
    <s v="6600676985"/>
    <n v="10010"/>
    <s v="4520311853"/>
    <s v="10"/>
    <s v="ROYAL ARC MED SOLUTION CORP."/>
    <s v="722228"/>
    <s v="Azurion 5 M20"/>
    <x v="0"/>
    <s v="Charan GS"/>
    <s v="SANTIAGO GLENN"/>
    <d v="2024-08-20T00:00:00"/>
    <d v="2024-09-06T00:00:00"/>
    <d v="2024-05-22T00:00:00"/>
    <s v="(blank)"/>
    <s v="(blank)"/>
    <s v="(blank)"/>
    <d v="2025-02-24T00:00:00"/>
    <s v="(blank)"/>
    <d v="2024-08-20T00:00:00"/>
    <s v="Z4 Frozen &lt;30days"/>
    <s v="No"/>
    <s v="IGT-S"/>
    <n v="20"/>
    <s v="660067698510010"/>
    <s v="-"/>
    <x v="1"/>
    <s v="&gt; 15 days"/>
  </r>
  <r>
    <s v="6600676985"/>
    <n v="10090"/>
    <s v="4520311853"/>
    <s v="90"/>
    <s v="ROYAL ARC MED SOLUTION CORP."/>
    <s v="722467"/>
    <s v="Philips Hemo system with IntelliVue X3"/>
    <x v="0"/>
    <s v="Charan GS"/>
    <s v="SANTIAGO GLENN"/>
    <d v="2024-08-20T00:00:00"/>
    <d v="2024-09-06T00:00:00"/>
    <d v="2024-05-22T00:00:00"/>
    <s v="(blank)"/>
    <s v="(blank)"/>
    <s v="(blank)"/>
    <d v="2025-02-24T00:00:00"/>
    <s v="(blank)"/>
    <d v="2024-08-20T00:00:00"/>
    <s v="Z4 Frozen &lt;30days"/>
    <s v="No"/>
    <s v="IGT-S"/>
    <n v="20"/>
    <s v="660067698510090"/>
    <s v="-"/>
    <x v="1"/>
    <s v="&gt; 15 days"/>
  </r>
  <r>
    <s v="6600678065"/>
    <n v="20010"/>
    <s v="4520320088"/>
    <s v="10"/>
    <s v="National University Hospital"/>
    <s v="888121"/>
    <s v="Ambient Experience"/>
    <x v="2"/>
    <s v="Ram Vinna R"/>
    <s v="Mr Hanko Bintoro"/>
    <d v="2024-07-01T00:00:00"/>
    <d v="2024-07-01T00:00:00"/>
    <d v="2024-05-24T00:00:00"/>
    <s v="(blank)"/>
    <s v="(blank)"/>
    <d v="2024-07-12T00:00:00"/>
    <s v="(blank)"/>
    <d v="2024-07-04T00:00:00"/>
    <d v="2024-06-01T00:00:00"/>
    <s v="Z4 Frozen &lt;30days"/>
    <s v="No"/>
    <s v="MR OEM"/>
    <n v="22"/>
    <s v="660067806520010"/>
    <s v="-"/>
    <x v="1"/>
    <s v="&gt; 15 days"/>
  </r>
  <r>
    <s v="6600679508"/>
    <n v="30010"/>
    <s v="4520332131"/>
    <s v="10"/>
    <s v="SIKARIN CO., LTD."/>
    <s v="728327"/>
    <s v="Upgrades Ingenuity CT"/>
    <x v="1"/>
    <s v="Charan GS"/>
    <s v="Janthong Wischa"/>
    <d v="2024-10-25T00:00:00"/>
    <d v="2024-06-17T00:00:00"/>
    <d v="2024-04-29T00:00:00"/>
    <s v="(blank)"/>
    <d v="2024-04-11T00:00:00"/>
    <d v="2024-10-25T00:00:00"/>
    <d v="2024-11-29T00:00:00"/>
    <d v="2024-10-25T00:00:00"/>
    <d v="2024-10-25T00:00:00"/>
    <s v="Z4 Frozen &lt;15days"/>
    <s v="No"/>
    <s v="CT AMI"/>
    <n v="3"/>
    <s v="660067950830010"/>
    <s v="PM"/>
    <x v="0"/>
    <s v="Email follow up sent to PM"/>
  </r>
  <r>
    <s v="6600679090"/>
    <n v="10010"/>
    <s v="4520382600"/>
    <s v="10"/>
    <s v="Thien Hanh General Hospital"/>
    <s v="722224"/>
    <s v="Azurion 7 M20"/>
    <x v="5"/>
    <s v="Arun Kumar"/>
    <s v="NGUYEN HUU TAI"/>
    <d v="2024-07-26T00:00:00"/>
    <d v="2024-09-06T00:00:00"/>
    <d v="2024-05-14T00:00:00"/>
    <s v="(blank)"/>
    <s v="(blank)"/>
    <s v="(blank)"/>
    <d v="2024-10-14T00:00:00"/>
    <d v="2024-08-05T00:00:00"/>
    <d v="2024-07-26T00:00:00"/>
    <s v="Z4 Frozen &lt;15days"/>
    <s v="No"/>
    <s v="IGT-S"/>
    <n v="14"/>
    <s v="660067909010010"/>
    <s v="PM"/>
    <x v="3"/>
    <s v="PM to confirm on the dates."/>
  </r>
  <r>
    <s v="6600679090"/>
    <n v="10090"/>
    <s v="4520382600"/>
    <s v="90"/>
    <s v="Thien Hanh General Hospital"/>
    <s v="722467"/>
    <s v="Philips Hemo system with IntelliVue X3"/>
    <x v="5"/>
    <s v="Arun Kumar"/>
    <s v="NGUYEN HUU TAI"/>
    <d v="2024-07-26T00:00:00"/>
    <d v="2024-09-06T00:00:00"/>
    <d v="2024-05-14T00:00:00"/>
    <s v="(blank)"/>
    <s v="(blank)"/>
    <s v="(blank)"/>
    <d v="2024-10-14T00:00:00"/>
    <s v="(blank)"/>
    <d v="2024-07-26T00:00:00"/>
    <s v="Z4 Frozen &lt;15days"/>
    <s v="No"/>
    <s v="IGT-S"/>
    <n v="14"/>
    <s v="660067909010090"/>
    <s v="PM"/>
    <x v="3"/>
    <s v="PM to confirm on the dates."/>
  </r>
  <r>
    <s v="6600679044"/>
    <n v="20010"/>
    <s v="4520331045"/>
    <s v="10"/>
    <s v="HANYANG UNIV.GURI HOSP."/>
    <s v="881011"/>
    <s v="Upgrades IntelliSpace Portal"/>
    <x v="4"/>
    <s v="MOON HOSUAH"/>
    <s v="LIM CS"/>
    <d v="2024-06-30T00:00:00"/>
    <d v="2024-06-28T00:00:00"/>
    <d v="2024-05-24T00:00:00"/>
    <s v="(blank)"/>
    <s v="(blank)"/>
    <d v="2024-06-30T00:00:00"/>
    <d v="2024-08-30T00:00:00"/>
    <d v="2024-06-30T00:00:00"/>
    <d v="2024-06-30T00:00:00"/>
    <s v="Z4 Frozen &lt;30days"/>
    <s v="No"/>
    <s v="Clinical Informatics"/>
    <n v="22"/>
    <s v="660067904420010"/>
    <s v="-"/>
    <x v="1"/>
    <s v="&gt; 15 days"/>
  </r>
  <r>
    <s v="6600679018"/>
    <n v="10010"/>
    <s v="4520328217"/>
    <s v="10"/>
    <s v="Samsung Medical Center"/>
    <s v="782111"/>
    <s v="Upgrades dStream to R5.7"/>
    <x v="4"/>
    <s v="MOON HOSUAH"/>
    <s v="LIM CS"/>
    <d v="2024-05-30T00:00:00"/>
    <d v="2024-05-30T00:00:00"/>
    <d v="2024-05-01T00:00:00"/>
    <s v="(blank)"/>
    <s v="(blank)"/>
    <d v="2024-05-30T00:00:00"/>
    <d v="2024-06-30T00:00:00"/>
    <d v="2024-05-30T00:00:00"/>
    <d v="2024-05-30T00:00:00"/>
    <s v="Z4 Frozen &lt;15days"/>
    <s v="No"/>
    <s v="MR OEM"/>
    <n v="5"/>
    <s v="660067901810010"/>
    <s v="PM"/>
    <x v="0"/>
    <s v="Pending Z4OK approval from PM"/>
  </r>
  <r>
    <s v="6600678936"/>
    <n v="10010"/>
    <s v="4520383262"/>
    <s v="10"/>
    <s v="An Sinh Hospital"/>
    <s v="728144"/>
    <s v="Incisive CT"/>
    <x v="5"/>
    <s v="Arun Kumar"/>
    <s v="Le Ba Tan"/>
    <d v="2024-07-18T00:00:00"/>
    <d v="2024-08-09T00:00:00"/>
    <d v="2024-05-13T00:00:00"/>
    <s v="(blank)"/>
    <s v="(blank)"/>
    <s v="(blank)"/>
    <d v="2024-10-04T00:00:00"/>
    <d v="2024-07-18T00:00:00"/>
    <d v="2024-07-18T00:00:00"/>
    <s v="Z4 Frozen &lt;15days"/>
    <s v="No"/>
    <s v="CT AMI"/>
    <n v="13"/>
    <s v="660067893610010"/>
    <s v="PM"/>
    <x v="3"/>
    <s v="PM to confirm on the dates."/>
  </r>
  <r>
    <s v="6600678888"/>
    <n v="10010"/>
    <s v="4520330249"/>
    <s v="10"/>
    <s v="Loei Hospital"/>
    <s v="722227"/>
    <s v="Azurion 5 M12"/>
    <x v="1"/>
    <s v="Charan GS"/>
    <s v="Photichanprasert Wimolphan"/>
    <d v="2024-10-03T00:00:00"/>
    <d v="2024-08-19T00:00:00"/>
    <d v="2024-04-16T00:00:00"/>
    <s v="(blank)"/>
    <d v="2024-04-04T00:00:00"/>
    <d v="2024-10-03T00:00:00"/>
    <d v="2024-11-08T00:00:00"/>
    <d v="2024-10-03T00:00:00"/>
    <d v="2024-10-03T00:00:00"/>
    <s v="Z4 Frozen - Past"/>
    <s v="No"/>
    <s v="IGT-S"/>
    <n v="-7"/>
    <s v="660067888810010"/>
    <s v="PM"/>
    <x v="0"/>
    <s v="Pending with PM"/>
  </r>
  <r>
    <s v="6600678888"/>
    <n v="10090"/>
    <s v="4520330249"/>
    <s v="90"/>
    <s v="Loei Hospital"/>
    <s v="722467"/>
    <s v="Philips Hemo system with IntelliVue X3"/>
    <x v="1"/>
    <s v="Charan GS"/>
    <s v="Photichanprasert Wimolphan"/>
    <d v="2024-10-03T00:00:00"/>
    <d v="2024-08-19T00:00:00"/>
    <d v="2024-04-16T00:00:00"/>
    <s v="(blank)"/>
    <d v="2024-04-11T00:00:00"/>
    <d v="2024-10-03T00:00:00"/>
    <d v="2024-11-08T00:00:00"/>
    <s v="(blank)"/>
    <d v="2024-10-03T00:00:00"/>
    <s v="Z4 Frozen - Past"/>
    <s v="No"/>
    <s v="IGT-S"/>
    <n v="-7"/>
    <s v="660067888810090"/>
    <s v="PM"/>
    <x v="0"/>
    <s v="Pending with PM"/>
  </r>
  <r>
    <s v="6600678199"/>
    <n v="10100"/>
    <s v="4520327446"/>
    <s v="10"/>
    <s v="TRG Imaging Ltd"/>
    <s v="712034"/>
    <s v="DigitalDiagnost C90 High Performance"/>
    <x v="6"/>
    <s v="V Thirumalesh"/>
    <s v="Kate Wackrow"/>
    <d v="2024-07-08T00:00:00"/>
    <d v="2024-07-08T00:00:00"/>
    <d v="2024-05-07T00:00:00"/>
    <s v="(blank)"/>
    <d v="2024-04-22T00:00:00"/>
    <s v="(blank)"/>
    <d v="2024-08-07T00:00:00"/>
    <s v="(blank)"/>
    <d v="2024-07-08T00:00:00"/>
    <s v="Z4 Frozen &lt;15days"/>
    <s v="No"/>
    <s v="DXR"/>
    <n v="9"/>
    <s v="660067819910100"/>
    <s v="PM"/>
    <x v="0"/>
    <s v="Email follow up sent to PM"/>
  </r>
  <r>
    <s v="6600677975"/>
    <n v="10100"/>
    <s v="4520327150"/>
    <s v="10"/>
    <s v="NORTH SHORE HOSPITAL"/>
    <s v="782142"/>
    <s v="Upgrades dStream to R11"/>
    <x v="6"/>
    <s v="V Thirumalesh"/>
    <s v="Kate Wackrow"/>
    <d v="2024-05-12T00:00:00"/>
    <d v="2024-05-20T00:00:00"/>
    <d v="2024-04-26T00:00:00"/>
    <s v="(blank)"/>
    <d v="2024-04-04T00:00:00"/>
    <d v="2024-05-06T00:00:00"/>
    <d v="2024-05-13T00:00:00"/>
    <d v="2024-05-06T00:00:00"/>
    <d v="2024-05-12T00:00:00"/>
    <s v="Z4 Frozen &lt;15days"/>
    <s v="No"/>
    <s v="MR OEM"/>
    <n v="2"/>
    <s v="660067797510100"/>
    <s v="PM"/>
    <x v="0"/>
    <s v="Email follow up sent to PM"/>
  </r>
  <r>
    <s v="6600677975"/>
    <n v="10200"/>
    <s v="4520327150"/>
    <s v="20"/>
    <s v="NORTH SHORE HOSPITAL"/>
    <s v="781126"/>
    <s v="SmartSpeed AI"/>
    <x v="6"/>
    <s v="V Thirumalesh"/>
    <s v="Kate Wackrow"/>
    <d v="2024-05-12T00:00:00"/>
    <d v="2024-05-20T00:00:00"/>
    <d v="2024-04-26T00:00:00"/>
    <s v="(blank)"/>
    <s v="(blank)"/>
    <d v="2024-05-06T00:00:00"/>
    <d v="2024-05-13T00:00:00"/>
    <s v="(blank)"/>
    <d v="2024-05-12T00:00:00"/>
    <s v="Z4 Frozen &lt;15days"/>
    <s v="No"/>
    <s v="MR OEM"/>
    <n v="2"/>
    <s v="660067797510200"/>
    <s v="PM"/>
    <x v="0"/>
    <s v="Email follow up sent to PM"/>
  </r>
  <r>
    <s v="6600677975"/>
    <n v="10300"/>
    <s v="4520327150"/>
    <s v="30"/>
    <s v="NORTH SHORE HOSPITAL"/>
    <s v="781334"/>
    <s v="ICAP AV"/>
    <x v="6"/>
    <s v="V Thirumalesh"/>
    <s v="Kate Wackrow"/>
    <d v="2024-05-12T00:00:00"/>
    <d v="2024-05-20T00:00:00"/>
    <d v="2024-04-26T00:00:00"/>
    <s v="(blank)"/>
    <s v="(blank)"/>
    <d v="2024-05-06T00:00:00"/>
    <d v="2024-05-13T00:00:00"/>
    <s v="(blank)"/>
    <d v="2024-05-12T00:00:00"/>
    <s v="Z4 Frozen &lt;15days"/>
    <s v="No"/>
    <s v="Clinical Informatics"/>
    <n v="2"/>
    <s v="660067797510300"/>
    <s v="PM"/>
    <x v="0"/>
    <s v="Email follow up sent to PM"/>
  </r>
  <r>
    <s v="6600680321"/>
    <n v="10100"/>
    <s v="4520356889"/>
    <s v="10"/>
    <s v="TOKOROA HOSPITAL"/>
    <s v="712034"/>
    <s v="DigitalDiagnost C90 High Performance"/>
    <x v="6"/>
    <s v="V Thirumalesh"/>
    <s v="Kate Wackrow"/>
    <d v="2024-07-25T00:00:00"/>
    <d v="2024-07-25T00:00:00"/>
    <d v="2024-05-21T00:00:00"/>
    <s v="(blank)"/>
    <s v="(blank)"/>
    <d v="2024-07-25T00:00:00"/>
    <d v="2024-08-09T00:00:00"/>
    <d v="2024-07-25T00:00:00"/>
    <d v="2024-07-25T00:00:00"/>
    <s v="Z4 Frozen &lt;30days"/>
    <s v="No"/>
    <s v="DXR"/>
    <n v="19"/>
    <s v="660068032110100"/>
    <s v="-"/>
    <x v="1"/>
    <s v="&gt; 15 days"/>
  </r>
  <r>
    <s v="6600681302"/>
    <n v="10010"/>
    <s v="4520378519"/>
    <s v="10"/>
    <s v="ALFRED HEALTH"/>
    <s v="722467"/>
    <s v="Philips Hemo system with IntelliVue X3"/>
    <x v="3"/>
    <s v="V Thirumalesh"/>
    <s v="Consumables PCCI EShop Order"/>
    <d v="2024-05-28T00:00:00"/>
    <d v="2024-06-13T00:00:00"/>
    <d v="2024-04-25T00:00:00"/>
    <s v="(blank)"/>
    <d v="2024-04-18T00:00:00"/>
    <d v="2024-06-03T00:00:00"/>
    <d v="2024-06-28T00:00:00"/>
    <d v="2024-05-28T00:00:00"/>
    <d v="2024-05-28T00:00:00"/>
    <s v="Z4 Frozen &lt;15days"/>
    <s v="No"/>
    <s v="IGT-S"/>
    <n v="1"/>
    <s v="660068130210010"/>
    <s v="PM"/>
    <x v="0"/>
    <s v="Email follow up sent to PM"/>
  </r>
  <r>
    <s v="6600681302"/>
    <n v="20010"/>
    <s v="4520378520"/>
    <s v="10"/>
    <s v="ALFRED HEALTH"/>
    <s v="722467"/>
    <s v="Philips Hemo system with IntelliVue X3"/>
    <x v="3"/>
    <s v="V Thirumalesh"/>
    <s v="Consumables PCCI EShop Order"/>
    <d v="2024-05-28T00:00:00"/>
    <d v="2024-06-13T00:00:00"/>
    <d v="2024-04-25T00:00:00"/>
    <s v="(blank)"/>
    <d v="2024-04-18T00:00:00"/>
    <d v="2024-06-03T00:00:00"/>
    <d v="2024-06-28T00:00:00"/>
    <d v="2024-05-28T00:00:00"/>
    <d v="2024-05-28T00:00:00"/>
    <s v="Z4 Frozen &lt;15days"/>
    <s v="No"/>
    <s v="IGT-S"/>
    <n v="1"/>
    <s v="660068130220010"/>
    <s v="PM"/>
    <x v="0"/>
    <s v="Email follow up sent to PM"/>
  </r>
  <r>
    <s v="6600681302"/>
    <n v="30010"/>
    <s v="4520378521"/>
    <s v="10"/>
    <s v="ALFRED HEALTH"/>
    <s v="722467"/>
    <s v="Philips Hemo system with IntelliVue X3"/>
    <x v="3"/>
    <s v="V Thirumalesh"/>
    <s v="Consumables PCCI EShop Order"/>
    <d v="2024-05-28T00:00:00"/>
    <d v="2024-06-13T00:00:00"/>
    <d v="2024-04-25T00:00:00"/>
    <s v="(blank)"/>
    <d v="2024-04-18T00:00:00"/>
    <d v="2024-06-03T00:00:00"/>
    <d v="2024-06-28T00:00:00"/>
    <d v="2024-05-28T00:00:00"/>
    <d v="2024-05-28T00:00:00"/>
    <s v="Z4 Frozen &lt;15days"/>
    <s v="No"/>
    <s v="IGT-S"/>
    <n v="1"/>
    <s v="660068130230010"/>
    <s v="PM"/>
    <x v="0"/>
    <s v="Email follow up sent to PM"/>
  </r>
  <r>
    <s v="6600680937"/>
    <n v="10010"/>
    <s v="4520373907"/>
    <s v="10"/>
    <s v="Mount Elizabeth Hospital"/>
    <s v="728272"/>
    <s v="Upgrd Brilliance CT Big Bore"/>
    <x v="2"/>
    <s v="Ram Vinna R"/>
    <s v="No Project Manager"/>
    <d v="2024-07-30T00:00:00"/>
    <d v="2024-06-10T00:00:00"/>
    <d v="2024-04-24T00:00:00"/>
    <s v="(blank)"/>
    <d v="2024-04-23T00:00:00"/>
    <s v="(blank)"/>
    <s v="(blank)"/>
    <s v="(blank)"/>
    <d v="2024-06-10T00:00:00"/>
    <s v="Z4 Frozen &lt;15days"/>
    <s v="No"/>
    <s v="CT AMI"/>
    <n v="0"/>
    <s v="660068093710010"/>
    <e v="#N/A"/>
    <x v="4"/>
    <e v="#N/A"/>
  </r>
  <r>
    <s v="6600680937"/>
    <n v="10020"/>
    <s v="4520373908"/>
    <s v="10"/>
    <s v="Mount Elizabeth Hospital"/>
    <s v="870227"/>
    <s v="P16.2.1 Tumor LOC"/>
    <x v="2"/>
    <s v="Ram Vinna R"/>
    <s v="No Project Manager"/>
    <d v="2024-07-30T00:00:00"/>
    <d v="2024-07-11T00:00:00"/>
    <d v="2024-04-26T00:00:00"/>
    <s v="(blank)"/>
    <d v="2024-04-18T00:00:00"/>
    <s v="(blank)"/>
    <s v="(blank)"/>
    <s v="(blank)"/>
    <d v="2024-05-27T00:00:00"/>
    <s v="Z4 Frozen &lt;15days"/>
    <s v="No"/>
    <s v="CT AMI"/>
    <n v="2"/>
    <s v="660068093710020"/>
    <e v="#N/A"/>
    <x v="4"/>
    <e v="#N/A"/>
  </r>
  <r>
    <s v="6600680937"/>
    <n v="10030"/>
    <s v="4520373908"/>
    <s v="20"/>
    <s v="Mount Elizabeth Hospital"/>
    <s v="870240"/>
    <s v="TumorLOC Server"/>
    <x v="2"/>
    <s v="Ram Vinna R"/>
    <s v="No Project Manager"/>
    <d v="2024-07-30T00:00:00"/>
    <d v="2024-07-11T00:00:00"/>
    <d v="2024-04-26T00:00:00"/>
    <s v="(blank)"/>
    <d v="2024-04-18T00:00:00"/>
    <s v="(blank)"/>
    <s v="(blank)"/>
    <s v="(blank)"/>
    <d v="2024-05-27T00:00:00"/>
    <s v="Z4 Frozen &lt;15days"/>
    <s v="No"/>
    <s v="CT AMI"/>
    <n v="2"/>
    <s v="660068093710030"/>
    <e v="#N/A"/>
    <x v="4"/>
    <e v="#N/A"/>
  </r>
  <r>
    <s v="0077498438"/>
    <n v="10010"/>
    <s v="4520383573"/>
    <s v="10"/>
    <s v="SJP Medical Centres Sdn. Bhd."/>
    <s v="722223"/>
    <s v="Azurion 7 M12"/>
    <x v="8"/>
    <s v="Swamynathan s"/>
    <s v="Yong Kim Loong"/>
    <d v="2024-04-17T00:00:00"/>
    <d v="2024-08-30T00:00:00"/>
    <d v="2024-05-03T00:00:00"/>
    <s v="(blank)"/>
    <d v="2024-04-22T00:00:00"/>
    <s v="(blank)"/>
    <s v="(blank)"/>
    <s v="(blank)"/>
    <d v="2024-08-31T00:00:00"/>
    <s v="Z4 Frozen &lt;15days"/>
    <s v="No"/>
    <s v="IGT-S"/>
    <n v="7"/>
    <s v="007749843810010"/>
    <s v="PM"/>
    <x v="0"/>
    <s v="Email follow up sent to PM"/>
  </r>
  <r>
    <s v="0077498438"/>
    <n v="30010"/>
    <s v="4520383574"/>
    <s v="10"/>
    <s v="SJP Medical Centres Sdn. Bhd."/>
    <s v="722224"/>
    <s v="Azurion 7 M20"/>
    <x v="8"/>
    <s v="Swamynathan s"/>
    <s v="Yong Kim Loong"/>
    <d v="2024-04-17T00:00:00"/>
    <d v="2024-08-30T00:00:00"/>
    <d v="2024-05-02T00:00:00"/>
    <s v="(blank)"/>
    <d v="2024-04-23T00:00:00"/>
    <s v="(blank)"/>
    <s v="(blank)"/>
    <s v="(blank)"/>
    <d v="2024-08-31T00:00:00"/>
    <s v="Z4 Frozen &lt;15days"/>
    <s v="No"/>
    <s v="IGT-S"/>
    <n v="6"/>
    <s v="007749843830010"/>
    <s v="PM"/>
    <x v="0"/>
    <s v="Email follow up sent to PM"/>
  </r>
  <r>
    <s v="0077498438"/>
    <n v="30130"/>
    <s v="4520383574"/>
    <s v="130"/>
    <s v="SJP Medical Centres Sdn. Bhd."/>
    <s v="722467"/>
    <s v="Philips Hemo system with IntelliVue X3"/>
    <x v="8"/>
    <s v="Swamynathan s"/>
    <s v="Yong Kim Loong"/>
    <d v="2024-04-17T00:00:00"/>
    <d v="2024-08-30T00:00:00"/>
    <d v="2024-05-09T00:00:00"/>
    <s v="(blank)"/>
    <s v="(blank)"/>
    <s v="(blank)"/>
    <s v="(blank)"/>
    <s v="(blank)"/>
    <d v="2024-08-31T00:00:00"/>
    <s v="Z4 Frozen &lt;15days"/>
    <s v="No"/>
    <s v="IGT-S"/>
    <n v="11"/>
    <s v="007749843830130"/>
    <s v="PM"/>
    <x v="0"/>
    <s v="Email follow up sent to PM"/>
  </r>
  <r>
    <s v="0077498438"/>
    <n v="30340"/>
    <s v="4520383574"/>
    <s v="140"/>
    <s v="SJP Medical Centres Sdn. Bhd."/>
    <s v="722370"/>
    <s v="Interfacing with Partners"/>
    <x v="8"/>
    <s v="Swamynathan s"/>
    <s v="Yong Kim Loong"/>
    <d v="2024-04-17T00:00:00"/>
    <d v="2024-09-06T00:00:00"/>
    <d v="2024-05-16T00:00:00"/>
    <s v="(blank)"/>
    <s v="(blank)"/>
    <s v="(blank)"/>
    <s v="(blank)"/>
    <s v="(blank)"/>
    <d v="2024-08-31T00:00:00"/>
    <s v="Z4 Frozen &lt;30days"/>
    <s v="No"/>
    <s v="IGT-S"/>
    <n v="16"/>
    <s v="007749843830340"/>
    <s v="-"/>
    <x v="1"/>
    <s v="&gt; 15 days"/>
  </r>
  <r>
    <s v="0077495838"/>
    <n v="10010"/>
    <s v="4520129426"/>
    <s v="10"/>
    <s v="HOSPITAL MIRI"/>
    <s v="782112"/>
    <s v="SmartPath to dStream for 1.5T"/>
    <x v="8"/>
    <s v="Swamynathan s"/>
    <s v="Arvin Kanan"/>
    <d v="2024-07-15T00:00:00"/>
    <d v="2024-07-31T00:00:00"/>
    <d v="2024-05-01T00:00:00"/>
    <s v="(blank)"/>
    <d v="2024-04-14T00:00:00"/>
    <s v="(blank)"/>
    <s v="(blank)"/>
    <s v="(blank)"/>
    <d v="2024-07-15T00:00:00"/>
    <s v="Z4 Frozen &lt;15days"/>
    <s v="No"/>
    <s v="MR OEM"/>
    <n v="5"/>
    <s v="007749583810010"/>
    <s v="PM"/>
    <x v="0"/>
    <s v="PM asked to hold the CDD, factory accepted to hold CDD till April end"/>
  </r>
  <r>
    <s v="0077495838"/>
    <n v="10020"/>
    <s v="4520129426"/>
    <s v="20"/>
    <s v="HOSPITAL MIRI"/>
    <s v="782300"/>
    <s v="RF Coils 1.5T and Biopsy kits"/>
    <x v="8"/>
    <s v="Swamynathan s"/>
    <s v="Arvin Kanan"/>
    <d v="2024-07-15T00:00:00"/>
    <d v="2024-07-31T00:00:00"/>
    <d v="2024-05-01T00:00:00"/>
    <s v="(blank)"/>
    <d v="2024-04-14T00:00:00"/>
    <s v="(blank)"/>
    <s v="(blank)"/>
    <s v="(blank)"/>
    <d v="2024-07-15T00:00:00"/>
    <s v="Z4 Frozen &lt;15days"/>
    <s v="No"/>
    <s v="MR OEM"/>
    <n v="5"/>
    <s v="007749583810020"/>
    <s v="PM"/>
    <x v="0"/>
    <s v="PM asked to hold the CDD, factory accepted to hold CDD till April end"/>
  </r>
  <r>
    <s v="0077482341"/>
    <n v="10010"/>
    <s v="4518451574"/>
    <s v="10"/>
    <s v="KPJ Sabah Specialist Hospital"/>
    <s v="722223"/>
    <s v="Azurion 7 M12"/>
    <x v="8"/>
    <s v="Swamynathan s"/>
    <s v="Arvin Kanan"/>
    <d v="2023-09-01T00:00:00"/>
    <d v="2024-08-19T00:00:00"/>
    <d v="2024-04-21T00:00:00"/>
    <s v="(blank)"/>
    <d v="2023-08-15T00:00:00"/>
    <d v="2024-09-30T00:00:00"/>
    <d v="2024-10-21T00:00:00"/>
    <d v="2024-09-16T00:00:00"/>
    <d v="2024-09-16T00:00:00"/>
    <s v="Z4 Frozen - Past"/>
    <s v="No"/>
    <s v="IGT-S"/>
    <n v="-3"/>
    <s v="007748234110010"/>
    <s v="FOM"/>
    <x v="3"/>
    <s v="RDD revised to Sep 16"/>
  </r>
  <r>
    <s v="0077460738"/>
    <n v="10010"/>
    <s v="4516165105"/>
    <s v="10"/>
    <s v="HOSPITAL SIBU"/>
    <s v="889227"/>
    <s v="Achieva dStream 1.5T - DS"/>
    <x v="8"/>
    <s v="Swamynathan s"/>
    <s v="Arvin Kanan"/>
    <d v="2023-07-15T00:00:00"/>
    <d v="2024-07-15T00:00:00"/>
    <d v="2024-04-15T00:00:00"/>
    <s v="(blank)"/>
    <d v="2021-02-16T00:00:00"/>
    <d v="2024-07-24T00:00:00"/>
    <d v="2024-08-14T00:00:00"/>
    <d v="2024-07-15T00:00:00"/>
    <d v="2024-07-15T00:00:00"/>
    <s v="Z4 Frozen - Past"/>
    <s v="No"/>
    <s v="MR OEM"/>
    <n v="-8"/>
    <s v="007746073810010"/>
    <s v="PM"/>
    <x v="0"/>
    <s v="Email follow up sent to PM"/>
  </r>
  <r>
    <s v="0077460738"/>
    <n v="10040"/>
    <s v="4516165105"/>
    <s v="20"/>
    <s v="HOSPITAL SIBU"/>
    <s v="889218"/>
    <s v="Magnet"/>
    <x v="8"/>
    <s v="Swamynathan s"/>
    <s v="Arvin Kanan"/>
    <d v="2023-07-15T00:00:00"/>
    <d v="2024-07-15T00:00:00"/>
    <d v="2024-05-16T00:00:00"/>
    <s v="(blank)"/>
    <s v="(blank)"/>
    <d v="2024-07-24T00:00:00"/>
    <d v="2024-08-14T00:00:00"/>
    <s v="(blank)"/>
    <d v="2024-07-15T00:00:00"/>
    <s v="Z4 Frozen &lt;30days"/>
    <s v="No"/>
    <s v="MR OEM"/>
    <n v="16"/>
    <s v="007746073810040"/>
    <s v="-"/>
    <x v="1"/>
    <s v="&gt; 15 days"/>
  </r>
  <r>
    <s v="0006006096"/>
    <n v="10030"/>
    <s v="4516069369"/>
    <s v="10"/>
    <s v="Advanced Medicine Imaging Pte Ltd"/>
    <s v="881101"/>
    <s v="Convert IntelliSpace Portal to future"/>
    <x v="2"/>
    <s v="Ram Vinna R"/>
    <s v="B. Lyn"/>
    <d v="2021-03-31T00:00:00"/>
    <d v="2022-12-31T00:00:00"/>
    <d v="2023-12-01T00:00:00"/>
    <s v="(blank)"/>
    <s v="(blank)"/>
    <s v="(blank)"/>
    <d v="2021-09-30T00:00:00"/>
    <s v="(blank)"/>
    <d v="2021-02-08T00:00:00"/>
    <s v="Z4 Frozen - Past"/>
    <s v="No"/>
    <s v="Clinical Informatics"/>
    <n v="-104"/>
    <s v="000600609610030"/>
    <s v="PM"/>
    <x v="0"/>
    <s v="PM to confim on the cancellation"/>
  </r>
  <r>
    <s v="6600683112"/>
    <n v="10010"/>
    <s v="4520397385"/>
    <s v="10"/>
    <s v="National Heart Centre of Singapore"/>
    <s v="722141"/>
    <s v="Technology Maximizer Allura"/>
    <x v="2"/>
    <s v="Ram Vinna R"/>
    <s v="Ram Vinna R"/>
    <d v="2024-05-21T00:00:00"/>
    <d v="2024-06-13T00:00:00"/>
    <d v="2024-04-23T00:00:00"/>
    <s v="(blank)"/>
    <d v="2024-04-23T00:00:00"/>
    <s v="(blank)"/>
    <s v="(blank)"/>
    <s v="(blank)"/>
    <d v="2024-05-21T00:00:00"/>
    <s v="Z4 Frozen - Past"/>
    <s v="No"/>
    <s v="PD Other"/>
    <n v="-2"/>
    <s v="660068311210010"/>
    <e v="#N/A"/>
    <x v="4"/>
    <e v="#N/A"/>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6600565081"/>
    <n v="10010"/>
    <s v="4517698826"/>
    <s v="10"/>
    <s v="BASEMED KARE INC."/>
    <s v="722224"/>
    <s v="Azurion 7 M20"/>
    <x v="0"/>
    <s v="Charan GS"/>
    <s v="JR., JUN BAXA"/>
    <d v="2024-06-24T00:00:00"/>
    <d v="2024-08-30T00:00:00"/>
    <d v="2024-05-14T00:00:00"/>
    <s v="(blank)"/>
    <d v="2022-04-06T00:00:00"/>
    <d v="2024-11-06T00:00:00"/>
    <d v="2024-12-13T00:00:00"/>
    <d v="2024-10-28T00:00:00"/>
    <d v="2024-08-30T00:00:00"/>
    <x v="0"/>
    <s v="No"/>
    <x v="0"/>
    <x v="0"/>
    <s v="660056508110010"/>
    <s v="PM"/>
    <x v="0"/>
    <s v="Email follow up sent to PM"/>
  </r>
  <r>
    <s v="6600565081"/>
    <n v="10090"/>
    <s v="4517698826"/>
    <s v="90"/>
    <s v="BASEMED KARE INC."/>
    <s v="722467"/>
    <s v="Philips Hemo system with IntelliVue X3"/>
    <x v="0"/>
    <s v="Charan GS"/>
    <s v="JR., JUN BAXA"/>
    <d v="2024-06-24T00:00:00"/>
    <d v="2024-08-30T00:00:00"/>
    <d v="2024-05-15T00:00:00"/>
    <s v="(blank)"/>
    <d v="2022-08-10T00:00:00"/>
    <d v="2024-11-06T00:00:00"/>
    <d v="2024-12-13T00:00:00"/>
    <s v="(blank)"/>
    <d v="2024-08-30T00:00:00"/>
    <x v="0"/>
    <s v="No"/>
    <x v="0"/>
    <x v="1"/>
    <s v="660056508110090"/>
    <s v="PM"/>
    <x v="0"/>
    <s v="Email follow up sent to PM"/>
  </r>
  <r>
    <s v="6600566479"/>
    <n v="50010"/>
    <s v="4517539683"/>
    <s v="10"/>
    <s v="KP5 CO., LTD."/>
    <s v="718096"/>
    <s v="Zenition 50"/>
    <x v="1"/>
    <s v="Charan GS"/>
    <s v="Samutdontri Supawadee"/>
    <d v="2023-10-16T00:00:00"/>
    <d v="2024-07-05T00:00:00"/>
    <d v="2024-05-22T00:00:00"/>
    <s v="(blank)"/>
    <d v="2023-01-11T00:00:00"/>
    <d v="2024-07-05T00:00:00"/>
    <d v="2024-07-31T00:00:00"/>
    <d v="2024-07-05T00:00:00"/>
    <d v="2024-07-05T00:00:00"/>
    <x v="1"/>
    <s v="No"/>
    <x v="0"/>
    <x v="2"/>
    <s v="660056647950010"/>
    <s v="-"/>
    <x v="1"/>
    <s v="&gt; 15 days"/>
  </r>
  <r>
    <s v="6600588073"/>
    <n v="10010"/>
    <s v="4518055124"/>
    <s v="10"/>
    <s v="SICHON HOSPITAL"/>
    <s v="722224"/>
    <s v="Azurion 7 M20"/>
    <x v="1"/>
    <s v="Charan GS"/>
    <s v="Photichanprasert Wimolphan"/>
    <d v="2025-04-21T00:00:00"/>
    <d v="2024-08-12T00:00:00"/>
    <d v="2024-04-07T00:00:00"/>
    <s v="(blank)"/>
    <d v="2023-10-17T00:00:00"/>
    <d v="2025-04-21T00:00:00"/>
    <d v="2025-05-23T00:00:00"/>
    <d v="2025-04-21T00:00:00"/>
    <d v="2025-04-21T00:00:00"/>
    <x v="2"/>
    <s v="No"/>
    <x v="0"/>
    <x v="3"/>
    <s v="660058807310010"/>
    <s v="PM"/>
    <x v="0"/>
    <s v="Pending with PM; Planning to swap"/>
  </r>
  <r>
    <s v="6600588073"/>
    <n v="10090"/>
    <s v="4518055124"/>
    <s v="90"/>
    <s v="SICHON HOSPITAL"/>
    <s v="722467"/>
    <s v="Philips Hemo system with IntelliVue X3"/>
    <x v="1"/>
    <s v="Charan GS"/>
    <s v="Photichanprasert Wimolphan"/>
    <d v="2025-04-21T00:00:00"/>
    <d v="2024-08-12T00:00:00"/>
    <d v="2024-04-14T00:00:00"/>
    <s v="(blank)"/>
    <d v="2023-10-17T00:00:00"/>
    <d v="2025-04-21T00:00:00"/>
    <d v="2025-05-23T00:00:00"/>
    <s v="(blank)"/>
    <d v="2025-04-21T00:00:00"/>
    <x v="2"/>
    <s v="No"/>
    <x v="0"/>
    <x v="4"/>
    <s v="660058807310090"/>
    <s v="PM"/>
    <x v="0"/>
    <s v="Pending with PM; Planning to swap"/>
  </r>
  <r>
    <s v="6600601706"/>
    <n v="10010"/>
    <s v="4518409781"/>
    <s v="10"/>
    <s v="Precious Medical Centre Pte Ltd"/>
    <s v="782107"/>
    <s v="Ingenia Elition X"/>
    <x v="2"/>
    <s v="Ram Vinna R"/>
    <s v="Rahmatullah Osman"/>
    <d v="2025-01-30T00:00:00"/>
    <d v="2024-07-17T00:00:00"/>
    <d v="2024-04-19T00:00:00"/>
    <s v="(blank)"/>
    <d v="2024-04-04T00:00:00"/>
    <s v="(blank)"/>
    <d v="2025-01-30T00:00:00"/>
    <d v="2023-07-17T00:00:00"/>
    <d v="2024-09-20T00:00:00"/>
    <x v="2"/>
    <s v="Yes"/>
    <x v="1"/>
    <x v="5"/>
    <s v="660060170610010"/>
    <s v="PM"/>
    <x v="0"/>
    <s v="Cancelled in PSA "/>
  </r>
  <r>
    <s v="6600601706"/>
    <n v="10040"/>
    <s v="4518409781"/>
    <s v="40"/>
    <s v="Precious Medical Centre Pte Ltd"/>
    <s v="782301"/>
    <s v="RF Coils 3.0T and Biopsy kits"/>
    <x v="2"/>
    <s v="Ram Vinna R"/>
    <s v="Rahmatullah Osman"/>
    <d v="2025-01-30T00:00:00"/>
    <d v="2024-07-17T00:00:00"/>
    <d v="2024-04-19T00:00:00"/>
    <s v="(blank)"/>
    <d v="2024-04-04T00:00:00"/>
    <s v="(blank)"/>
    <d v="2025-01-30T00:00:00"/>
    <s v="(blank)"/>
    <d v="2024-09-20T00:00:00"/>
    <x v="2"/>
    <s v="Yes"/>
    <x v="1"/>
    <x v="5"/>
    <s v="660060170610040"/>
    <s v="PM"/>
    <x v="0"/>
    <s v="Cancelled in PSA "/>
  </r>
  <r>
    <s v="6600617239"/>
    <n v="10010"/>
    <s v="4518798560"/>
    <s v="10"/>
    <s v="ROYAL ARC MED SOLUTION CORP."/>
    <s v="722228"/>
    <s v="Azurion 5 M20"/>
    <x v="0"/>
    <s v="Charan GS"/>
    <s v="Alonzo Mary Grace"/>
    <d v="2024-08-20T00:00:00"/>
    <d v="2024-08-20T00:00:00"/>
    <d v="2024-05-03T00:00:00"/>
    <s v="(blank)"/>
    <d v="2023-08-25T00:00:00"/>
    <d v="2024-11-04T00:00:00"/>
    <d v="2024-12-02T00:00:00"/>
    <d v="2024-08-01T00:00:00"/>
    <d v="2024-08-20T00:00:00"/>
    <x v="0"/>
    <s v="No"/>
    <x v="0"/>
    <x v="6"/>
    <s v="660061723910010"/>
    <s v="PM"/>
    <x v="0"/>
    <s v="Pending with PM"/>
  </r>
  <r>
    <s v="6600617239"/>
    <n v="10090"/>
    <s v="4518798560"/>
    <s v="90"/>
    <s v="ROYAL ARC MED SOLUTION CORP."/>
    <s v="722467"/>
    <s v="Philips Hemo system with IntelliVue X3"/>
    <x v="0"/>
    <s v="Charan GS"/>
    <s v="Alonzo Mary Grace"/>
    <d v="2024-08-20T00:00:00"/>
    <d v="2024-08-20T00:00:00"/>
    <d v="2024-05-14T00:00:00"/>
    <s v="(blank)"/>
    <d v="2023-08-25T00:00:00"/>
    <d v="2024-11-04T00:00:00"/>
    <d v="2024-12-02T00:00:00"/>
    <s v="(blank)"/>
    <d v="2024-08-20T00:00:00"/>
    <x v="0"/>
    <s v="No"/>
    <x v="0"/>
    <x v="0"/>
    <s v="660061723910090"/>
    <s v="FOM"/>
    <x v="2"/>
    <s v="Swap allocation request sent to FOM"/>
  </r>
  <r>
    <s v="6600617503"/>
    <n v="10010"/>
    <s v="4518796283"/>
    <s v="10"/>
    <s v="Royal North Shore Hospital"/>
    <s v="722226"/>
    <s v="Azurion 7 B20"/>
    <x v="3"/>
    <s v="V Thirumalesh"/>
    <s v="Fernandez Jaz"/>
    <d v="2023-05-15T00:00:00"/>
    <d v="2024-08-27T00:00:00"/>
    <d v="2024-04-23T00:00:00"/>
    <s v="(blank)"/>
    <d v="2023-02-16T00:00:00"/>
    <d v="2024-11-01T00:00:00"/>
    <d v="2024-12-13T00:00:00"/>
    <d v="2024-11-01T00:00:00"/>
    <d v="2024-11-01T00:00:00"/>
    <x v="2"/>
    <s v="No"/>
    <x v="0"/>
    <x v="7"/>
    <s v="660061750310010"/>
    <s v="FOM"/>
    <x v="3"/>
    <s v="RDD move out- revised FPD required"/>
  </r>
  <r>
    <s v="6600617503"/>
    <n v="10110"/>
    <s v="4518796283"/>
    <s v="90"/>
    <s v="Royal North Shore Hospital"/>
    <s v="722367"/>
    <s v="DoseAware"/>
    <x v="3"/>
    <s v="V Thirumalesh"/>
    <s v="Fernandez Jaz"/>
    <d v="2023-05-15T00:00:00"/>
    <d v="2024-08-27T00:00:00"/>
    <d v="2024-04-28T00:00:00"/>
    <s v="(blank)"/>
    <d v="2023-02-16T00:00:00"/>
    <d v="2024-11-01T00:00:00"/>
    <d v="2024-12-13T00:00:00"/>
    <s v="(blank)"/>
    <d v="2024-11-01T00:00:00"/>
    <x v="0"/>
    <s v="No"/>
    <x v="0"/>
    <x v="8"/>
    <s v="660061750310110"/>
    <s v="PM"/>
    <x v="0"/>
    <s v="Email follow up sent to PM"/>
  </r>
  <r>
    <s v="6600622442"/>
    <n v="40010"/>
    <s v="4520345090"/>
    <s v="10"/>
    <s v="FORT WACHIRAWUT HOSPITAL"/>
    <s v="722136"/>
    <s v="Field Extensions Azurion 7"/>
    <x v="1"/>
    <s v="Charan GS"/>
    <s v="Photichanprasert Wimolphan"/>
    <d v="2024-04-22T00:00:00"/>
    <d v="2024-05-13T00:00:00"/>
    <d v="2024-04-01T00:00:00"/>
    <s v="(blank)"/>
    <d v="2024-04-09T00:00:00"/>
    <d v="2024-05-30T00:00:00"/>
    <d v="2024-06-21T00:00:00"/>
    <s v="(blank)"/>
    <d v="2024-04-20T00:00:00"/>
    <x v="2"/>
    <s v="No"/>
    <x v="2"/>
    <x v="9"/>
    <s v="660062244240010"/>
    <e v="#N/A"/>
    <x v="4"/>
    <e v="#N/A"/>
  </r>
  <r>
    <s v="6600625421"/>
    <n v="10010"/>
    <s v="4519009690"/>
    <s v="10"/>
    <s v="Metro IloIlo Hospital"/>
    <s v="782110"/>
    <s v="MR 5300"/>
    <x v="0"/>
    <s v="Charan GS"/>
    <s v="SANTIAGO GLENN"/>
    <d v="2024-03-29T00:00:00"/>
    <d v="2024-08-19T00:00:00"/>
    <d v="2024-05-20T00:00:00"/>
    <s v="(blank)"/>
    <d v="2024-03-10T00:00:00"/>
    <d v="2024-08-20T00:00:00"/>
    <d v="2024-10-10T00:00:00"/>
    <d v="2024-08-19T00:00:00"/>
    <d v="2024-08-19T00:00:00"/>
    <x v="1"/>
    <s v="No"/>
    <x v="1"/>
    <x v="10"/>
    <s v="660062542110010"/>
    <s v="-"/>
    <x v="1"/>
    <s v="&gt; 15 days"/>
  </r>
  <r>
    <s v="6600625421"/>
    <n v="10030"/>
    <s v="4519009690"/>
    <s v="30"/>
    <s v="Metro IloIlo Hospital"/>
    <s v="782300"/>
    <s v="RF Coils 1.5T and Biopsy kits"/>
    <x v="0"/>
    <s v="Charan GS"/>
    <s v="SANTIAGO GLENN"/>
    <d v="2024-03-29T00:00:00"/>
    <d v="2024-08-19T00:00:00"/>
    <d v="2024-05-20T00:00:00"/>
    <s v="(blank)"/>
    <d v="2024-03-10T00:00:00"/>
    <d v="2024-08-20T00:00:00"/>
    <d v="2024-10-10T00:00:00"/>
    <s v="(blank)"/>
    <d v="2024-08-19T00:00:00"/>
    <x v="1"/>
    <s v="No"/>
    <x v="1"/>
    <x v="10"/>
    <s v="660062542110030"/>
    <s v="-"/>
    <x v="1"/>
    <s v="&gt; 15 days"/>
  </r>
  <r>
    <s v="6600629397"/>
    <n v="10010"/>
    <s v="4519125383"/>
    <s v="10"/>
    <s v="CHOPHAYA ABHAIBHUBEJHR HOSPITAL"/>
    <s v="782110"/>
    <s v="MR 5300"/>
    <x v="1"/>
    <s v="Charan GS"/>
    <s v="Photichanprasert Wimolphan"/>
    <d v="2024-08-07T00:00:00"/>
    <d v="2024-08-07T00:00:00"/>
    <d v="2024-05-06T00:00:00"/>
    <s v="(blank)"/>
    <d v="2024-04-21T00:00:00"/>
    <d v="2024-08-07T00:00:00"/>
    <d v="2024-09-13T00:00:00"/>
    <d v="2024-08-07T00:00:00"/>
    <d v="2024-08-07T00:00:00"/>
    <x v="0"/>
    <s v="No"/>
    <x v="1"/>
    <x v="11"/>
    <s v="660062939710010"/>
    <s v="PM"/>
    <x v="0"/>
    <s v="Email follow up sent to PM"/>
  </r>
  <r>
    <s v="6600629397"/>
    <n v="10030"/>
    <s v="4519125383"/>
    <s v="30"/>
    <s v="CHOPHAYA ABHAIBHUBEJHR HOSPITAL"/>
    <s v="782300"/>
    <s v="RF Coils 1.5T and Biopsy kits"/>
    <x v="1"/>
    <s v="Charan GS"/>
    <s v="Photichanprasert Wimolphan"/>
    <d v="2024-08-07T00:00:00"/>
    <d v="2024-08-07T00:00:00"/>
    <d v="2024-05-06T00:00:00"/>
    <s v="(blank)"/>
    <d v="2024-04-21T00:00:00"/>
    <d v="2024-08-07T00:00:00"/>
    <d v="2024-09-13T00:00:00"/>
    <s v="(blank)"/>
    <d v="2024-08-07T00:00:00"/>
    <x v="0"/>
    <s v="No"/>
    <x v="1"/>
    <x v="11"/>
    <s v="660062939710030"/>
    <s v="PM"/>
    <x v="0"/>
    <s v="Email follow up sent to PM"/>
  </r>
  <r>
    <s v="6600633483"/>
    <n v="10010"/>
    <s v="4519205405"/>
    <s v="10"/>
    <s v="M&amp;H"/>
    <s v="728144"/>
    <s v="Incisive CT"/>
    <x v="4"/>
    <s v="MOON HOSUAH"/>
    <s v="LEE YH"/>
    <d v="2024-06-28T00:00:00"/>
    <d v="2024-06-28T00:00:00"/>
    <d v="2024-05-06T00:00:00"/>
    <s v="(blank)"/>
    <d v="2024-01-30T00:00:00"/>
    <d v="2024-08-01T00:00:00"/>
    <d v="2024-08-30T00:00:00"/>
    <d v="2023-11-30T00:00:00"/>
    <d v="2024-06-28T00:00:00"/>
    <x v="0"/>
    <s v="No"/>
    <x v="3"/>
    <x v="11"/>
    <s v="660063348310010"/>
    <s v="PM"/>
    <x v="0"/>
    <s v="Pending Z4OK approval from PM"/>
  </r>
  <r>
    <s v="6600633483"/>
    <n v="30010"/>
    <s v="4519989707"/>
    <s v="10"/>
    <s v="M&amp;H"/>
    <s v="881030"/>
    <s v="IntelliSpace IX/LX Workstations"/>
    <x v="4"/>
    <s v="MOON HOSUAH"/>
    <s v="LEE YH"/>
    <d v="2024-06-28T00:00:00"/>
    <d v="2024-06-28T00:00:00"/>
    <d v="2024-05-24T00:00:00"/>
    <s v="(blank)"/>
    <s v="(blank)"/>
    <d v="2024-08-01T00:00:00"/>
    <d v="2024-08-30T00:00:00"/>
    <s v="(blank)"/>
    <d v="2024-06-28T00:00:00"/>
    <x v="1"/>
    <s v="No"/>
    <x v="4"/>
    <x v="12"/>
    <s v="660063348330010"/>
    <s v="-"/>
    <x v="1"/>
    <s v="&gt; 15 days"/>
  </r>
  <r>
    <s v="6600637628"/>
    <n v="20010"/>
    <s v="4520206916"/>
    <s v="10"/>
    <s v="PERTH RADIOLOGICAL CLINIC-SUBIACO"/>
    <s v="881101"/>
    <s v="Advanced Visualization Workspace(881120)"/>
    <x v="3"/>
    <s v="Meliza VIda"/>
    <s v="Sabrina Censi"/>
    <d v="2023-09-15T00:00:00"/>
    <d v="2024-06-10T00:00:00"/>
    <d v="2024-05-01T00:00:00"/>
    <s v="(blank)"/>
    <s v="(blank)"/>
    <s v="(blank)"/>
    <d v="2024-06-30T00:00:00"/>
    <s v="(blank)"/>
    <d v="2024-06-13T00:00:00"/>
    <x v="0"/>
    <s v="No"/>
    <x v="4"/>
    <x v="13"/>
    <s v="660063762820010"/>
    <s v="PM"/>
    <x v="0"/>
    <s v="Email follow up sent to PM"/>
  </r>
  <r>
    <s v="6600637912"/>
    <n v="50010"/>
    <s v="4519329998"/>
    <s v="10"/>
    <s v="Sto. Tomas Doctors Hospital and Med"/>
    <s v="782110"/>
    <s v="MR 5300"/>
    <x v="0"/>
    <s v="Charan GS"/>
    <s v="JR., JUN BAXA"/>
    <d v="2024-05-30T00:00:00"/>
    <d v="2024-08-19T00:00:00"/>
    <d v="2024-05-20T00:00:00"/>
    <s v="(blank)"/>
    <d v="2024-01-14T00:00:00"/>
    <d v="2024-08-20T00:00:00"/>
    <d v="2024-09-30T00:00:00"/>
    <d v="2024-08-22T00:00:00"/>
    <d v="2024-08-19T00:00:00"/>
    <x v="1"/>
    <s v="No"/>
    <x v="1"/>
    <x v="10"/>
    <s v="660063791250010"/>
    <s v="-"/>
    <x v="1"/>
    <s v="&gt; 15 days"/>
  </r>
  <r>
    <s v="6600637912"/>
    <n v="50030"/>
    <s v="4519329998"/>
    <s v="30"/>
    <s v="Sto. Tomas Doctors Hospital and Med"/>
    <s v="782300"/>
    <s v="RF Coils 1.5T and Biopsy kits"/>
    <x v="0"/>
    <s v="Charan GS"/>
    <s v="JR., JUN BAXA"/>
    <d v="2024-05-30T00:00:00"/>
    <d v="2024-08-19T00:00:00"/>
    <d v="2024-05-13T00:00:00"/>
    <s v="(blank)"/>
    <d v="2024-01-14T00:00:00"/>
    <d v="2024-08-20T00:00:00"/>
    <d v="2024-09-30T00:00:00"/>
    <s v="(blank)"/>
    <d v="2024-08-19T00:00:00"/>
    <x v="0"/>
    <s v="No"/>
    <x v="1"/>
    <x v="14"/>
    <s v="660063791250030"/>
    <s v="PM"/>
    <x v="0"/>
    <s v="Email follow up sent to PM"/>
  </r>
  <r>
    <s v="6600640055"/>
    <n v="10040"/>
    <s v="4519409166"/>
    <s v="10"/>
    <s v="Lyndon B Johnson"/>
    <s v="881001"/>
    <s v="IntelliSpace Portal Solutions"/>
    <x v="0"/>
    <s v="Charan GS"/>
    <s v="JR., JUN BAXA"/>
    <d v="2024-10-14T00:00:00"/>
    <d v="2025-03-31T00:00:00"/>
    <d v="2024-03-20T00:00:00"/>
    <s v="(blank)"/>
    <d v="2024-03-19T00:00:00"/>
    <d v="2025-04-01T00:00:00"/>
    <d v="2025-05-30T00:00:00"/>
    <s v="(blank)"/>
    <d v="2025-03-31T00:00:00"/>
    <x v="2"/>
    <s v="No"/>
    <x v="4"/>
    <x v="15"/>
    <s v="660064005510040"/>
    <s v="FOM"/>
    <x v="3"/>
    <s v="RDD changed to 31.03.2025; Waiting for revised FSD7 FP"/>
  </r>
  <r>
    <s v="6600642439"/>
    <n v="10010"/>
    <s v="(blank)"/>
    <s v="(blank)"/>
    <s v="KOREA UNIV.HOSP.ANSAN"/>
    <s v="718075"/>
    <s v="BV Endura R2.3"/>
    <x v="4"/>
    <s v="MOON HOSUAH"/>
    <s v="LIM CS"/>
    <d v="2025-03-30T00:00:00"/>
    <s v="-"/>
    <d v="2024-02-20T00:00:00"/>
    <s v="(blank)"/>
    <d v="2023-09-06T00:00:00"/>
    <d v="2025-03-30T00:00:00"/>
    <d v="2025-04-30T00:00:00"/>
    <d v="2024-03-30T00:00:00"/>
    <d v="2025-03-30T00:00:00"/>
    <x v="2"/>
    <s v="No"/>
    <x v="0"/>
    <x v="16"/>
    <s v="660064243910010"/>
    <s v="PM"/>
    <x v="0"/>
    <s v="Order to be debooked by end of April"/>
  </r>
  <r>
    <s v="6600641987"/>
    <n v="10010"/>
    <s v="4519433563"/>
    <s v="10"/>
    <s v="Sokcho Medical Center"/>
    <s v="728144"/>
    <s v="Incisive CT"/>
    <x v="4"/>
    <s v="MOON HOSUAH"/>
    <s v="LEE YH"/>
    <d v="2024-07-30T00:00:00"/>
    <d v="2024-07-30T00:00:00"/>
    <d v="2024-05-09T00:00:00"/>
    <s v="(blank)"/>
    <d v="2023-12-20T00:00:00"/>
    <d v="2024-08-19T00:00:00"/>
    <d v="2024-09-27T00:00:00"/>
    <d v="2024-07-30T00:00:00"/>
    <d v="2024-07-30T00:00:00"/>
    <x v="0"/>
    <s v="No"/>
    <x v="3"/>
    <x v="17"/>
    <s v="660064198710010"/>
    <s v="PM"/>
    <x v="0"/>
    <s v="Pending Z4OK approval from PM"/>
  </r>
  <r>
    <s v="6600641387"/>
    <n v="40010"/>
    <s v="4519429951"/>
    <s v="10"/>
    <s v="AIMED ADVANCE IMAGING"/>
    <s v="728116"/>
    <s v="Access CT"/>
    <x v="0"/>
    <s v="Charan GS"/>
    <s v="JR., JUN BAXA"/>
    <d v="2024-05-30T00:00:00"/>
    <d v="2024-07-01T00:00:00"/>
    <d v="2024-05-06T00:00:00"/>
    <s v="(blank)"/>
    <d v="2024-04-15T00:00:00"/>
    <d v="2024-07-02T00:00:00"/>
    <d v="2024-07-29T00:00:00"/>
    <d v="2024-07-01T00:00:00"/>
    <d v="2024-07-01T00:00:00"/>
    <x v="0"/>
    <s v="No"/>
    <x v="3"/>
    <x v="11"/>
    <s v="660064138740010"/>
    <s v="PM"/>
    <x v="0"/>
    <s v="Email follow up sent to PM"/>
  </r>
  <r>
    <s v="6600642984"/>
    <n v="10010"/>
    <s v="4519469397"/>
    <s v="10"/>
    <s v="Wyvern Health Pty Ltd"/>
    <s v="718133"/>
    <s v="Zenition 70"/>
    <x v="3"/>
    <s v="Meliza VIda"/>
    <s v="Christine Suriyarachchi"/>
    <d v="2024-07-02T00:00:00"/>
    <d v="2024-07-02T00:00:00"/>
    <d v="2024-05-23T00:00:00"/>
    <s v="(blank)"/>
    <d v="2024-01-31T00:00:00"/>
    <d v="2024-07-15T00:00:00"/>
    <d v="2024-07-30T00:00:00"/>
    <d v="2024-07-05T00:00:00"/>
    <d v="2024-07-02T00:00:00"/>
    <x v="1"/>
    <s v="No"/>
    <x v="0"/>
    <x v="18"/>
    <s v="660064298410010"/>
    <s v="-"/>
    <x v="1"/>
    <s v="&gt; 15 days"/>
  </r>
  <r>
    <s v="6600642984"/>
    <n v="20010"/>
    <s v="4519469398"/>
    <s v="10"/>
    <s v="Wyvern Health Pty Ltd"/>
    <s v="718133"/>
    <s v="Zenition 70"/>
    <x v="3"/>
    <s v="Meliza VIda"/>
    <s v="Christine Suriyarachchi"/>
    <d v="2024-07-02T00:00:00"/>
    <d v="2024-07-02T00:00:00"/>
    <d v="2024-05-24T00:00:00"/>
    <s v="(blank)"/>
    <d v="2024-02-01T00:00:00"/>
    <d v="2024-07-15T00:00:00"/>
    <d v="2024-07-30T00:00:00"/>
    <d v="2024-07-05T00:00:00"/>
    <d v="2024-07-02T00:00:00"/>
    <x v="1"/>
    <s v="No"/>
    <x v="0"/>
    <x v="12"/>
    <s v="660064298420010"/>
    <s v="-"/>
    <x v="1"/>
    <s v="&gt; 15 days"/>
  </r>
  <r>
    <s v="6600654259"/>
    <n v="10010"/>
    <s v="4519734315"/>
    <s v="10"/>
    <s v="GOLD COAST UNIVERSITY HOSPITAL"/>
    <s v="722226"/>
    <s v="Azurion 7 B20"/>
    <x v="3"/>
    <s v="Meliza VIda"/>
    <s v="Croft Tom"/>
    <d v="2024-02-09T00:00:00"/>
    <d v="2024-09-23T00:00:00"/>
    <d v="2024-05-24T00:00:00"/>
    <s v="(blank)"/>
    <d v="2023-10-29T00:00:00"/>
    <d v="2024-10-07T00:00:00"/>
    <d v="2024-11-28T00:00:00"/>
    <d v="2024-10-06T00:00:00"/>
    <d v="2024-10-06T00:00:00"/>
    <x v="1"/>
    <s v="No"/>
    <x v="0"/>
    <x v="12"/>
    <s v="660065425910010"/>
    <s v="FOM"/>
    <x v="3"/>
    <s v="RDD move out- revised FPD required"/>
  </r>
  <r>
    <s v="6600655163"/>
    <n v="10010"/>
    <s v="4519744808"/>
    <s v="10"/>
    <s v="Ilocos Training and Regional"/>
    <s v="782110"/>
    <s v="MR 5300"/>
    <x v="0"/>
    <s v="Charan GS"/>
    <s v="JR., JUN BAXA"/>
    <d v="2024-08-12T00:00:00"/>
    <d v="2024-08-12T00:00:00"/>
    <d v="2024-05-13T00:00:00"/>
    <s v="(blank)"/>
    <s v="(blank)"/>
    <d v="2024-08-12T00:00:00"/>
    <d v="2024-09-16T00:00:00"/>
    <d v="2024-08-12T00:00:00"/>
    <d v="2024-08-12T00:00:00"/>
    <x v="0"/>
    <s v="No"/>
    <x v="1"/>
    <x v="14"/>
    <s v="660065516310010"/>
    <s v="PM"/>
    <x v="0"/>
    <s v="Email follow up sent to PM"/>
  </r>
  <r>
    <s v="6600655163"/>
    <n v="10030"/>
    <s v="4519744808"/>
    <s v="30"/>
    <s v="Ilocos Training and Regional"/>
    <s v="782300"/>
    <s v="RF Coils 1.5T and Biopsy kits"/>
    <x v="0"/>
    <s v="Charan GS"/>
    <s v="JR., JUN BAXA"/>
    <d v="2024-08-12T00:00:00"/>
    <d v="2024-08-12T00:00:00"/>
    <d v="2024-05-06T00:00:00"/>
    <s v="(blank)"/>
    <d v="2024-04-21T00:00:00"/>
    <d v="2024-08-12T00:00:00"/>
    <d v="2024-09-16T00:00:00"/>
    <s v="(blank)"/>
    <d v="2024-08-12T00:00:00"/>
    <x v="0"/>
    <s v="No"/>
    <x v="1"/>
    <x v="11"/>
    <s v="660065516310030"/>
    <s v="PM"/>
    <x v="0"/>
    <s v="Email follow up sent to PM"/>
  </r>
  <r>
    <s v="6600655154"/>
    <n v="10010"/>
    <s v="4519744009"/>
    <s v="10"/>
    <s v="Sind Institute of Urology And"/>
    <s v="782109"/>
    <s v="Ingenia Ambition X"/>
    <x v="2"/>
    <s v="Ram Vinna R"/>
    <s v="Arvin Kanan"/>
    <d v="2024-06-25T00:00:00"/>
    <d v="2024-06-25T00:00:00"/>
    <d v="2024-04-26T00:00:00"/>
    <s v="(blank)"/>
    <d v="2024-02-27T00:00:00"/>
    <d v="2024-06-27T00:00:00"/>
    <d v="2024-09-25T00:00:00"/>
    <d v="2024-06-25T00:00:00"/>
    <d v="2024-06-25T00:00:00"/>
    <x v="0"/>
    <s v="No"/>
    <x v="1"/>
    <x v="8"/>
    <s v="660065515410010"/>
    <s v="PM"/>
    <x v="0"/>
    <s v="Pending from PM for confirmation on Site readiness"/>
  </r>
  <r>
    <s v="6600655154"/>
    <n v="10020"/>
    <s v="4519744009"/>
    <s v="20"/>
    <s v="Sind Institute of Urology And"/>
    <s v="781322"/>
    <s v="MR Elastography"/>
    <x v="2"/>
    <s v="Ram Vinna R"/>
    <s v="Arvin Kanan"/>
    <d v="2024-06-25T00:00:00"/>
    <d v="2024-06-25T00:00:00"/>
    <d v="2024-05-14T00:00:00"/>
    <s v="(blank)"/>
    <d v="2024-04-16T00:00:00"/>
    <d v="2024-06-27T00:00:00"/>
    <d v="2024-09-25T00:00:00"/>
    <s v="(blank)"/>
    <d v="2024-06-25T00:00:00"/>
    <x v="0"/>
    <s v="No"/>
    <x v="1"/>
    <x v="0"/>
    <s v="660065515410020"/>
    <s v="PM"/>
    <x v="0"/>
    <s v="Pending from PM for confirmation on Site readiness"/>
  </r>
  <r>
    <s v="6600655154"/>
    <n v="10030"/>
    <s v="4519744009"/>
    <s v="30"/>
    <s v="Sind Institute of Urology And"/>
    <s v="782300"/>
    <s v="RF Coils 1.5T and Biopsy kits"/>
    <x v="2"/>
    <s v="Ram Vinna R"/>
    <s v="Arvin Kanan"/>
    <d v="2024-06-25T00:00:00"/>
    <d v="2024-06-25T00:00:00"/>
    <d v="2024-04-26T00:00:00"/>
    <s v="(blank)"/>
    <d v="2024-02-27T00:00:00"/>
    <d v="2024-06-27T00:00:00"/>
    <d v="2024-09-25T00:00:00"/>
    <s v="(blank)"/>
    <d v="2024-06-25T00:00:00"/>
    <x v="0"/>
    <s v="No"/>
    <x v="1"/>
    <x v="8"/>
    <s v="660065515410030"/>
    <s v="PM"/>
    <x v="0"/>
    <s v="Pending from PM for confirmation on Site readiness"/>
  </r>
  <r>
    <s v="6600655154"/>
    <n v="10040"/>
    <s v="4519744009"/>
    <s v="40"/>
    <s v="Sind Institute of Urology And"/>
    <s v="782409"/>
    <s v="Magnet Ingenia Ambition X"/>
    <x v="2"/>
    <s v="Ram Vinna R"/>
    <s v="Arvin Kanan"/>
    <d v="2024-06-25T00:00:00"/>
    <d v="2024-06-25T00:00:00"/>
    <d v="2024-04-26T00:00:00"/>
    <s v="(blank)"/>
    <d v="2024-02-27T00:00:00"/>
    <d v="2024-06-27T00:00:00"/>
    <d v="2024-09-25T00:00:00"/>
    <s v="(blank)"/>
    <d v="2024-06-25T00:00:00"/>
    <x v="0"/>
    <s v="No"/>
    <x v="1"/>
    <x v="8"/>
    <s v="660065515410040"/>
    <s v="PM"/>
    <x v="0"/>
    <s v="Pending from PM for confirmation on Site readiness"/>
  </r>
  <r>
    <s v="6600658358"/>
    <n v="20010"/>
    <s v="4519847098"/>
    <s v="10"/>
    <s v="Medcor Dasmariñas Hospital"/>
    <s v="728116"/>
    <s v="Access CT"/>
    <x v="0"/>
    <s v="Charan GS"/>
    <s v="SANTIAGO GLENN"/>
    <d v="2024-05-14T00:00:00"/>
    <d v="2024-06-26T00:00:00"/>
    <d v="2024-04-29T00:00:00"/>
    <s v="(blank)"/>
    <d v="2024-01-09T00:00:00"/>
    <d v="2024-06-27T00:00:00"/>
    <d v="2024-07-26T00:00:00"/>
    <d v="2024-06-26T00:00:00"/>
    <d v="2024-06-26T00:00:00"/>
    <x v="0"/>
    <s v="No"/>
    <x v="3"/>
    <x v="19"/>
    <s v="660065835820010"/>
    <s v="PM"/>
    <x v="0"/>
    <s v="Email follow up sent to PM"/>
  </r>
  <r>
    <s v="6600658358"/>
    <n v="20030"/>
    <s v="4519847102"/>
    <s v="10"/>
    <s v="Medcor Dasmariñas Hospital"/>
    <s v="881030"/>
    <s v="IntelliSpace IX/LX Workstations"/>
    <x v="0"/>
    <s v="Charan GS"/>
    <s v="SANTIAGO GLENN"/>
    <d v="2024-05-14T00:00:00"/>
    <d v="2024-06-26T00:00:00"/>
    <d v="2024-05-23T00:00:00"/>
    <s v="(blank)"/>
    <s v="(blank)"/>
    <d v="2024-06-27T00:00:00"/>
    <d v="2024-07-26T00:00:00"/>
    <s v="(blank)"/>
    <d v="2024-06-26T00:00:00"/>
    <x v="1"/>
    <s v="No"/>
    <x v="4"/>
    <x v="18"/>
    <s v="660065835820030"/>
    <s v="-"/>
    <x v="1"/>
    <s v="&gt; 15 days"/>
  </r>
  <r>
    <s v="6600660454"/>
    <n v="10010"/>
    <s v="4519906302"/>
    <s v="10"/>
    <s v="ROYAL THAI AIR FORCE HOSPITAL"/>
    <s v="722225"/>
    <s v="Azurion 7 B12"/>
    <x v="1"/>
    <s v="Charan GS"/>
    <s v="Photichanprasert Wimolphan"/>
    <d v="2024-05-30T00:00:00"/>
    <d v="2024-08-19T00:00:00"/>
    <d v="2024-04-20T00:00:00"/>
    <s v="(blank)"/>
    <d v="2023-12-01T00:00:00"/>
    <d v="2024-09-13T00:00:00"/>
    <d v="2024-10-25T00:00:00"/>
    <d v="2024-09-13T00:00:00"/>
    <d v="2024-09-13T00:00:00"/>
    <x v="2"/>
    <s v="No"/>
    <x v="0"/>
    <x v="20"/>
    <s v="660066045410010"/>
    <s v="PM"/>
    <x v="0"/>
    <s v="Pending with PM"/>
  </r>
  <r>
    <s v="6600660454"/>
    <n v="10100"/>
    <s v="4519906302"/>
    <s v="100"/>
    <s v="ROYAL THAI AIR FORCE HOSPITAL"/>
    <s v="722467"/>
    <s v="Philips Hemo system with IntelliVue X3"/>
    <x v="1"/>
    <s v="Charan GS"/>
    <s v="Photichanprasert Wimolphan"/>
    <d v="2024-05-30T00:00:00"/>
    <d v="2024-08-19T00:00:00"/>
    <d v="2024-05-19T00:00:00"/>
    <s v="(blank)"/>
    <s v="(blank)"/>
    <d v="2024-09-13T00:00:00"/>
    <d v="2024-10-25T00:00:00"/>
    <s v="(blank)"/>
    <d v="2024-09-13T00:00:00"/>
    <x v="1"/>
    <s v="No"/>
    <x v="0"/>
    <x v="21"/>
    <s v="660066045410100"/>
    <s v="-"/>
    <x v="1"/>
    <s v="&gt; 15 days"/>
  </r>
  <r>
    <s v="6600661158"/>
    <n v="10010"/>
    <s v="4519957015"/>
    <s v="10"/>
    <s v="HCM HEART INSTITUDE"/>
    <s v="881001"/>
    <s v="IntelliSpace Portal Solutions"/>
    <x v="5"/>
    <s v="Arun Kumar"/>
    <s v="NGUYEN HUU TAI"/>
    <d v="2024-05-15T00:00:00"/>
    <d v="2024-06-14T00:00:00"/>
    <d v="2024-05-09T00:00:00"/>
    <s v="(blank)"/>
    <s v="(blank)"/>
    <d v="2024-06-17T00:00:00"/>
    <d v="2025-07-21T00:00:00"/>
    <d v="2024-06-14T00:00:00"/>
    <d v="2024-06-14T00:00:00"/>
    <x v="0"/>
    <s v="No"/>
    <x v="4"/>
    <x v="17"/>
    <s v="660066115810010"/>
    <s v="PM"/>
    <x v="3"/>
    <s v="PM to confirm on the dates."/>
  </r>
  <r>
    <s v="6600661158"/>
    <n v="10040"/>
    <s v="4519957015"/>
    <s v="30"/>
    <s v="HCM HEART INSTITUDE"/>
    <s v="881101"/>
    <s v="Advanced Visualization Workspace(881120)"/>
    <x v="5"/>
    <s v="Arun Kumar"/>
    <s v="NGUYEN HUU TAI"/>
    <d v="2024-05-15T00:00:00"/>
    <d v="2024-05-15T00:00:00"/>
    <d v="2024-04-09T00:00:00"/>
    <s v="(blank)"/>
    <s v="(blank)"/>
    <d v="2024-06-17T00:00:00"/>
    <d v="2025-07-21T00:00:00"/>
    <s v="(blank)"/>
    <d v="2024-06-14T00:00:00"/>
    <x v="2"/>
    <s v="No"/>
    <x v="4"/>
    <x v="22"/>
    <s v="660066115810040"/>
    <s v="FOM"/>
    <x v="3"/>
    <s v="Not relvant for Z4"/>
  </r>
  <r>
    <s v="6600662625"/>
    <n v="10010"/>
    <s v="4519960023"/>
    <s v="10"/>
    <s v="IA Corporation Pty Ltd"/>
    <s v="712035"/>
    <s v="DigitalDiagnost C90 Flex/Value/Chest/ER"/>
    <x v="3"/>
    <s v="Meliza VIda"/>
    <s v="Peter Bestawrose"/>
    <d v="2024-07-29T00:00:00"/>
    <d v="2024-07-24T00:00:00"/>
    <d v="2024-05-17T00:00:00"/>
    <s v="(blank)"/>
    <s v="(blank)"/>
    <d v="2024-08-12T00:00:00"/>
    <d v="2024-09-06T00:00:00"/>
    <d v="2024-07-30T00:00:00"/>
    <d v="2024-07-29T00:00:00"/>
    <x v="1"/>
    <s v="No"/>
    <x v="5"/>
    <x v="21"/>
    <s v="660066262510010"/>
    <s v="-"/>
    <x v="1"/>
    <s v="&gt; 15 days"/>
  </r>
  <r>
    <s v="6600662625"/>
    <n v="80010"/>
    <s v="4519960020"/>
    <s v="10"/>
    <s v="IA Corporation Pty Ltd"/>
    <s v="728144"/>
    <s v="Incisive CT"/>
    <x v="3"/>
    <s v="Meliza VIda"/>
    <s v="Peter Bestawrose"/>
    <d v="2024-07-29T00:00:00"/>
    <d v="2024-07-25T00:00:00"/>
    <d v="2024-05-17T00:00:00"/>
    <s v="(blank)"/>
    <s v="(blank)"/>
    <d v="2024-08-12T00:00:00"/>
    <d v="2024-09-06T00:00:00"/>
    <d v="2024-07-30T00:00:00"/>
    <d v="2024-07-29T00:00:00"/>
    <x v="1"/>
    <s v="No"/>
    <x v="3"/>
    <x v="21"/>
    <s v="660066262580010"/>
    <s v="-"/>
    <x v="1"/>
    <s v="&gt; 15 days"/>
  </r>
  <r>
    <s v="6600663027"/>
    <n v="20010"/>
    <s v="4519998841"/>
    <s v="10"/>
    <s v="ST. LUKE'S MEDICAL CENTER"/>
    <s v="881011"/>
    <s v="Upgrades IntelliSpace Portal"/>
    <x v="0"/>
    <s v="Charan GS"/>
    <s v="C. Romero"/>
    <d v="2024-12-31T00:00:00"/>
    <d v="2024-07-31T00:00:00"/>
    <d v="2024-05-20T00:00:00"/>
    <s v="(blank)"/>
    <d v="2023-12-17T00:00:00"/>
    <s v="(blank)"/>
    <d v="2024-12-02T00:00:00"/>
    <d v="2024-06-01T00:00:00"/>
    <d v="2024-07-31T00:00:00"/>
    <x v="1"/>
    <s v="No"/>
    <x v="4"/>
    <x v="10"/>
    <s v="660066302720010"/>
    <s v="-"/>
    <x v="1"/>
    <s v="&gt; 15 days"/>
  </r>
  <r>
    <s v="6600663027"/>
    <n v="20020"/>
    <s v="4519998841"/>
    <s v="20"/>
    <s v="ST. LUKE'S MEDICAL CENTER"/>
    <s v="881101"/>
    <s v="Advanced Visualization Workspace(881120)"/>
    <x v="0"/>
    <s v="Charan GS"/>
    <s v="C. Romero"/>
    <d v="2024-12-31T00:00:00"/>
    <d v="2024-07-31T00:00:00"/>
    <d v="2024-05-20T00:00:00"/>
    <s v="(blank)"/>
    <s v="(blank)"/>
    <s v="(blank)"/>
    <d v="2024-12-02T00:00:00"/>
    <s v="(blank)"/>
    <d v="2024-07-31T00:00:00"/>
    <x v="1"/>
    <s v="No"/>
    <x v="4"/>
    <x v="10"/>
    <s v="660066302720020"/>
    <s v="-"/>
    <x v="1"/>
    <s v="&gt; 15 days"/>
  </r>
  <r>
    <s v="6600664231"/>
    <n v="10010"/>
    <s v="4520018521"/>
    <s v="10"/>
    <s v="RAMKHAMHAENG HOSPITAL"/>
    <s v="722226"/>
    <s v="Azurion 7 B20"/>
    <x v="1"/>
    <s v="Charan GS"/>
    <s v="Photichanprasert Wimolphan"/>
    <d v="2024-10-10T00:00:00"/>
    <d v="2024-10-03T00:00:00"/>
    <d v="2024-05-24T00:00:00"/>
    <s v="(blank)"/>
    <s v="(blank)"/>
    <d v="2024-10-03T00:00:00"/>
    <d v="2024-11-08T00:00:00"/>
    <d v="2024-10-03T00:00:00"/>
    <d v="2024-10-03T00:00:00"/>
    <x v="1"/>
    <s v="No"/>
    <x v="0"/>
    <x v="12"/>
    <s v="660066423110010"/>
    <s v="-"/>
    <x v="1"/>
    <s v="&gt; 15 days"/>
  </r>
  <r>
    <s v="6600664230"/>
    <n v="40010"/>
    <s v="4520018443"/>
    <s v="10"/>
    <s v="M.I.CALIBRATION SYSTEM CO., LTD."/>
    <s v="728144"/>
    <s v="Incisive CT"/>
    <x v="1"/>
    <s v="Charan GS"/>
    <s v="Photichanprasert Wimolphan"/>
    <d v="2024-06-30T00:00:00"/>
    <d v="2024-07-04T00:00:00"/>
    <d v="2024-05-07T00:00:00"/>
    <s v="(blank)"/>
    <d v="2023-12-28T00:00:00"/>
    <d v="2024-07-04T00:00:00"/>
    <d v="2024-09-27T00:00:00"/>
    <d v="2024-07-04T00:00:00"/>
    <d v="2024-10-04T00:00:00"/>
    <x v="0"/>
    <s v="No"/>
    <x v="3"/>
    <x v="23"/>
    <s v="660066423040010"/>
    <s v="PM"/>
    <x v="0"/>
    <s v="Email follow up sent to PM"/>
  </r>
  <r>
    <s v="6600669039"/>
    <n v="10010"/>
    <s v="4520140639"/>
    <s v="10"/>
    <s v="Royal North Shore Hospital"/>
    <s v="722226"/>
    <s v="Azurion 7 B20"/>
    <x v="3"/>
    <s v="Meliza VIda"/>
    <s v="Fernandez Jaz"/>
    <d v="2024-06-01T00:00:00"/>
    <d v="2024-08-26T00:00:00"/>
    <d v="2024-04-23T00:00:00"/>
    <s v="(blank)"/>
    <d v="2024-02-12T00:00:00"/>
    <d v="2024-09-16T00:00:00"/>
    <d v="2024-10-25T00:00:00"/>
    <d v="2024-09-15T00:00:00"/>
    <d v="2024-09-15T00:00:00"/>
    <x v="2"/>
    <s v="Yes"/>
    <x v="0"/>
    <x v="7"/>
    <s v="660066903910010"/>
    <s v="FOM"/>
    <x v="3"/>
    <s v="RDD move out- revised FPD required"/>
  </r>
  <r>
    <s v="6600673703"/>
    <n v="20010"/>
    <s v="4520236074"/>
    <s v="10"/>
    <s v="Chonnam National University"/>
    <s v="722137"/>
    <s v="Field Extensions Azurion 5"/>
    <x v="4"/>
    <s v="MOON HOSUAH"/>
    <s v="LEE YH"/>
    <d v="2024-06-28T00:00:00"/>
    <d v="2024-06-28T00:00:00"/>
    <d v="2024-05-16T00:00:00"/>
    <s v="(blank)"/>
    <s v="(blank)"/>
    <d v="2024-06-28T00:00:00"/>
    <d v="2024-08-30T00:00:00"/>
    <d v="2024-06-28T00:00:00"/>
    <d v="2024-06-28T00:00:00"/>
    <x v="1"/>
    <s v="No"/>
    <x v="0"/>
    <x v="24"/>
    <s v="660067370320010"/>
    <s v="-"/>
    <x v="1"/>
    <s v="&gt; 15 days"/>
  </r>
  <r>
    <s v="6600673265"/>
    <n v="20100"/>
    <s v="4520242547"/>
    <s v="10"/>
    <s v="RADIOLOGYSA SERVICE TRUST"/>
    <s v="718133"/>
    <s v="Zenition 70"/>
    <x v="3"/>
    <s v="V Thirumalesh"/>
    <s v="Ting David"/>
    <d v="2024-05-06T00:00:00"/>
    <d v="2024-07-02T00:00:00"/>
    <d v="2024-05-21T00:00:00"/>
    <s v="(blank)"/>
    <s v="(blank)"/>
    <d v="2024-07-15T00:00:00"/>
    <d v="2024-07-19T00:00:00"/>
    <d v="2024-07-05T00:00:00"/>
    <d v="2024-07-05T00:00:00"/>
    <x v="1"/>
    <s v="No"/>
    <x v="0"/>
    <x v="25"/>
    <s v="660067326520100"/>
    <s v="-"/>
    <x v="1"/>
    <s v="&gt; 15 days"/>
  </r>
  <r>
    <s v="6600674706"/>
    <n v="10010"/>
    <s v="4520255389"/>
    <s v="10"/>
    <s v="Southland Hospital"/>
    <s v="782142"/>
    <s v="Upgrades dStream to R11"/>
    <x v="6"/>
    <s v="V Thirumalesh"/>
    <s v="Kate Wackrow"/>
    <d v="2024-04-09T00:00:00"/>
    <d v="2024-05-30T00:00:00"/>
    <d v="2024-04-26T00:00:00"/>
    <s v="(blank)"/>
    <d v="2024-04-11T00:00:00"/>
    <s v="(blank)"/>
    <d v="2024-06-28T00:00:00"/>
    <s v="(blank)"/>
    <d v="2024-04-09T00:00:00"/>
    <x v="0"/>
    <s v="No"/>
    <x v="1"/>
    <x v="8"/>
    <s v="660067470610010"/>
    <s v="PM"/>
    <x v="0"/>
    <s v="Email follow up sent to PM"/>
  </r>
  <r>
    <s v="6600674706"/>
    <n v="10020"/>
    <s v="4520255389"/>
    <s v="20"/>
    <s v="Southland Hospital"/>
    <s v="781334"/>
    <s v="ICAP AV"/>
    <x v="6"/>
    <s v="V Thirumalesh"/>
    <s v="Kate Wackrow"/>
    <d v="2024-04-09T00:00:00"/>
    <d v="2024-05-30T00:00:00"/>
    <d v="2024-04-26T00:00:00"/>
    <s v="(blank)"/>
    <s v="(blank)"/>
    <s v="(blank)"/>
    <d v="2024-06-28T00:00:00"/>
    <s v="(blank)"/>
    <d v="2024-04-09T00:00:00"/>
    <x v="0"/>
    <s v="No"/>
    <x v="4"/>
    <x v="8"/>
    <s v="660067470610020"/>
    <s v="PM"/>
    <x v="0"/>
    <s v="Email follow up sent to PM"/>
  </r>
  <r>
    <s v="6600674385"/>
    <n v="10010"/>
    <s v="4520280924"/>
    <s v="10"/>
    <s v="RSUD Taman Husada"/>
    <s v="718096"/>
    <s v="Zenition 50"/>
    <x v="7"/>
    <s v="Arun Kumar"/>
    <s v="Mr Rivaldo Sutanto         Felix"/>
    <d v="2024-07-01T00:00:00"/>
    <d v="2024-07-01T00:00:00"/>
    <d v="2024-05-17T00:00:00"/>
    <s v="(blank)"/>
    <s v="(blank)"/>
    <d v="2024-07-02T00:00:00"/>
    <d v="2024-08-09T00:00:00"/>
    <d v="2024-07-01T00:00:00"/>
    <d v="2024-07-01T00:00:00"/>
    <x v="1"/>
    <s v="No"/>
    <x v="0"/>
    <x v="21"/>
    <s v="660067438510010"/>
    <s v="-"/>
    <x v="1"/>
    <s v="&gt; 15 days"/>
  </r>
  <r>
    <s v="6600676701"/>
    <n v="20040"/>
    <s v="4520297821"/>
    <s v="10"/>
    <s v="Alexandra Health Pte Ltd"/>
    <s v="712084"/>
    <s v="DigitalDiagnost Upgrades"/>
    <x v="2"/>
    <s v="Ram Vinna R"/>
    <s v="Valence Wong"/>
    <d v="2024-03-18T00:00:00"/>
    <d v="2024-05-31T00:00:00"/>
    <d v="2024-05-02T00:00:00"/>
    <s v="(blank)"/>
    <d v="2024-04-17T00:00:00"/>
    <s v="(blank)"/>
    <s v="(blank)"/>
    <s v="(blank)"/>
    <d v="2024-06-01T00:00:00"/>
    <x v="0"/>
    <s v="No"/>
    <x v="2"/>
    <x v="26"/>
    <s v="660067670120040"/>
    <s v="PM"/>
    <x v="0"/>
    <s v="Issue in PSA to set Z4 fromPM"/>
  </r>
  <r>
    <s v="6600676407"/>
    <n v="10010"/>
    <s v="4520292932"/>
    <s v="10"/>
    <s v="RSAU Lanud Sulaiman"/>
    <s v="728144"/>
    <s v="Incisive CT"/>
    <x v="7"/>
    <s v="Arun Kumar"/>
    <s v="Mr Rivaldo Sutanto         Felix"/>
    <d v="2024-08-20T00:00:00"/>
    <d v="2024-08-20T00:00:00"/>
    <d v="2024-05-10T00:00:00"/>
    <s v="(blank)"/>
    <s v="(blank)"/>
    <s v="(blank)"/>
    <d v="2024-09-20T00:00:00"/>
    <d v="2024-08-20T00:00:00"/>
    <d v="2024-08-20T00:00:00"/>
    <x v="0"/>
    <s v="No"/>
    <x v="3"/>
    <x v="27"/>
    <s v="660067640710010"/>
    <s v="PM"/>
    <x v="3"/>
    <s v="PM to confirm on the dates."/>
  </r>
  <r>
    <s v="6600677257"/>
    <n v="10010"/>
    <s v="4520308246"/>
    <s v="10"/>
    <s v="Gleneagles Hospital Ltd"/>
    <s v="718133"/>
    <s v="Zenition 70"/>
    <x v="2"/>
    <s v="Ram Vinna R"/>
    <s v="Norzhar BinSalim"/>
    <d v="2024-08-30T00:00:00"/>
    <d v="2024-06-14T00:00:00"/>
    <d v="2024-05-08T00:00:00"/>
    <s v="(blank)"/>
    <s v="(blank)"/>
    <s v="(blank)"/>
    <s v="(blank)"/>
    <s v="(blank)"/>
    <d v="2024-06-15T00:00:00"/>
    <x v="0"/>
    <s v="No"/>
    <x v="0"/>
    <x v="28"/>
    <s v="660067725710010"/>
    <s v="FOM"/>
    <x v="5"/>
    <s v="Product under RA Labelling hold, till date no firm CDD."/>
  </r>
  <r>
    <s v="6600676985"/>
    <n v="10010"/>
    <s v="4520311853"/>
    <s v="10"/>
    <s v="ROYAL ARC MED SOLUTION CORP."/>
    <s v="722228"/>
    <s v="Azurion 5 M20"/>
    <x v="0"/>
    <s v="Charan GS"/>
    <s v="SANTIAGO GLENN"/>
    <d v="2024-08-20T00:00:00"/>
    <d v="2024-09-06T00:00:00"/>
    <d v="2024-05-22T00:00:00"/>
    <s v="(blank)"/>
    <s v="(blank)"/>
    <s v="(blank)"/>
    <d v="2025-02-24T00:00:00"/>
    <s v="(blank)"/>
    <d v="2024-08-20T00:00:00"/>
    <x v="1"/>
    <s v="No"/>
    <x v="0"/>
    <x v="2"/>
    <s v="660067698510010"/>
    <s v="-"/>
    <x v="1"/>
    <s v="&gt; 15 days"/>
  </r>
  <r>
    <s v="6600676985"/>
    <n v="10090"/>
    <s v="4520311853"/>
    <s v="90"/>
    <s v="ROYAL ARC MED SOLUTION CORP."/>
    <s v="722467"/>
    <s v="Philips Hemo system with IntelliVue X3"/>
    <x v="0"/>
    <s v="Charan GS"/>
    <s v="SANTIAGO GLENN"/>
    <d v="2024-08-20T00:00:00"/>
    <d v="2024-09-06T00:00:00"/>
    <d v="2024-05-22T00:00:00"/>
    <s v="(blank)"/>
    <s v="(blank)"/>
    <s v="(blank)"/>
    <d v="2025-02-24T00:00:00"/>
    <s v="(blank)"/>
    <d v="2024-08-20T00:00:00"/>
    <x v="1"/>
    <s v="No"/>
    <x v="0"/>
    <x v="2"/>
    <s v="660067698510090"/>
    <s v="-"/>
    <x v="1"/>
    <s v="&gt; 15 days"/>
  </r>
  <r>
    <s v="6600678065"/>
    <n v="20010"/>
    <s v="4520320088"/>
    <s v="10"/>
    <s v="National University Hospital"/>
    <s v="888121"/>
    <s v="Ambient Experience"/>
    <x v="2"/>
    <s v="Ram Vinna R"/>
    <s v="Mr Hanko Bintoro"/>
    <d v="2024-07-01T00:00:00"/>
    <d v="2024-07-01T00:00:00"/>
    <d v="2024-05-24T00:00:00"/>
    <s v="(blank)"/>
    <s v="(blank)"/>
    <d v="2024-07-12T00:00:00"/>
    <s v="(blank)"/>
    <d v="2024-07-04T00:00:00"/>
    <d v="2024-06-01T00:00:00"/>
    <x v="1"/>
    <s v="No"/>
    <x v="1"/>
    <x v="12"/>
    <s v="660067806520010"/>
    <s v="-"/>
    <x v="1"/>
    <s v="&gt; 15 days"/>
  </r>
  <r>
    <s v="6600679508"/>
    <n v="30010"/>
    <s v="4520332131"/>
    <s v="10"/>
    <s v="SIKARIN CO., LTD."/>
    <s v="728327"/>
    <s v="Upgrades Ingenuity CT"/>
    <x v="1"/>
    <s v="Charan GS"/>
    <s v="Janthong Wischa"/>
    <d v="2024-10-25T00:00:00"/>
    <d v="2024-06-17T00:00:00"/>
    <d v="2024-04-29T00:00:00"/>
    <s v="(blank)"/>
    <d v="2024-04-11T00:00:00"/>
    <d v="2024-10-25T00:00:00"/>
    <d v="2024-11-29T00:00:00"/>
    <d v="2024-10-25T00:00:00"/>
    <d v="2024-10-25T00:00:00"/>
    <x v="0"/>
    <s v="No"/>
    <x v="3"/>
    <x v="19"/>
    <s v="660067950830010"/>
    <s v="PM"/>
    <x v="0"/>
    <s v="Email follow up sent to PM"/>
  </r>
  <r>
    <s v="6600679090"/>
    <n v="10010"/>
    <s v="4520382600"/>
    <s v="10"/>
    <s v="Thien Hanh General Hospital"/>
    <s v="722224"/>
    <s v="Azurion 7 M20"/>
    <x v="5"/>
    <s v="Arun Kumar"/>
    <s v="NGUYEN HUU TAI"/>
    <d v="2024-07-26T00:00:00"/>
    <d v="2024-09-06T00:00:00"/>
    <d v="2024-05-14T00:00:00"/>
    <s v="(blank)"/>
    <s v="(blank)"/>
    <s v="(blank)"/>
    <d v="2024-10-14T00:00:00"/>
    <d v="2024-08-05T00:00:00"/>
    <d v="2024-07-26T00:00:00"/>
    <x v="0"/>
    <s v="No"/>
    <x v="0"/>
    <x v="0"/>
    <s v="660067909010010"/>
    <s v="PM"/>
    <x v="3"/>
    <s v="PM to confirm on the dates."/>
  </r>
  <r>
    <s v="6600679090"/>
    <n v="10090"/>
    <s v="4520382600"/>
    <s v="90"/>
    <s v="Thien Hanh General Hospital"/>
    <s v="722467"/>
    <s v="Philips Hemo system with IntelliVue X3"/>
    <x v="5"/>
    <s v="Arun Kumar"/>
    <s v="NGUYEN HUU TAI"/>
    <d v="2024-07-26T00:00:00"/>
    <d v="2024-09-06T00:00:00"/>
    <d v="2024-05-14T00:00:00"/>
    <s v="(blank)"/>
    <s v="(blank)"/>
    <s v="(blank)"/>
    <d v="2024-10-14T00:00:00"/>
    <s v="(blank)"/>
    <d v="2024-07-26T00:00:00"/>
    <x v="0"/>
    <s v="No"/>
    <x v="0"/>
    <x v="0"/>
    <s v="660067909010090"/>
    <s v="PM"/>
    <x v="3"/>
    <s v="PM to confirm on the dates."/>
  </r>
  <r>
    <s v="6600679044"/>
    <n v="20010"/>
    <s v="4520331045"/>
    <s v="10"/>
    <s v="HANYANG UNIV.GURI HOSP."/>
    <s v="881011"/>
    <s v="Upgrades IntelliSpace Portal"/>
    <x v="4"/>
    <s v="MOON HOSUAH"/>
    <s v="LIM CS"/>
    <d v="2024-06-30T00:00:00"/>
    <d v="2024-06-28T00:00:00"/>
    <d v="2024-05-24T00:00:00"/>
    <s v="(blank)"/>
    <s v="(blank)"/>
    <d v="2024-06-30T00:00:00"/>
    <d v="2024-08-30T00:00:00"/>
    <d v="2024-06-30T00:00:00"/>
    <d v="2024-06-30T00:00:00"/>
    <x v="1"/>
    <s v="No"/>
    <x v="4"/>
    <x v="12"/>
    <s v="660067904420010"/>
    <s v="-"/>
    <x v="1"/>
    <s v="&gt; 15 days"/>
  </r>
  <r>
    <s v="6600679018"/>
    <n v="10010"/>
    <s v="4520328217"/>
    <s v="10"/>
    <s v="Samsung Medical Center"/>
    <s v="782111"/>
    <s v="Upgrades dStream to R5.7"/>
    <x v="4"/>
    <s v="MOON HOSUAH"/>
    <s v="LIM CS"/>
    <d v="2024-05-30T00:00:00"/>
    <d v="2024-05-30T00:00:00"/>
    <d v="2024-05-01T00:00:00"/>
    <s v="(blank)"/>
    <s v="(blank)"/>
    <d v="2024-05-30T00:00:00"/>
    <d v="2024-06-30T00:00:00"/>
    <d v="2024-05-30T00:00:00"/>
    <d v="2024-05-30T00:00:00"/>
    <x v="0"/>
    <s v="No"/>
    <x v="1"/>
    <x v="13"/>
    <s v="660067901810010"/>
    <s v="PM"/>
    <x v="0"/>
    <s v="Pending Z4OK approval from PM"/>
  </r>
  <r>
    <s v="6600678936"/>
    <n v="10010"/>
    <s v="4520383262"/>
    <s v="10"/>
    <s v="An Sinh Hospital"/>
    <s v="728144"/>
    <s v="Incisive CT"/>
    <x v="5"/>
    <s v="Arun Kumar"/>
    <s v="Le Ba Tan"/>
    <d v="2024-07-18T00:00:00"/>
    <d v="2024-08-09T00:00:00"/>
    <d v="2024-05-13T00:00:00"/>
    <s v="(blank)"/>
    <s v="(blank)"/>
    <s v="(blank)"/>
    <d v="2024-10-04T00:00:00"/>
    <d v="2024-07-18T00:00:00"/>
    <d v="2024-07-18T00:00:00"/>
    <x v="0"/>
    <s v="No"/>
    <x v="3"/>
    <x v="14"/>
    <s v="660067893610010"/>
    <s v="PM"/>
    <x v="3"/>
    <s v="PM to confirm on the dates."/>
  </r>
  <r>
    <s v="6600678888"/>
    <n v="10010"/>
    <s v="4520330249"/>
    <s v="10"/>
    <s v="Loei Hospital"/>
    <s v="722227"/>
    <s v="Azurion 5 M12"/>
    <x v="1"/>
    <s v="Charan GS"/>
    <s v="Photichanprasert Wimolphan"/>
    <d v="2024-10-03T00:00:00"/>
    <d v="2024-08-19T00:00:00"/>
    <d v="2024-04-16T00:00:00"/>
    <s v="(blank)"/>
    <d v="2024-04-04T00:00:00"/>
    <d v="2024-10-03T00:00:00"/>
    <d v="2024-11-08T00:00:00"/>
    <d v="2024-10-03T00:00:00"/>
    <d v="2024-10-03T00:00:00"/>
    <x v="2"/>
    <s v="No"/>
    <x v="0"/>
    <x v="29"/>
    <s v="660067888810010"/>
    <s v="PM"/>
    <x v="0"/>
    <s v="Pending with PM"/>
  </r>
  <r>
    <s v="6600678888"/>
    <n v="10090"/>
    <s v="4520330249"/>
    <s v="90"/>
    <s v="Loei Hospital"/>
    <s v="722467"/>
    <s v="Philips Hemo system with IntelliVue X3"/>
    <x v="1"/>
    <s v="Charan GS"/>
    <s v="Photichanprasert Wimolphan"/>
    <d v="2024-10-03T00:00:00"/>
    <d v="2024-08-19T00:00:00"/>
    <d v="2024-04-16T00:00:00"/>
    <s v="(blank)"/>
    <d v="2024-04-11T00:00:00"/>
    <d v="2024-10-03T00:00:00"/>
    <d v="2024-11-08T00:00:00"/>
    <s v="(blank)"/>
    <d v="2024-10-03T00:00:00"/>
    <x v="2"/>
    <s v="No"/>
    <x v="0"/>
    <x v="29"/>
    <s v="660067888810090"/>
    <s v="PM"/>
    <x v="0"/>
    <s v="Pending with PM"/>
  </r>
  <r>
    <s v="6600678199"/>
    <n v="10100"/>
    <s v="4520327446"/>
    <s v="10"/>
    <s v="TRG Imaging Ltd"/>
    <s v="712034"/>
    <s v="DigitalDiagnost C90 High Performance"/>
    <x v="6"/>
    <s v="V Thirumalesh"/>
    <s v="Kate Wackrow"/>
    <d v="2024-07-08T00:00:00"/>
    <d v="2024-07-08T00:00:00"/>
    <d v="2024-05-07T00:00:00"/>
    <s v="(blank)"/>
    <d v="2024-04-22T00:00:00"/>
    <s v="(blank)"/>
    <d v="2024-08-07T00:00:00"/>
    <s v="(blank)"/>
    <d v="2024-07-08T00:00:00"/>
    <x v="0"/>
    <s v="No"/>
    <x v="5"/>
    <x v="23"/>
    <s v="660067819910100"/>
    <s v="PM"/>
    <x v="0"/>
    <s v="Email follow up sent to PM"/>
  </r>
  <r>
    <s v="6600677975"/>
    <n v="10100"/>
    <s v="4520327150"/>
    <s v="10"/>
    <s v="NORTH SHORE HOSPITAL"/>
    <s v="782142"/>
    <s v="Upgrades dStream to R11"/>
    <x v="6"/>
    <s v="V Thirumalesh"/>
    <s v="Kate Wackrow"/>
    <d v="2024-05-12T00:00:00"/>
    <d v="2024-05-20T00:00:00"/>
    <d v="2024-04-26T00:00:00"/>
    <s v="(blank)"/>
    <d v="2024-04-04T00:00:00"/>
    <d v="2024-05-06T00:00:00"/>
    <d v="2024-05-13T00:00:00"/>
    <d v="2024-05-06T00:00:00"/>
    <d v="2024-05-12T00:00:00"/>
    <x v="0"/>
    <s v="No"/>
    <x v="1"/>
    <x v="8"/>
    <s v="660067797510100"/>
    <s v="PM"/>
    <x v="0"/>
    <s v="Email follow up sent to PM"/>
  </r>
  <r>
    <s v="6600677975"/>
    <n v="10200"/>
    <s v="4520327150"/>
    <s v="20"/>
    <s v="NORTH SHORE HOSPITAL"/>
    <s v="781126"/>
    <s v="SmartSpeed AI"/>
    <x v="6"/>
    <s v="V Thirumalesh"/>
    <s v="Kate Wackrow"/>
    <d v="2024-05-12T00:00:00"/>
    <d v="2024-05-20T00:00:00"/>
    <d v="2024-04-26T00:00:00"/>
    <s v="(blank)"/>
    <s v="(blank)"/>
    <d v="2024-05-06T00:00:00"/>
    <d v="2024-05-13T00:00:00"/>
    <s v="(blank)"/>
    <d v="2024-05-12T00:00:00"/>
    <x v="0"/>
    <s v="No"/>
    <x v="1"/>
    <x v="8"/>
    <s v="660067797510200"/>
    <s v="PM"/>
    <x v="0"/>
    <s v="Email follow up sent to PM"/>
  </r>
  <r>
    <s v="6600677975"/>
    <n v="10300"/>
    <s v="4520327150"/>
    <s v="30"/>
    <s v="NORTH SHORE HOSPITAL"/>
    <s v="781334"/>
    <s v="ICAP AV"/>
    <x v="6"/>
    <s v="V Thirumalesh"/>
    <s v="Kate Wackrow"/>
    <d v="2024-05-12T00:00:00"/>
    <d v="2024-05-20T00:00:00"/>
    <d v="2024-04-26T00:00:00"/>
    <s v="(blank)"/>
    <s v="(blank)"/>
    <d v="2024-05-06T00:00:00"/>
    <d v="2024-05-13T00:00:00"/>
    <s v="(blank)"/>
    <d v="2024-05-12T00:00:00"/>
    <x v="0"/>
    <s v="No"/>
    <x v="4"/>
    <x v="8"/>
    <s v="660067797510300"/>
    <s v="PM"/>
    <x v="0"/>
    <s v="Email follow up sent to PM"/>
  </r>
  <r>
    <s v="6600680321"/>
    <n v="10100"/>
    <s v="4520356889"/>
    <s v="10"/>
    <s v="TOKOROA HOSPITAL"/>
    <s v="712034"/>
    <s v="DigitalDiagnost C90 High Performance"/>
    <x v="6"/>
    <s v="V Thirumalesh"/>
    <s v="Kate Wackrow"/>
    <d v="2024-07-25T00:00:00"/>
    <d v="2024-07-25T00:00:00"/>
    <d v="2024-05-21T00:00:00"/>
    <s v="(blank)"/>
    <s v="(blank)"/>
    <d v="2024-07-25T00:00:00"/>
    <d v="2024-08-09T00:00:00"/>
    <d v="2024-07-25T00:00:00"/>
    <d v="2024-07-25T00:00:00"/>
    <x v="1"/>
    <s v="No"/>
    <x v="5"/>
    <x v="25"/>
    <s v="660068032110100"/>
    <s v="-"/>
    <x v="1"/>
    <s v="&gt; 15 days"/>
  </r>
  <r>
    <s v="6600681302"/>
    <n v="10010"/>
    <s v="4520378519"/>
    <s v="10"/>
    <s v="ALFRED HEALTH"/>
    <s v="722467"/>
    <s v="Philips Hemo system with IntelliVue X3"/>
    <x v="3"/>
    <s v="V Thirumalesh"/>
    <s v="Consumables PCCI EShop Order"/>
    <d v="2024-05-28T00:00:00"/>
    <d v="2024-06-13T00:00:00"/>
    <d v="2024-04-25T00:00:00"/>
    <s v="(blank)"/>
    <d v="2024-04-18T00:00:00"/>
    <d v="2024-06-03T00:00:00"/>
    <d v="2024-06-28T00:00:00"/>
    <d v="2024-05-28T00:00:00"/>
    <d v="2024-05-28T00:00:00"/>
    <x v="0"/>
    <s v="No"/>
    <x v="0"/>
    <x v="30"/>
    <s v="660068130210010"/>
    <s v="PM"/>
    <x v="0"/>
    <s v="Email follow up sent to PM"/>
  </r>
  <r>
    <s v="6600681302"/>
    <n v="20010"/>
    <s v="4520378520"/>
    <s v="10"/>
    <s v="ALFRED HEALTH"/>
    <s v="722467"/>
    <s v="Philips Hemo system with IntelliVue X3"/>
    <x v="3"/>
    <s v="V Thirumalesh"/>
    <s v="Consumables PCCI EShop Order"/>
    <d v="2024-05-28T00:00:00"/>
    <d v="2024-06-13T00:00:00"/>
    <d v="2024-04-25T00:00:00"/>
    <s v="(blank)"/>
    <d v="2024-04-18T00:00:00"/>
    <d v="2024-06-03T00:00:00"/>
    <d v="2024-06-28T00:00:00"/>
    <d v="2024-05-28T00:00:00"/>
    <d v="2024-05-28T00:00:00"/>
    <x v="0"/>
    <s v="No"/>
    <x v="0"/>
    <x v="30"/>
    <s v="660068130220010"/>
    <s v="PM"/>
    <x v="0"/>
    <s v="Email follow up sent to PM"/>
  </r>
  <r>
    <s v="6600681302"/>
    <n v="30010"/>
    <s v="4520378521"/>
    <s v="10"/>
    <s v="ALFRED HEALTH"/>
    <s v="722467"/>
    <s v="Philips Hemo system with IntelliVue X3"/>
    <x v="3"/>
    <s v="V Thirumalesh"/>
    <s v="Consumables PCCI EShop Order"/>
    <d v="2024-05-28T00:00:00"/>
    <d v="2024-06-13T00:00:00"/>
    <d v="2024-04-25T00:00:00"/>
    <s v="(blank)"/>
    <d v="2024-04-18T00:00:00"/>
    <d v="2024-06-03T00:00:00"/>
    <d v="2024-06-28T00:00:00"/>
    <d v="2024-05-28T00:00:00"/>
    <d v="2024-05-28T00:00:00"/>
    <x v="0"/>
    <s v="No"/>
    <x v="0"/>
    <x v="30"/>
    <s v="660068130230010"/>
    <s v="PM"/>
    <x v="0"/>
    <s v="Email follow up sent to PM"/>
  </r>
  <r>
    <s v="6600680937"/>
    <n v="10010"/>
    <s v="4520373907"/>
    <s v="10"/>
    <s v="Mount Elizabeth Hospital"/>
    <s v="728272"/>
    <s v="Upgrd Brilliance CT Big Bore"/>
    <x v="2"/>
    <s v="Ram Vinna R"/>
    <s v="No Project Manager"/>
    <d v="2024-07-30T00:00:00"/>
    <d v="2024-06-10T00:00:00"/>
    <d v="2024-04-24T00:00:00"/>
    <s v="(blank)"/>
    <d v="2024-04-23T00:00:00"/>
    <s v="(blank)"/>
    <s v="(blank)"/>
    <s v="(blank)"/>
    <d v="2024-06-10T00:00:00"/>
    <x v="0"/>
    <s v="No"/>
    <x v="3"/>
    <x v="31"/>
    <s v="660068093710010"/>
    <e v="#N/A"/>
    <x v="4"/>
    <e v="#N/A"/>
  </r>
  <r>
    <s v="6600680937"/>
    <n v="10020"/>
    <s v="4520373908"/>
    <s v="10"/>
    <s v="Mount Elizabeth Hospital"/>
    <s v="870227"/>
    <s v="P16.2.1 Tumor LOC"/>
    <x v="2"/>
    <s v="Ram Vinna R"/>
    <s v="No Project Manager"/>
    <d v="2024-07-30T00:00:00"/>
    <d v="2024-07-11T00:00:00"/>
    <d v="2024-04-26T00:00:00"/>
    <s v="(blank)"/>
    <d v="2024-04-18T00:00:00"/>
    <s v="(blank)"/>
    <s v="(blank)"/>
    <s v="(blank)"/>
    <d v="2024-05-27T00:00:00"/>
    <x v="0"/>
    <s v="No"/>
    <x v="3"/>
    <x v="8"/>
    <s v="660068093710020"/>
    <e v="#N/A"/>
    <x v="4"/>
    <e v="#N/A"/>
  </r>
  <r>
    <s v="6600680937"/>
    <n v="10030"/>
    <s v="4520373908"/>
    <s v="20"/>
    <s v="Mount Elizabeth Hospital"/>
    <s v="870240"/>
    <s v="TumorLOC Server"/>
    <x v="2"/>
    <s v="Ram Vinna R"/>
    <s v="No Project Manager"/>
    <d v="2024-07-30T00:00:00"/>
    <d v="2024-07-11T00:00:00"/>
    <d v="2024-04-26T00:00:00"/>
    <s v="(blank)"/>
    <d v="2024-04-18T00:00:00"/>
    <s v="(blank)"/>
    <s v="(blank)"/>
    <s v="(blank)"/>
    <d v="2024-05-27T00:00:00"/>
    <x v="0"/>
    <s v="No"/>
    <x v="3"/>
    <x v="8"/>
    <s v="660068093710030"/>
    <e v="#N/A"/>
    <x v="4"/>
    <e v="#N/A"/>
  </r>
  <r>
    <s v="0077498438"/>
    <n v="10010"/>
    <s v="4520383573"/>
    <s v="10"/>
    <s v="SJP Medical Centres Sdn. Bhd."/>
    <s v="722223"/>
    <s v="Azurion 7 M12"/>
    <x v="8"/>
    <s v="Swamynathan s"/>
    <s v="Yong Kim Loong"/>
    <d v="2024-04-17T00:00:00"/>
    <d v="2024-08-30T00:00:00"/>
    <d v="2024-05-03T00:00:00"/>
    <s v="(blank)"/>
    <d v="2024-04-22T00:00:00"/>
    <s v="(blank)"/>
    <s v="(blank)"/>
    <s v="(blank)"/>
    <d v="2024-08-31T00:00:00"/>
    <x v="0"/>
    <s v="No"/>
    <x v="0"/>
    <x v="6"/>
    <s v="007749843810010"/>
    <s v="PM"/>
    <x v="0"/>
    <s v="Email follow up sent to PM"/>
  </r>
  <r>
    <s v="0077498438"/>
    <n v="30010"/>
    <s v="4520383574"/>
    <s v="10"/>
    <s v="SJP Medical Centres Sdn. Bhd."/>
    <s v="722224"/>
    <s v="Azurion 7 M20"/>
    <x v="8"/>
    <s v="Swamynathan s"/>
    <s v="Yong Kim Loong"/>
    <d v="2024-04-17T00:00:00"/>
    <d v="2024-08-30T00:00:00"/>
    <d v="2024-05-02T00:00:00"/>
    <s v="(blank)"/>
    <d v="2024-04-23T00:00:00"/>
    <s v="(blank)"/>
    <s v="(blank)"/>
    <s v="(blank)"/>
    <d v="2024-08-31T00:00:00"/>
    <x v="0"/>
    <s v="No"/>
    <x v="0"/>
    <x v="26"/>
    <s v="007749843830010"/>
    <s v="PM"/>
    <x v="0"/>
    <s v="Email follow up sent to PM"/>
  </r>
  <r>
    <s v="0077498438"/>
    <n v="30130"/>
    <s v="4520383574"/>
    <s v="130"/>
    <s v="SJP Medical Centres Sdn. Bhd."/>
    <s v="722467"/>
    <s v="Philips Hemo system with IntelliVue X3"/>
    <x v="8"/>
    <s v="Swamynathan s"/>
    <s v="Yong Kim Loong"/>
    <d v="2024-04-17T00:00:00"/>
    <d v="2024-08-30T00:00:00"/>
    <d v="2024-05-09T00:00:00"/>
    <s v="(blank)"/>
    <s v="(blank)"/>
    <s v="(blank)"/>
    <s v="(blank)"/>
    <s v="(blank)"/>
    <d v="2024-08-31T00:00:00"/>
    <x v="0"/>
    <s v="No"/>
    <x v="0"/>
    <x v="17"/>
    <s v="007749843830130"/>
    <s v="PM"/>
    <x v="0"/>
    <s v="Email follow up sent to PM"/>
  </r>
  <r>
    <s v="0077498438"/>
    <n v="30340"/>
    <s v="4520383574"/>
    <s v="140"/>
    <s v="SJP Medical Centres Sdn. Bhd."/>
    <s v="722370"/>
    <s v="Interfacing with Partners"/>
    <x v="8"/>
    <s v="Swamynathan s"/>
    <s v="Yong Kim Loong"/>
    <d v="2024-04-17T00:00:00"/>
    <d v="2024-09-06T00:00:00"/>
    <d v="2024-05-16T00:00:00"/>
    <s v="(blank)"/>
    <s v="(blank)"/>
    <s v="(blank)"/>
    <s v="(blank)"/>
    <s v="(blank)"/>
    <d v="2024-08-31T00:00:00"/>
    <x v="1"/>
    <s v="No"/>
    <x v="0"/>
    <x v="24"/>
    <s v="007749843830340"/>
    <s v="-"/>
    <x v="1"/>
    <s v="&gt; 15 days"/>
  </r>
  <r>
    <s v="0077495838"/>
    <n v="10010"/>
    <s v="4520129426"/>
    <s v="10"/>
    <s v="HOSPITAL MIRI"/>
    <s v="782112"/>
    <s v="SmartPath to dStream for 1.5T"/>
    <x v="8"/>
    <s v="Swamynathan s"/>
    <s v="Arvin Kanan"/>
    <d v="2024-07-15T00:00:00"/>
    <d v="2024-07-31T00:00:00"/>
    <d v="2024-05-01T00:00:00"/>
    <s v="(blank)"/>
    <d v="2024-04-14T00:00:00"/>
    <s v="(blank)"/>
    <s v="(blank)"/>
    <s v="(blank)"/>
    <d v="2024-07-15T00:00:00"/>
    <x v="0"/>
    <s v="No"/>
    <x v="1"/>
    <x v="13"/>
    <s v="007749583810010"/>
    <s v="PM"/>
    <x v="0"/>
    <s v="PM asked to hold the CDD, factory accepted to hold CDD till April end"/>
  </r>
  <r>
    <s v="0077495838"/>
    <n v="10020"/>
    <s v="4520129426"/>
    <s v="20"/>
    <s v="HOSPITAL MIRI"/>
    <s v="782300"/>
    <s v="RF Coils 1.5T and Biopsy kits"/>
    <x v="8"/>
    <s v="Swamynathan s"/>
    <s v="Arvin Kanan"/>
    <d v="2024-07-15T00:00:00"/>
    <d v="2024-07-31T00:00:00"/>
    <d v="2024-05-01T00:00:00"/>
    <s v="(blank)"/>
    <d v="2024-04-14T00:00:00"/>
    <s v="(blank)"/>
    <s v="(blank)"/>
    <s v="(blank)"/>
    <d v="2024-07-15T00:00:00"/>
    <x v="0"/>
    <s v="No"/>
    <x v="1"/>
    <x v="13"/>
    <s v="007749583810020"/>
    <s v="PM"/>
    <x v="0"/>
    <s v="PM asked to hold the CDD, factory accepted to hold CDD till April end"/>
  </r>
  <r>
    <s v="0077482341"/>
    <n v="10010"/>
    <s v="4518451574"/>
    <s v="10"/>
    <s v="KPJ Sabah Specialist Hospital"/>
    <s v="722223"/>
    <s v="Azurion 7 M12"/>
    <x v="8"/>
    <s v="Swamynathan s"/>
    <s v="Arvin Kanan"/>
    <d v="2023-09-01T00:00:00"/>
    <d v="2024-08-19T00:00:00"/>
    <d v="2024-04-21T00:00:00"/>
    <s v="(blank)"/>
    <d v="2023-08-15T00:00:00"/>
    <d v="2024-09-30T00:00:00"/>
    <d v="2024-10-21T00:00:00"/>
    <d v="2024-09-16T00:00:00"/>
    <d v="2024-09-16T00:00:00"/>
    <x v="2"/>
    <s v="No"/>
    <x v="0"/>
    <x v="20"/>
    <s v="007748234110010"/>
    <s v="FOM"/>
    <x v="3"/>
    <s v="RDD revised to Sep 16"/>
  </r>
  <r>
    <s v="0077460738"/>
    <n v="10010"/>
    <s v="4516165105"/>
    <s v="10"/>
    <s v="HOSPITAL SIBU"/>
    <s v="889227"/>
    <s v="Achieva dStream 1.5T - DS"/>
    <x v="8"/>
    <s v="Swamynathan s"/>
    <s v="Arvin Kanan"/>
    <d v="2023-07-15T00:00:00"/>
    <d v="2024-07-15T00:00:00"/>
    <d v="2024-04-15T00:00:00"/>
    <s v="(blank)"/>
    <d v="2021-02-16T00:00:00"/>
    <d v="2024-07-24T00:00:00"/>
    <d v="2024-08-14T00:00:00"/>
    <d v="2024-07-15T00:00:00"/>
    <d v="2024-07-15T00:00:00"/>
    <x v="2"/>
    <s v="No"/>
    <x v="1"/>
    <x v="4"/>
    <s v="007746073810010"/>
    <s v="PM"/>
    <x v="0"/>
    <s v="Email follow up sent to PM"/>
  </r>
  <r>
    <s v="0077460738"/>
    <n v="10040"/>
    <s v="4516165105"/>
    <s v="20"/>
    <s v="HOSPITAL SIBU"/>
    <s v="889218"/>
    <s v="Magnet"/>
    <x v="8"/>
    <s v="Swamynathan s"/>
    <s v="Arvin Kanan"/>
    <d v="2023-07-15T00:00:00"/>
    <d v="2024-07-15T00:00:00"/>
    <d v="2024-05-16T00:00:00"/>
    <s v="(blank)"/>
    <s v="(blank)"/>
    <d v="2024-07-24T00:00:00"/>
    <d v="2024-08-14T00:00:00"/>
    <s v="(blank)"/>
    <d v="2024-07-15T00:00:00"/>
    <x v="1"/>
    <s v="No"/>
    <x v="1"/>
    <x v="24"/>
    <s v="007746073810040"/>
    <s v="-"/>
    <x v="1"/>
    <s v="&gt; 15 days"/>
  </r>
  <r>
    <s v="0006006096"/>
    <n v="10030"/>
    <s v="4516069369"/>
    <s v="10"/>
    <s v="Advanced Medicine Imaging Pte Ltd"/>
    <s v="881101"/>
    <s v="Convert IntelliSpace Portal to future"/>
    <x v="2"/>
    <s v="Ram Vinna R"/>
    <s v="B. Lyn"/>
    <d v="2021-03-31T00:00:00"/>
    <d v="2022-12-31T00:00:00"/>
    <d v="2023-12-01T00:00:00"/>
    <s v="(blank)"/>
    <s v="(blank)"/>
    <s v="(blank)"/>
    <d v="2021-09-30T00:00:00"/>
    <s v="(blank)"/>
    <d v="2021-02-08T00:00:00"/>
    <x v="2"/>
    <s v="No"/>
    <x v="4"/>
    <x v="32"/>
    <s v="000600609610030"/>
    <s v="PM"/>
    <x v="0"/>
    <s v="PM to confim on the cancellation"/>
  </r>
  <r>
    <s v="6600683112"/>
    <n v="10010"/>
    <s v="4520397385"/>
    <s v="10"/>
    <s v="National Heart Centre of Singapore"/>
    <s v="722141"/>
    <s v="Technology Maximizer Allura"/>
    <x v="2"/>
    <s v="Ram Vinna R"/>
    <s v="Ram Vinna R"/>
    <d v="2024-05-21T00:00:00"/>
    <d v="2024-06-13T00:00:00"/>
    <d v="2024-04-23T00:00:00"/>
    <s v="(blank)"/>
    <d v="2024-04-23T00:00:00"/>
    <s v="(blank)"/>
    <s v="(blank)"/>
    <s v="(blank)"/>
    <d v="2024-05-21T00:00:00"/>
    <x v="2"/>
    <s v="No"/>
    <x v="2"/>
    <x v="7"/>
    <s v="660068311210010"/>
    <e v="#N/A"/>
    <x v="4"/>
    <e v="#N/A"/>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6600565081"/>
    <n v="10010"/>
    <s v="4517698826"/>
    <s v="10"/>
    <s v="BASEMED KARE INC."/>
    <s v="722224"/>
    <s v="Azurion 7 M20"/>
    <x v="0"/>
    <x v="0"/>
    <s v="JR., JUN BAXA"/>
    <d v="2024-06-24T00:00:00"/>
    <d v="2024-08-30T00:00:00"/>
    <d v="2024-05-14T00:00:00"/>
    <s v="(blank)"/>
    <d v="2022-04-06T00:00:00"/>
    <d v="2024-11-06T00:00:00"/>
    <d v="2024-12-13T00:00:00"/>
    <d v="2024-10-28T00:00:00"/>
    <d v="2024-08-30T00:00:00"/>
    <x v="0"/>
    <s v="No"/>
    <x v="0"/>
    <n v="14"/>
    <s v="660056508110010"/>
    <s v="PM"/>
    <s v="Pending PM confirmation"/>
    <s v="Email follow up sent to PM"/>
  </r>
  <r>
    <s v="6600565081"/>
    <n v="10090"/>
    <s v="4517698826"/>
    <s v="90"/>
    <s v="BASEMED KARE INC."/>
    <s v="722467"/>
    <s v="Philips Hemo system with IntelliVue X3"/>
    <x v="0"/>
    <x v="0"/>
    <s v="JR., JUN BAXA"/>
    <d v="2024-06-24T00:00:00"/>
    <d v="2024-08-30T00:00:00"/>
    <d v="2024-05-15T00:00:00"/>
    <s v="(blank)"/>
    <d v="2022-08-10T00:00:00"/>
    <d v="2024-11-06T00:00:00"/>
    <d v="2024-12-13T00:00:00"/>
    <s v="(blank)"/>
    <d v="2024-08-30T00:00:00"/>
    <x v="0"/>
    <s v="No"/>
    <x v="0"/>
    <n v="15"/>
    <s v="660056508110090"/>
    <s v="PM"/>
    <s v="Pending PM confirmation"/>
    <s v="Email follow up sent to PM"/>
  </r>
  <r>
    <s v="6600566479"/>
    <n v="50010"/>
    <s v="4517539683"/>
    <s v="10"/>
    <s v="KP5 CO., LTD."/>
    <s v="718096"/>
    <s v="Zenition 50"/>
    <x v="1"/>
    <x v="0"/>
    <s v="Samutdontri Supawadee"/>
    <d v="2023-10-16T00:00:00"/>
    <d v="2024-07-05T00:00:00"/>
    <d v="2024-05-22T00:00:00"/>
    <s v="(blank)"/>
    <d v="2023-01-11T00:00:00"/>
    <d v="2024-07-05T00:00:00"/>
    <d v="2024-07-31T00:00:00"/>
    <d v="2024-07-05T00:00:00"/>
    <d v="2024-07-05T00:00:00"/>
    <x v="1"/>
    <s v="No"/>
    <x v="0"/>
    <n v="20"/>
    <s v="660056647950010"/>
    <s v="-"/>
    <s v="&gt; 15 days"/>
    <s v="&gt; 15 days"/>
  </r>
  <r>
    <s v="6600588073"/>
    <n v="10010"/>
    <s v="4518055124"/>
    <s v="10"/>
    <s v="SICHON HOSPITAL"/>
    <s v="722224"/>
    <s v="Azurion 7 M20"/>
    <x v="1"/>
    <x v="0"/>
    <s v="Photichanprasert Wimolphan"/>
    <d v="2025-04-21T00:00:00"/>
    <d v="2024-08-12T00:00:00"/>
    <d v="2024-04-07T00:00:00"/>
    <s v="(blank)"/>
    <d v="2023-10-17T00:00:00"/>
    <d v="2025-04-21T00:00:00"/>
    <d v="2025-05-23T00:00:00"/>
    <d v="2025-04-21T00:00:00"/>
    <d v="2025-04-21T00:00:00"/>
    <x v="2"/>
    <s v="No"/>
    <x v="0"/>
    <n v="-13"/>
    <s v="660058807310010"/>
    <s v="PM"/>
    <s v="Pending PM confirmation"/>
    <s v="Pending with PM; Planning to swap"/>
  </r>
  <r>
    <s v="6600588073"/>
    <n v="10090"/>
    <s v="4518055124"/>
    <s v="90"/>
    <s v="SICHON HOSPITAL"/>
    <s v="722467"/>
    <s v="Philips Hemo system with IntelliVue X3"/>
    <x v="1"/>
    <x v="0"/>
    <s v="Photichanprasert Wimolphan"/>
    <d v="2025-04-21T00:00:00"/>
    <d v="2024-08-12T00:00:00"/>
    <d v="2024-04-14T00:00:00"/>
    <s v="(blank)"/>
    <d v="2023-10-17T00:00:00"/>
    <d v="2025-04-21T00:00:00"/>
    <d v="2025-05-23T00:00:00"/>
    <s v="(blank)"/>
    <d v="2025-04-21T00:00:00"/>
    <x v="2"/>
    <s v="No"/>
    <x v="0"/>
    <n v="-8"/>
    <s v="660058807310090"/>
    <s v="PM"/>
    <s v="Pending PM confirmation"/>
    <s v="Pending with PM; Planning to swap"/>
  </r>
  <r>
    <s v="6600601706"/>
    <n v="10010"/>
    <s v="4518409781"/>
    <s v="10"/>
    <s v="Precious Medical Centre Pte Ltd"/>
    <s v="782107"/>
    <s v="Ingenia Elition X"/>
    <x v="2"/>
    <x v="1"/>
    <s v="Rahmatullah Osman"/>
    <d v="2025-01-30T00:00:00"/>
    <d v="2024-07-17T00:00:00"/>
    <d v="2024-04-19T00:00:00"/>
    <s v="(blank)"/>
    <d v="2024-04-04T00:00:00"/>
    <s v="(blank)"/>
    <d v="2025-01-30T00:00:00"/>
    <d v="2023-07-17T00:00:00"/>
    <d v="2024-09-20T00:00:00"/>
    <x v="2"/>
    <s v="Yes"/>
    <x v="1"/>
    <n v="-4"/>
    <s v="660060170610010"/>
    <s v="PM"/>
    <s v="Pending PM confirmation"/>
    <s v="Cancelled in PSA "/>
  </r>
  <r>
    <s v="6600601706"/>
    <n v="10040"/>
    <s v="4518409781"/>
    <s v="40"/>
    <s v="Precious Medical Centre Pte Ltd"/>
    <s v="782301"/>
    <s v="RF Coils 3.0T and Biopsy kits"/>
    <x v="2"/>
    <x v="1"/>
    <s v="Rahmatullah Osman"/>
    <d v="2025-01-30T00:00:00"/>
    <d v="2024-07-17T00:00:00"/>
    <d v="2024-04-19T00:00:00"/>
    <s v="(blank)"/>
    <d v="2024-04-04T00:00:00"/>
    <s v="(blank)"/>
    <d v="2025-01-30T00:00:00"/>
    <s v="(blank)"/>
    <d v="2024-09-20T00:00:00"/>
    <x v="2"/>
    <s v="Yes"/>
    <x v="1"/>
    <n v="-4"/>
    <s v="660060170610040"/>
    <s v="PM"/>
    <s v="Pending PM confirmation"/>
    <s v="Cancelled in PSA "/>
  </r>
  <r>
    <s v="6600617239"/>
    <n v="10010"/>
    <s v="4518798560"/>
    <s v="10"/>
    <s v="ROYAL ARC MED SOLUTION CORP."/>
    <s v="722228"/>
    <s v="Azurion 5 M20"/>
    <x v="0"/>
    <x v="0"/>
    <s v="Alonzo Mary Grace"/>
    <d v="2024-08-20T00:00:00"/>
    <d v="2024-08-20T00:00:00"/>
    <d v="2024-05-03T00:00:00"/>
    <s v="(blank)"/>
    <d v="2023-08-25T00:00:00"/>
    <d v="2024-11-04T00:00:00"/>
    <d v="2024-12-02T00:00:00"/>
    <d v="2024-08-01T00:00:00"/>
    <d v="2024-08-20T00:00:00"/>
    <x v="0"/>
    <s v="No"/>
    <x v="0"/>
    <n v="7"/>
    <s v="660061723910010"/>
    <s v="PM"/>
    <s v="Pending PM confirmation"/>
    <s v="Pending with PM"/>
  </r>
  <r>
    <s v="6600617239"/>
    <n v="10090"/>
    <s v="4518798560"/>
    <s v="90"/>
    <s v="ROYAL ARC MED SOLUTION CORP."/>
    <s v="722467"/>
    <s v="Philips Hemo system with IntelliVue X3"/>
    <x v="0"/>
    <x v="0"/>
    <s v="Alonzo Mary Grace"/>
    <d v="2024-08-20T00:00:00"/>
    <d v="2024-08-20T00:00:00"/>
    <d v="2024-05-14T00:00:00"/>
    <s v="(blank)"/>
    <d v="2023-08-25T00:00:00"/>
    <d v="2024-11-04T00:00:00"/>
    <d v="2024-12-02T00:00:00"/>
    <s v="(blank)"/>
    <d v="2024-08-20T00:00:00"/>
    <x v="0"/>
    <s v="No"/>
    <x v="0"/>
    <n v="14"/>
    <s v="660061723910090"/>
    <s v="FOM"/>
    <s v="CCD SWAP"/>
    <s v="Swap allocation request sent to FOM"/>
  </r>
  <r>
    <s v="6600617503"/>
    <n v="10010"/>
    <s v="4518796283"/>
    <s v="10"/>
    <s v="Royal North Shore Hospital"/>
    <s v="722226"/>
    <s v="Azurion 7 B20"/>
    <x v="3"/>
    <x v="2"/>
    <s v="Fernandez Jaz"/>
    <d v="2023-05-15T00:00:00"/>
    <d v="2024-08-27T00:00:00"/>
    <d v="2024-04-23T00:00:00"/>
    <s v="(blank)"/>
    <d v="2023-02-16T00:00:00"/>
    <d v="2024-11-01T00:00:00"/>
    <d v="2024-12-13T00:00:00"/>
    <d v="2024-11-01T00:00:00"/>
    <d v="2024-11-01T00:00:00"/>
    <x v="2"/>
    <s v="No"/>
    <x v="0"/>
    <n v="-2"/>
    <s v="660061750310010"/>
    <s v="FOM"/>
    <s v="RDD move out"/>
    <s v="RDD move out- revised FPD required"/>
  </r>
  <r>
    <s v="6600617503"/>
    <n v="10110"/>
    <s v="4518796283"/>
    <s v="90"/>
    <s v="Royal North Shore Hospital"/>
    <s v="722367"/>
    <s v="DoseAware"/>
    <x v="3"/>
    <x v="2"/>
    <s v="Fernandez Jaz"/>
    <d v="2023-05-15T00:00:00"/>
    <d v="2024-08-27T00:00:00"/>
    <d v="2024-04-28T00:00:00"/>
    <s v="(blank)"/>
    <d v="2023-02-16T00:00:00"/>
    <d v="2024-11-01T00:00:00"/>
    <d v="2024-12-13T00:00:00"/>
    <s v="(blank)"/>
    <d v="2024-11-01T00:00:00"/>
    <x v="0"/>
    <s v="No"/>
    <x v="0"/>
    <n v="2"/>
    <s v="660061750310110"/>
    <s v="PM"/>
    <s v="Pending PM confirmation"/>
    <s v="Email follow up sent to PM"/>
  </r>
  <r>
    <s v="6600622442"/>
    <n v="40010"/>
    <s v="4520345090"/>
    <s v="10"/>
    <s v="FORT WACHIRAWUT HOSPITAL"/>
    <s v="722136"/>
    <s v="Field Extensions Azurion 7"/>
    <x v="1"/>
    <x v="0"/>
    <s v="Photichanprasert Wimolphan"/>
    <d v="2024-04-22T00:00:00"/>
    <d v="2024-05-13T00:00:00"/>
    <d v="2024-04-01T00:00:00"/>
    <s v="(blank)"/>
    <d v="2024-04-09T00:00:00"/>
    <d v="2024-05-30T00:00:00"/>
    <d v="2024-06-21T00:00:00"/>
    <s v="(blank)"/>
    <d v="2024-04-20T00:00:00"/>
    <x v="2"/>
    <s v="No"/>
    <x v="2"/>
    <n v="-18"/>
    <s v="660062244240010"/>
    <e v="#N/A"/>
    <e v="#N/A"/>
    <e v="#N/A"/>
  </r>
  <r>
    <s v="6600625421"/>
    <n v="10010"/>
    <s v="4519009690"/>
    <s v="10"/>
    <s v="Metro IloIlo Hospital"/>
    <s v="782110"/>
    <s v="MR 5300"/>
    <x v="0"/>
    <x v="0"/>
    <s v="SANTIAGO GLENN"/>
    <d v="2024-03-29T00:00:00"/>
    <d v="2024-08-19T00:00:00"/>
    <d v="2024-05-20T00:00:00"/>
    <s v="(blank)"/>
    <d v="2024-03-10T00:00:00"/>
    <d v="2024-08-20T00:00:00"/>
    <d v="2024-10-10T00:00:00"/>
    <d v="2024-08-19T00:00:00"/>
    <d v="2024-08-19T00:00:00"/>
    <x v="1"/>
    <s v="No"/>
    <x v="1"/>
    <n v="18"/>
    <s v="660062542110010"/>
    <s v="-"/>
    <s v="&gt; 15 days"/>
    <s v="&gt; 15 days"/>
  </r>
  <r>
    <s v="6600625421"/>
    <n v="10030"/>
    <s v="4519009690"/>
    <s v="30"/>
    <s v="Metro IloIlo Hospital"/>
    <s v="782300"/>
    <s v="RF Coils 1.5T and Biopsy kits"/>
    <x v="0"/>
    <x v="0"/>
    <s v="SANTIAGO GLENN"/>
    <d v="2024-03-29T00:00:00"/>
    <d v="2024-08-19T00:00:00"/>
    <d v="2024-05-20T00:00:00"/>
    <s v="(blank)"/>
    <d v="2024-03-10T00:00:00"/>
    <d v="2024-08-20T00:00:00"/>
    <d v="2024-10-10T00:00:00"/>
    <s v="(blank)"/>
    <d v="2024-08-19T00:00:00"/>
    <x v="1"/>
    <s v="No"/>
    <x v="1"/>
    <n v="18"/>
    <s v="660062542110030"/>
    <s v="-"/>
    <s v="&gt; 15 days"/>
    <s v="&gt; 15 days"/>
  </r>
  <r>
    <s v="6600629397"/>
    <n v="10010"/>
    <s v="4519125383"/>
    <s v="10"/>
    <s v="CHOPHAYA ABHAIBHUBEJHR HOSPITAL"/>
    <s v="782110"/>
    <s v="MR 5300"/>
    <x v="1"/>
    <x v="0"/>
    <s v="Photichanprasert Wimolphan"/>
    <d v="2024-08-07T00:00:00"/>
    <d v="2024-08-07T00:00:00"/>
    <d v="2024-05-06T00:00:00"/>
    <s v="(blank)"/>
    <d v="2024-04-21T00:00:00"/>
    <d v="2024-08-07T00:00:00"/>
    <d v="2024-09-13T00:00:00"/>
    <d v="2024-08-07T00:00:00"/>
    <d v="2024-08-07T00:00:00"/>
    <x v="0"/>
    <s v="No"/>
    <x v="1"/>
    <n v="8"/>
    <s v="660062939710010"/>
    <s v="PM"/>
    <s v="Pending PM confirmation"/>
    <s v="Email follow up sent to PM"/>
  </r>
  <r>
    <s v="6600629397"/>
    <n v="10030"/>
    <s v="4519125383"/>
    <s v="30"/>
    <s v="CHOPHAYA ABHAIBHUBEJHR HOSPITAL"/>
    <s v="782300"/>
    <s v="RF Coils 1.5T and Biopsy kits"/>
    <x v="1"/>
    <x v="0"/>
    <s v="Photichanprasert Wimolphan"/>
    <d v="2024-08-07T00:00:00"/>
    <d v="2024-08-07T00:00:00"/>
    <d v="2024-05-06T00:00:00"/>
    <s v="(blank)"/>
    <d v="2024-04-21T00:00:00"/>
    <d v="2024-08-07T00:00:00"/>
    <d v="2024-09-13T00:00:00"/>
    <s v="(blank)"/>
    <d v="2024-08-07T00:00:00"/>
    <x v="0"/>
    <s v="No"/>
    <x v="1"/>
    <n v="8"/>
    <s v="660062939710030"/>
    <s v="PM"/>
    <s v="Pending PM confirmation"/>
    <s v="Email follow up sent to PM"/>
  </r>
  <r>
    <s v="6600633483"/>
    <n v="10010"/>
    <s v="4519205405"/>
    <s v="10"/>
    <s v="M&amp;H"/>
    <s v="728144"/>
    <s v="Incisive CT"/>
    <x v="4"/>
    <x v="3"/>
    <s v="LEE YH"/>
    <d v="2024-06-28T00:00:00"/>
    <d v="2024-06-28T00:00:00"/>
    <d v="2024-05-06T00:00:00"/>
    <s v="(blank)"/>
    <d v="2024-01-30T00:00:00"/>
    <d v="2024-08-01T00:00:00"/>
    <d v="2024-08-30T00:00:00"/>
    <d v="2023-11-30T00:00:00"/>
    <d v="2024-06-28T00:00:00"/>
    <x v="0"/>
    <s v="No"/>
    <x v="3"/>
    <n v="8"/>
    <s v="660063348310010"/>
    <s v="PM"/>
    <s v="Pending PM confirmation"/>
    <s v="Pending Z4OK approval from PM"/>
  </r>
  <r>
    <s v="6600633483"/>
    <n v="30010"/>
    <s v="4519989707"/>
    <s v="10"/>
    <s v="M&amp;H"/>
    <s v="881030"/>
    <s v="IntelliSpace IX/LX Workstations"/>
    <x v="4"/>
    <x v="3"/>
    <s v="LEE YH"/>
    <d v="2024-06-28T00:00:00"/>
    <d v="2024-06-28T00:00:00"/>
    <d v="2024-05-24T00:00:00"/>
    <s v="(blank)"/>
    <s v="(blank)"/>
    <d v="2024-08-01T00:00:00"/>
    <d v="2024-08-30T00:00:00"/>
    <s v="(blank)"/>
    <d v="2024-06-28T00:00:00"/>
    <x v="1"/>
    <s v="No"/>
    <x v="4"/>
    <n v="22"/>
    <s v="660063348330010"/>
    <s v="-"/>
    <s v="&gt; 15 days"/>
    <s v="&gt; 15 days"/>
  </r>
  <r>
    <s v="6600637628"/>
    <n v="20010"/>
    <s v="4520206916"/>
    <s v="10"/>
    <s v="PERTH RADIOLOGICAL CLINIC-SUBIACO"/>
    <s v="881101"/>
    <s v="Advanced Visualization Workspace(881120)"/>
    <x v="3"/>
    <x v="4"/>
    <s v="Sabrina Censi"/>
    <d v="2023-09-15T00:00:00"/>
    <d v="2024-06-10T00:00:00"/>
    <d v="2024-05-01T00:00:00"/>
    <s v="(blank)"/>
    <s v="(blank)"/>
    <s v="(blank)"/>
    <d v="2024-06-30T00:00:00"/>
    <s v="(blank)"/>
    <d v="2024-06-13T00:00:00"/>
    <x v="0"/>
    <s v="No"/>
    <x v="4"/>
    <n v="5"/>
    <s v="660063762820010"/>
    <s v="PM"/>
    <s v="Pending PM confirmation"/>
    <s v="Email follow up sent to PM"/>
  </r>
  <r>
    <s v="6600637912"/>
    <n v="50010"/>
    <s v="4519329998"/>
    <s v="10"/>
    <s v="Sto. Tomas Doctors Hospital and Med"/>
    <s v="782110"/>
    <s v="MR 5300"/>
    <x v="0"/>
    <x v="0"/>
    <s v="JR., JUN BAXA"/>
    <d v="2024-05-30T00:00:00"/>
    <d v="2024-08-19T00:00:00"/>
    <d v="2024-05-20T00:00:00"/>
    <s v="(blank)"/>
    <d v="2024-01-14T00:00:00"/>
    <d v="2024-08-20T00:00:00"/>
    <d v="2024-09-30T00:00:00"/>
    <d v="2024-08-22T00:00:00"/>
    <d v="2024-08-19T00:00:00"/>
    <x v="1"/>
    <s v="No"/>
    <x v="1"/>
    <n v="18"/>
    <s v="660063791250010"/>
    <s v="-"/>
    <s v="&gt; 15 days"/>
    <s v="&gt; 15 days"/>
  </r>
  <r>
    <s v="6600637912"/>
    <n v="50030"/>
    <s v="4519329998"/>
    <s v="30"/>
    <s v="Sto. Tomas Doctors Hospital and Med"/>
    <s v="782300"/>
    <s v="RF Coils 1.5T and Biopsy kits"/>
    <x v="0"/>
    <x v="0"/>
    <s v="JR., JUN BAXA"/>
    <d v="2024-05-30T00:00:00"/>
    <d v="2024-08-19T00:00:00"/>
    <d v="2024-05-13T00:00:00"/>
    <s v="(blank)"/>
    <d v="2024-01-14T00:00:00"/>
    <d v="2024-08-20T00:00:00"/>
    <d v="2024-09-30T00:00:00"/>
    <s v="(blank)"/>
    <d v="2024-08-19T00:00:00"/>
    <x v="0"/>
    <s v="No"/>
    <x v="1"/>
    <n v="13"/>
    <s v="660063791250030"/>
    <s v="PM"/>
    <s v="Pending PM confirmation"/>
    <s v="Email follow up sent to PM"/>
  </r>
  <r>
    <s v="6600640055"/>
    <n v="10040"/>
    <s v="4519409166"/>
    <s v="10"/>
    <s v="Lyndon B Johnson"/>
    <s v="881001"/>
    <s v="IntelliSpace Portal Solutions"/>
    <x v="0"/>
    <x v="0"/>
    <s v="JR., JUN BAXA"/>
    <d v="2024-10-14T00:00:00"/>
    <d v="2025-03-31T00:00:00"/>
    <d v="2024-03-20T00:00:00"/>
    <s v="(blank)"/>
    <d v="2024-03-19T00:00:00"/>
    <d v="2025-04-01T00:00:00"/>
    <d v="2025-05-30T00:00:00"/>
    <s v="(blank)"/>
    <d v="2025-03-31T00:00:00"/>
    <x v="2"/>
    <s v="No"/>
    <x v="4"/>
    <n v="-26"/>
    <s v="660064005510040"/>
    <s v="FOM"/>
    <s v="RDD move out"/>
    <s v="RDD changed to 31.03.2025; Waiting for revised FSD7 FP"/>
  </r>
  <r>
    <s v="6600642439"/>
    <n v="10010"/>
    <s v="(blank)"/>
    <s v="(blank)"/>
    <s v="KOREA UNIV.HOSP.ANSAN"/>
    <s v="718075"/>
    <s v="BV Endura R2.3"/>
    <x v="4"/>
    <x v="3"/>
    <s v="LIM CS"/>
    <d v="2025-03-30T00:00:00"/>
    <s v="-"/>
    <d v="2024-02-20T00:00:00"/>
    <s v="(blank)"/>
    <d v="2023-09-06T00:00:00"/>
    <d v="2025-03-30T00:00:00"/>
    <d v="2025-04-30T00:00:00"/>
    <d v="2024-03-30T00:00:00"/>
    <d v="2025-03-30T00:00:00"/>
    <x v="2"/>
    <s v="No"/>
    <x v="0"/>
    <n v="-47"/>
    <s v="660064243910010"/>
    <s v="PM"/>
    <s v="Pending PM confirmation"/>
    <s v="Order to be debooked by end of April"/>
  </r>
  <r>
    <s v="6600641987"/>
    <n v="10010"/>
    <s v="4519433563"/>
    <s v="10"/>
    <s v="Sokcho Medical Center"/>
    <s v="728144"/>
    <s v="Incisive CT"/>
    <x v="4"/>
    <x v="3"/>
    <s v="LEE YH"/>
    <d v="2024-07-30T00:00:00"/>
    <d v="2024-07-30T00:00:00"/>
    <d v="2024-05-09T00:00:00"/>
    <s v="(blank)"/>
    <d v="2023-12-20T00:00:00"/>
    <d v="2024-08-19T00:00:00"/>
    <d v="2024-09-27T00:00:00"/>
    <d v="2024-07-30T00:00:00"/>
    <d v="2024-07-30T00:00:00"/>
    <x v="0"/>
    <s v="No"/>
    <x v="3"/>
    <n v="11"/>
    <s v="660064198710010"/>
    <s v="PM"/>
    <s v="Pending PM confirmation"/>
    <s v="Pending Z4OK approval from PM"/>
  </r>
  <r>
    <s v="6600641387"/>
    <n v="40010"/>
    <s v="4519429951"/>
    <s v="10"/>
    <s v="AIMED ADVANCE IMAGING"/>
    <s v="728116"/>
    <s v="Access CT"/>
    <x v="0"/>
    <x v="0"/>
    <s v="JR., JUN BAXA"/>
    <d v="2024-05-30T00:00:00"/>
    <d v="2024-07-01T00:00:00"/>
    <d v="2024-05-06T00:00:00"/>
    <s v="(blank)"/>
    <d v="2024-04-15T00:00:00"/>
    <d v="2024-07-02T00:00:00"/>
    <d v="2024-07-29T00:00:00"/>
    <d v="2024-07-01T00:00:00"/>
    <d v="2024-07-01T00:00:00"/>
    <x v="0"/>
    <s v="No"/>
    <x v="3"/>
    <n v="8"/>
    <s v="660064138740010"/>
    <s v="PM"/>
    <s v="Pending PM confirmation"/>
    <s v="Email follow up sent to PM"/>
  </r>
  <r>
    <s v="6600642984"/>
    <n v="10010"/>
    <s v="4519469397"/>
    <s v="10"/>
    <s v="Wyvern Health Pty Ltd"/>
    <s v="718133"/>
    <s v="Zenition 70"/>
    <x v="3"/>
    <x v="4"/>
    <s v="Christine Suriyarachchi"/>
    <d v="2024-07-02T00:00:00"/>
    <d v="2024-07-02T00:00:00"/>
    <d v="2024-05-23T00:00:00"/>
    <s v="(blank)"/>
    <d v="2024-01-31T00:00:00"/>
    <d v="2024-07-15T00:00:00"/>
    <d v="2024-07-30T00:00:00"/>
    <d v="2024-07-05T00:00:00"/>
    <d v="2024-07-02T00:00:00"/>
    <x v="1"/>
    <s v="No"/>
    <x v="0"/>
    <n v="21"/>
    <s v="660064298410010"/>
    <s v="-"/>
    <s v="&gt; 15 days"/>
    <s v="&gt; 15 days"/>
  </r>
  <r>
    <s v="6600642984"/>
    <n v="20010"/>
    <s v="4519469398"/>
    <s v="10"/>
    <s v="Wyvern Health Pty Ltd"/>
    <s v="718133"/>
    <s v="Zenition 70"/>
    <x v="3"/>
    <x v="4"/>
    <s v="Christine Suriyarachchi"/>
    <d v="2024-07-02T00:00:00"/>
    <d v="2024-07-02T00:00:00"/>
    <d v="2024-05-24T00:00:00"/>
    <s v="(blank)"/>
    <d v="2024-02-01T00:00:00"/>
    <d v="2024-07-15T00:00:00"/>
    <d v="2024-07-30T00:00:00"/>
    <d v="2024-07-05T00:00:00"/>
    <d v="2024-07-02T00:00:00"/>
    <x v="1"/>
    <s v="No"/>
    <x v="0"/>
    <n v="22"/>
    <s v="660064298420010"/>
    <s v="-"/>
    <s v="&gt; 15 days"/>
    <s v="&gt; 15 days"/>
  </r>
  <r>
    <s v="6600654259"/>
    <n v="10010"/>
    <s v="4519734315"/>
    <s v="10"/>
    <s v="GOLD COAST UNIVERSITY HOSPITAL"/>
    <s v="722226"/>
    <s v="Azurion 7 B20"/>
    <x v="3"/>
    <x v="4"/>
    <s v="Croft Tom"/>
    <d v="2024-02-09T00:00:00"/>
    <d v="2024-09-23T00:00:00"/>
    <d v="2024-05-24T00:00:00"/>
    <s v="(blank)"/>
    <d v="2023-10-29T00:00:00"/>
    <d v="2024-10-07T00:00:00"/>
    <d v="2024-11-28T00:00:00"/>
    <d v="2024-10-06T00:00:00"/>
    <d v="2024-10-06T00:00:00"/>
    <x v="1"/>
    <s v="No"/>
    <x v="0"/>
    <n v="22"/>
    <s v="660065425910010"/>
    <s v="FOM"/>
    <s v="RDD move out"/>
    <s v="RDD move out- revised FPD required"/>
  </r>
  <r>
    <s v="6600655163"/>
    <n v="10010"/>
    <s v="4519744808"/>
    <s v="10"/>
    <s v="Ilocos Training and Regional"/>
    <s v="782110"/>
    <s v="MR 5300"/>
    <x v="0"/>
    <x v="0"/>
    <s v="JR., JUN BAXA"/>
    <d v="2024-08-12T00:00:00"/>
    <d v="2024-08-12T00:00:00"/>
    <d v="2024-05-13T00:00:00"/>
    <s v="(blank)"/>
    <s v="(blank)"/>
    <d v="2024-08-12T00:00:00"/>
    <d v="2024-09-16T00:00:00"/>
    <d v="2024-08-12T00:00:00"/>
    <d v="2024-08-12T00:00:00"/>
    <x v="0"/>
    <s v="No"/>
    <x v="1"/>
    <n v="13"/>
    <s v="660065516310010"/>
    <s v="PM"/>
    <s v="Pending PM confirmation"/>
    <s v="Email follow up sent to PM"/>
  </r>
  <r>
    <s v="6600655163"/>
    <n v="10030"/>
    <s v="4519744808"/>
    <s v="30"/>
    <s v="Ilocos Training and Regional"/>
    <s v="782300"/>
    <s v="RF Coils 1.5T and Biopsy kits"/>
    <x v="0"/>
    <x v="0"/>
    <s v="JR., JUN BAXA"/>
    <d v="2024-08-12T00:00:00"/>
    <d v="2024-08-12T00:00:00"/>
    <d v="2024-05-06T00:00:00"/>
    <s v="(blank)"/>
    <d v="2024-04-21T00:00:00"/>
    <d v="2024-08-12T00:00:00"/>
    <d v="2024-09-16T00:00:00"/>
    <s v="(blank)"/>
    <d v="2024-08-12T00:00:00"/>
    <x v="0"/>
    <s v="No"/>
    <x v="1"/>
    <n v="8"/>
    <s v="660065516310030"/>
    <s v="PM"/>
    <s v="Pending PM confirmation"/>
    <s v="Email follow up sent to PM"/>
  </r>
  <r>
    <s v="6600655154"/>
    <n v="10010"/>
    <s v="4519744009"/>
    <s v="10"/>
    <s v="Sind Institute of Urology And"/>
    <s v="782109"/>
    <s v="Ingenia Ambition X"/>
    <x v="2"/>
    <x v="1"/>
    <s v="Arvin Kanan"/>
    <d v="2024-06-25T00:00:00"/>
    <d v="2024-06-25T00:00:00"/>
    <d v="2024-04-26T00:00:00"/>
    <s v="(blank)"/>
    <d v="2024-02-27T00:00:00"/>
    <d v="2024-06-27T00:00:00"/>
    <d v="2024-09-25T00:00:00"/>
    <d v="2024-06-25T00:00:00"/>
    <d v="2024-06-25T00:00:00"/>
    <x v="0"/>
    <s v="No"/>
    <x v="1"/>
    <n v="2"/>
    <s v="660065515410010"/>
    <s v="PM"/>
    <s v="Pending PM confirmation"/>
    <s v="Pending from PM for confirmation on Site readiness"/>
  </r>
  <r>
    <s v="6600655154"/>
    <n v="10020"/>
    <s v="4519744009"/>
    <s v="20"/>
    <s v="Sind Institute of Urology And"/>
    <s v="781322"/>
    <s v="MR Elastography"/>
    <x v="2"/>
    <x v="1"/>
    <s v="Arvin Kanan"/>
    <d v="2024-06-25T00:00:00"/>
    <d v="2024-06-25T00:00:00"/>
    <d v="2024-05-14T00:00:00"/>
    <s v="(blank)"/>
    <d v="2024-04-16T00:00:00"/>
    <d v="2024-06-27T00:00:00"/>
    <d v="2024-09-25T00:00:00"/>
    <s v="(blank)"/>
    <d v="2024-06-25T00:00:00"/>
    <x v="0"/>
    <s v="No"/>
    <x v="1"/>
    <n v="14"/>
    <s v="660065515410020"/>
    <s v="PM"/>
    <s v="Pending PM confirmation"/>
    <s v="Pending from PM for confirmation on Site readiness"/>
  </r>
  <r>
    <s v="6600655154"/>
    <n v="10030"/>
    <s v="4519744009"/>
    <s v="30"/>
    <s v="Sind Institute of Urology And"/>
    <s v="782300"/>
    <s v="RF Coils 1.5T and Biopsy kits"/>
    <x v="2"/>
    <x v="1"/>
    <s v="Arvin Kanan"/>
    <d v="2024-06-25T00:00:00"/>
    <d v="2024-06-25T00:00:00"/>
    <d v="2024-04-26T00:00:00"/>
    <s v="(blank)"/>
    <d v="2024-02-27T00:00:00"/>
    <d v="2024-06-27T00:00:00"/>
    <d v="2024-09-25T00:00:00"/>
    <s v="(blank)"/>
    <d v="2024-06-25T00:00:00"/>
    <x v="0"/>
    <s v="No"/>
    <x v="1"/>
    <n v="2"/>
    <s v="660065515410030"/>
    <s v="PM"/>
    <s v="Pending PM confirmation"/>
    <s v="Pending from PM for confirmation on Site readiness"/>
  </r>
  <r>
    <s v="6600655154"/>
    <n v="10040"/>
    <s v="4519744009"/>
    <s v="40"/>
    <s v="Sind Institute of Urology And"/>
    <s v="782409"/>
    <s v="Magnet Ingenia Ambition X"/>
    <x v="2"/>
    <x v="1"/>
    <s v="Arvin Kanan"/>
    <d v="2024-06-25T00:00:00"/>
    <d v="2024-06-25T00:00:00"/>
    <d v="2024-04-26T00:00:00"/>
    <s v="(blank)"/>
    <d v="2024-02-27T00:00:00"/>
    <d v="2024-06-27T00:00:00"/>
    <d v="2024-09-25T00:00:00"/>
    <s v="(blank)"/>
    <d v="2024-06-25T00:00:00"/>
    <x v="0"/>
    <s v="No"/>
    <x v="1"/>
    <n v="2"/>
    <s v="660065515410040"/>
    <s v="PM"/>
    <s v="Pending PM confirmation"/>
    <s v="Pending from PM for confirmation on Site readiness"/>
  </r>
  <r>
    <s v="6600658358"/>
    <n v="20010"/>
    <s v="4519847098"/>
    <s v="10"/>
    <s v="Medcor Dasmariñas Hospital"/>
    <s v="728116"/>
    <s v="Access CT"/>
    <x v="0"/>
    <x v="0"/>
    <s v="SANTIAGO GLENN"/>
    <d v="2024-05-14T00:00:00"/>
    <d v="2024-06-26T00:00:00"/>
    <d v="2024-04-29T00:00:00"/>
    <s v="(blank)"/>
    <d v="2024-01-09T00:00:00"/>
    <d v="2024-06-27T00:00:00"/>
    <d v="2024-07-26T00:00:00"/>
    <d v="2024-06-26T00:00:00"/>
    <d v="2024-06-26T00:00:00"/>
    <x v="0"/>
    <s v="No"/>
    <x v="3"/>
    <n v="3"/>
    <s v="660065835820010"/>
    <s v="PM"/>
    <s v="Pending PM confirmation"/>
    <s v="Email follow up sent to PM"/>
  </r>
  <r>
    <s v="6600658358"/>
    <n v="20030"/>
    <s v="4519847102"/>
    <s v="10"/>
    <s v="Medcor Dasmariñas Hospital"/>
    <s v="881030"/>
    <s v="IntelliSpace IX/LX Workstations"/>
    <x v="0"/>
    <x v="0"/>
    <s v="SANTIAGO GLENN"/>
    <d v="2024-05-14T00:00:00"/>
    <d v="2024-06-26T00:00:00"/>
    <d v="2024-05-23T00:00:00"/>
    <s v="(blank)"/>
    <s v="(blank)"/>
    <d v="2024-06-27T00:00:00"/>
    <d v="2024-07-26T00:00:00"/>
    <s v="(blank)"/>
    <d v="2024-06-26T00:00:00"/>
    <x v="1"/>
    <s v="No"/>
    <x v="4"/>
    <n v="21"/>
    <s v="660065835820030"/>
    <s v="-"/>
    <s v="&gt; 15 days"/>
    <s v="&gt; 15 days"/>
  </r>
  <r>
    <s v="6600660454"/>
    <n v="10010"/>
    <s v="4519906302"/>
    <s v="10"/>
    <s v="ROYAL THAI AIR FORCE HOSPITAL"/>
    <s v="722225"/>
    <s v="Azurion 7 B12"/>
    <x v="1"/>
    <x v="0"/>
    <s v="Photichanprasert Wimolphan"/>
    <d v="2024-05-30T00:00:00"/>
    <d v="2024-08-19T00:00:00"/>
    <d v="2024-04-20T00:00:00"/>
    <s v="(blank)"/>
    <d v="2023-12-01T00:00:00"/>
    <d v="2024-09-13T00:00:00"/>
    <d v="2024-10-25T00:00:00"/>
    <d v="2024-09-13T00:00:00"/>
    <d v="2024-09-13T00:00:00"/>
    <x v="2"/>
    <s v="No"/>
    <x v="0"/>
    <n v="-3"/>
    <s v="660066045410010"/>
    <s v="PM"/>
    <s v="Pending PM confirmation"/>
    <s v="Pending with PM"/>
  </r>
  <r>
    <s v="6600660454"/>
    <n v="10100"/>
    <s v="4519906302"/>
    <s v="100"/>
    <s v="ROYAL THAI AIR FORCE HOSPITAL"/>
    <s v="722467"/>
    <s v="Philips Hemo system with IntelliVue X3"/>
    <x v="1"/>
    <x v="0"/>
    <s v="Photichanprasert Wimolphan"/>
    <d v="2024-05-30T00:00:00"/>
    <d v="2024-08-19T00:00:00"/>
    <d v="2024-05-19T00:00:00"/>
    <s v="(blank)"/>
    <s v="(blank)"/>
    <d v="2024-09-13T00:00:00"/>
    <d v="2024-10-25T00:00:00"/>
    <s v="(blank)"/>
    <d v="2024-09-13T00:00:00"/>
    <x v="1"/>
    <s v="No"/>
    <x v="0"/>
    <n v="17"/>
    <s v="660066045410100"/>
    <s v="-"/>
    <s v="&gt; 15 days"/>
    <s v="&gt; 15 days"/>
  </r>
  <r>
    <s v="6600661158"/>
    <n v="10010"/>
    <s v="4519957015"/>
    <s v="10"/>
    <s v="HCM HEART INSTITUDE"/>
    <s v="881001"/>
    <s v="IntelliSpace Portal Solutions"/>
    <x v="5"/>
    <x v="5"/>
    <s v="NGUYEN HUU TAI"/>
    <d v="2024-05-15T00:00:00"/>
    <d v="2024-06-14T00:00:00"/>
    <d v="2024-05-09T00:00:00"/>
    <s v="(blank)"/>
    <s v="(blank)"/>
    <d v="2024-06-17T00:00:00"/>
    <d v="2025-07-21T00:00:00"/>
    <d v="2024-06-14T00:00:00"/>
    <d v="2024-06-14T00:00:00"/>
    <x v="0"/>
    <s v="No"/>
    <x v="4"/>
    <n v="11"/>
    <s v="660066115810010"/>
    <s v="PM"/>
    <s v="RDD move out"/>
    <s v="PM to confirm on the dates."/>
  </r>
  <r>
    <s v="6600661158"/>
    <n v="10040"/>
    <s v="4519957015"/>
    <s v="30"/>
    <s v="HCM HEART INSTITUDE"/>
    <s v="881101"/>
    <s v="Advanced Visualization Workspace(881120)"/>
    <x v="5"/>
    <x v="5"/>
    <s v="NGUYEN HUU TAI"/>
    <d v="2024-05-15T00:00:00"/>
    <d v="2024-05-15T00:00:00"/>
    <d v="2024-04-09T00:00:00"/>
    <s v="(blank)"/>
    <s v="(blank)"/>
    <d v="2024-06-17T00:00:00"/>
    <d v="2025-07-21T00:00:00"/>
    <s v="(blank)"/>
    <d v="2024-06-14T00:00:00"/>
    <x v="2"/>
    <s v="No"/>
    <x v="4"/>
    <n v="-12"/>
    <s v="660066115810040"/>
    <s v="FOM"/>
    <s v="RDD move out"/>
    <s v="Not relvant for Z4"/>
  </r>
  <r>
    <s v="6600662625"/>
    <n v="10010"/>
    <s v="4519960023"/>
    <s v="10"/>
    <s v="IA Corporation Pty Ltd"/>
    <s v="712035"/>
    <s v="DigitalDiagnost C90 Flex/Value/Chest/ER"/>
    <x v="3"/>
    <x v="4"/>
    <s v="Peter Bestawrose"/>
    <d v="2024-07-29T00:00:00"/>
    <d v="2024-07-24T00:00:00"/>
    <d v="2024-05-17T00:00:00"/>
    <s v="(blank)"/>
    <s v="(blank)"/>
    <d v="2024-08-12T00:00:00"/>
    <d v="2024-09-06T00:00:00"/>
    <d v="2024-07-30T00:00:00"/>
    <d v="2024-07-29T00:00:00"/>
    <x v="1"/>
    <s v="No"/>
    <x v="5"/>
    <n v="17"/>
    <s v="660066262510010"/>
    <s v="-"/>
    <s v="&gt; 15 days"/>
    <s v="&gt; 15 days"/>
  </r>
  <r>
    <s v="6600662625"/>
    <n v="80010"/>
    <s v="4519960020"/>
    <s v="10"/>
    <s v="IA Corporation Pty Ltd"/>
    <s v="728144"/>
    <s v="Incisive CT"/>
    <x v="3"/>
    <x v="4"/>
    <s v="Peter Bestawrose"/>
    <d v="2024-07-29T00:00:00"/>
    <d v="2024-07-25T00:00:00"/>
    <d v="2024-05-17T00:00:00"/>
    <s v="(blank)"/>
    <s v="(blank)"/>
    <d v="2024-08-12T00:00:00"/>
    <d v="2024-09-06T00:00:00"/>
    <d v="2024-07-30T00:00:00"/>
    <d v="2024-07-29T00:00:00"/>
    <x v="1"/>
    <s v="No"/>
    <x v="3"/>
    <n v="17"/>
    <s v="660066262580010"/>
    <s v="-"/>
    <s v="&gt; 15 days"/>
    <s v="&gt; 15 days"/>
  </r>
  <r>
    <s v="6600663027"/>
    <n v="20010"/>
    <s v="4519998841"/>
    <s v="10"/>
    <s v="ST. LUKE'S MEDICAL CENTER"/>
    <s v="881011"/>
    <s v="Upgrades IntelliSpace Portal"/>
    <x v="0"/>
    <x v="0"/>
    <s v="C. Romero"/>
    <d v="2024-12-31T00:00:00"/>
    <d v="2024-07-31T00:00:00"/>
    <d v="2024-05-20T00:00:00"/>
    <s v="(blank)"/>
    <d v="2023-12-17T00:00:00"/>
    <s v="(blank)"/>
    <d v="2024-12-02T00:00:00"/>
    <d v="2024-06-01T00:00:00"/>
    <d v="2024-07-31T00:00:00"/>
    <x v="1"/>
    <s v="No"/>
    <x v="4"/>
    <n v="18"/>
    <s v="660066302720010"/>
    <s v="-"/>
    <s v="&gt; 15 days"/>
    <s v="&gt; 15 days"/>
  </r>
  <r>
    <s v="6600663027"/>
    <n v="20020"/>
    <s v="4519998841"/>
    <s v="20"/>
    <s v="ST. LUKE'S MEDICAL CENTER"/>
    <s v="881101"/>
    <s v="Advanced Visualization Workspace(881120)"/>
    <x v="0"/>
    <x v="0"/>
    <s v="C. Romero"/>
    <d v="2024-12-31T00:00:00"/>
    <d v="2024-07-31T00:00:00"/>
    <d v="2024-05-20T00:00:00"/>
    <s v="(blank)"/>
    <s v="(blank)"/>
    <s v="(blank)"/>
    <d v="2024-12-02T00:00:00"/>
    <s v="(blank)"/>
    <d v="2024-07-31T00:00:00"/>
    <x v="1"/>
    <s v="No"/>
    <x v="4"/>
    <n v="18"/>
    <s v="660066302720020"/>
    <s v="-"/>
    <s v="&gt; 15 days"/>
    <s v="&gt; 15 days"/>
  </r>
  <r>
    <s v="6600664231"/>
    <n v="10010"/>
    <s v="4520018521"/>
    <s v="10"/>
    <s v="RAMKHAMHAENG HOSPITAL"/>
    <s v="722226"/>
    <s v="Azurion 7 B20"/>
    <x v="1"/>
    <x v="0"/>
    <s v="Photichanprasert Wimolphan"/>
    <d v="2024-10-10T00:00:00"/>
    <d v="2024-10-03T00:00:00"/>
    <d v="2024-05-24T00:00:00"/>
    <s v="(blank)"/>
    <s v="(blank)"/>
    <d v="2024-10-03T00:00:00"/>
    <d v="2024-11-08T00:00:00"/>
    <d v="2024-10-03T00:00:00"/>
    <d v="2024-10-03T00:00:00"/>
    <x v="1"/>
    <s v="No"/>
    <x v="0"/>
    <n v="22"/>
    <s v="660066423110010"/>
    <s v="-"/>
    <s v="&gt; 15 days"/>
    <s v="&gt; 15 days"/>
  </r>
  <r>
    <s v="6600664230"/>
    <n v="40010"/>
    <s v="4520018443"/>
    <s v="10"/>
    <s v="M.I.CALIBRATION SYSTEM CO., LTD."/>
    <s v="728144"/>
    <s v="Incisive CT"/>
    <x v="1"/>
    <x v="0"/>
    <s v="Photichanprasert Wimolphan"/>
    <d v="2024-06-30T00:00:00"/>
    <d v="2024-07-04T00:00:00"/>
    <d v="2024-05-07T00:00:00"/>
    <s v="(blank)"/>
    <d v="2023-12-28T00:00:00"/>
    <d v="2024-07-04T00:00:00"/>
    <d v="2024-09-27T00:00:00"/>
    <d v="2024-07-04T00:00:00"/>
    <d v="2024-10-04T00:00:00"/>
    <x v="0"/>
    <s v="No"/>
    <x v="3"/>
    <n v="9"/>
    <s v="660066423040010"/>
    <s v="PM"/>
    <s v="Pending PM confirmation"/>
    <s v="Email follow up sent to PM"/>
  </r>
  <r>
    <s v="6600669039"/>
    <n v="10010"/>
    <s v="4520140639"/>
    <s v="10"/>
    <s v="Royal North Shore Hospital"/>
    <s v="722226"/>
    <s v="Azurion 7 B20"/>
    <x v="3"/>
    <x v="4"/>
    <s v="Fernandez Jaz"/>
    <d v="2024-06-01T00:00:00"/>
    <d v="2024-08-26T00:00:00"/>
    <d v="2024-04-23T00:00:00"/>
    <s v="(blank)"/>
    <d v="2024-02-12T00:00:00"/>
    <d v="2024-09-16T00:00:00"/>
    <d v="2024-10-25T00:00:00"/>
    <d v="2024-09-15T00:00:00"/>
    <d v="2024-09-15T00:00:00"/>
    <x v="2"/>
    <s v="Yes"/>
    <x v="0"/>
    <n v="-2"/>
    <s v="660066903910010"/>
    <s v="FOM"/>
    <s v="RDD move out"/>
    <s v="RDD move out- revised FPD required"/>
  </r>
  <r>
    <s v="6600673703"/>
    <n v="20010"/>
    <s v="4520236074"/>
    <s v="10"/>
    <s v="Chonnam National University"/>
    <s v="722137"/>
    <s v="Field Extensions Azurion 5"/>
    <x v="4"/>
    <x v="3"/>
    <s v="LEE YH"/>
    <d v="2024-06-28T00:00:00"/>
    <d v="2024-06-28T00:00:00"/>
    <d v="2024-05-16T00:00:00"/>
    <s v="(blank)"/>
    <s v="(blank)"/>
    <d v="2024-06-28T00:00:00"/>
    <d v="2024-08-30T00:00:00"/>
    <d v="2024-06-28T00:00:00"/>
    <d v="2024-06-28T00:00:00"/>
    <x v="1"/>
    <s v="No"/>
    <x v="0"/>
    <n v="16"/>
    <s v="660067370320010"/>
    <s v="-"/>
    <s v="&gt; 15 days"/>
    <s v="&gt; 15 days"/>
  </r>
  <r>
    <s v="6600673265"/>
    <n v="20100"/>
    <s v="4520242547"/>
    <s v="10"/>
    <s v="RADIOLOGYSA SERVICE TRUST"/>
    <s v="718133"/>
    <s v="Zenition 70"/>
    <x v="3"/>
    <x v="2"/>
    <s v="Ting David"/>
    <d v="2024-05-06T00:00:00"/>
    <d v="2024-07-02T00:00:00"/>
    <d v="2024-05-21T00:00:00"/>
    <s v="(blank)"/>
    <s v="(blank)"/>
    <d v="2024-07-15T00:00:00"/>
    <d v="2024-07-19T00:00:00"/>
    <d v="2024-07-05T00:00:00"/>
    <d v="2024-07-05T00:00:00"/>
    <x v="1"/>
    <s v="No"/>
    <x v="0"/>
    <n v="19"/>
    <s v="660067326520100"/>
    <s v="-"/>
    <s v="&gt; 15 days"/>
    <s v="&gt; 15 days"/>
  </r>
  <r>
    <s v="6600674706"/>
    <n v="10010"/>
    <s v="4520255389"/>
    <s v="10"/>
    <s v="Southland Hospital"/>
    <s v="782142"/>
    <s v="Upgrades dStream to R11"/>
    <x v="6"/>
    <x v="2"/>
    <s v="Kate Wackrow"/>
    <d v="2024-04-09T00:00:00"/>
    <d v="2024-05-30T00:00:00"/>
    <d v="2024-04-26T00:00:00"/>
    <s v="(blank)"/>
    <d v="2024-04-11T00:00:00"/>
    <s v="(blank)"/>
    <d v="2024-06-28T00:00:00"/>
    <s v="(blank)"/>
    <d v="2024-04-09T00:00:00"/>
    <x v="0"/>
    <s v="No"/>
    <x v="1"/>
    <n v="2"/>
    <s v="660067470610010"/>
    <s v="PM"/>
    <s v="Pending PM confirmation"/>
    <s v="Email follow up sent to PM"/>
  </r>
  <r>
    <s v="6600674706"/>
    <n v="10020"/>
    <s v="4520255389"/>
    <s v="20"/>
    <s v="Southland Hospital"/>
    <s v="781334"/>
    <s v="ICAP AV"/>
    <x v="6"/>
    <x v="2"/>
    <s v="Kate Wackrow"/>
    <d v="2024-04-09T00:00:00"/>
    <d v="2024-05-30T00:00:00"/>
    <d v="2024-04-26T00:00:00"/>
    <s v="(blank)"/>
    <s v="(blank)"/>
    <s v="(blank)"/>
    <d v="2024-06-28T00:00:00"/>
    <s v="(blank)"/>
    <d v="2024-04-09T00:00:00"/>
    <x v="0"/>
    <s v="No"/>
    <x v="4"/>
    <n v="2"/>
    <s v="660067470610020"/>
    <s v="PM"/>
    <s v="Pending PM confirmation"/>
    <s v="Email follow up sent to PM"/>
  </r>
  <r>
    <s v="6600674385"/>
    <n v="10010"/>
    <s v="4520280924"/>
    <s v="10"/>
    <s v="RSUD Taman Husada"/>
    <s v="718096"/>
    <s v="Zenition 50"/>
    <x v="7"/>
    <x v="5"/>
    <s v="Mr Rivaldo Sutanto         Felix"/>
    <d v="2024-07-01T00:00:00"/>
    <d v="2024-07-01T00:00:00"/>
    <d v="2024-05-17T00:00:00"/>
    <s v="(blank)"/>
    <s v="(blank)"/>
    <d v="2024-07-02T00:00:00"/>
    <d v="2024-08-09T00:00:00"/>
    <d v="2024-07-01T00:00:00"/>
    <d v="2024-07-01T00:00:00"/>
    <x v="1"/>
    <s v="No"/>
    <x v="0"/>
    <n v="17"/>
    <s v="660067438510010"/>
    <s v="-"/>
    <s v="&gt; 15 days"/>
    <s v="&gt; 15 days"/>
  </r>
  <r>
    <s v="6600676701"/>
    <n v="20040"/>
    <s v="4520297821"/>
    <s v="10"/>
    <s v="Alexandra Health Pte Ltd"/>
    <s v="712084"/>
    <s v="DigitalDiagnost Upgrades"/>
    <x v="2"/>
    <x v="1"/>
    <s v="Valence Wong"/>
    <d v="2024-03-18T00:00:00"/>
    <d v="2024-05-31T00:00:00"/>
    <d v="2024-05-02T00:00:00"/>
    <s v="(blank)"/>
    <d v="2024-04-17T00:00:00"/>
    <s v="(blank)"/>
    <s v="(blank)"/>
    <s v="(blank)"/>
    <d v="2024-06-01T00:00:00"/>
    <x v="0"/>
    <s v="No"/>
    <x v="2"/>
    <n v="6"/>
    <s v="660067670120040"/>
    <s v="PM"/>
    <s v="Pending PM confirmation"/>
    <s v="Issue in PSA to set Z4 fromPM"/>
  </r>
  <r>
    <s v="6600676407"/>
    <n v="10010"/>
    <s v="4520292932"/>
    <s v="10"/>
    <s v="RSAU Lanud Sulaiman"/>
    <s v="728144"/>
    <s v="Incisive CT"/>
    <x v="7"/>
    <x v="5"/>
    <s v="Mr Rivaldo Sutanto         Felix"/>
    <d v="2024-08-20T00:00:00"/>
    <d v="2024-08-20T00:00:00"/>
    <d v="2024-05-10T00:00:00"/>
    <s v="(blank)"/>
    <s v="(blank)"/>
    <s v="(blank)"/>
    <d v="2024-09-20T00:00:00"/>
    <d v="2024-08-20T00:00:00"/>
    <d v="2024-08-20T00:00:00"/>
    <x v="0"/>
    <s v="No"/>
    <x v="3"/>
    <n v="12"/>
    <s v="660067640710010"/>
    <s v="PM"/>
    <s v="RDD move out"/>
    <s v="PM to confirm on the dates."/>
  </r>
  <r>
    <s v="6600677257"/>
    <n v="10010"/>
    <s v="4520308246"/>
    <s v="10"/>
    <s v="Gleneagles Hospital Ltd"/>
    <s v="718133"/>
    <s v="Zenition 70"/>
    <x v="2"/>
    <x v="1"/>
    <s v="Norzhar BinSalim"/>
    <d v="2024-08-30T00:00:00"/>
    <d v="2024-06-14T00:00:00"/>
    <d v="2024-05-08T00:00:00"/>
    <s v="(blank)"/>
    <s v="(blank)"/>
    <s v="(blank)"/>
    <s v="(blank)"/>
    <s v="(blank)"/>
    <d v="2024-06-15T00:00:00"/>
    <x v="0"/>
    <s v="No"/>
    <x v="0"/>
    <n v="10"/>
    <s v="660067725710010"/>
    <s v="FOM"/>
    <s v="Material Hold in factory "/>
    <s v="Product under RA Labelling hold, till date no firm CDD."/>
  </r>
  <r>
    <s v="6600676985"/>
    <n v="10010"/>
    <s v="4520311853"/>
    <s v="10"/>
    <s v="ROYAL ARC MED SOLUTION CORP."/>
    <s v="722228"/>
    <s v="Azurion 5 M20"/>
    <x v="0"/>
    <x v="0"/>
    <s v="SANTIAGO GLENN"/>
    <d v="2024-08-20T00:00:00"/>
    <d v="2024-09-06T00:00:00"/>
    <d v="2024-05-22T00:00:00"/>
    <s v="(blank)"/>
    <s v="(blank)"/>
    <s v="(blank)"/>
    <d v="2025-02-24T00:00:00"/>
    <s v="(blank)"/>
    <d v="2024-08-20T00:00:00"/>
    <x v="1"/>
    <s v="No"/>
    <x v="0"/>
    <n v="20"/>
    <s v="660067698510010"/>
    <s v="-"/>
    <s v="&gt; 15 days"/>
    <s v="&gt; 15 days"/>
  </r>
  <r>
    <s v="6600676985"/>
    <n v="10090"/>
    <s v="4520311853"/>
    <s v="90"/>
    <s v="ROYAL ARC MED SOLUTION CORP."/>
    <s v="722467"/>
    <s v="Philips Hemo system with IntelliVue X3"/>
    <x v="0"/>
    <x v="0"/>
    <s v="SANTIAGO GLENN"/>
    <d v="2024-08-20T00:00:00"/>
    <d v="2024-09-06T00:00:00"/>
    <d v="2024-05-22T00:00:00"/>
    <s v="(blank)"/>
    <s v="(blank)"/>
    <s v="(blank)"/>
    <d v="2025-02-24T00:00:00"/>
    <s v="(blank)"/>
    <d v="2024-08-20T00:00:00"/>
    <x v="1"/>
    <s v="No"/>
    <x v="0"/>
    <n v="20"/>
    <s v="660067698510090"/>
    <s v="-"/>
    <s v="&gt; 15 days"/>
    <s v="&gt; 15 days"/>
  </r>
  <r>
    <s v="6600678065"/>
    <n v="20010"/>
    <s v="4520320088"/>
    <s v="10"/>
    <s v="National University Hospital"/>
    <s v="888121"/>
    <s v="Ambient Experience"/>
    <x v="2"/>
    <x v="1"/>
    <s v="Mr Hanko Bintoro"/>
    <d v="2024-07-01T00:00:00"/>
    <d v="2024-07-01T00:00:00"/>
    <d v="2024-05-24T00:00:00"/>
    <s v="(blank)"/>
    <s v="(blank)"/>
    <d v="2024-07-12T00:00:00"/>
    <s v="(blank)"/>
    <d v="2024-07-04T00:00:00"/>
    <d v="2024-06-01T00:00:00"/>
    <x v="1"/>
    <s v="No"/>
    <x v="1"/>
    <n v="22"/>
    <s v="660067806520010"/>
    <s v="-"/>
    <s v="&gt; 15 days"/>
    <s v="&gt; 15 days"/>
  </r>
  <r>
    <s v="6600679508"/>
    <n v="30010"/>
    <s v="4520332131"/>
    <s v="10"/>
    <s v="SIKARIN CO., LTD."/>
    <s v="728327"/>
    <s v="Upgrades Ingenuity CT"/>
    <x v="1"/>
    <x v="0"/>
    <s v="Janthong Wischa"/>
    <d v="2024-10-25T00:00:00"/>
    <d v="2024-06-17T00:00:00"/>
    <d v="2024-04-29T00:00:00"/>
    <s v="(blank)"/>
    <d v="2024-04-11T00:00:00"/>
    <d v="2024-10-25T00:00:00"/>
    <d v="2024-11-29T00:00:00"/>
    <d v="2024-10-25T00:00:00"/>
    <d v="2024-10-25T00:00:00"/>
    <x v="0"/>
    <s v="No"/>
    <x v="3"/>
    <n v="3"/>
    <s v="660067950830010"/>
    <s v="PM"/>
    <s v="Pending PM confirmation"/>
    <s v="Email follow up sent to PM"/>
  </r>
  <r>
    <s v="6600679090"/>
    <n v="10010"/>
    <s v="4520382600"/>
    <s v="10"/>
    <s v="Thien Hanh General Hospital"/>
    <s v="722224"/>
    <s v="Azurion 7 M20"/>
    <x v="5"/>
    <x v="5"/>
    <s v="NGUYEN HUU TAI"/>
    <d v="2024-07-26T00:00:00"/>
    <d v="2024-09-06T00:00:00"/>
    <d v="2024-05-14T00:00:00"/>
    <s v="(blank)"/>
    <s v="(blank)"/>
    <s v="(blank)"/>
    <d v="2024-10-14T00:00:00"/>
    <d v="2024-08-05T00:00:00"/>
    <d v="2024-07-26T00:00:00"/>
    <x v="0"/>
    <s v="No"/>
    <x v="0"/>
    <n v="14"/>
    <s v="660067909010010"/>
    <s v="PM"/>
    <s v="RDD move out"/>
    <s v="PM to confirm on the dates."/>
  </r>
  <r>
    <s v="6600679090"/>
    <n v="10090"/>
    <s v="4520382600"/>
    <s v="90"/>
    <s v="Thien Hanh General Hospital"/>
    <s v="722467"/>
    <s v="Philips Hemo system with IntelliVue X3"/>
    <x v="5"/>
    <x v="5"/>
    <s v="NGUYEN HUU TAI"/>
    <d v="2024-07-26T00:00:00"/>
    <d v="2024-09-06T00:00:00"/>
    <d v="2024-05-14T00:00:00"/>
    <s v="(blank)"/>
    <s v="(blank)"/>
    <s v="(blank)"/>
    <d v="2024-10-14T00:00:00"/>
    <s v="(blank)"/>
    <d v="2024-07-26T00:00:00"/>
    <x v="0"/>
    <s v="No"/>
    <x v="0"/>
    <n v="14"/>
    <s v="660067909010090"/>
    <s v="PM"/>
    <s v="RDD move out"/>
    <s v="PM to confirm on the dates."/>
  </r>
  <r>
    <s v="6600679044"/>
    <n v="20010"/>
    <s v="4520331045"/>
    <s v="10"/>
    <s v="HANYANG UNIV.GURI HOSP."/>
    <s v="881011"/>
    <s v="Upgrades IntelliSpace Portal"/>
    <x v="4"/>
    <x v="3"/>
    <s v="LIM CS"/>
    <d v="2024-06-30T00:00:00"/>
    <d v="2024-06-28T00:00:00"/>
    <d v="2024-05-24T00:00:00"/>
    <s v="(blank)"/>
    <s v="(blank)"/>
    <d v="2024-06-30T00:00:00"/>
    <d v="2024-08-30T00:00:00"/>
    <d v="2024-06-30T00:00:00"/>
    <d v="2024-06-30T00:00:00"/>
    <x v="1"/>
    <s v="No"/>
    <x v="4"/>
    <n v="22"/>
    <s v="660067904420010"/>
    <s v="-"/>
    <s v="&gt; 15 days"/>
    <s v="&gt; 15 days"/>
  </r>
  <r>
    <s v="6600679018"/>
    <n v="10010"/>
    <s v="4520328217"/>
    <s v="10"/>
    <s v="Samsung Medical Center"/>
    <s v="782111"/>
    <s v="Upgrades dStream to R5.7"/>
    <x v="4"/>
    <x v="3"/>
    <s v="LIM CS"/>
    <d v="2024-05-30T00:00:00"/>
    <d v="2024-05-30T00:00:00"/>
    <d v="2024-05-01T00:00:00"/>
    <s v="(blank)"/>
    <s v="(blank)"/>
    <d v="2024-05-30T00:00:00"/>
    <d v="2024-06-30T00:00:00"/>
    <d v="2024-05-30T00:00:00"/>
    <d v="2024-05-30T00:00:00"/>
    <x v="0"/>
    <s v="No"/>
    <x v="1"/>
    <n v="5"/>
    <s v="660067901810010"/>
    <s v="PM"/>
    <s v="Pending PM confirmation"/>
    <s v="Pending Z4OK approval from PM"/>
  </r>
  <r>
    <s v="6600678936"/>
    <n v="10010"/>
    <s v="4520383262"/>
    <s v="10"/>
    <s v="An Sinh Hospital"/>
    <s v="728144"/>
    <s v="Incisive CT"/>
    <x v="5"/>
    <x v="5"/>
    <s v="Le Ba Tan"/>
    <d v="2024-07-18T00:00:00"/>
    <d v="2024-08-09T00:00:00"/>
    <d v="2024-05-13T00:00:00"/>
    <s v="(blank)"/>
    <s v="(blank)"/>
    <s v="(blank)"/>
    <d v="2024-10-04T00:00:00"/>
    <d v="2024-07-18T00:00:00"/>
    <d v="2024-07-18T00:00:00"/>
    <x v="0"/>
    <s v="No"/>
    <x v="3"/>
    <n v="13"/>
    <s v="660067893610010"/>
    <s v="PM"/>
    <s v="RDD move out"/>
    <s v="PM to confirm on the dates."/>
  </r>
  <r>
    <s v="6600678888"/>
    <n v="10010"/>
    <s v="4520330249"/>
    <s v="10"/>
    <s v="Loei Hospital"/>
    <s v="722227"/>
    <s v="Azurion 5 M12"/>
    <x v="1"/>
    <x v="0"/>
    <s v="Photichanprasert Wimolphan"/>
    <d v="2024-10-03T00:00:00"/>
    <d v="2024-08-19T00:00:00"/>
    <d v="2024-04-16T00:00:00"/>
    <s v="(blank)"/>
    <d v="2024-04-04T00:00:00"/>
    <d v="2024-10-03T00:00:00"/>
    <d v="2024-11-08T00:00:00"/>
    <d v="2024-10-03T00:00:00"/>
    <d v="2024-10-03T00:00:00"/>
    <x v="2"/>
    <s v="No"/>
    <x v="0"/>
    <n v="-7"/>
    <s v="660067888810010"/>
    <s v="PM"/>
    <s v="Pending PM confirmation"/>
    <s v="Pending with PM"/>
  </r>
  <r>
    <s v="6600678888"/>
    <n v="10090"/>
    <s v="4520330249"/>
    <s v="90"/>
    <s v="Loei Hospital"/>
    <s v="722467"/>
    <s v="Philips Hemo system with IntelliVue X3"/>
    <x v="1"/>
    <x v="0"/>
    <s v="Photichanprasert Wimolphan"/>
    <d v="2024-10-03T00:00:00"/>
    <d v="2024-08-19T00:00:00"/>
    <d v="2024-04-16T00:00:00"/>
    <s v="(blank)"/>
    <d v="2024-04-11T00:00:00"/>
    <d v="2024-10-03T00:00:00"/>
    <d v="2024-11-08T00:00:00"/>
    <s v="(blank)"/>
    <d v="2024-10-03T00:00:00"/>
    <x v="2"/>
    <s v="No"/>
    <x v="0"/>
    <n v="-7"/>
    <s v="660067888810090"/>
    <s v="PM"/>
    <s v="Pending PM confirmation"/>
    <s v="Pending with PM"/>
  </r>
  <r>
    <s v="6600678199"/>
    <n v="10100"/>
    <s v="4520327446"/>
    <s v="10"/>
    <s v="TRG Imaging Ltd"/>
    <s v="712034"/>
    <s v="DigitalDiagnost C90 High Performance"/>
    <x v="6"/>
    <x v="2"/>
    <s v="Kate Wackrow"/>
    <d v="2024-07-08T00:00:00"/>
    <d v="2024-07-08T00:00:00"/>
    <d v="2024-05-07T00:00:00"/>
    <s v="(blank)"/>
    <d v="2024-04-22T00:00:00"/>
    <s v="(blank)"/>
    <d v="2024-08-07T00:00:00"/>
    <s v="(blank)"/>
    <d v="2024-07-08T00:00:00"/>
    <x v="0"/>
    <s v="No"/>
    <x v="5"/>
    <n v="9"/>
    <s v="660067819910100"/>
    <s v="PM"/>
    <s v="Pending PM confirmation"/>
    <s v="Email follow up sent to PM"/>
  </r>
  <r>
    <s v="6600677975"/>
    <n v="10100"/>
    <s v="4520327150"/>
    <s v="10"/>
    <s v="NORTH SHORE HOSPITAL"/>
    <s v="782142"/>
    <s v="Upgrades dStream to R11"/>
    <x v="6"/>
    <x v="2"/>
    <s v="Kate Wackrow"/>
    <d v="2024-05-12T00:00:00"/>
    <d v="2024-05-20T00:00:00"/>
    <d v="2024-04-26T00:00:00"/>
    <s v="(blank)"/>
    <d v="2024-04-04T00:00:00"/>
    <d v="2024-05-06T00:00:00"/>
    <d v="2024-05-13T00:00:00"/>
    <d v="2024-05-06T00:00:00"/>
    <d v="2024-05-12T00:00:00"/>
    <x v="0"/>
    <s v="No"/>
    <x v="1"/>
    <n v="2"/>
    <s v="660067797510100"/>
    <s v="PM"/>
    <s v="Pending PM confirmation"/>
    <s v="Email follow up sent to PM"/>
  </r>
  <r>
    <s v="6600677975"/>
    <n v="10200"/>
    <s v="4520327150"/>
    <s v="20"/>
    <s v="NORTH SHORE HOSPITAL"/>
    <s v="781126"/>
    <s v="SmartSpeed AI"/>
    <x v="6"/>
    <x v="2"/>
    <s v="Kate Wackrow"/>
    <d v="2024-05-12T00:00:00"/>
    <d v="2024-05-20T00:00:00"/>
    <d v="2024-04-26T00:00:00"/>
    <s v="(blank)"/>
    <s v="(blank)"/>
    <d v="2024-05-06T00:00:00"/>
    <d v="2024-05-13T00:00:00"/>
    <s v="(blank)"/>
    <d v="2024-05-12T00:00:00"/>
    <x v="0"/>
    <s v="No"/>
    <x v="1"/>
    <n v="2"/>
    <s v="660067797510200"/>
    <s v="PM"/>
    <s v="Pending PM confirmation"/>
    <s v="Email follow up sent to PM"/>
  </r>
  <r>
    <s v="6600677975"/>
    <n v="10300"/>
    <s v="4520327150"/>
    <s v="30"/>
    <s v="NORTH SHORE HOSPITAL"/>
    <s v="781334"/>
    <s v="ICAP AV"/>
    <x v="6"/>
    <x v="2"/>
    <s v="Kate Wackrow"/>
    <d v="2024-05-12T00:00:00"/>
    <d v="2024-05-20T00:00:00"/>
    <d v="2024-04-26T00:00:00"/>
    <s v="(blank)"/>
    <s v="(blank)"/>
    <d v="2024-05-06T00:00:00"/>
    <d v="2024-05-13T00:00:00"/>
    <s v="(blank)"/>
    <d v="2024-05-12T00:00:00"/>
    <x v="0"/>
    <s v="No"/>
    <x v="4"/>
    <n v="2"/>
    <s v="660067797510300"/>
    <s v="PM"/>
    <s v="Pending PM confirmation"/>
    <s v="Email follow up sent to PM"/>
  </r>
  <r>
    <s v="6600680321"/>
    <n v="10100"/>
    <s v="4520356889"/>
    <s v="10"/>
    <s v="TOKOROA HOSPITAL"/>
    <s v="712034"/>
    <s v="DigitalDiagnost C90 High Performance"/>
    <x v="6"/>
    <x v="2"/>
    <s v="Kate Wackrow"/>
    <d v="2024-07-25T00:00:00"/>
    <d v="2024-07-25T00:00:00"/>
    <d v="2024-05-21T00:00:00"/>
    <s v="(blank)"/>
    <s v="(blank)"/>
    <d v="2024-07-25T00:00:00"/>
    <d v="2024-08-09T00:00:00"/>
    <d v="2024-07-25T00:00:00"/>
    <d v="2024-07-25T00:00:00"/>
    <x v="1"/>
    <s v="No"/>
    <x v="5"/>
    <n v="19"/>
    <s v="660068032110100"/>
    <s v="-"/>
    <s v="&gt; 15 days"/>
    <s v="&gt; 15 days"/>
  </r>
  <r>
    <s v="6600681302"/>
    <n v="10010"/>
    <s v="4520378519"/>
    <s v="10"/>
    <s v="ALFRED HEALTH"/>
    <s v="722467"/>
    <s v="Philips Hemo system with IntelliVue X3"/>
    <x v="3"/>
    <x v="2"/>
    <s v="Consumables PCCI EShop Order"/>
    <d v="2024-05-28T00:00:00"/>
    <d v="2024-06-13T00:00:00"/>
    <d v="2024-04-25T00:00:00"/>
    <s v="(blank)"/>
    <d v="2024-04-18T00:00:00"/>
    <d v="2024-06-03T00:00:00"/>
    <d v="2024-06-28T00:00:00"/>
    <d v="2024-05-28T00:00:00"/>
    <d v="2024-05-28T00:00:00"/>
    <x v="0"/>
    <s v="No"/>
    <x v="0"/>
    <n v="1"/>
    <s v="660068130210010"/>
    <s v="PM"/>
    <s v="Pending PM confirmation"/>
    <s v="Email follow up sent to PM"/>
  </r>
  <r>
    <s v="6600681302"/>
    <n v="20010"/>
    <s v="4520378520"/>
    <s v="10"/>
    <s v="ALFRED HEALTH"/>
    <s v="722467"/>
    <s v="Philips Hemo system with IntelliVue X3"/>
    <x v="3"/>
    <x v="2"/>
    <s v="Consumables PCCI EShop Order"/>
    <d v="2024-05-28T00:00:00"/>
    <d v="2024-06-13T00:00:00"/>
    <d v="2024-04-25T00:00:00"/>
    <s v="(blank)"/>
    <d v="2024-04-18T00:00:00"/>
    <d v="2024-06-03T00:00:00"/>
    <d v="2024-06-28T00:00:00"/>
    <d v="2024-05-28T00:00:00"/>
    <d v="2024-05-28T00:00:00"/>
    <x v="0"/>
    <s v="No"/>
    <x v="0"/>
    <n v="1"/>
    <s v="660068130220010"/>
    <s v="PM"/>
    <s v="Pending PM confirmation"/>
    <s v="Email follow up sent to PM"/>
  </r>
  <r>
    <s v="6600681302"/>
    <n v="30010"/>
    <s v="4520378521"/>
    <s v="10"/>
    <s v="ALFRED HEALTH"/>
    <s v="722467"/>
    <s v="Philips Hemo system with IntelliVue X3"/>
    <x v="3"/>
    <x v="2"/>
    <s v="Consumables PCCI EShop Order"/>
    <d v="2024-05-28T00:00:00"/>
    <d v="2024-06-13T00:00:00"/>
    <d v="2024-04-25T00:00:00"/>
    <s v="(blank)"/>
    <d v="2024-04-18T00:00:00"/>
    <d v="2024-06-03T00:00:00"/>
    <d v="2024-06-28T00:00:00"/>
    <d v="2024-05-28T00:00:00"/>
    <d v="2024-05-28T00:00:00"/>
    <x v="0"/>
    <s v="No"/>
    <x v="0"/>
    <n v="1"/>
    <s v="660068130230010"/>
    <s v="PM"/>
    <s v="Pending PM confirmation"/>
    <s v="Email follow up sent to PM"/>
  </r>
  <r>
    <s v="6600680937"/>
    <n v="10010"/>
    <s v="4520373907"/>
    <s v="10"/>
    <s v="Mount Elizabeth Hospital"/>
    <s v="728272"/>
    <s v="Upgrd Brilliance CT Big Bore"/>
    <x v="2"/>
    <x v="1"/>
    <s v="No Project Manager"/>
    <d v="2024-07-30T00:00:00"/>
    <d v="2024-06-10T00:00:00"/>
    <d v="2024-04-24T00:00:00"/>
    <s v="(blank)"/>
    <d v="2024-04-23T00:00:00"/>
    <s v="(blank)"/>
    <s v="(blank)"/>
    <s v="(blank)"/>
    <d v="2024-06-10T00:00:00"/>
    <x v="0"/>
    <s v="No"/>
    <x v="3"/>
    <n v="0"/>
    <s v="660068093710010"/>
    <e v="#N/A"/>
    <e v="#N/A"/>
    <e v="#N/A"/>
  </r>
  <r>
    <s v="6600680937"/>
    <n v="10020"/>
    <s v="4520373908"/>
    <s v="10"/>
    <s v="Mount Elizabeth Hospital"/>
    <s v="870227"/>
    <s v="P16.2.1 Tumor LOC"/>
    <x v="2"/>
    <x v="1"/>
    <s v="No Project Manager"/>
    <d v="2024-07-30T00:00:00"/>
    <d v="2024-07-11T00:00:00"/>
    <d v="2024-04-26T00:00:00"/>
    <s v="(blank)"/>
    <d v="2024-04-18T00:00:00"/>
    <s v="(blank)"/>
    <s v="(blank)"/>
    <s v="(blank)"/>
    <d v="2024-05-27T00:00:00"/>
    <x v="0"/>
    <s v="No"/>
    <x v="3"/>
    <n v="2"/>
    <s v="660068093710020"/>
    <e v="#N/A"/>
    <e v="#N/A"/>
    <e v="#N/A"/>
  </r>
  <r>
    <s v="6600680937"/>
    <n v="10030"/>
    <s v="4520373908"/>
    <s v="20"/>
    <s v="Mount Elizabeth Hospital"/>
    <s v="870240"/>
    <s v="TumorLOC Server"/>
    <x v="2"/>
    <x v="1"/>
    <s v="No Project Manager"/>
    <d v="2024-07-30T00:00:00"/>
    <d v="2024-07-11T00:00:00"/>
    <d v="2024-04-26T00:00:00"/>
    <s v="(blank)"/>
    <d v="2024-04-18T00:00:00"/>
    <s v="(blank)"/>
    <s v="(blank)"/>
    <s v="(blank)"/>
    <d v="2024-05-27T00:00:00"/>
    <x v="0"/>
    <s v="No"/>
    <x v="3"/>
    <n v="2"/>
    <s v="660068093710030"/>
    <e v="#N/A"/>
    <e v="#N/A"/>
    <e v="#N/A"/>
  </r>
  <r>
    <s v="0077498438"/>
    <n v="10010"/>
    <s v="4520383573"/>
    <s v="10"/>
    <s v="SJP Medical Centres Sdn. Bhd."/>
    <s v="722223"/>
    <s v="Azurion 7 M12"/>
    <x v="8"/>
    <x v="6"/>
    <s v="Yong Kim Loong"/>
    <d v="2024-04-17T00:00:00"/>
    <d v="2024-08-30T00:00:00"/>
    <d v="2024-05-03T00:00:00"/>
    <s v="(blank)"/>
    <d v="2024-04-22T00:00:00"/>
    <s v="(blank)"/>
    <s v="(blank)"/>
    <s v="(blank)"/>
    <d v="2024-08-31T00:00:00"/>
    <x v="0"/>
    <s v="No"/>
    <x v="0"/>
    <n v="7"/>
    <s v="007749843810010"/>
    <s v="PM"/>
    <s v="Pending PM confirmation"/>
    <s v="Email follow up sent to PM"/>
  </r>
  <r>
    <s v="0077498438"/>
    <n v="30010"/>
    <s v="4520383574"/>
    <s v="10"/>
    <s v="SJP Medical Centres Sdn. Bhd."/>
    <s v="722224"/>
    <s v="Azurion 7 M20"/>
    <x v="8"/>
    <x v="6"/>
    <s v="Yong Kim Loong"/>
    <d v="2024-04-17T00:00:00"/>
    <d v="2024-08-30T00:00:00"/>
    <d v="2024-05-02T00:00:00"/>
    <s v="(blank)"/>
    <d v="2024-04-23T00:00:00"/>
    <s v="(blank)"/>
    <s v="(blank)"/>
    <s v="(blank)"/>
    <d v="2024-08-31T00:00:00"/>
    <x v="0"/>
    <s v="No"/>
    <x v="0"/>
    <n v="6"/>
    <s v="007749843830010"/>
    <s v="PM"/>
    <s v="Pending PM confirmation"/>
    <s v="Email follow up sent to PM"/>
  </r>
  <r>
    <s v="0077498438"/>
    <n v="30130"/>
    <s v="4520383574"/>
    <s v="130"/>
    <s v="SJP Medical Centres Sdn. Bhd."/>
    <s v="722467"/>
    <s v="Philips Hemo system with IntelliVue X3"/>
    <x v="8"/>
    <x v="6"/>
    <s v="Yong Kim Loong"/>
    <d v="2024-04-17T00:00:00"/>
    <d v="2024-08-30T00:00:00"/>
    <d v="2024-05-09T00:00:00"/>
    <s v="(blank)"/>
    <s v="(blank)"/>
    <s v="(blank)"/>
    <s v="(blank)"/>
    <s v="(blank)"/>
    <d v="2024-08-31T00:00:00"/>
    <x v="0"/>
    <s v="No"/>
    <x v="0"/>
    <n v="11"/>
    <s v="007749843830130"/>
    <s v="PM"/>
    <s v="Pending PM confirmation"/>
    <s v="Email follow up sent to PM"/>
  </r>
  <r>
    <s v="0077498438"/>
    <n v="30340"/>
    <s v="4520383574"/>
    <s v="140"/>
    <s v="SJP Medical Centres Sdn. Bhd."/>
    <s v="722370"/>
    <s v="Interfacing with Partners"/>
    <x v="8"/>
    <x v="6"/>
    <s v="Yong Kim Loong"/>
    <d v="2024-04-17T00:00:00"/>
    <d v="2024-09-06T00:00:00"/>
    <d v="2024-05-16T00:00:00"/>
    <s v="(blank)"/>
    <s v="(blank)"/>
    <s v="(blank)"/>
    <s v="(blank)"/>
    <s v="(blank)"/>
    <d v="2024-08-31T00:00:00"/>
    <x v="1"/>
    <s v="No"/>
    <x v="0"/>
    <n v="16"/>
    <s v="007749843830340"/>
    <s v="-"/>
    <s v="&gt; 15 days"/>
    <s v="&gt; 15 days"/>
  </r>
  <r>
    <s v="0077495838"/>
    <n v="10010"/>
    <s v="4520129426"/>
    <s v="10"/>
    <s v="HOSPITAL MIRI"/>
    <s v="782112"/>
    <s v="SmartPath to dStream for 1.5T"/>
    <x v="8"/>
    <x v="6"/>
    <s v="Arvin Kanan"/>
    <d v="2024-07-15T00:00:00"/>
    <d v="2024-07-31T00:00:00"/>
    <d v="2024-05-01T00:00:00"/>
    <s v="(blank)"/>
    <d v="2024-04-14T00:00:00"/>
    <s v="(blank)"/>
    <s v="(blank)"/>
    <s v="(blank)"/>
    <d v="2024-07-15T00:00:00"/>
    <x v="0"/>
    <s v="No"/>
    <x v="1"/>
    <n v="5"/>
    <s v="007749583810010"/>
    <s v="PM"/>
    <s v="Pending PM confirmation"/>
    <s v="PM asked to hold the CDD, factory accepted to hold CDD till April end"/>
  </r>
  <r>
    <s v="0077495838"/>
    <n v="10020"/>
    <s v="4520129426"/>
    <s v="20"/>
    <s v="HOSPITAL MIRI"/>
    <s v="782300"/>
    <s v="RF Coils 1.5T and Biopsy kits"/>
    <x v="8"/>
    <x v="6"/>
    <s v="Arvin Kanan"/>
    <d v="2024-07-15T00:00:00"/>
    <d v="2024-07-31T00:00:00"/>
    <d v="2024-05-01T00:00:00"/>
    <s v="(blank)"/>
    <d v="2024-04-14T00:00:00"/>
    <s v="(blank)"/>
    <s v="(blank)"/>
    <s v="(blank)"/>
    <d v="2024-07-15T00:00:00"/>
    <x v="0"/>
    <s v="No"/>
    <x v="1"/>
    <n v="5"/>
    <s v="007749583810020"/>
    <s v="PM"/>
    <s v="Pending PM confirmation"/>
    <s v="PM asked to hold the CDD, factory accepted to hold CDD till April end"/>
  </r>
  <r>
    <s v="0077482341"/>
    <n v="10010"/>
    <s v="4518451574"/>
    <s v="10"/>
    <s v="KPJ Sabah Specialist Hospital"/>
    <s v="722223"/>
    <s v="Azurion 7 M12"/>
    <x v="8"/>
    <x v="6"/>
    <s v="Arvin Kanan"/>
    <d v="2023-09-01T00:00:00"/>
    <d v="2024-08-19T00:00:00"/>
    <d v="2024-04-21T00:00:00"/>
    <s v="(blank)"/>
    <d v="2023-08-15T00:00:00"/>
    <d v="2024-09-30T00:00:00"/>
    <d v="2024-10-21T00:00:00"/>
    <d v="2024-09-16T00:00:00"/>
    <d v="2024-09-16T00:00:00"/>
    <x v="2"/>
    <s v="No"/>
    <x v="0"/>
    <n v="-3"/>
    <s v="007748234110010"/>
    <s v="FOM"/>
    <s v="RDD move out"/>
    <s v="RDD revised to Sep 16"/>
  </r>
  <r>
    <s v="0077460738"/>
    <n v="10010"/>
    <s v="4516165105"/>
    <s v="10"/>
    <s v="HOSPITAL SIBU"/>
    <s v="889227"/>
    <s v="Achieva dStream 1.5T - DS"/>
    <x v="8"/>
    <x v="6"/>
    <s v="Arvin Kanan"/>
    <d v="2023-07-15T00:00:00"/>
    <d v="2024-07-15T00:00:00"/>
    <d v="2024-04-15T00:00:00"/>
    <s v="(blank)"/>
    <d v="2021-02-16T00:00:00"/>
    <d v="2024-07-24T00:00:00"/>
    <d v="2024-08-14T00:00:00"/>
    <d v="2024-07-15T00:00:00"/>
    <d v="2024-07-15T00:00:00"/>
    <x v="2"/>
    <s v="No"/>
    <x v="1"/>
    <n v="-8"/>
    <s v="007746073810010"/>
    <s v="PM"/>
    <s v="Pending PM confirmation"/>
    <s v="Email follow up sent to PM"/>
  </r>
  <r>
    <s v="0077460738"/>
    <n v="10040"/>
    <s v="4516165105"/>
    <s v="20"/>
    <s v="HOSPITAL SIBU"/>
    <s v="889218"/>
    <s v="Magnet"/>
    <x v="8"/>
    <x v="6"/>
    <s v="Arvin Kanan"/>
    <d v="2023-07-15T00:00:00"/>
    <d v="2024-07-15T00:00:00"/>
    <d v="2024-05-16T00:00:00"/>
    <s v="(blank)"/>
    <s v="(blank)"/>
    <d v="2024-07-24T00:00:00"/>
    <d v="2024-08-14T00:00:00"/>
    <s v="(blank)"/>
    <d v="2024-07-15T00:00:00"/>
    <x v="1"/>
    <s v="No"/>
    <x v="1"/>
    <n v="16"/>
    <s v="007746073810040"/>
    <s v="-"/>
    <s v="&gt; 15 days"/>
    <s v="&gt; 15 days"/>
  </r>
  <r>
    <s v="0006006096"/>
    <n v="10030"/>
    <s v="4516069369"/>
    <s v="10"/>
    <s v="Advanced Medicine Imaging Pte Ltd"/>
    <s v="881101"/>
    <s v="Convert IntelliSpace Portal to future"/>
    <x v="2"/>
    <x v="1"/>
    <s v="B. Lyn"/>
    <d v="2021-03-31T00:00:00"/>
    <d v="2022-12-31T00:00:00"/>
    <d v="2023-12-01T00:00:00"/>
    <s v="(blank)"/>
    <s v="(blank)"/>
    <s v="(blank)"/>
    <d v="2021-09-30T00:00:00"/>
    <s v="(blank)"/>
    <d v="2021-02-08T00:00:00"/>
    <x v="2"/>
    <s v="No"/>
    <x v="4"/>
    <n v="-104"/>
    <s v="000600609610030"/>
    <s v="PM"/>
    <s v="Pending PM confirmation"/>
    <s v="PM to confim on the cancellation"/>
  </r>
  <r>
    <s v="6600683112"/>
    <n v="10010"/>
    <s v="4520397385"/>
    <s v="10"/>
    <s v="National Heart Centre of Singapore"/>
    <s v="722141"/>
    <s v="Technology Maximizer Allura"/>
    <x v="2"/>
    <x v="1"/>
    <s v="Ram Vinna R"/>
    <d v="2024-05-21T00:00:00"/>
    <d v="2024-06-13T00:00:00"/>
    <d v="2024-04-23T00:00:00"/>
    <s v="(blank)"/>
    <d v="2024-04-23T00:00:00"/>
    <s v="(blank)"/>
    <s v="(blank)"/>
    <s v="(blank)"/>
    <d v="2024-05-21T00:00:00"/>
    <x v="2"/>
    <s v="No"/>
    <x v="2"/>
    <n v="-2"/>
    <s v="660068311210010"/>
    <e v="#N/A"/>
    <e v="#N/A"/>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DEB4F-385C-4620-AFBE-47965412220C}"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K12" firstHeaderRow="1" firstDataRow="2" firstDataCol="1" rowPageCount="1" colPageCount="1"/>
  <pivotFields count="27">
    <pivotField showAll="0"/>
    <pivotField dataField="1" numFmtId="1" showAll="0"/>
    <pivotField showAll="0"/>
    <pivotField showAll="0"/>
    <pivotField showAll="0"/>
    <pivotField showAll="0"/>
    <pivotField showAll="0"/>
    <pivotField axis="axisCol" showAll="0">
      <items count="11">
        <item x="3"/>
        <item x="7"/>
        <item x="4"/>
        <item x="8"/>
        <item x="0"/>
        <item x="2"/>
        <item x="1"/>
        <item x="5"/>
        <item m="1" x="9"/>
        <item x="6"/>
        <item t="default"/>
      </items>
    </pivotField>
    <pivotField showAll="0"/>
    <pivotField showAll="0"/>
    <pivotField showAll="0"/>
    <pivotField showAll="0"/>
    <pivotField numFmtId="164" showAll="0"/>
    <pivotField showAll="0"/>
    <pivotField numFmtId="164" showAll="0"/>
    <pivotField showAll="0"/>
    <pivotField showAll="0"/>
    <pivotField showAll="0"/>
    <pivotField numFmtId="164" showAll="0"/>
    <pivotField showAll="0"/>
    <pivotField showAll="0"/>
    <pivotField axis="axisPage" showAll="0">
      <items count="8">
        <item m="1" x="6"/>
        <item x="4"/>
        <item x="3"/>
        <item x="5"/>
        <item x="0"/>
        <item x="1"/>
        <item x="2"/>
        <item t="default"/>
      </items>
    </pivotField>
    <pivotField numFmtId="1" showAll="0"/>
    <pivotField showAll="0"/>
    <pivotField showAll="0"/>
    <pivotField axis="axisRow" showAll="0" sortType="descending">
      <items count="8">
        <item m="1" x="6"/>
        <item x="0"/>
        <item x="3"/>
        <item x="4"/>
        <item x="2"/>
        <item x="5"/>
        <item x="1"/>
        <item t="default"/>
      </items>
      <autoSortScope>
        <pivotArea dataOnly="0" outline="0" fieldPosition="0">
          <references count="1">
            <reference field="4294967294" count="1" selected="0">
              <x v="0"/>
            </reference>
          </references>
        </pivotArea>
      </autoSortScope>
    </pivotField>
    <pivotField showAll="0"/>
  </pivotFields>
  <rowFields count="1">
    <field x="25"/>
  </rowFields>
  <rowItems count="7">
    <i>
      <x v="1"/>
    </i>
    <i>
      <x v="6"/>
    </i>
    <i>
      <x v="2"/>
    </i>
    <i>
      <x v="3"/>
    </i>
    <i>
      <x v="4"/>
    </i>
    <i>
      <x v="5"/>
    </i>
    <i t="grand">
      <x/>
    </i>
  </rowItems>
  <colFields count="1">
    <field x="7"/>
  </colFields>
  <colItems count="10">
    <i>
      <x/>
    </i>
    <i>
      <x v="1"/>
    </i>
    <i>
      <x v="2"/>
    </i>
    <i>
      <x v="3"/>
    </i>
    <i>
      <x v="4"/>
    </i>
    <i>
      <x v="5"/>
    </i>
    <i>
      <x v="6"/>
    </i>
    <i>
      <x v="7"/>
    </i>
    <i>
      <x v="9"/>
    </i>
    <i t="grand">
      <x/>
    </i>
  </colItems>
  <pageFields count="1">
    <pageField fld="21" hier="-1"/>
  </pageFields>
  <dataFields count="1">
    <dataField name="Count of SO Item" fld="1" subtotal="count" baseField="16" baseItem="0"/>
  </dataFields>
  <formats count="11">
    <format dxfId="57">
      <pivotArea type="all" dataOnly="0" outline="0" fieldPosition="0"/>
    </format>
    <format dxfId="56">
      <pivotArea outline="0" collapsedLevelsAreSubtotals="1" fieldPosition="0"/>
    </format>
    <format dxfId="55">
      <pivotArea type="origin" dataOnly="0" labelOnly="1" outline="0" fieldPosition="0"/>
    </format>
    <format dxfId="54">
      <pivotArea field="7" type="button" dataOnly="0" labelOnly="1" outline="0" axis="axisCol" fieldPosition="0"/>
    </format>
    <format dxfId="53">
      <pivotArea type="topRight" dataOnly="0" labelOnly="1" outline="0" fieldPosition="0"/>
    </format>
    <format dxfId="52">
      <pivotArea dataOnly="0" labelOnly="1" grandRow="1" outline="0" fieldPosition="0"/>
    </format>
    <format dxfId="51">
      <pivotArea dataOnly="0" labelOnly="1" fieldPosition="0">
        <references count="1">
          <reference field="7" count="0"/>
        </references>
      </pivotArea>
    </format>
    <format dxfId="50">
      <pivotArea dataOnly="0" labelOnly="1" grandCol="1" outline="0" fieldPosition="0"/>
    </format>
    <format dxfId="49">
      <pivotArea type="origin" dataOnly="0" labelOnly="1" outline="0" fieldPosition="0"/>
    </format>
    <format dxfId="48">
      <pivotArea dataOnly="0" labelOnly="1" grandRow="1" outline="0" fieldPosition="0"/>
    </format>
    <format dxfId="47">
      <pivotArea field="25" type="button" dataOnly="0" labelOnly="1" outline="0" axis="axisRow" fieldPosition="0"/>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0F2CD-E0DA-49D1-8D52-50BC672C568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6:K114" firstHeaderRow="1" firstDataRow="2" firstDataCol="1"/>
  <pivotFields count="27">
    <pivotField showAll="0"/>
    <pivotField dataField="1" numFmtId="1" showAll="0"/>
    <pivotField showAll="0"/>
    <pivotField showAll="0"/>
    <pivotField showAll="0"/>
    <pivotField showAll="0"/>
    <pivotField showAll="0"/>
    <pivotField axis="axisCol" showAll="0">
      <items count="11">
        <item x="3"/>
        <item x="7"/>
        <item x="4"/>
        <item x="8"/>
        <item x="0"/>
        <item x="2"/>
        <item x="1"/>
        <item x="5"/>
        <item m="1" x="9"/>
        <item x="6"/>
        <item t="default"/>
      </items>
    </pivotField>
    <pivotField showAll="0"/>
    <pivotField showAll="0"/>
    <pivotField showAll="0"/>
    <pivotField showAll="0"/>
    <pivotField numFmtId="164" showAll="0"/>
    <pivotField showAll="0"/>
    <pivotField numFmtId="164" showAll="0"/>
    <pivotField showAll="0"/>
    <pivotField showAll="0"/>
    <pivotField showAll="0"/>
    <pivotField numFmtId="164" showAll="0"/>
    <pivotField showAll="0"/>
    <pivotField showAll="0"/>
    <pivotField showAll="0"/>
    <pivotField numFmtId="1" showAll="0"/>
    <pivotField showAll="0"/>
    <pivotField showAll="0"/>
    <pivotField axis="axisRow" showAll="0" sortType="descending">
      <items count="8">
        <item m="1" x="6"/>
        <item x="0"/>
        <item x="3"/>
        <item x="4"/>
        <item x="2"/>
        <item x="5"/>
        <item x="1"/>
        <item t="default"/>
      </items>
      <autoSortScope>
        <pivotArea dataOnly="0" outline="0" fieldPosition="0">
          <references count="1">
            <reference field="4294967294" count="1" selected="0">
              <x v="0"/>
            </reference>
          </references>
        </pivotArea>
      </autoSortScope>
    </pivotField>
    <pivotField showAll="0"/>
  </pivotFields>
  <rowFields count="1">
    <field x="25"/>
  </rowFields>
  <rowItems count="7">
    <i>
      <x v="1"/>
    </i>
    <i>
      <x v="6"/>
    </i>
    <i>
      <x v="2"/>
    </i>
    <i>
      <x v="3"/>
    </i>
    <i>
      <x v="4"/>
    </i>
    <i>
      <x v="5"/>
    </i>
    <i t="grand">
      <x/>
    </i>
  </rowItems>
  <colFields count="1">
    <field x="7"/>
  </colFields>
  <colItems count="10">
    <i>
      <x/>
    </i>
    <i>
      <x v="1"/>
    </i>
    <i>
      <x v="2"/>
    </i>
    <i>
      <x v="3"/>
    </i>
    <i>
      <x v="4"/>
    </i>
    <i>
      <x v="5"/>
    </i>
    <i>
      <x v="6"/>
    </i>
    <i>
      <x v="7"/>
    </i>
    <i>
      <x v="9"/>
    </i>
    <i t="grand">
      <x/>
    </i>
  </colItems>
  <dataFields count="1">
    <dataField name="Count of SO Item" fld="1" subtotal="count" baseField="20" baseItem="10"/>
  </dataFields>
  <formats count="10">
    <format dxfId="67">
      <pivotArea type="all" dataOnly="0" outline="0" fieldPosition="0"/>
    </format>
    <format dxfId="66">
      <pivotArea outline="0" collapsedLevelsAreSubtotals="1" fieldPosition="0"/>
    </format>
    <format dxfId="65">
      <pivotArea type="origin" dataOnly="0" labelOnly="1" outline="0" fieldPosition="0"/>
    </format>
    <format dxfId="64">
      <pivotArea field="7" type="button" dataOnly="0" labelOnly="1" outline="0" axis="axisCol" fieldPosition="0"/>
    </format>
    <format dxfId="63">
      <pivotArea type="topRight" dataOnly="0" labelOnly="1" outline="0" fieldPosition="0"/>
    </format>
    <format dxfId="62">
      <pivotArea dataOnly="0" labelOnly="1" grandRow="1" outline="0" fieldPosition="0"/>
    </format>
    <format dxfId="61">
      <pivotArea dataOnly="0" labelOnly="1" fieldPosition="0">
        <references count="1">
          <reference field="7" count="0"/>
        </references>
      </pivotArea>
    </format>
    <format dxfId="60">
      <pivotArea dataOnly="0" labelOnly="1" grandCol="1" outline="0" fieldPosition="0"/>
    </format>
    <format dxfId="59">
      <pivotArea type="origin" dataOnly="0" labelOnly="1" outline="0" fieldPosition="0"/>
    </format>
    <format dxfId="58">
      <pivotArea dataOnly="0" labelOnly="1" grandRow="1" outline="0" fieldPosition="0"/>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FFA98E-4A93-4BDF-AF09-6F4F085AF5B7}" name="PivotTable8" cacheId="3"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28:J37" firstHeaderRow="1" firstDataRow="2" firstDataCol="1" rowPageCount="2" colPageCount="1"/>
  <pivotFields count="27">
    <pivotField showAll="0"/>
    <pivotField dataField="1" numFmtId="1" showAll="0"/>
    <pivotField showAll="0"/>
    <pivotField showAll="0"/>
    <pivotField showAll="0"/>
    <pivotField showAll="0"/>
    <pivotField showAll="0"/>
    <pivotField axis="axisCol" showAll="0">
      <items count="11">
        <item x="3"/>
        <item x="7"/>
        <item x="4"/>
        <item x="8"/>
        <item x="0"/>
        <item x="2"/>
        <item x="1"/>
        <item x="5"/>
        <item m="1" x="9"/>
        <item x="6"/>
        <item t="default"/>
      </items>
    </pivotField>
    <pivotField axis="axisRow" showAll="0" sortType="descending">
      <items count="9">
        <item x="5"/>
        <item x="0"/>
        <item x="4"/>
        <item x="3"/>
        <item x="1"/>
        <item x="6"/>
        <item x="2"/>
        <item m="1" x="7"/>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numFmtId="164" showAll="0"/>
    <pivotField showAll="0"/>
    <pivotField showAll="0"/>
    <pivotField showAll="0"/>
    <pivotField numFmtId="164" showAll="0"/>
    <pivotField axis="axisPage" showAll="0">
      <items count="4">
        <item x="2"/>
        <item x="0"/>
        <item x="1"/>
        <item t="default"/>
      </items>
    </pivotField>
    <pivotField showAll="0"/>
    <pivotField axis="axisPage" showAll="0">
      <items count="8">
        <item m="1" x="6"/>
        <item x="4"/>
        <item x="3"/>
        <item x="5"/>
        <item x="0"/>
        <item x="1"/>
        <item x="2"/>
        <item t="default"/>
      </items>
    </pivotField>
    <pivotField numFmtId="1" showAll="0"/>
    <pivotField showAll="0"/>
    <pivotField showAll="0"/>
    <pivotField showAll="0"/>
    <pivotField showAll="0"/>
  </pivotFields>
  <rowFields count="1">
    <field x="8"/>
  </rowFields>
  <rowItems count="8">
    <i>
      <x v="1"/>
    </i>
    <i>
      <x v="6"/>
    </i>
    <i>
      <x v="5"/>
    </i>
    <i>
      <x v="2"/>
    </i>
    <i>
      <x/>
    </i>
    <i>
      <x v="3"/>
    </i>
    <i>
      <x v="4"/>
    </i>
    <i t="grand">
      <x/>
    </i>
  </rowItems>
  <colFields count="1">
    <field x="7"/>
  </colFields>
  <colItems count="9">
    <i>
      <x/>
    </i>
    <i>
      <x v="1"/>
    </i>
    <i>
      <x v="2"/>
    </i>
    <i>
      <x v="3"/>
    </i>
    <i>
      <x v="4"/>
    </i>
    <i>
      <x v="5"/>
    </i>
    <i>
      <x v="6"/>
    </i>
    <i>
      <x v="7"/>
    </i>
    <i t="grand">
      <x/>
    </i>
  </colItems>
  <pageFields count="2">
    <pageField fld="19" hier="-1"/>
    <pageField fld="21" item="4" hier="-1"/>
  </pageFields>
  <dataFields count="1">
    <dataField name="Count of SO Item" fld="1" subtotal="count" baseField="16" baseItem="0"/>
  </dataFields>
  <formats count="10">
    <format dxfId="77">
      <pivotArea type="all" dataOnly="0" outline="0" fieldPosition="0"/>
    </format>
    <format dxfId="76">
      <pivotArea outline="0" collapsedLevelsAreSubtotals="1" fieldPosition="0"/>
    </format>
    <format dxfId="75">
      <pivotArea type="origin" dataOnly="0" labelOnly="1" outline="0" fieldPosition="0"/>
    </format>
    <format dxfId="74">
      <pivotArea field="7" type="button" dataOnly="0" labelOnly="1" outline="0" axis="axisCol" fieldPosition="0"/>
    </format>
    <format dxfId="73">
      <pivotArea type="topRight" dataOnly="0" labelOnly="1" outline="0" fieldPosition="0"/>
    </format>
    <format dxfId="72">
      <pivotArea dataOnly="0" labelOnly="1" grandRow="1" outline="0" fieldPosition="0"/>
    </format>
    <format dxfId="71">
      <pivotArea dataOnly="0" labelOnly="1" fieldPosition="0">
        <references count="1">
          <reference field="7" count="0"/>
        </references>
      </pivotArea>
    </format>
    <format dxfId="70">
      <pivotArea dataOnly="0" labelOnly="1" grandCol="1" outline="0" fieldPosition="0"/>
    </format>
    <format dxfId="69">
      <pivotArea type="origin" dataOnly="0" labelOnly="1" outline="0" fieldPosition="0"/>
    </format>
    <format dxfId="68">
      <pivotArea dataOnly="0" labelOnly="1" grandRow="1" outline="0" fieldPosition="0"/>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43A164-5DF2-4BDA-8571-B76C4FFB280C}" name="PivotTable1"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olHeaderCaption="Aging">
  <location ref="N4:X42" firstHeaderRow="1" firstDataRow="2" firstDataCol="1" rowPageCount="1" colPageCount="1"/>
  <pivotFields count="27">
    <pivotField showAll="0"/>
    <pivotField dataField="1" numFmtId="1" showAll="0"/>
    <pivotField showAll="0"/>
    <pivotField showAll="0"/>
    <pivotField showAll="0"/>
    <pivotField showAll="0"/>
    <pivotField showAll="0"/>
    <pivotField axis="axisCol" showAll="0" sortType="descending">
      <items count="11">
        <item x="3"/>
        <item x="7"/>
        <item x="4"/>
        <item x="8"/>
        <item x="0"/>
        <item x="2"/>
        <item x="1"/>
        <item x="5"/>
        <item m="1" x="9"/>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showAll="0"/>
    <pivotField numFmtId="164" showAll="0"/>
    <pivotField showAll="0"/>
    <pivotField showAll="0"/>
    <pivotField showAll="0"/>
    <pivotField numFmtId="164" showAll="0"/>
    <pivotField axis="axisRow" showAll="0">
      <items count="4">
        <item x="2"/>
        <item x="0"/>
        <item x="1"/>
        <item t="default"/>
      </items>
    </pivotField>
    <pivotField showAll="0"/>
    <pivotField axis="axisPage" showAll="0">
      <items count="8">
        <item m="1" x="6"/>
        <item x="4"/>
        <item x="3"/>
        <item x="5"/>
        <item x="0"/>
        <item x="1"/>
        <item x="2"/>
        <item t="default"/>
      </items>
    </pivotField>
    <pivotField axis="axisRow" numFmtId="1" showAll="0" sortType="ascending">
      <items count="429">
        <item m="1" x="278"/>
        <item m="1" x="164"/>
        <item m="1" x="149"/>
        <item m="1" x="311"/>
        <item m="1" x="409"/>
        <item m="1" x="287"/>
        <item m="1" x="265"/>
        <item m="1" x="150"/>
        <item m="1" x="261"/>
        <item m="1" x="146"/>
        <item m="1" x="358"/>
        <item m="1" x="236"/>
        <item m="1" x="272"/>
        <item m="1" x="156"/>
        <item m="1" x="283"/>
        <item m="1" x="171"/>
        <item m="1" x="224"/>
        <item m="1" x="390"/>
        <item m="1" x="266"/>
        <item m="1" x="151"/>
        <item m="1" x="312"/>
        <item m="1" x="237"/>
        <item m="1" x="403"/>
        <item m="1" x="279"/>
        <item m="1" x="165"/>
        <item m="1" x="324"/>
        <item m="1" x="166"/>
        <item m="1" x="325"/>
        <item m="1" x="339"/>
        <item m="1" x="214"/>
        <item m="1" x="195"/>
        <item m="1" x="364"/>
        <item m="1" x="313"/>
        <item m="1" x="359"/>
        <item m="1" x="298"/>
        <item m="1" x="346"/>
        <item m="1" x="326"/>
        <item m="1" x="371"/>
        <item m="1" x="302"/>
        <item m="1" x="349"/>
        <item m="1" x="196"/>
        <item m="1" x="242"/>
        <item m="1" x="331"/>
        <item m="1" x="375"/>
        <item m="1" x="233"/>
        <item m="1" x="274"/>
        <item m="1" x="391"/>
        <item m="1" x="152"/>
        <item m="1" x="142"/>
        <item m="1" x="186"/>
        <item m="1" x="193"/>
        <item m="1" x="238"/>
        <item m="1" x="288"/>
        <item m="1" x="335"/>
        <item m="1" x="380"/>
        <item m="1" x="424"/>
        <item m="1" x="207"/>
        <item m="1" x="252"/>
        <item m="1" x="294"/>
        <item m="1" x="343"/>
        <item m="1" x="386"/>
        <item m="1" x="234"/>
        <item m="1" x="275"/>
        <item m="1" x="320"/>
        <item m="1" x="367"/>
        <item m="1" x="410"/>
        <item m="1" x="372"/>
        <item m="1" x="413"/>
        <item m="1" x="215"/>
        <item m="1" x="259"/>
        <item m="1" x="303"/>
        <item m="1" x="350"/>
        <item m="1" x="396"/>
        <item m="1" x="157"/>
        <item m="1" x="332"/>
        <item m="1" x="376"/>
        <item m="1" x="307"/>
        <item m="1" x="355"/>
        <item m="1" x="399"/>
        <item m="1" x="161"/>
        <item m="1" x="200"/>
        <item m="1" x="246"/>
        <item m="1" x="289"/>
        <item m="1" x="336"/>
        <item m="1" x="381"/>
        <item m="1" x="425"/>
        <item m="1" x="181"/>
        <item m="1" x="225"/>
        <item m="1" x="208"/>
        <item m="1" x="253"/>
        <item m="1" x="299"/>
        <item m="1" x="392"/>
        <item m="1" x="373"/>
        <item m="1" x="175"/>
        <item m="1" x="419"/>
        <item m="1" x="220"/>
        <item m="1" x="308"/>
        <item m="1" x="400"/>
        <item m="1" x="201"/>
        <item m="1" x="182"/>
        <item m="1" x="267"/>
        <item m="1" x="360"/>
        <item m="1" x="167"/>
        <item m="1" x="249"/>
        <item m="1" x="228"/>
        <item m="1" x="316"/>
        <item m="1" x="327"/>
        <item m="1" x="414"/>
        <item m="1" x="197"/>
        <item m="1" x="284"/>
        <item m="1" x="377"/>
        <item m="1" x="178"/>
        <item m="1" x="333"/>
        <item m="1" x="420"/>
        <item m="1" x="143"/>
        <item m="1" x="229"/>
        <item m="1" x="321"/>
        <item m="1" x="411"/>
        <item m="1" x="351"/>
        <item m="1" x="158"/>
        <item m="1" x="268"/>
        <item m="1" x="361"/>
        <item m="1" x="415"/>
        <item m="1" x="216"/>
        <item m="1" x="179"/>
        <item m="1" x="262"/>
        <item m="1" x="344"/>
        <item m="1" x="131"/>
        <item m="1" x="133"/>
        <item m="1" x="135"/>
        <item m="1" x="211"/>
        <item m="1" x="137"/>
        <item m="1" x="138"/>
        <item m="1" x="139"/>
        <item m="1" x="140"/>
        <item m="1" x="141"/>
        <item m="1" x="159"/>
        <item m="1" x="243"/>
        <item m="1" x="421"/>
        <item m="1" x="221"/>
        <item m="1" x="401"/>
        <item m="1" x="202"/>
        <item m="1" x="290"/>
        <item m="1" x="382"/>
        <item m="1" x="183"/>
        <item m="1" x="269"/>
        <item m="1" x="362"/>
        <item m="1" x="168"/>
        <item m="1" x="250"/>
        <item m="1" x="340"/>
        <item m="1" x="144"/>
        <item m="1" x="230"/>
        <item m="1" x="317"/>
        <item m="1" x="406"/>
        <item m="1" x="209"/>
        <item m="1" x="295"/>
        <item m="1" x="387"/>
        <item m="1" x="189"/>
        <item m="1" x="276"/>
        <item m="1" x="368"/>
        <item m="1" x="173"/>
        <item m="1" x="256"/>
        <item m="1" x="347"/>
        <item m="1" x="153"/>
        <item m="1" x="239"/>
        <item m="1" x="328"/>
        <item m="1" x="416"/>
        <item m="1" x="217"/>
        <item m="1" x="304"/>
        <item m="1" x="198"/>
        <item m="1" x="378"/>
        <item m="1" x="263"/>
        <item m="1" x="162"/>
        <item m="1" x="337"/>
        <item m="1" x="226"/>
        <item m="1" x="404"/>
        <item m="1" x="292"/>
        <item m="1" x="187"/>
        <item m="1" x="365"/>
        <item m="1" x="254"/>
        <item m="1" x="147"/>
        <item m="1" x="322"/>
        <item m="1" x="212"/>
        <item m="1" x="393"/>
        <item m="1" x="280"/>
        <item m="1" x="176"/>
        <item m="1" x="352"/>
        <item m="1" x="244"/>
        <item m="1" x="422"/>
        <item m="1" x="309"/>
        <item m="1" x="203"/>
        <item m="1" x="383"/>
        <item m="1" x="270"/>
        <item m="1" x="169"/>
        <item m="1" x="341"/>
        <item m="1" x="231"/>
        <item m="1" x="407"/>
        <item m="1" x="296"/>
        <item m="1" x="190"/>
        <item m="1" x="369"/>
        <item m="1" x="257"/>
        <item m="1" x="154"/>
        <item m="1" x="329"/>
        <item m="1" x="218"/>
        <item m="1" x="397"/>
        <item m="1" x="285"/>
        <item m="1" x="180"/>
        <item m="1" x="356"/>
        <item m="1" x="247"/>
        <item m="1" x="426"/>
        <item m="1" x="314"/>
        <item m="1" x="205"/>
        <item m="1" x="385"/>
        <item m="1" x="273"/>
        <item m="1" x="172"/>
        <item m="1" x="345"/>
        <item m="1" x="235"/>
        <item m="1" x="412"/>
        <item m="1" x="300"/>
        <item m="1" x="194"/>
        <item m="1" x="374"/>
        <item m="1" x="260"/>
        <item m="1" x="160"/>
        <item m="1" x="334"/>
        <item m="1" x="222"/>
        <item m="1" x="402"/>
        <item m="1" x="291"/>
        <item m="1" x="184"/>
        <item m="1" x="363"/>
        <item m="1" x="251"/>
        <item m="1" x="145"/>
        <item m="1" x="318"/>
        <item m="1" x="210"/>
        <item m="1" x="388"/>
        <item m="1" x="277"/>
        <item m="1" x="174"/>
        <item m="1" x="348"/>
        <item m="1" x="240"/>
        <item m="1" x="417"/>
        <item m="1" x="305"/>
        <item m="1" x="199"/>
        <item m="1" x="379"/>
        <item m="1" x="264"/>
        <item m="1" x="163"/>
        <item m="1" x="338"/>
        <item m="1" x="227"/>
        <item m="1" x="405"/>
        <item m="1" x="293"/>
        <item m="1" x="188"/>
        <item m="1" x="366"/>
        <item m="1" x="255"/>
        <item m="1" x="148"/>
        <item m="1" x="323"/>
        <item m="1" x="213"/>
        <item m="1" x="394"/>
        <item m="1" x="281"/>
        <item m="1" x="177"/>
        <item m="1" x="353"/>
        <item m="1" x="245"/>
        <item m="1" x="423"/>
        <item m="1" x="310"/>
        <item m="1" x="204"/>
        <item m="1" x="384"/>
        <item m="1" x="271"/>
        <item m="1" x="170"/>
        <item m="1" x="342"/>
        <item m="1" x="232"/>
        <item m="1" x="408"/>
        <item m="1" x="297"/>
        <item m="1" x="191"/>
        <item m="1" x="370"/>
        <item m="1" x="258"/>
        <item m="1" x="155"/>
        <item m="1" x="330"/>
        <item m="1" x="219"/>
        <item m="1" x="398"/>
        <item m="1" x="286"/>
        <item m="1" x="357"/>
        <item m="1" x="427"/>
        <item m="1" x="315"/>
        <item m="1" x="206"/>
        <item m="1" x="111"/>
        <item m="1" x="113"/>
        <item m="1" x="319"/>
        <item m="1" x="389"/>
        <item m="1" x="241"/>
        <item m="1" x="306"/>
        <item m="1" x="123"/>
        <item m="1" x="124"/>
        <item m="1" x="125"/>
        <item m="1" x="126"/>
        <item m="1" x="127"/>
        <item m="1" x="282"/>
        <item m="1" x="354"/>
        <item m="1" x="128"/>
        <item m="1" x="129"/>
        <item m="1" x="130"/>
        <item m="1" x="132"/>
        <item m="1" x="134"/>
        <item m="1" x="192"/>
        <item m="1" x="136"/>
        <item x="32"/>
        <item m="1" x="41"/>
        <item m="1" x="46"/>
        <item m="1" x="248"/>
        <item m="1" x="52"/>
        <item m="1" x="53"/>
        <item m="1" x="57"/>
        <item m="1" x="60"/>
        <item m="1" x="301"/>
        <item m="1" x="63"/>
        <item m="1" x="65"/>
        <item m="1" x="223"/>
        <item m="1" x="67"/>
        <item m="1" x="69"/>
        <item m="1" x="73"/>
        <item m="1" x="74"/>
        <item m="1" x="77"/>
        <item m="1" x="79"/>
        <item m="1" x="418"/>
        <item m="1" x="81"/>
        <item m="1" x="84"/>
        <item m="1" x="85"/>
        <item m="1" x="86"/>
        <item m="1" x="87"/>
        <item m="1" x="88"/>
        <item m="1" x="91"/>
        <item m="1" x="395"/>
        <item m="1" x="92"/>
        <item m="1" x="94"/>
        <item m="1" x="95"/>
        <item m="1" x="96"/>
        <item m="1" x="97"/>
        <item m="1" x="98"/>
        <item m="1" x="99"/>
        <item m="1" x="100"/>
        <item m="1" x="102"/>
        <item m="1" x="103"/>
        <item m="1" x="104"/>
        <item m="1" x="105"/>
        <item m="1" x="106"/>
        <item m="1" x="107"/>
        <item m="1" x="108"/>
        <item m="1" x="109"/>
        <item m="1" x="110"/>
        <item m="1" x="185"/>
        <item m="1" x="112"/>
        <item m="1" x="114"/>
        <item m="1" x="115"/>
        <item m="1" x="116"/>
        <item m="1" x="117"/>
        <item m="1" x="118"/>
        <item m="1" x="119"/>
        <item m="1" x="120"/>
        <item m="1" x="121"/>
        <item m="1" x="122"/>
        <item m="1" x="71"/>
        <item m="1" x="75"/>
        <item x="16"/>
        <item m="1" x="35"/>
        <item m="1" x="43"/>
        <item m="1" x="82"/>
        <item m="1" x="48"/>
        <item m="1" x="55"/>
        <item m="1" x="58"/>
        <item m="1" x="61"/>
        <item m="1" x="89"/>
        <item m="1" x="64"/>
        <item m="1" x="66"/>
        <item m="1" x="93"/>
        <item m="1" x="68"/>
        <item m="1" x="70"/>
        <item m="1" x="72"/>
        <item m="1" x="76"/>
        <item m="1" x="78"/>
        <item m="1" x="80"/>
        <item m="1" x="101"/>
        <item m="1" x="83"/>
        <item m="1" x="49"/>
        <item x="15"/>
        <item m="1" x="34"/>
        <item m="1" x="42"/>
        <item m="1" x="90"/>
        <item m="1" x="47"/>
        <item m="1" x="54"/>
        <item m="1" x="50"/>
        <item m="1" x="51"/>
        <item x="9"/>
        <item m="1" x="56"/>
        <item m="1" x="59"/>
        <item m="1" x="62"/>
        <item m="1" x="33"/>
        <item x="3"/>
        <item x="22"/>
        <item m="1" x="36"/>
        <item m="1" x="37"/>
        <item m="1" x="38"/>
        <item x="4"/>
        <item x="29"/>
        <item m="1" x="40"/>
        <item m="1" x="45"/>
        <item x="5"/>
        <item x="20"/>
        <item x="7"/>
        <item m="1" x="44"/>
        <item x="31"/>
        <item x="30"/>
        <item x="8"/>
        <item x="19"/>
        <item m="1" x="39"/>
        <item x="13"/>
        <item x="26"/>
        <item x="6"/>
        <item x="11"/>
        <item x="23"/>
        <item x="28"/>
        <item x="17"/>
        <item x="27"/>
        <item x="14"/>
        <item x="0"/>
        <item x="1"/>
        <item x="24"/>
        <item x="21"/>
        <item x="10"/>
        <item x="25"/>
        <item x="2"/>
        <item x="18"/>
        <item x="12"/>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s>
  <rowFields count="2">
    <field x="19"/>
    <field x="22"/>
  </rowFields>
  <rowItems count="37">
    <i>
      <x/>
    </i>
    <i r="1">
      <x v="301"/>
    </i>
    <i r="1">
      <x v="358"/>
    </i>
    <i r="1">
      <x v="379"/>
    </i>
    <i r="1">
      <x v="387"/>
    </i>
    <i r="1">
      <x v="392"/>
    </i>
    <i r="1">
      <x v="393"/>
    </i>
    <i r="1">
      <x v="397"/>
    </i>
    <i r="1">
      <x v="398"/>
    </i>
    <i r="1">
      <x v="401"/>
    </i>
    <i r="1">
      <x v="402"/>
    </i>
    <i r="1">
      <x v="403"/>
    </i>
    <i>
      <x v="1"/>
    </i>
    <i r="1">
      <x v="405"/>
    </i>
    <i r="1">
      <x v="406"/>
    </i>
    <i r="1">
      <x v="407"/>
    </i>
    <i r="1">
      <x v="408"/>
    </i>
    <i r="1">
      <x v="410"/>
    </i>
    <i r="1">
      <x v="411"/>
    </i>
    <i r="1">
      <x v="412"/>
    </i>
    <i r="1">
      <x v="413"/>
    </i>
    <i r="1">
      <x v="414"/>
    </i>
    <i r="1">
      <x v="415"/>
    </i>
    <i r="1">
      <x v="416"/>
    </i>
    <i r="1">
      <x v="417"/>
    </i>
    <i r="1">
      <x v="418"/>
    </i>
    <i r="1">
      <x v="419"/>
    </i>
    <i r="1">
      <x v="420"/>
    </i>
    <i>
      <x v="2"/>
    </i>
    <i r="1">
      <x v="421"/>
    </i>
    <i r="1">
      <x v="422"/>
    </i>
    <i r="1">
      <x v="423"/>
    </i>
    <i r="1">
      <x v="424"/>
    </i>
    <i r="1">
      <x v="425"/>
    </i>
    <i r="1">
      <x v="426"/>
    </i>
    <i r="1">
      <x v="427"/>
    </i>
    <i t="grand">
      <x/>
    </i>
  </rowItems>
  <colFields count="1">
    <field x="7"/>
  </colFields>
  <colItems count="10">
    <i>
      <x v="4"/>
    </i>
    <i>
      <x v="5"/>
    </i>
    <i>
      <x v="6"/>
    </i>
    <i>
      <x/>
    </i>
    <i>
      <x v="3"/>
    </i>
    <i>
      <x v="9"/>
    </i>
    <i>
      <x v="2"/>
    </i>
    <i>
      <x v="7"/>
    </i>
    <i>
      <x v="1"/>
    </i>
    <i t="grand">
      <x/>
    </i>
  </colItems>
  <pageFields count="1">
    <pageField fld="21" hier="-1"/>
  </pageFields>
  <dataFields count="1">
    <dataField name="Count of SO Item" fld="1" subtotal="count" baseField="16" baseItem="0"/>
  </dataFields>
  <formats count="10">
    <format dxfId="87">
      <pivotArea type="all" dataOnly="0" outline="0" fieldPosition="0"/>
    </format>
    <format dxfId="86">
      <pivotArea outline="0" collapsedLevelsAreSubtotals="1" fieldPosition="0"/>
    </format>
    <format dxfId="85">
      <pivotArea type="origin" dataOnly="0" labelOnly="1" outline="0" fieldPosition="0"/>
    </format>
    <format dxfId="84">
      <pivotArea field="7" type="button" dataOnly="0" labelOnly="1" outline="0" axis="axisCol" fieldPosition="0"/>
    </format>
    <format dxfId="83">
      <pivotArea type="topRight" dataOnly="0" labelOnly="1" outline="0" fieldPosition="0"/>
    </format>
    <format dxfId="82">
      <pivotArea dataOnly="0" labelOnly="1" grandRow="1" outline="0" fieldPosition="0"/>
    </format>
    <format dxfId="81">
      <pivotArea dataOnly="0" labelOnly="1" fieldPosition="0">
        <references count="1">
          <reference field="7" count="0"/>
        </references>
      </pivotArea>
    </format>
    <format dxfId="80">
      <pivotArea dataOnly="0" labelOnly="1" grandCol="1" outline="0" fieldPosition="0"/>
    </format>
    <format dxfId="79">
      <pivotArea type="origin" dataOnly="0" labelOnly="1" outline="0" fieldPosition="0"/>
    </format>
    <format dxfId="78">
      <pivotArea dataOnly="0" labelOnly="1" grandRow="1" outline="0" fieldPosition="0"/>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4F1A84-894B-4161-BDD1-45AA5AB9F607}"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C2:FD6" firstHeaderRow="1" firstDataRow="1" firstDataCol="1"/>
  <pivotFields count="27">
    <pivotField showAll="0"/>
    <pivotField dataField="1" numFmtId="1" showAll="0"/>
    <pivotField showAll="0"/>
    <pivotField showAll="0"/>
    <pivotField showAll="0"/>
    <pivotField showAll="0"/>
    <pivotField showAll="0"/>
    <pivotField showAll="0">
      <items count="11">
        <item x="3"/>
        <item x="7"/>
        <item x="4"/>
        <item x="8"/>
        <item x="0"/>
        <item x="2"/>
        <item x="1"/>
        <item x="5"/>
        <item m="1" x="9"/>
        <item x="6"/>
        <item t="default"/>
      </items>
    </pivotField>
    <pivotField showAll="0"/>
    <pivotField showAll="0"/>
    <pivotField showAll="0"/>
    <pivotField showAll="0"/>
    <pivotField numFmtId="164" showAll="0"/>
    <pivotField showAll="0"/>
    <pivotField numFmtId="164" showAll="0"/>
    <pivotField showAll="0"/>
    <pivotField showAll="0"/>
    <pivotField showAll="0"/>
    <pivotField numFmtId="164" showAll="0"/>
    <pivotField axis="axisRow" showAll="0">
      <items count="4">
        <item x="2"/>
        <item x="1"/>
        <item x="0"/>
        <item t="default"/>
      </items>
    </pivotField>
    <pivotField showAll="0"/>
    <pivotField showAll="0"/>
    <pivotField numFmtI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s>
  <rowFields count="1">
    <field x="19"/>
  </rowFields>
  <rowItems count="4">
    <i>
      <x/>
    </i>
    <i>
      <x v="1"/>
    </i>
    <i>
      <x v="2"/>
    </i>
    <i t="grand">
      <x/>
    </i>
  </rowItems>
  <colItems count="1">
    <i/>
  </colItems>
  <dataFields count="1">
    <dataField name="Count of SO Item" fld="1" subtotal="count" baseField="16" baseItem="0"/>
  </dataFields>
  <formats count="9">
    <format dxfId="96">
      <pivotArea type="all" dataOnly="0" outline="0" fieldPosition="0"/>
    </format>
    <format dxfId="95">
      <pivotArea outline="0" collapsedLevelsAreSubtotals="1" fieldPosition="0"/>
    </format>
    <format dxfId="94">
      <pivotArea type="origin" dataOnly="0" labelOnly="1" outline="0" fieldPosition="0"/>
    </format>
    <format dxfId="93">
      <pivotArea field="7" type="button" dataOnly="0" labelOnly="1" outline="0"/>
    </format>
    <format dxfId="92">
      <pivotArea type="topRight" dataOnly="0" labelOnly="1" outline="0" fieldPosition="0"/>
    </format>
    <format dxfId="91">
      <pivotArea dataOnly="0" labelOnly="1" grandRow="1" outline="0" fieldPosition="0"/>
    </format>
    <format dxfId="90">
      <pivotArea dataOnly="0" labelOnly="1" grandCol="1" outline="0" fieldPosition="0"/>
    </format>
    <format dxfId="89">
      <pivotArea type="origin" dataOnly="0" labelOnly="1" outline="0" fieldPosition="0"/>
    </format>
    <format dxfId="88">
      <pivotArea dataOnly="0" labelOnly="1" grandRow="1" outline="0" fieldPosition="0"/>
    </format>
  </formats>
  <chartFormats count="15">
    <chartFormat chart="4" format="0"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9"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9" count="1" selected="0">
            <x v="0"/>
          </reference>
        </references>
      </pivotArea>
    </chartFormat>
    <chartFormat chart="7" format="10">
      <pivotArea type="data" outline="0" fieldPosition="0">
        <references count="2">
          <reference field="4294967294" count="1" selected="0">
            <x v="0"/>
          </reference>
          <reference field="19"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19" count="1" selected="0">
            <x v="0"/>
          </reference>
        </references>
      </pivotArea>
    </chartFormat>
    <chartFormat chart="8" format="13">
      <pivotArea type="data" outline="0" fieldPosition="0">
        <references count="2">
          <reference field="4294967294" count="1" selected="0">
            <x v="0"/>
          </reference>
          <reference field="19" count="1" selected="0">
            <x v="1"/>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19" count="1" selected="0">
            <x v="0"/>
          </reference>
        </references>
      </pivotArea>
    </chartFormat>
    <chartFormat chart="9" format="16">
      <pivotArea type="data" outline="0" fieldPosition="0">
        <references count="2">
          <reference field="4294967294" count="1" selected="0">
            <x v="0"/>
          </reference>
          <reference field="19" count="1" selected="0">
            <x v="1"/>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19" count="1" selected="0">
            <x v="0"/>
          </reference>
        </references>
      </pivotArea>
    </chartFormat>
    <chartFormat chart="10" format="16">
      <pivotArea type="data" outline="0" fieldPosition="0">
        <references count="2">
          <reference field="4294967294" count="1" selected="0">
            <x v="0"/>
          </reference>
          <reference field="19" count="1" selected="0">
            <x v="1"/>
          </reference>
        </references>
      </pivotArea>
    </chartFormat>
    <chartFormat chart="10" format="17">
      <pivotArea type="data" outline="0" fieldPosition="0">
        <references count="2">
          <reference field="4294967294" count="1" selected="0">
            <x v="0"/>
          </reference>
          <reference field="19" count="1" selected="0">
            <x v="2"/>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E68765-47F0-4535-B94A-FEC97ADF5CB2}" name="PivotTable4"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A17:Q106" firstHeaderRow="1" firstDataRow="1" firstDataCol="17"/>
  <pivotFields count="27">
    <pivotField axis="axisRow" compact="0" outline="0" showAll="0" defaultSubtotal="0">
      <items count="58">
        <item m="1" x="57"/>
        <item m="1" x="56"/>
        <item m="1" x="54"/>
        <item m="1" x="55"/>
        <item x="13"/>
        <item x="4"/>
        <item x="27"/>
        <item x="2"/>
        <item x="21"/>
        <item x="50"/>
        <item x="5"/>
        <item x="42"/>
        <item x="52"/>
        <item x="51"/>
        <item x="3"/>
        <item x="10"/>
        <item x="12"/>
        <item x="19"/>
        <item x="22"/>
        <item x="23"/>
        <item x="49"/>
        <item x="32"/>
        <item x="40"/>
        <item x="44"/>
        <item x="8"/>
        <item x="9"/>
        <item x="15"/>
        <item x="18"/>
        <item x="20"/>
        <item x="26"/>
        <item x="34"/>
        <item x="43"/>
        <item x="14"/>
        <item x="33"/>
        <item x="37"/>
        <item x="30"/>
        <item x="0"/>
        <item x="11"/>
        <item x="28"/>
        <item x="31"/>
        <item x="1"/>
        <item x="7"/>
        <item x="24"/>
        <item x="29"/>
        <item x="38"/>
        <item x="45"/>
        <item x="46"/>
        <item x="47"/>
        <item x="48"/>
        <item x="16"/>
        <item x="6"/>
        <item x="17"/>
        <item x="25"/>
        <item x="35"/>
        <item x="36"/>
        <item x="39"/>
        <item x="41"/>
        <item x="53"/>
      </items>
      <extLst>
        <ext xmlns:x14="http://schemas.microsoft.com/office/spreadsheetml/2009/9/main" uri="{2946ED86-A175-432a-8AC1-64E0C546D7DE}">
          <x14:pivotField fillDownLabels="1"/>
        </ext>
      </extLst>
    </pivotField>
    <pivotField axis="axisRow" compact="0" numFmtId="1" outline="0" showAll="0" defaultSubtotal="0">
      <items count="125">
        <item m="1" x="111"/>
        <item x="0"/>
        <item x="6"/>
        <item x="12"/>
        <item m="1" x="78"/>
        <item x="8"/>
        <item x="7"/>
        <item x="5"/>
        <item m="1" x="39"/>
        <item m="1" x="27"/>
        <item x="11"/>
        <item x="4"/>
        <item x="10"/>
        <item m="1" x="22"/>
        <item m="1" x="86"/>
        <item m="1" x="50"/>
        <item x="2"/>
        <item m="1" x="24"/>
        <item m="1" x="54"/>
        <item m="1" x="101"/>
        <item m="1" x="92"/>
        <item x="3"/>
        <item m="1" x="26"/>
        <item m="1" x="84"/>
        <item m="1" x="40"/>
        <item x="1"/>
        <item m="1" x="45"/>
        <item m="1" x="94"/>
        <item m="1" x="106"/>
        <item m="1" x="124"/>
        <item m="1" x="79"/>
        <item m="1" x="41"/>
        <item x="13"/>
        <item m="1" x="36"/>
        <item m="1" x="122"/>
        <item m="1" x="118"/>
        <item m="1" x="61"/>
        <item x="17"/>
        <item m="1" x="114"/>
        <item m="1" x="72"/>
        <item m="1" x="73"/>
        <item m="1" x="104"/>
        <item m="1" x="49"/>
        <item m="1" x="46"/>
        <item m="1" x="64"/>
        <item x="16"/>
        <item m="1" x="43"/>
        <item m="1" x="38"/>
        <item m="1" x="42"/>
        <item m="1" x="115"/>
        <item m="1" x="121"/>
        <item m="1" x="120"/>
        <item m="1" x="53"/>
        <item m="1" x="80"/>
        <item x="14"/>
        <item m="1" x="116"/>
        <item x="9"/>
        <item m="1" x="70"/>
        <item m="1" x="83"/>
        <item m="1" x="117"/>
        <item m="1" x="103"/>
        <item m="1" x="100"/>
        <item m="1" x="90"/>
        <item m="1" x="105"/>
        <item m="1" x="123"/>
        <item m="1" x="93"/>
        <item m="1" x="95"/>
        <item m="1" x="88"/>
        <item m="1" x="58"/>
        <item m="1" x="113"/>
        <item m="1" x="107"/>
        <item m="1" x="74"/>
        <item m="1" x="108"/>
        <item m="1" x="81"/>
        <item m="1" x="33"/>
        <item m="1" x="57"/>
        <item m="1" x="109"/>
        <item x="18"/>
        <item m="1" x="55"/>
        <item m="1" x="119"/>
        <item m="1" x="66"/>
        <item x="15"/>
        <item m="1" x="75"/>
        <item m="1" x="76"/>
        <item m="1" x="77"/>
        <item m="1" x="97"/>
        <item m="1" x="98"/>
        <item m="1" x="65"/>
        <item m="1" x="82"/>
        <item m="1" x="99"/>
        <item m="1" x="35"/>
        <item m="1" x="96"/>
        <item m="1" x="102"/>
        <item m="1" x="85"/>
        <item m="1" x="37"/>
        <item m="1" x="67"/>
        <item m="1" x="71"/>
        <item m="1" x="47"/>
        <item m="1" x="91"/>
        <item m="1" x="30"/>
        <item m="1" x="69"/>
        <item m="1" x="89"/>
        <item m="1" x="112"/>
        <item m="1" x="68"/>
        <item m="1" x="110"/>
        <item m="1" x="87"/>
        <item m="1" x="62"/>
        <item m="1" x="60"/>
        <item m="1" x="51"/>
        <item m="1" x="63"/>
        <item m="1" x="21"/>
        <item m="1" x="59"/>
        <item m="1" x="52"/>
        <item m="1" x="56"/>
        <item m="1" x="44"/>
        <item m="1" x="48"/>
        <item m="1" x="28"/>
        <item m="1" x="29"/>
        <item m="1" x="31"/>
        <item m="1" x="32"/>
        <item m="1" x="34"/>
        <item m="1" x="23"/>
        <item m="1" x="25"/>
        <item x="19"/>
        <item x="20"/>
      </items>
      <extLst>
        <ext xmlns:x14="http://schemas.microsoft.com/office/spreadsheetml/2009/9/main" uri="{2946ED86-A175-432a-8AC1-64E0C546D7DE}">
          <x14:pivotField fillDownLabels="1"/>
        </ext>
      </extLst>
    </pivotField>
    <pivotField axis="axisRow" compact="0" outline="0" showAll="0" defaultSubtotal="0">
      <items count="62">
        <item x="14"/>
        <item x="60"/>
        <item x="59"/>
        <item x="1"/>
        <item x="0"/>
        <item x="2"/>
        <item x="3"/>
        <item x="58"/>
        <item x="5"/>
        <item x="4"/>
        <item x="7"/>
        <item x="8"/>
        <item x="9"/>
        <item x="12"/>
        <item x="13"/>
        <item x="16"/>
        <item x="15"/>
        <item x="17"/>
        <item x="18"/>
        <item x="19"/>
        <item x="21"/>
        <item x="20"/>
        <item x="22"/>
        <item x="23"/>
        <item x="24"/>
        <item x="25"/>
        <item x="27"/>
        <item x="26"/>
        <item x="10"/>
        <item x="28"/>
        <item x="30"/>
        <item x="29"/>
        <item x="57"/>
        <item x="31"/>
        <item x="11"/>
        <item x="32"/>
        <item x="33"/>
        <item x="34"/>
        <item x="35"/>
        <item x="37"/>
        <item x="36"/>
        <item x="38"/>
        <item x="39"/>
        <item x="40"/>
        <item x="48"/>
        <item x="47"/>
        <item x="44"/>
        <item x="46"/>
        <item x="43"/>
        <item x="41"/>
        <item x="6"/>
        <item x="49"/>
        <item x="53"/>
        <item x="54"/>
        <item x="50"/>
        <item x="51"/>
        <item x="52"/>
        <item x="42"/>
        <item x="45"/>
        <item x="55"/>
        <item x="56"/>
        <item x="6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52">
        <item x="50"/>
        <item x="15"/>
        <item x="31"/>
        <item x="44"/>
        <item x="39"/>
        <item x="0"/>
        <item x="27"/>
        <item x="8"/>
        <item x="6"/>
        <item x="33"/>
        <item x="17"/>
        <item x="37"/>
        <item x="22"/>
        <item x="47"/>
        <item x="49"/>
        <item x="23"/>
        <item x="18"/>
        <item x="13"/>
        <item x="1"/>
        <item x="48"/>
        <item x="40"/>
        <item x="12"/>
        <item x="9"/>
        <item x="26"/>
        <item x="20"/>
        <item x="7"/>
        <item x="45"/>
        <item x="51"/>
        <item x="34"/>
        <item x="42"/>
        <item x="10"/>
        <item x="3"/>
        <item x="28"/>
        <item x="25"/>
        <item x="4"/>
        <item x="5"/>
        <item x="21"/>
        <item x="32"/>
        <item x="30"/>
        <item x="38"/>
        <item x="2"/>
        <item x="35"/>
        <item x="19"/>
        <item x="46"/>
        <item x="14"/>
        <item x="29"/>
        <item x="24"/>
        <item x="11"/>
        <item x="36"/>
        <item x="43"/>
        <item x="41"/>
        <item x="16"/>
      </items>
      <extLst>
        <ext xmlns:x14="http://schemas.microsoft.com/office/spreadsheetml/2009/9/main" uri="{2946ED86-A175-432a-8AC1-64E0C546D7DE}">
          <x14:pivotField fillDownLabels="1"/>
        </ext>
      </extLst>
    </pivotField>
    <pivotField axis="axisRow" compact="0" outline="0" showAll="0" defaultSubtotal="0">
      <items count="164">
        <item m="1" x="71"/>
        <item x="32"/>
        <item x="2"/>
        <item x="17"/>
        <item m="1" x="66"/>
        <item m="1" x="120"/>
        <item x="8"/>
        <item x="42"/>
        <item x="37"/>
        <item x="0"/>
        <item x="6"/>
        <item m="1" x="48"/>
        <item x="11"/>
        <item m="1" x="54"/>
        <item m="1" x="108"/>
        <item m="1" x="148"/>
        <item x="18"/>
        <item x="14"/>
        <item x="12"/>
        <item m="1" x="64"/>
        <item x="10"/>
        <item x="23"/>
        <item m="1" x="96"/>
        <item m="1" x="55"/>
        <item m="1" x="49"/>
        <item m="1" x="109"/>
        <item m="1" x="138"/>
        <item m="1" x="90"/>
        <item m="1" x="46"/>
        <item x="35"/>
        <item m="1" x="162"/>
        <item m="1" x="124"/>
        <item x="7"/>
        <item m="1" x="56"/>
        <item m="1" x="115"/>
        <item x="3"/>
        <item x="4"/>
        <item m="1" x="43"/>
        <item m="1" x="89"/>
        <item m="1" x="151"/>
        <item m="1" x="133"/>
        <item x="1"/>
        <item m="1" x="141"/>
        <item m="1" x="127"/>
        <item m="1" x="144"/>
        <item m="1" x="126"/>
        <item m="1" x="107"/>
        <item m="1" x="157"/>
        <item m="1" x="52"/>
        <item x="22"/>
        <item m="1" x="106"/>
        <item m="1" x="145"/>
        <item m="1" x="61"/>
        <item m="1" x="118"/>
        <item m="1" x="125"/>
        <item m="1" x="63"/>
        <item m="1" x="147"/>
        <item m="1" x="129"/>
        <item m="1" x="111"/>
        <item m="1" x="156"/>
        <item x="16"/>
        <item m="1" x="69"/>
        <item m="1" x="121"/>
        <item m="1" x="143"/>
        <item x="21"/>
        <item m="1" x="131"/>
        <item x="39"/>
        <item m="1" x="78"/>
        <item m="1" x="53"/>
        <item x="15"/>
        <item x="5"/>
        <item m="1" x="116"/>
        <item m="1" x="97"/>
        <item m="1" x="60"/>
        <item x="9"/>
        <item m="1" x="150"/>
        <item m="1" x="136"/>
        <item x="31"/>
        <item m="1" x="110"/>
        <item m="1" x="44"/>
        <item x="19"/>
        <item m="1" x="93"/>
        <item x="29"/>
        <item m="1" x="72"/>
        <item m="1" x="103"/>
        <item m="1" x="155"/>
        <item m="1" x="117"/>
        <item m="1" x="104"/>
        <item x="27"/>
        <item m="1" x="86"/>
        <item x="30"/>
        <item m="1" x="102"/>
        <item m="1" x="82"/>
        <item m="1" x="101"/>
        <item m="1" x="94"/>
        <item m="1" x="88"/>
        <item m="1" x="45"/>
        <item m="1" x="51"/>
        <item m="1" x="81"/>
        <item m="1" x="122"/>
        <item m="1" x="114"/>
        <item m="1" x="91"/>
        <item m="1" x="137"/>
        <item m="1" x="142"/>
        <item m="1" x="140"/>
        <item m="1" x="158"/>
        <item m="1" x="135"/>
        <item m="1" x="50"/>
        <item m="1" x="65"/>
        <item m="1" x="132"/>
        <item m="1" x="149"/>
        <item m="1" x="98"/>
        <item m="1" x="58"/>
        <item m="1" x="161"/>
        <item m="1" x="113"/>
        <item m="1" x="146"/>
        <item m="1" x="99"/>
        <item m="1" x="163"/>
        <item m="1" x="159"/>
        <item x="28"/>
        <item m="1" x="95"/>
        <item m="1" x="152"/>
        <item m="1" x="70"/>
        <item m="1" x="123"/>
        <item m="1" x="100"/>
        <item m="1" x="119"/>
        <item m="1" x="128"/>
        <item x="25"/>
        <item x="33"/>
        <item x="26"/>
        <item m="1" x="139"/>
        <item m="1" x="74"/>
        <item m="1" x="105"/>
        <item m="1" x="160"/>
        <item x="34"/>
        <item x="36"/>
        <item x="40"/>
        <item m="1" x="87"/>
        <item x="41"/>
        <item m="1" x="73"/>
        <item m="1" x="130"/>
        <item m="1" x="134"/>
        <item m="1" x="77"/>
        <item m="1" x="57"/>
        <item m="1" x="67"/>
        <item m="1" x="153"/>
        <item m="1" x="59"/>
        <item m="1" x="84"/>
        <item m="1" x="112"/>
        <item x="13"/>
        <item m="1" x="92"/>
        <item m="1" x="154"/>
        <item m="1" x="79"/>
        <item m="1" x="80"/>
        <item x="24"/>
        <item m="1" x="75"/>
        <item m="1" x="83"/>
        <item m="1" x="85"/>
        <item x="20"/>
        <item m="1" x="76"/>
        <item m="1" x="68"/>
        <item m="1" x="62"/>
        <item m="1" x="47"/>
        <item x="38"/>
      </items>
      <extLst>
        <ext xmlns:x14="http://schemas.microsoft.com/office/spreadsheetml/2009/9/main" uri="{2946ED86-A175-432a-8AC1-64E0C546D7DE}">
          <x14:pivotField fillDownLabels="1"/>
        </ext>
      </extLst>
    </pivotField>
    <pivotField axis="axisRow" compact="0" outline="0" showAll="0" defaultSubtotal="0">
      <items count="156">
        <item x="6"/>
        <item x="37"/>
        <item x="0"/>
        <item m="1" x="66"/>
        <item m="1" x="71"/>
        <item x="32"/>
        <item x="8"/>
        <item m="1" x="144"/>
        <item x="11"/>
        <item x="18"/>
        <item x="12"/>
        <item x="14"/>
        <item m="1" x="49"/>
        <item m="1" x="140"/>
        <item m="1" x="139"/>
        <item m="1" x="55"/>
        <item x="43"/>
        <item m="1" x="64"/>
        <item x="2"/>
        <item x="17"/>
        <item x="10"/>
        <item x="23"/>
        <item m="1" x="98"/>
        <item m="1" x="56"/>
        <item m="1" x="50"/>
        <item x="7"/>
        <item m="1" x="57"/>
        <item m="1" x="113"/>
        <item x="3"/>
        <item x="4"/>
        <item m="1" x="44"/>
        <item x="19"/>
        <item m="1" x="53"/>
        <item x="1"/>
        <item x="22"/>
        <item m="1" x="119"/>
        <item m="1" x="142"/>
        <item x="16"/>
        <item m="1" x="69"/>
        <item m="1" x="79"/>
        <item m="1" x="149"/>
        <item x="21"/>
        <item m="1" x="47"/>
        <item m="1" x="146"/>
        <item m="1" x="117"/>
        <item m="1" x="80"/>
        <item m="1" x="54"/>
        <item x="15"/>
        <item x="5"/>
        <item m="1" x="62"/>
        <item m="1" x="130"/>
        <item m="1" x="129"/>
        <item m="1" x="61"/>
        <item x="9"/>
        <item m="1" x="131"/>
        <item m="1" x="123"/>
        <item x="31"/>
        <item m="1" x="45"/>
        <item m="1" x="92"/>
        <item m="1" x="96"/>
        <item m="1" x="114"/>
        <item x="29"/>
        <item m="1" x="72"/>
        <item m="1" x="91"/>
        <item m="1" x="103"/>
        <item m="1" x="105"/>
        <item m="1" x="154"/>
        <item m="1" x="104"/>
        <item x="27"/>
        <item m="1" x="88"/>
        <item x="35"/>
        <item x="30"/>
        <item m="1" x="106"/>
        <item m="1" x="84"/>
        <item m="1" x="63"/>
        <item m="1" x="46"/>
        <item m="1" x="52"/>
        <item m="1" x="83"/>
        <item m="1" x="132"/>
        <item m="1" x="118"/>
        <item m="1" x="95"/>
        <item m="1" x="93"/>
        <item m="1" x="108"/>
        <item m="1" x="109"/>
        <item m="1" x="102"/>
        <item m="1" x="124"/>
        <item m="1" x="121"/>
        <item m="1" x="122"/>
        <item m="1" x="51"/>
        <item m="1" x="116"/>
        <item m="1" x="76"/>
        <item m="1" x="65"/>
        <item m="1" x="150"/>
        <item m="1" x="145"/>
        <item m="1" x="152"/>
        <item m="1" x="126"/>
        <item m="1" x="59"/>
        <item m="1" x="155"/>
        <item m="1" x="110"/>
        <item m="1" x="153"/>
        <item m="1" x="115"/>
        <item m="1" x="128"/>
        <item m="1" x="100"/>
        <item x="28"/>
        <item m="1" x="143"/>
        <item m="1" x="134"/>
        <item m="1" x="136"/>
        <item m="1" x="141"/>
        <item m="1" x="120"/>
        <item m="1" x="112"/>
        <item m="1" x="99"/>
        <item m="1" x="127"/>
        <item x="25"/>
        <item x="33"/>
        <item x="26"/>
        <item m="1" x="151"/>
        <item m="1" x="74"/>
        <item m="1" x="138"/>
        <item m="1" x="135"/>
        <item x="34"/>
        <item x="36"/>
        <item m="1" x="147"/>
        <item x="39"/>
        <item m="1" x="89"/>
        <item x="41"/>
        <item m="1" x="90"/>
        <item m="1" x="111"/>
        <item m="1" x="73"/>
        <item m="1" x="133"/>
        <item m="1" x="137"/>
        <item m="1" x="58"/>
        <item m="1" x="67"/>
        <item m="1" x="125"/>
        <item m="1" x="60"/>
        <item m="1" x="101"/>
        <item m="1" x="97"/>
        <item m="1" x="86"/>
        <item m="1" x="148"/>
        <item x="42"/>
        <item m="1" x="94"/>
        <item m="1" x="107"/>
        <item m="1" x="81"/>
        <item m="1" x="82"/>
        <item x="24"/>
        <item x="13"/>
        <item m="1" x="75"/>
        <item m="1" x="85"/>
        <item m="1" x="87"/>
        <item m="1" x="70"/>
        <item x="20"/>
        <item m="1" x="78"/>
        <item m="1" x="77"/>
        <item x="40"/>
        <item m="1" x="68"/>
        <item m="1" x="48"/>
        <item x="38"/>
      </items>
      <extLst>
        <ext xmlns:x14="http://schemas.microsoft.com/office/spreadsheetml/2009/9/main" uri="{2946ED86-A175-432a-8AC1-64E0C546D7DE}">
          <x14:pivotField fillDownLabels="1"/>
        </ext>
      </extLst>
    </pivotField>
    <pivotField axis="axisRow" compact="0" outline="0" showAll="0" defaultSubtotal="0">
      <items count="10">
        <item x="3"/>
        <item x="7"/>
        <item x="4"/>
        <item x="8"/>
        <item x="0"/>
        <item x="2"/>
        <item x="1"/>
        <item x="5"/>
        <item m="1" x="9"/>
        <item x="6"/>
      </items>
      <extLst>
        <ext xmlns:x14="http://schemas.microsoft.com/office/spreadsheetml/2009/9/main" uri="{2946ED86-A175-432a-8AC1-64E0C546D7DE}">
          <x14:pivotField fillDownLabels="1"/>
        </ext>
      </extLst>
    </pivotField>
    <pivotField compact="0" outline="0" showAll="0" defaultSubtotal="0">
      <items count="23">
        <item m="1" x="15"/>
        <item x="5"/>
        <item x="0"/>
        <item m="1" x="18"/>
        <item m="1" x="13"/>
        <item x="4"/>
        <item x="3"/>
        <item m="1" x="14"/>
        <item m="1" x="12"/>
        <item m="1" x="19"/>
        <item m="1" x="21"/>
        <item m="1" x="10"/>
        <item m="1" x="9"/>
        <item x="1"/>
        <item m="1" x="20"/>
        <item m="1" x="17"/>
        <item m="1" x="22"/>
        <item m="1" x="16"/>
        <item m="1" x="8"/>
        <item x="6"/>
        <item x="2"/>
        <item m="1" x="7"/>
        <item m="1" x="11"/>
      </items>
      <extLst>
        <ext xmlns:x14="http://schemas.microsoft.com/office/spreadsheetml/2009/9/main" uri="{2946ED86-A175-432a-8AC1-64E0C546D7DE}">
          <x14:pivotField fillDownLabels="1"/>
        </ext>
      </extLst>
    </pivotField>
    <pivotField axis="axisRow" compact="0" outline="0" showAll="0" defaultSubtotal="0">
      <items count="77">
        <item m="1" x="69"/>
        <item x="12"/>
        <item x="10"/>
        <item x="5"/>
        <item x="22"/>
        <item m="1" x="76"/>
        <item x="0"/>
        <item x="23"/>
        <item m="1" x="33"/>
        <item x="9"/>
        <item x="18"/>
        <item x="14"/>
        <item x="2"/>
        <item m="1" x="55"/>
        <item x="3"/>
        <item x="1"/>
        <item x="6"/>
        <item x="16"/>
        <item x="26"/>
        <item m="1" x="37"/>
        <item m="1" x="67"/>
        <item m="1" x="49"/>
        <item m="1" x="35"/>
        <item m="1" x="48"/>
        <item x="7"/>
        <item m="1" x="61"/>
        <item x="25"/>
        <item x="17"/>
        <item m="1" x="60"/>
        <item m="1" x="31"/>
        <item m="1" x="41"/>
        <item m="1" x="42"/>
        <item x="13"/>
        <item m="1" x="65"/>
        <item m="1" x="56"/>
        <item x="15"/>
        <item m="1" x="59"/>
        <item x="11"/>
        <item m="1" x="32"/>
        <item x="21"/>
        <item m="1" x="73"/>
        <item m="1" x="74"/>
        <item m="1" x="68"/>
        <item m="1" x="58"/>
        <item m="1" x="71"/>
        <item m="1" x="63"/>
        <item m="1" x="57"/>
        <item x="4"/>
        <item x="27"/>
        <item m="1" x="53"/>
        <item m="1" x="39"/>
        <item m="1" x="75"/>
        <item m="1" x="52"/>
        <item m="1" x="72"/>
        <item m="1" x="54"/>
        <item x="24"/>
        <item m="1" x="29"/>
        <item m="1" x="51"/>
        <item m="1" x="50"/>
        <item m="1" x="38"/>
        <item m="1" x="70"/>
        <item m="1" x="45"/>
        <item m="1" x="46"/>
        <item m="1" x="34"/>
        <item m="1" x="62"/>
        <item m="1" x="43"/>
        <item m="1" x="64"/>
        <item m="1" x="44"/>
        <item m="1" x="30"/>
        <item m="1" x="47"/>
        <item m="1" x="66"/>
        <item m="1" x="40"/>
        <item x="8"/>
        <item x="28"/>
        <item m="1" x="36"/>
        <item x="19"/>
        <item x="2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numFmtId="164" outline="0" showAll="0" defaultSubtotal="0">
      <items count="487">
        <item m="1" x="234"/>
        <item m="1" x="308"/>
        <item m="1" x="338"/>
        <item m="1" x="377"/>
        <item m="1" x="186"/>
        <item m="1" x="327"/>
        <item m="1" x="420"/>
        <item m="1" x="220"/>
        <item m="1" x="363"/>
        <item m="1" x="313"/>
        <item m="1" x="403"/>
        <item m="1" x="210"/>
        <item m="1" x="348"/>
        <item m="1" x="156"/>
        <item m="1" x="299"/>
        <item m="1" x="389"/>
        <item m="1" x="397"/>
        <item m="1" x="195"/>
        <item m="1" x="238"/>
        <item m="1" x="357"/>
        <item m="1" x="309"/>
        <item m="1" x="164"/>
        <item m="1" x="194"/>
        <item m="1" x="398"/>
        <item m="1" x="205"/>
        <item m="1" x="343"/>
        <item m="1" x="175"/>
        <item m="1" x="153"/>
        <item m="1" x="294"/>
        <item m="1" x="331"/>
        <item m="1" x="191"/>
        <item m="1" x="368"/>
        <item m="1" x="475"/>
        <item m="1" x="382"/>
        <item m="1" x="176"/>
        <item m="1" x="317"/>
        <item m="1" x="457"/>
        <item m="1" x="270"/>
        <item m="1" x="280"/>
        <item m="1" x="423"/>
        <item m="1" x="353"/>
        <item m="1" x="160"/>
        <item m="1" x="303"/>
        <item m="1" x="277"/>
        <item m="1" x="421"/>
        <item m="1" x="152"/>
        <item m="1" x="221"/>
        <item m="1" x="409"/>
        <item m="1" x="364"/>
        <item m="1" x="255"/>
        <item m="1" x="453"/>
        <item m="1" x="267"/>
        <item m="1" x="170"/>
        <item m="1" x="404"/>
        <item m="1" x="349"/>
        <item m="1" x="157"/>
        <item m="1" x="390"/>
        <item m="1" x="250"/>
        <item m="1" x="235"/>
        <item m="1" x="333"/>
        <item m="1" x="480"/>
        <item m="1" x="373"/>
        <item m="1" x="181"/>
        <item m="1" x="321"/>
        <item m="1" x="463"/>
        <item m="1" x="295"/>
        <item m="1" x="435"/>
        <item m="1" x="244"/>
        <item m="1" x="383"/>
        <item m="1" x="192"/>
        <item m="1" x="281"/>
        <item m="1" x="424"/>
        <item m="1" x="227"/>
        <item m="1" x="369"/>
        <item m="1" x="177"/>
        <item m="1" x="271"/>
        <item m="1" x="410"/>
        <item m="1" x="214"/>
        <item m="1" x="161"/>
        <item m="1" x="446"/>
        <item m="1" x="256"/>
        <item m="1" x="394"/>
        <item m="1" x="200"/>
        <item m="1" x="339"/>
        <item m="1" x="484"/>
        <item m="1" x="239"/>
        <item m="1" x="378"/>
        <item m="1" x="354"/>
        <item m="1" x="187"/>
        <item m="1" x="158"/>
        <item m="1" x="301"/>
        <item m="1" x="440"/>
        <item m="1" x="251"/>
        <item m="1" x="306"/>
        <item m="1" x="172"/>
        <item m="1" x="462"/>
        <item m="1" x="405"/>
        <item m="1" x="168"/>
        <item m="1" x="391"/>
        <item m="1" x="326"/>
        <item m="1" x="388"/>
        <item m="1" x="362"/>
        <item m="1" x="312"/>
        <item m="1" x="402"/>
        <item m="1" x="479"/>
        <item m="1" x="481"/>
        <item m="1" x="286"/>
        <item m="1" x="430"/>
        <item m="1" x="236"/>
        <item m="1" x="374"/>
        <item m="1" x="429"/>
        <item m="1" x="464"/>
        <item m="1" x="274"/>
        <item m="1" x="325"/>
        <item m="1" x="173"/>
        <item m="1" x="149"/>
        <item m="1" x="169"/>
        <item m="1" x="413"/>
        <item m="1" x="461"/>
        <item m="1" x="415"/>
        <item m="1" x="387"/>
        <item m="1" x="452"/>
        <item m="1" x="393"/>
        <item m="1" x="182"/>
        <item m="1" x="439"/>
        <item m="1" x="347"/>
        <item m="1" x="273"/>
        <item m="1" x="324"/>
        <item m="1" x="381"/>
        <item m="1" x="477"/>
        <item m="1" x="351"/>
        <item m="1" x="284"/>
        <item m="1" x="180"/>
        <item m="1" x="289"/>
        <item m="1" x="135"/>
        <item m="1" x="224"/>
        <item m="1" x="266"/>
        <item m="1" x="443"/>
        <item m="1" x="342"/>
        <item m="1" x="474"/>
        <item m="1" x="431"/>
        <item m="1" x="320"/>
        <item m="1" x="428"/>
        <item m="1" x="248"/>
        <item m="1" x="412"/>
        <item m="1" x="167"/>
        <item m="1" x="231"/>
        <item m="1" x="472"/>
        <item m="1" x="316"/>
        <item m="1" x="242"/>
        <item m="1" x="419"/>
        <item m="1" x="150"/>
        <item m="1" x="408"/>
        <item m="1" x="329"/>
        <item m="1" x="232"/>
        <item m="1" x="336"/>
        <item m="1" x="290"/>
        <item m="1" x="376"/>
        <item m="1" x="473"/>
        <item m="1" x="335"/>
        <item m="1" x="190"/>
        <item m="1" x="151"/>
        <item m="1" x="372"/>
        <item m="1" x="414"/>
        <item m="1" x="254"/>
        <item m="1" x="307"/>
        <item m="1" x="444"/>
        <item m="1" x="203"/>
        <item m="1" x="352"/>
        <item m="1" x="483"/>
        <item m="1" x="213"/>
        <item m="1" x="445"/>
        <item m="1" x="209"/>
        <item m="1" x="371"/>
        <item m="1" x="337"/>
        <item m="1" x="260"/>
        <item m="1" x="418"/>
        <item m="1" x="361"/>
        <item m="1" x="467"/>
        <item m="1" x="468"/>
        <item m="1" x="261"/>
        <item m="1" x="174"/>
        <item m="1" x="262"/>
        <item m="1" x="268"/>
        <item m="1" x="293"/>
        <item m="1" x="204"/>
        <item m="1" x="217"/>
        <item m="1" x="243"/>
        <item m="1" x="218"/>
        <item m="1" x="285"/>
        <item m="1" x="432"/>
        <item m="1" x="330"/>
        <item m="1" x="451"/>
        <item m="1" x="249"/>
        <item m="1" x="322"/>
        <item m="1" x="196"/>
        <item m="1" x="304"/>
        <item m="1" x="300"/>
        <item m="1" x="449"/>
        <item m="1" x="305"/>
        <item m="1" x="233"/>
        <item m="1" x="478"/>
        <item m="1" x="318"/>
        <item m="1" x="226"/>
        <item m="1" x="263"/>
        <item m="1" x="178"/>
        <item m="1" x="447"/>
        <item m="1" x="458"/>
        <item m="1" x="272"/>
        <item m="1" x="358"/>
        <item m="1" x="411"/>
        <item m="1" x="344"/>
        <item m="1" x="162"/>
        <item m="1" x="355"/>
        <item m="1" x="399"/>
        <item m="1" x="257"/>
        <item m="1" x="395"/>
        <item m="1" x="201"/>
        <item m="1" x="206"/>
        <item m="1" x="291"/>
        <item m="1" x="485"/>
        <item m="1" x="433"/>
        <item m="1" x="340"/>
        <item m="1" x="469"/>
        <item m="1" x="278"/>
        <item m="1" x="422"/>
        <item m="1" x="222"/>
        <item m="1" x="365"/>
        <item m="1" x="454"/>
        <item m="1" x="198"/>
        <item m="1" x="334"/>
        <item m="1" x="482"/>
        <item m="1" x="197"/>
        <item m="1" x="287"/>
        <item m="1" x="183"/>
        <item m="1" x="323"/>
        <item m="1" x="119"/>
        <item m="1" x="465"/>
        <item m="1" x="275"/>
        <item m="1" x="165"/>
        <item m="1" x="359"/>
        <item m="1" x="450"/>
        <item m="1" x="264"/>
        <item m="1" x="311"/>
        <item m="1" x="154"/>
        <item m="1" x="345"/>
        <item m="1" x="296"/>
        <item m="1" x="228"/>
        <item m="1" x="436"/>
        <item m="1" x="245"/>
        <item m="1" x="207"/>
        <item m="1" x="225"/>
        <item m="1" x="138"/>
        <item m="1" x="87"/>
        <item m="1" x="282"/>
        <item m="1" x="425"/>
        <item m="1" x="310"/>
        <item m="1" x="163"/>
        <item m="1" x="379"/>
        <item m="1" x="258"/>
        <item m="1" x="341"/>
        <item m="1" x="202"/>
        <item m="1" x="396"/>
        <item m="1" x="384"/>
        <item m="1" x="486"/>
        <item m="1" x="400"/>
        <item m="1" x="314"/>
        <item m="1" x="188"/>
        <item m="1" x="380"/>
        <item m="1" x="240"/>
        <item m="1" x="448"/>
        <item m="1" x="470"/>
        <item m="1" x="136"/>
        <item m="1" x="171"/>
        <item m="1" x="315"/>
        <item m="1" x="279"/>
        <item m="1" x="455"/>
        <item m="1" x="328"/>
        <item m="1" x="211"/>
        <item m="1" x="302"/>
        <item m="1" x="441"/>
        <item m="1" x="252"/>
        <item m="1" x="276"/>
        <item m="1" x="219"/>
        <item m="1" x="417"/>
        <item m="1" x="416"/>
        <item m="1" x="366"/>
        <item m="1" x="360"/>
        <item m="1" x="166"/>
        <item m="1" x="292"/>
        <item m="1" x="401"/>
        <item m="1" x="265"/>
        <item m="1" x="208"/>
        <item m="1" x="346"/>
        <item m="1" x="350"/>
        <item m="1" x="466"/>
        <item m="1" x="155"/>
        <item m="1" x="297"/>
        <item m="1" x="246"/>
        <item m="1" x="193"/>
        <item m="1" x="159"/>
        <item m="1" x="332"/>
        <item m="1" x="476"/>
        <item m="1" x="179"/>
        <item m="1" x="229"/>
        <item m="1" x="370"/>
        <item m="1" x="385"/>
        <item m="1" x="319"/>
        <item m="1" x="459"/>
        <item m="1" x="426"/>
        <item m="1" x="215"/>
        <item m="1" x="434"/>
        <item m="1" x="356"/>
        <item m="1" x="241"/>
        <item m="1" x="139"/>
        <item m="1" x="471"/>
        <item m="1" x="223"/>
        <item m="1" x="367"/>
        <item m="1" x="269"/>
        <item m="1" x="456"/>
        <item m="1" x="407"/>
        <item m="1" x="137"/>
        <item m="1" x="406"/>
        <item m="1" x="189"/>
        <item m="1" x="253"/>
        <item m="1" x="442"/>
        <item m="1" x="392"/>
        <item m="1" x="199"/>
        <item m="1" x="147"/>
        <item m="1" x="237"/>
        <item m="1" x="375"/>
        <item m="1" x="143"/>
        <item m="1" x="184"/>
        <item m="1" x="212"/>
        <item x="36"/>
        <item m="1" x="298"/>
        <item m="1" x="438"/>
        <item m="1" x="247"/>
        <item m="1" x="148"/>
        <item m="1" x="386"/>
        <item m="1" x="437"/>
        <item m="1" x="146"/>
        <item m="1" x="283"/>
        <item m="1" x="427"/>
        <item m="1" x="230"/>
        <item m="1" x="131"/>
        <item m="1" x="129"/>
        <item m="1" x="460"/>
        <item m="1" x="142"/>
        <item m="1" x="216"/>
        <item m="1" x="133"/>
        <item m="1" x="141"/>
        <item m="1" x="259"/>
        <item m="1" x="144"/>
        <item m="1" x="114"/>
        <item m="1" x="128"/>
        <item m="1" x="113"/>
        <item m="1" x="117"/>
        <item m="1" x="126"/>
        <item m="1" x="130"/>
        <item m="1" x="185"/>
        <item m="1" x="122"/>
        <item m="1" x="123"/>
        <item m="1" x="125"/>
        <item m="1" x="288"/>
        <item m="1" x="124"/>
        <item m="1" x="140"/>
        <item m="1" x="121"/>
        <item m="1" x="127"/>
        <item m="1" x="116"/>
        <item m="1" x="115"/>
        <item m="1" x="145"/>
        <item m="1" x="109"/>
        <item m="1" x="112"/>
        <item m="1" x="101"/>
        <item m="1" x="111"/>
        <item m="1" x="102"/>
        <item m="1" x="108"/>
        <item m="1" x="110"/>
        <item m="1" x="134"/>
        <item m="1" x="55"/>
        <item m="1" x="85"/>
        <item m="1" x="100"/>
        <item m="1" x="103"/>
        <item m="1" x="107"/>
        <item m="1" x="106"/>
        <item m="1" x="132"/>
        <item m="1" x="92"/>
        <item m="1" x="91"/>
        <item m="1" x="93"/>
        <item m="1" x="84"/>
        <item m="1" x="98"/>
        <item m="1" x="81"/>
        <item m="1" x="97"/>
        <item m="1" x="90"/>
        <item m="1" x="95"/>
        <item m="1" x="76"/>
        <item m="1" x="118"/>
        <item m="1" x="89"/>
        <item m="1" x="120"/>
        <item m="1" x="105"/>
        <item m="1" x="104"/>
        <item x="16"/>
        <item m="1" x="88"/>
        <item m="1" x="83"/>
        <item m="1" x="94"/>
        <item m="1" x="75"/>
        <item m="1" x="80"/>
        <item m="1" x="79"/>
        <item m="1" x="78"/>
        <item m="1" x="77"/>
        <item m="1" x="66"/>
        <item m="1" x="71"/>
        <item m="1" x="99"/>
        <item m="1" x="73"/>
        <item m="1" x="74"/>
        <item m="1" x="96"/>
        <item m="1" x="82"/>
        <item m="1" x="68"/>
        <item m="1" x="70"/>
        <item m="1" x="45"/>
        <item m="1" x="59"/>
        <item m="1" x="64"/>
        <item m="1" x="65"/>
        <item m="1" x="69"/>
        <item x="15"/>
        <item m="1" x="46"/>
        <item m="1" x="86"/>
        <item m="1" x="62"/>
        <item m="1" x="48"/>
        <item m="1" x="58"/>
        <item m="1" x="60"/>
        <item m="1" x="67"/>
        <item x="9"/>
        <item m="1" x="63"/>
        <item m="1" x="61"/>
        <item m="1" x="49"/>
        <item m="1" x="53"/>
        <item m="1" x="37"/>
        <item m="1" x="47"/>
        <item x="3"/>
        <item m="1" x="39"/>
        <item x="23"/>
        <item m="1" x="51"/>
        <item m="1" x="40"/>
        <item m="1" x="50"/>
        <item m="1" x="72"/>
        <item x="35"/>
        <item m="1" x="43"/>
        <item x="31"/>
        <item m="1" x="52"/>
        <item x="5"/>
        <item x="21"/>
        <item x="4"/>
        <item x="33"/>
        <item m="1" x="38"/>
        <item x="7"/>
        <item x="19"/>
        <item x="20"/>
        <item m="1" x="41"/>
        <item x="13"/>
        <item m="1" x="57"/>
        <item x="28"/>
        <item m="1" x="54"/>
        <item x="6"/>
        <item m="1" x="56"/>
        <item m="1" x="44"/>
        <item x="11"/>
        <item x="25"/>
        <item x="30"/>
        <item x="29"/>
        <item x="17"/>
        <item x="0"/>
        <item x="1"/>
        <item x="14"/>
        <item x="26"/>
        <item x="34"/>
        <item m="1" x="42"/>
        <item x="24"/>
        <item x="2"/>
        <item x="8"/>
        <item x="10"/>
        <item x="22"/>
        <item x="27"/>
        <item x="32"/>
        <item x="18"/>
        <item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69">
        <item x="3"/>
        <item m="1" x="68"/>
        <item x="29"/>
        <item m="1" x="66"/>
        <item x="13"/>
        <item x="14"/>
        <item m="1" x="67"/>
        <item x="9"/>
        <item m="1" x="57"/>
        <item m="1" x="37"/>
        <item m="1" x="43"/>
        <item m="1" x="40"/>
        <item m="1" x="36"/>
        <item m="1" x="45"/>
        <item m="1" x="34"/>
        <item m="1" x="65"/>
        <item m="1" x="61"/>
        <item x="30"/>
        <item x="15"/>
        <item x="4"/>
        <item m="1" x="60"/>
        <item x="11"/>
        <item x="31"/>
        <item x="1"/>
        <item x="10"/>
        <item x="17"/>
        <item x="19"/>
        <item m="1" x="53"/>
        <item m="1" x="64"/>
        <item m="1" x="62"/>
        <item m="1" x="55"/>
        <item m="1" x="42"/>
        <item x="12"/>
        <item x="6"/>
        <item m="1" x="63"/>
        <item x="8"/>
        <item x="16"/>
        <item m="1" x="52"/>
        <item m="1" x="59"/>
        <item x="21"/>
        <item m="1" x="33"/>
        <item m="1" x="56"/>
        <item x="27"/>
        <item m="1" x="38"/>
        <item x="25"/>
        <item m="1" x="35"/>
        <item m="1" x="54"/>
        <item m="1" x="58"/>
        <item m="1" x="47"/>
        <item m="1" x="48"/>
        <item x="7"/>
        <item m="1" x="49"/>
        <item m="1" x="50"/>
        <item m="1" x="51"/>
        <item m="1" x="46"/>
        <item m="1" x="41"/>
        <item x="23"/>
        <item m="1" x="44"/>
        <item x="2"/>
        <item m="1" x="32"/>
        <item x="20"/>
        <item x="28"/>
        <item m="1" x="39"/>
        <item x="18"/>
        <item x="0"/>
        <item x="5"/>
        <item x="22"/>
        <item x="24"/>
        <item x="26"/>
      </items>
      <extLst>
        <ext xmlns:x14="http://schemas.microsoft.com/office/spreadsheetml/2009/9/main" uri="{2946ED86-A175-432a-8AC1-64E0C546D7DE}">
          <x14:pivotField fillDownLabels="1"/>
        </ext>
      </extLst>
    </pivotField>
    <pivotField axis="axisRow" compact="0" outline="0" subtotalTop="0" showAll="0" defaultSubtotal="0">
      <items count="64">
        <item x="27"/>
        <item m="1" x="60"/>
        <item m="1" x="61"/>
        <item x="25"/>
        <item m="1" x="63"/>
        <item x="14"/>
        <item x="1"/>
        <item m="1" x="47"/>
        <item m="1" x="56"/>
        <item x="8"/>
        <item m="1" x="58"/>
        <item x="7"/>
        <item m="1" x="48"/>
        <item x="28"/>
        <item x="13"/>
        <item x="10"/>
        <item m="1" x="40"/>
        <item m="1" x="39"/>
        <item x="35"/>
        <item x="16"/>
        <item x="4"/>
        <item m="1" x="57"/>
        <item x="12"/>
        <item m="1" x="45"/>
        <item x="37"/>
        <item x="36"/>
        <item x="3"/>
        <item m="1" x="51"/>
        <item x="9"/>
        <item x="11"/>
        <item x="18"/>
        <item x="20"/>
        <item x="21"/>
        <item m="1" x="41"/>
        <item m="1" x="59"/>
        <item x="24"/>
        <item m="1" x="42"/>
        <item m="1" x="62"/>
        <item x="22"/>
        <item x="26"/>
        <item m="1" x="44"/>
        <item x="17"/>
        <item m="1" x="52"/>
        <item m="1" x="38"/>
        <item m="1" x="54"/>
        <item x="33"/>
        <item x="34"/>
        <item x="30"/>
        <item m="1" x="49"/>
        <item m="1" x="53"/>
        <item m="1" x="55"/>
        <item x="15"/>
        <item m="1" x="50"/>
        <item m="1" x="46"/>
        <item x="2"/>
        <item x="6"/>
        <item x="31"/>
        <item x="23"/>
        <item m="1" x="43"/>
        <item x="19"/>
        <item x="0"/>
        <item x="5"/>
        <item x="29"/>
        <item x="32"/>
      </items>
      <extLst>
        <ext xmlns:x14="http://schemas.microsoft.com/office/spreadsheetml/2009/9/main" uri="{2946ED86-A175-432a-8AC1-64E0C546D7DE}">
          <x14:pivotField fillDownLabels="1"/>
        </ext>
      </extLst>
    </pivotField>
    <pivotField axis="axisRow" compact="0" outline="0" showAll="0" defaultSubtotal="0">
      <items count="367">
        <item m="1" x="172"/>
        <item m="1" x="161"/>
        <item m="1" x="257"/>
        <item m="1" x="359"/>
        <item m="1" x="266"/>
        <item m="1" x="239"/>
        <item m="1" x="199"/>
        <item m="1" x="219"/>
        <item m="1" x="334"/>
        <item m="1" x="214"/>
        <item m="1" x="240"/>
        <item m="1" x="274"/>
        <item m="1" x="207"/>
        <item m="1" x="232"/>
        <item x="4"/>
        <item m="1" x="286"/>
        <item m="1" x="211"/>
        <item m="1" x="200"/>
        <item m="1" x="188"/>
        <item m="1" x="323"/>
        <item m="1" x="228"/>
        <item m="1" x="197"/>
        <item m="1" x="327"/>
        <item m="1" x="248"/>
        <item m="1" x="308"/>
        <item m="1" x="288"/>
        <item m="1" x="224"/>
        <item m="1" x="287"/>
        <item m="1" x="173"/>
        <item m="1" x="263"/>
        <item m="1" x="222"/>
        <item m="1" x="276"/>
        <item m="1" x="313"/>
        <item m="1" x="234"/>
        <item m="1" x="314"/>
        <item m="1" x="165"/>
        <item m="1" x="209"/>
        <item m="1" x="230"/>
        <item m="1" x="316"/>
        <item m="1" x="179"/>
        <item m="1" x="267"/>
        <item m="1" x="252"/>
        <item m="1" x="178"/>
        <item m="1" x="193"/>
        <item m="1" x="184"/>
        <item m="1" x="202"/>
        <item m="1" x="171"/>
        <item m="1" x="299"/>
        <item m="1" x="357"/>
        <item m="1" x="258"/>
        <item m="1" x="336"/>
        <item m="1" x="303"/>
        <item m="1" x="164"/>
        <item m="1" x="260"/>
        <item m="1" x="241"/>
        <item m="1" x="304"/>
        <item m="1" x="227"/>
        <item m="1" x="264"/>
        <item m="1" x="186"/>
        <item m="1" x="337"/>
        <item m="1" x="168"/>
        <item m="1" x="365"/>
        <item m="1" x="249"/>
        <item m="1" x="360"/>
        <item m="1" x="223"/>
        <item m="1" x="153"/>
        <item m="1" x="182"/>
        <item m="1" x="366"/>
        <item m="1" x="331"/>
        <item m="1" x="162"/>
        <item m="1" x="353"/>
        <item m="1" x="243"/>
        <item m="1" x="347"/>
        <item m="1" x="261"/>
        <item m="1" x="363"/>
        <item m="1" x="156"/>
        <item m="1" x="191"/>
        <item m="1" x="246"/>
        <item m="1" x="335"/>
        <item m="1" x="270"/>
        <item m="1" x="166"/>
        <item m="1" x="340"/>
        <item m="1" x="235"/>
        <item m="1" x="306"/>
        <item m="1" x="342"/>
        <item m="1" x="236"/>
        <item m="1" x="109"/>
        <item m="1" x="354"/>
        <item m="1" x="256"/>
        <item m="1" x="210"/>
        <item m="1" x="198"/>
        <item m="1" x="254"/>
        <item m="1" x="195"/>
        <item m="1" x="250"/>
        <item m="1" x="282"/>
        <item m="1" x="281"/>
        <item m="1" x="338"/>
        <item m="1" x="244"/>
        <item m="1" x="145"/>
        <item m="1" x="160"/>
        <item m="1" x="298"/>
        <item m="1" x="163"/>
        <item m="1" x="203"/>
        <item m="1" x="349"/>
        <item m="1" x="220"/>
        <item m="1" x="315"/>
        <item m="1" x="170"/>
        <item m="1" x="309"/>
        <item m="1" x="277"/>
        <item m="1" x="290"/>
        <item m="1" x="215"/>
        <item m="1" x="289"/>
        <item m="1" x="233"/>
        <item m="1" x="169"/>
        <item m="1" x="94"/>
        <item m="1" x="344"/>
        <item m="1" x="345"/>
        <item m="1" x="253"/>
        <item m="1" x="329"/>
        <item m="1" x="213"/>
        <item m="1" x="194"/>
        <item m="1" x="297"/>
        <item m="1" x="196"/>
        <item m="1" x="352"/>
        <item m="1" x="206"/>
        <item m="1" x="358"/>
        <item m="1" x="293"/>
        <item m="1" x="332"/>
        <item m="1" x="159"/>
        <item m="1" x="328"/>
        <item m="1" x="176"/>
        <item m="1" x="278"/>
        <item m="1" x="183"/>
        <item m="1" x="273"/>
        <item m="1" x="302"/>
        <item m="1" x="167"/>
        <item m="1" x="150"/>
        <item m="1" x="346"/>
        <item m="1" x="225"/>
        <item m="1" x="356"/>
        <item m="1" x="218"/>
        <item m="1" x="177"/>
        <item m="1" x="190"/>
        <item m="1" x="205"/>
        <item m="1" x="307"/>
        <item m="1" x="285"/>
        <item m="1" x="330"/>
        <item m="1" x="355"/>
        <item m="1" x="229"/>
        <item m="1" x="348"/>
        <item m="1" x="312"/>
        <item x="1"/>
        <item m="1" x="242"/>
        <item m="1" x="343"/>
        <item m="1" x="319"/>
        <item m="1" x="192"/>
        <item m="1" x="259"/>
        <item x="9"/>
        <item m="1" x="269"/>
        <item m="1" x="324"/>
        <item x="24"/>
        <item m="1" x="268"/>
        <item m="1" x="115"/>
        <item m="1" x="339"/>
        <item m="1" x="318"/>
        <item m="1" x="124"/>
        <item m="1" x="271"/>
        <item m="1" x="320"/>
        <item m="1" x="146"/>
        <item m="1" x="364"/>
        <item m="1" x="111"/>
        <item m="1" x="56"/>
        <item m="1" x="154"/>
        <item m="1" x="201"/>
        <item m="1" x="100"/>
        <item m="1" x="185"/>
        <item m="1" x="310"/>
        <item m="1" x="325"/>
        <item m="1" x="204"/>
        <item m="1" x="275"/>
        <item m="1" x="361"/>
        <item m="1" x="231"/>
        <item m="1" x="208"/>
        <item m="1" x="149"/>
        <item m="1" x="181"/>
        <item m="1" x="279"/>
        <item m="1" x="317"/>
        <item m="1" x="301"/>
        <item m="1" x="283"/>
        <item m="1" x="126"/>
        <item m="1" x="294"/>
        <item m="1" x="280"/>
        <item m="1" x="350"/>
        <item m="1" x="175"/>
        <item m="1" x="106"/>
        <item m="1" x="255"/>
        <item m="1" x="237"/>
        <item m="1" x="311"/>
        <item m="1" x="362"/>
        <item m="1" x="180"/>
        <item m="1" x="127"/>
        <item m="1" x="238"/>
        <item m="1" x="152"/>
        <item m="1" x="95"/>
        <item m="1" x="322"/>
        <item m="1" x="284"/>
        <item m="1" x="74"/>
        <item m="1" x="300"/>
        <item m="1" x="295"/>
        <item m="1" x="81"/>
        <item m="1" x="174"/>
        <item m="1" x="226"/>
        <item m="1" x="55"/>
        <item m="1" x="291"/>
        <item m="1" x="221"/>
        <item m="1" x="217"/>
        <item m="1" x="102"/>
        <item m="1" x="272"/>
        <item m="1" x="136"/>
        <item m="1" x="333"/>
        <item m="1" x="134"/>
        <item m="1" x="292"/>
        <item m="1" x="122"/>
        <item x="11"/>
        <item m="1" x="321"/>
        <item m="1" x="216"/>
        <item m="1" x="140"/>
        <item m="1" x="326"/>
        <item m="1" x="245"/>
        <item m="1" x="351"/>
        <item m="1" x="187"/>
        <item m="1" x="189"/>
        <item m="1" x="139"/>
        <item m="1" x="143"/>
        <item m="1" x="341"/>
        <item m="1" x="262"/>
        <item m="1" x="67"/>
        <item m="1" x="131"/>
        <item m="1" x="265"/>
        <item x="13"/>
        <item m="1" x="137"/>
        <item m="1" x="110"/>
        <item m="1" x="112"/>
        <item m="1" x="151"/>
        <item m="1" x="118"/>
        <item m="1" x="96"/>
        <item m="1" x="247"/>
        <item m="1" x="155"/>
        <item m="1" x="103"/>
        <item m="1" x="305"/>
        <item m="1" x="296"/>
        <item m="1" x="138"/>
        <item m="1" x="133"/>
        <item m="1" x="121"/>
        <item m="1" x="105"/>
        <item x="22"/>
        <item m="1" x="158"/>
        <item m="1" x="251"/>
        <item m="1" x="52"/>
        <item m="1" x="107"/>
        <item m="1" x="70"/>
        <item m="1" x="212"/>
        <item m="1" x="123"/>
        <item x="2"/>
        <item m="1" x="85"/>
        <item x="31"/>
        <item x="20"/>
        <item m="1" x="142"/>
        <item x="5"/>
        <item m="1" x="148"/>
        <item x="29"/>
        <item m="1" x="157"/>
        <item m="1" x="125"/>
        <item m="1" x="62"/>
        <item m="1" x="130"/>
        <item m="1" x="128"/>
        <item m="1" x="147"/>
        <item m="1" x="119"/>
        <item m="1" x="144"/>
        <item x="26"/>
        <item m="1" x="43"/>
        <item m="1" x="141"/>
        <item m="1" x="50"/>
        <item m="1" x="41"/>
        <item x="7"/>
        <item m="1" x="69"/>
        <item m="1" x="97"/>
        <item m="1" x="38"/>
        <item m="1" x="135"/>
        <item m="1" x="47"/>
        <item m="1" x="44"/>
        <item m="1" x="37"/>
        <item m="1" x="114"/>
        <item m="1" x="132"/>
        <item m="1" x="78"/>
        <item x="16"/>
        <item m="1" x="129"/>
        <item m="1" x="71"/>
        <item x="19"/>
        <item m="1" x="80"/>
        <item x="28"/>
        <item m="1" x="53"/>
        <item m="1" x="113"/>
        <item m="1" x="116"/>
        <item m="1" x="59"/>
        <item m="1" x="46"/>
        <item m="1" x="120"/>
        <item m="1" x="93"/>
        <item m="1" x="88"/>
        <item m="1" x="73"/>
        <item x="27"/>
        <item m="1" x="77"/>
        <item x="35"/>
        <item m="1" x="117"/>
        <item m="1" x="65"/>
        <item m="1" x="84"/>
        <item m="1" x="64"/>
        <item m="1" x="101"/>
        <item m="1" x="91"/>
        <item m="1" x="104"/>
        <item m="1" x="108"/>
        <item m="1" x="98"/>
        <item m="1" x="42"/>
        <item m="1" x="99"/>
        <item m="1" x="87"/>
        <item m="1" x="92"/>
        <item m="1" x="79"/>
        <item x="8"/>
        <item m="1" x="82"/>
        <item m="1" x="86"/>
        <item m="1" x="57"/>
        <item m="1" x="90"/>
        <item m="1" x="89"/>
        <item m="1" x="83"/>
        <item x="12"/>
        <item m="1" x="54"/>
        <item m="1" x="68"/>
        <item m="1" x="49"/>
        <item m="1" x="72"/>
        <item x="14"/>
        <item m="1" x="60"/>
        <item m="1" x="75"/>
        <item x="25"/>
        <item m="1" x="76"/>
        <item m="1" x="45"/>
        <item m="1" x="61"/>
        <item m="1" x="39"/>
        <item x="34"/>
        <item m="1" x="66"/>
        <item x="15"/>
        <item m="1" x="63"/>
        <item m="1" x="58"/>
        <item m="1" x="36"/>
        <item m="1" x="51"/>
        <item x="0"/>
        <item m="1" x="40"/>
        <item m="1" x="48"/>
        <item x="3"/>
        <item x="21"/>
        <item x="32"/>
        <item x="33"/>
        <item x="17"/>
        <item x="18"/>
        <item x="6"/>
        <item x="10"/>
        <item x="23"/>
        <item x="30"/>
      </items>
      <extLst>
        <ext xmlns:x14="http://schemas.microsoft.com/office/spreadsheetml/2009/9/main" uri="{2946ED86-A175-432a-8AC1-64E0C546D7DE}">
          <x14:pivotField fillDownLabels="1"/>
        </ext>
      </extLst>
    </pivotField>
    <pivotField axis="axisRow" compact="0" numFmtId="164" outline="0" subtotalTop="0" showAll="0" defaultSubtotal="0">
      <items count="87">
        <item m="1" x="86"/>
        <item m="1" x="70"/>
        <item m="1" x="82"/>
        <item x="9"/>
        <item x="14"/>
        <item x="42"/>
        <item x="22"/>
        <item x="13"/>
        <item m="1" x="59"/>
        <item m="1" x="57"/>
        <item m="1" x="66"/>
        <item m="1" x="63"/>
        <item m="1" x="56"/>
        <item x="4"/>
        <item x="0"/>
        <item m="1" x="50"/>
        <item m="1" x="81"/>
        <item x="43"/>
        <item x="16"/>
        <item m="1" x="80"/>
        <item x="12"/>
        <item x="44"/>
        <item m="1" x="49"/>
        <item x="1"/>
        <item m="1" x="73"/>
        <item x="10"/>
        <item m="1" x="85"/>
        <item x="18"/>
        <item x="29"/>
        <item x="21"/>
        <item m="1" x="61"/>
        <item x="40"/>
        <item m="1" x="76"/>
        <item m="1" x="72"/>
        <item x="41"/>
        <item m="1" x="62"/>
        <item x="28"/>
        <item x="17"/>
        <item x="33"/>
        <item m="1" x="58"/>
        <item m="1" x="84"/>
        <item m="1" x="74"/>
        <item x="8"/>
        <item x="11"/>
        <item m="1" x="79"/>
        <item m="1" x="51"/>
        <item m="1" x="83"/>
        <item m="1" x="77"/>
        <item x="35"/>
        <item x="6"/>
        <item x="26"/>
        <item m="1" x="71"/>
        <item m="1" x="47"/>
        <item m="1" x="53"/>
        <item x="30"/>
        <item m="1" x="75"/>
        <item x="27"/>
        <item m="1" x="78"/>
        <item x="7"/>
        <item m="1" x="69"/>
        <item m="1" x="60"/>
        <item m="1" x="65"/>
        <item m="1" x="68"/>
        <item m="1" x="67"/>
        <item m="1" x="55"/>
        <item m="1" x="64"/>
        <item m="1" x="54"/>
        <item x="2"/>
        <item x="23"/>
        <item m="1" x="46"/>
        <item x="31"/>
        <item x="24"/>
        <item x="34"/>
        <item x="38"/>
        <item m="1" x="48"/>
        <item x="19"/>
        <item x="20"/>
        <item m="1" x="52"/>
        <item x="36"/>
        <item x="37"/>
        <item x="3"/>
        <item x="5"/>
        <item x="15"/>
        <item x="25"/>
        <item x="32"/>
        <item x="39"/>
        <item x="45"/>
      </items>
      <extLst>
        <ext xmlns:x14="http://schemas.microsoft.com/office/spreadsheetml/2009/9/main" uri="{2946ED86-A175-432a-8AC1-64E0C546D7DE}">
          <x14:pivotField fillDownLabels="1"/>
        </ext>
      </extLst>
    </pivotField>
    <pivotField compact="0" outline="0" subtotalTop="0" showAll="0" defaultSubtotal="0">
      <items count="3">
        <item x="2"/>
        <item x="0"/>
        <item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7">
        <item m="1" x="6"/>
        <item x="4"/>
        <item x="3"/>
        <item x="5"/>
        <item x="0"/>
        <item x="1"/>
        <item x="2"/>
      </items>
      <extLst>
        <ext xmlns:x14="http://schemas.microsoft.com/office/spreadsheetml/2009/9/main" uri="{2946ED86-A175-432a-8AC1-64E0C546D7DE}">
          <x14:pivotField fillDownLabels="1"/>
        </ext>
      </extLst>
    </pivotField>
    <pivotField axis="axisRow" compact="0" numFmtId="1" outline="0" showAll="0" defaultSubtotal="0">
      <items count="430">
        <item m="1" x="58"/>
        <item m="1" x="78"/>
        <item m="1" x="38"/>
        <item x="5"/>
        <item x="20"/>
        <item x="7"/>
        <item x="30"/>
        <item x="8"/>
        <item x="19"/>
        <item x="13"/>
        <item x="11"/>
        <item x="23"/>
        <item x="28"/>
        <item x="17"/>
        <item x="27"/>
        <item m="1" x="76"/>
        <item x="0"/>
        <item m="1" x="55"/>
        <item x="31"/>
        <item m="1" x="39"/>
        <item x="6"/>
        <item m="1" x="265"/>
        <item m="1" x="72"/>
        <item m="1" x="45"/>
        <item x="14"/>
        <item m="1" x="48"/>
        <item m="1" x="44"/>
        <item x="29"/>
        <item m="1" x="40"/>
        <item x="26"/>
        <item m="1" x="391"/>
        <item m="1" x="70"/>
        <item m="1" x="121"/>
        <item m="1" x="119"/>
        <item m="1" x="118"/>
        <item x="4"/>
        <item m="1" x="90"/>
        <item m="1" x="62"/>
        <item m="1" x="59"/>
        <item x="3"/>
        <item m="1" x="56"/>
        <item m="1" x="33"/>
        <item x="9"/>
        <item m="1" x="51"/>
        <item m="1" x="50"/>
        <item m="1" x="37"/>
        <item m="1" x="42"/>
        <item m="1" x="34"/>
        <item m="1" x="390"/>
        <item x="15"/>
        <item m="1" x="320"/>
        <item m="1" x="49"/>
        <item m="1" x="66"/>
        <item x="22"/>
        <item m="1" x="406"/>
        <item m="1" x="325"/>
        <item m="1" x="412"/>
        <item x="16"/>
        <item m="1" x="104"/>
        <item m="1" x="225"/>
        <item m="1" x="80"/>
        <item m="1" x="249"/>
        <item m="1" x="369"/>
        <item m="1" x="311"/>
        <item m="1" x="61"/>
        <item m="1" x="315"/>
        <item m="1" x="343"/>
        <item m="1" x="400"/>
        <item m="1" x="106"/>
        <item m="1" x="95"/>
        <item m="1" x="82"/>
        <item m="1" x="36"/>
        <item m="1" x="226"/>
        <item m="1" x="165"/>
        <item m="1" x="368"/>
        <item m="1" x="75"/>
        <item m="1" x="83"/>
        <item m="1" x="181"/>
        <item m="1" x="167"/>
        <item m="1" x="277"/>
        <item m="1" x="425"/>
        <item m="1" x="170"/>
        <item m="1" x="219"/>
        <item m="1" x="105"/>
        <item m="1" x="94"/>
        <item m="1" x="43"/>
        <item m="1" x="338"/>
        <item m="1" x="280"/>
        <item m="1" x="321"/>
        <item m="1" x="101"/>
        <item m="1" x="427"/>
        <item m="1" x="361"/>
        <item m="1" x="189"/>
        <item m="1" x="68"/>
        <item m="1" x="245"/>
        <item m="1" x="272"/>
        <item m="1" x="331"/>
        <item m="1" x="92"/>
        <item m="1" x="35"/>
        <item m="1" x="162"/>
        <item m="1" x="405"/>
        <item m="1" x="276"/>
        <item m="1" x="382"/>
        <item m="1" x="268"/>
        <item m="1" x="388"/>
        <item m="1" x="93"/>
        <item m="1" x="354"/>
        <item m="1" x="385"/>
        <item m="1" x="155"/>
        <item m="1" x="103"/>
        <item m="1" x="263"/>
        <item m="1" x="237"/>
        <item m="1" x="234"/>
        <item m="1" x="337"/>
        <item m="1" x="182"/>
        <item m="1" x="296"/>
        <item m="1" x="177"/>
        <item m="1" x="204"/>
        <item m="1" x="258"/>
        <item m="1" x="102"/>
        <item m="1" x="305"/>
        <item m="1" x="313"/>
        <item m="1" x="387"/>
        <item m="1" x="200"/>
        <item m="1" x="201"/>
        <item m="1" x="318"/>
        <item m="1" x="213"/>
        <item m="1" x="298"/>
        <item m="1" x="98"/>
        <item m="1" x="217"/>
        <item m="1" x="151"/>
        <item m="1" x="344"/>
        <item m="1" x="161"/>
        <item m="1" x="402"/>
        <item m="1" x="230"/>
        <item m="1" x="324"/>
        <item m="1" x="410"/>
        <item m="1" x="97"/>
        <item m="1" x="120"/>
        <item m="1" x="418"/>
        <item m="1" x="267"/>
        <item m="1" x="295"/>
        <item m="1" x="401"/>
        <item m="1" x="309"/>
        <item m="1" x="144"/>
        <item m="1" x="148"/>
        <item m="1" x="71"/>
        <item m="1" x="232"/>
        <item m="1" x="96"/>
        <item m="1" x="377"/>
        <item m="1" x="329"/>
        <item m="1" x="131"/>
        <item m="1" x="392"/>
        <item m="1" x="365"/>
        <item m="1" x="128"/>
        <item m="1" x="238"/>
        <item m="1" x="252"/>
        <item m="1" x="216"/>
        <item m="1" x="130"/>
        <item m="1" x="281"/>
        <item m="1" x="286"/>
        <item m="1" x="89"/>
        <item m="1" x="186"/>
        <item m="1" x="229"/>
        <item m="1" x="312"/>
        <item m="1" x="164"/>
        <item m="1" x="290"/>
        <item m="1" x="288"/>
        <item m="1" x="150"/>
        <item m="1" x="205"/>
        <item m="1" x="146"/>
        <item m="1" x="326"/>
        <item m="1" x="156"/>
        <item m="1" x="236"/>
        <item m="1" x="145"/>
        <item m="1" x="171"/>
        <item m="1" x="214"/>
        <item m="1" x="347"/>
        <item m="1" x="356"/>
        <item m="1" x="350"/>
        <item m="1" x="152"/>
        <item m="1" x="372"/>
        <item m="1" x="360"/>
        <item m="1" x="242"/>
        <item m="1" x="285"/>
        <item m="1" x="409"/>
        <item m="1" x="275"/>
        <item m="1" x="376"/>
        <item m="1" x="74"/>
        <item m="1" x="158"/>
        <item m="1" x="317"/>
        <item m="1" x="175"/>
        <item m="1" x="426"/>
        <item m="1" x="384"/>
        <item m="1" x="253"/>
        <item m="1" x="336"/>
        <item m="1" x="220"/>
        <item m="1" x="341"/>
        <item m="1" x="178"/>
        <item m="1" x="422"/>
        <item m="1" x="140"/>
        <item m="1" x="414"/>
        <item m="1" x="394"/>
        <item m="1" x="416"/>
        <item m="1" x="362"/>
        <item m="1" x="243"/>
        <item m="1" x="137"/>
        <item m="1" x="41"/>
        <item m="1" x="212"/>
        <item m="1" x="399"/>
        <item m="1" x="262"/>
        <item m="1" x="353"/>
        <item m="1" x="413"/>
        <item m="1" x="183"/>
        <item m="1" x="190"/>
        <item m="1" x="291"/>
        <item m="1" x="342"/>
        <item m="1" x="194"/>
        <item m="1" x="174"/>
        <item m="1" x="255"/>
        <item m="1" x="114"/>
        <item m="1" x="65"/>
        <item m="1" x="355"/>
        <item m="1" x="222"/>
        <item m="1" x="198"/>
        <item m="1" x="122"/>
        <item m="1" x="348"/>
        <item m="1" x="52"/>
        <item m="1" x="91"/>
        <item m="1" x="86"/>
        <item m="1" x="209"/>
        <item m="1" x="307"/>
        <item m="1" x="251"/>
        <item m="1" x="154"/>
        <item m="1" x="248"/>
        <item m="1" x="282"/>
        <item m="1" x="223"/>
        <item m="1" x="109"/>
        <item m="1" x="333"/>
        <item m="1" x="239"/>
        <item m="1" x="345"/>
        <item m="1" x="224"/>
        <item m="1" x="195"/>
        <item m="1" x="193"/>
        <item m="1" x="207"/>
        <item m="1" x="54"/>
        <item m="1" x="417"/>
        <item m="1" x="129"/>
        <item m="1" x="395"/>
        <item m="1" x="64"/>
        <item m="1" x="142"/>
        <item m="1" x="143"/>
        <item m="1" x="149"/>
        <item m="1" x="279"/>
        <item m="1" x="246"/>
        <item m="1" x="411"/>
        <item m="1" x="266"/>
        <item m="1" x="261"/>
        <item m="1" x="166"/>
        <item m="1" x="273"/>
        <item m="1" x="359"/>
        <item m="1" x="284"/>
        <item m="1" x="340"/>
        <item m="1" x="299"/>
        <item m="1" x="308"/>
        <item m="1" x="303"/>
        <item m="1" x="393"/>
        <item m="1" x="327"/>
        <item m="1" x="314"/>
        <item m="1" x="196"/>
        <item m="1" x="197"/>
        <item m="1" x="231"/>
        <item m="1" x="233"/>
        <item m="1" x="332"/>
        <item m="1" x="73"/>
        <item m="1" x="352"/>
        <item m="1" x="228"/>
        <item m="1" x="374"/>
        <item m="1" x="381"/>
        <item m="1" x="203"/>
        <item m="1" x="208"/>
        <item m="1" x="289"/>
        <item m="1" x="421"/>
        <item m="1" x="250"/>
        <item m="1" x="378"/>
        <item m="1" x="379"/>
        <item m="1" x="334"/>
        <item m="1" x="139"/>
        <item m="1" x="235"/>
        <item m="1" x="300"/>
        <item m="1" x="328"/>
        <item m="1" x="269"/>
        <item m="1" x="159"/>
        <item m="1" x="211"/>
        <item x="32"/>
        <item m="1" x="323"/>
        <item m="1" x="218"/>
        <item m="1" x="179"/>
        <item m="1" x="176"/>
        <item m="1" x="322"/>
        <item m="1" x="383"/>
        <item m="1" x="297"/>
        <item m="1" x="202"/>
        <item m="1" x="169"/>
        <item m="1" x="301"/>
        <item m="1" x="278"/>
        <item m="1" x="367"/>
        <item m="1" x="112"/>
        <item m="1" x="63"/>
        <item m="1" x="283"/>
        <item m="1" x="335"/>
        <item m="1" x="256"/>
        <item m="1" x="88"/>
        <item m="1" x="85"/>
        <item m="1" x="408"/>
        <item m="1" x="241"/>
        <item m="1" x="364"/>
        <item m="1" x="257"/>
        <item m="1" x="46"/>
        <item m="1" x="396"/>
        <item m="1" x="117"/>
        <item m="1" x="108"/>
        <item x="18"/>
        <item m="1" x="206"/>
        <item m="1" x="292"/>
        <item x="24"/>
        <item x="1"/>
        <item x="12"/>
        <item x="21"/>
        <item x="10"/>
        <item m="1" x="110"/>
        <item x="25"/>
        <item m="1" x="115"/>
        <item x="2"/>
        <item m="1" x="316"/>
        <item m="1" x="404"/>
        <item m="1" x="429"/>
        <item m="1" x="428"/>
        <item m="1" x="153"/>
        <item m="1" x="358"/>
        <item m="1" x="357"/>
        <item m="1" x="287"/>
        <item m="1" x="330"/>
        <item m="1" x="371"/>
        <item m="1" x="370"/>
        <item m="1" x="191"/>
        <item m="1" x="47"/>
        <item m="1" x="271"/>
        <item m="1" x="188"/>
        <item m="1" x="294"/>
        <item m="1" x="407"/>
        <item m="1" x="310"/>
        <item m="1" x="227"/>
        <item m="1" x="424"/>
        <item m="1" x="339"/>
        <item m="1" x="244"/>
        <item m="1" x="163"/>
        <item m="1" x="264"/>
        <item m="1" x="380"/>
        <item m="1" x="199"/>
        <item m="1" x="306"/>
        <item m="1" x="419"/>
        <item m="1" x="240"/>
        <item m="1" x="147"/>
        <item m="1" x="349"/>
        <item m="1" x="254"/>
        <item m="1" x="366"/>
        <item m="1" x="157"/>
        <item m="1" x="187"/>
        <item m="1" x="84"/>
        <item m="1" x="398"/>
        <item m="1" x="389"/>
        <item m="1" x="293"/>
        <item m="1" x="81"/>
        <item m="1" x="351"/>
        <item m="1" x="210"/>
        <item m="1" x="420"/>
        <item m="1" x="302"/>
        <item m="1" x="304"/>
        <item m="1" x="319"/>
        <item m="1" x="79"/>
        <item m="1" x="60"/>
        <item m="1" x="100"/>
        <item m="1" x="259"/>
        <item m="1" x="77"/>
        <item m="1" x="57"/>
        <item m="1" x="99"/>
        <item m="1" x="215"/>
        <item m="1" x="53"/>
        <item m="1" x="87"/>
        <item m="1" x="415"/>
        <item m="1" x="184"/>
        <item m="1" x="373"/>
        <item m="1" x="160"/>
        <item m="1" x="260"/>
        <item m="1" x="375"/>
        <item m="1" x="69"/>
        <item m="1" x="67"/>
        <item m="1" x="346"/>
        <item m="1" x="172"/>
        <item m="1" x="274"/>
        <item m="1" x="386"/>
        <item m="1" x="247"/>
        <item m="1" x="180"/>
        <item m="1" x="136"/>
        <item m="1" x="192"/>
        <item m="1" x="134"/>
        <item m="1" x="132"/>
        <item m="1" x="116"/>
        <item m="1" x="185"/>
        <item m="1" x="107"/>
        <item m="1" x="173"/>
        <item m="1" x="397"/>
        <item m="1" x="168"/>
        <item m="1" x="363"/>
        <item m="1" x="270"/>
        <item m="1" x="403"/>
        <item m="1" x="221"/>
        <item m="1" x="423"/>
        <item m="1" x="141"/>
        <item m="1" x="138"/>
        <item m="1" x="135"/>
        <item m="1" x="133"/>
        <item m="1" x="127"/>
        <item m="1" x="126"/>
        <item m="1" x="125"/>
        <item m="1" x="124"/>
        <item m="1" x="123"/>
        <item m="1" x="113"/>
        <item m="1" x="1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4"/>
        <item x="0"/>
        <item x="2"/>
        <item x="3"/>
        <item x="1"/>
      </items>
      <extLst>
        <ext xmlns:x14="http://schemas.microsoft.com/office/spreadsheetml/2009/9/main" uri="{2946ED86-A175-432a-8AC1-64E0C546D7DE}">
          <x14:pivotField fillDownLabels="1"/>
        </ext>
      </extLst>
    </pivotField>
    <pivotField axis="axisRow" compact="0" outline="0" showAll="0" defaultSubtotal="0">
      <items count="7">
        <item m="1" x="6"/>
        <item x="0"/>
        <item x="3"/>
        <item x="4"/>
        <item x="2"/>
        <item x="5"/>
        <item x="1"/>
      </items>
      <extLst>
        <ext xmlns:x14="http://schemas.microsoft.com/office/spreadsheetml/2009/9/main" uri="{2946ED86-A175-432a-8AC1-64E0C546D7DE}">
          <x14:pivotField fillDownLabels="1"/>
        </ext>
      </extLst>
    </pivotField>
    <pivotField axis="axisRow" compact="0" outline="0" subtotalTop="0" showAll="0" defaultSubtotal="0">
      <items count="19">
        <item x="1"/>
        <item x="3"/>
        <item x="0"/>
        <item x="14"/>
        <item x="13"/>
        <item x="10"/>
        <item x="11"/>
        <item x="4"/>
        <item x="2"/>
        <item x="8"/>
        <item x="16"/>
        <item x="18"/>
        <item x="12"/>
        <item x="15"/>
        <item x="9"/>
        <item x="6"/>
        <item x="17"/>
        <item x="5"/>
        <item x="7"/>
      </items>
      <extLst>
        <ext xmlns:x14="http://schemas.microsoft.com/office/spreadsheetml/2009/9/main" uri="{2946ED86-A175-432a-8AC1-64E0C546D7DE}">
          <x14:pivotField fillDownLabels="1"/>
        </ext>
      </extLst>
    </pivotField>
  </pivotFields>
  <rowFields count="17">
    <field x="7"/>
    <field x="0"/>
    <field x="1"/>
    <field x="5"/>
    <field x="6"/>
    <field x="18"/>
    <field x="17"/>
    <field x="15"/>
    <field x="16"/>
    <field x="12"/>
    <field x="22"/>
    <field x="2"/>
    <field x="4"/>
    <field x="24"/>
    <field x="25"/>
    <field x="26"/>
    <field x="9"/>
  </rowFields>
  <rowItems count="89">
    <i>
      <x/>
      <x v="6"/>
      <x v="1"/>
      <x v="10"/>
      <x/>
      <x v="50"/>
      <x v="365"/>
      <x v="66"/>
      <x v="31"/>
      <x v="456"/>
      <x v="5"/>
      <x v="33"/>
      <x v="35"/>
      <x v="2"/>
      <x v="2"/>
      <x v="15"/>
      <x v="3"/>
    </i>
    <i r="1">
      <x v="10"/>
      <x v="1"/>
      <x v="10"/>
      <x/>
      <x v="81"/>
      <x v="363"/>
      <x v="65"/>
      <x v="60"/>
      <x v="456"/>
      <x v="5"/>
      <x v="8"/>
      <x v="35"/>
      <x v="2"/>
      <x v="2"/>
      <x v="15"/>
      <x v="3"/>
    </i>
    <i r="2">
      <x v="11"/>
      <x v="32"/>
      <x v="25"/>
      <x v="81"/>
      <x v="151"/>
      <x v="65"/>
      <x v="60"/>
      <x v="480"/>
      <x v="7"/>
      <x v="8"/>
      <x v="35"/>
      <x v="1"/>
      <x v="1"/>
      <x v="2"/>
      <x v="3"/>
    </i>
    <i r="1">
      <x v="15"/>
      <x v="5"/>
      <x v="149"/>
      <x v="144"/>
      <x v="25"/>
      <x v="151"/>
      <x/>
      <x v="28"/>
      <x v="460"/>
      <x v="9"/>
      <x v="34"/>
      <x v="30"/>
      <x v="1"/>
      <x v="1"/>
      <x v="2"/>
      <x v="72"/>
    </i>
    <i r="1">
      <x v="19"/>
      <x v="1"/>
      <x v="49"/>
      <x v="34"/>
      <x v="6"/>
      <x v="334"/>
      <x v="36"/>
      <x v="38"/>
      <x v="478"/>
      <x v="328"/>
      <x v="27"/>
      <x v="15"/>
      <x v="4"/>
      <x v="6"/>
      <x/>
      <x v="11"/>
    </i>
    <i r="2">
      <x v="32"/>
      <x v="12"/>
      <x v="8"/>
      <x v="6"/>
      <x v="334"/>
      <x v="36"/>
      <x v="38"/>
      <x v="478"/>
      <x v="328"/>
      <x v="26"/>
      <x v="15"/>
      <x v="4"/>
      <x v="6"/>
      <x/>
      <x v="11"/>
    </i>
    <i r="1">
      <x v="43"/>
      <x v="81"/>
      <x v="3"/>
      <x v="19"/>
      <x v="23"/>
      <x v="263"/>
      <x v="5"/>
      <x v="35"/>
      <x v="483"/>
      <x v="331"/>
      <x v="36"/>
      <x v="32"/>
      <x v="4"/>
      <x v="6"/>
      <x/>
      <x v="17"/>
    </i>
    <i r="1">
      <x v="46"/>
      <x v="1"/>
      <x v="41"/>
      <x v="33"/>
      <x v="73"/>
      <x v="360"/>
      <x v="2"/>
      <x v="3"/>
      <x v="484"/>
      <x v="6"/>
      <x v="54"/>
      <x v="3"/>
      <x v="1"/>
      <x v="1"/>
      <x v="2"/>
      <x v="55"/>
    </i>
    <i r="2">
      <x v="5"/>
      <x v="41"/>
      <x v="33"/>
      <x v="73"/>
      <x v="360"/>
      <x v="2"/>
      <x v="3"/>
      <x v="484"/>
      <x v="6"/>
      <x v="55"/>
      <x v="3"/>
      <x v="1"/>
      <x v="1"/>
      <x v="2"/>
      <x v="55"/>
    </i>
    <i r="2">
      <x v="6"/>
      <x v="41"/>
      <x v="33"/>
      <x v="73"/>
      <x v="360"/>
      <x v="2"/>
      <x v="3"/>
      <x v="484"/>
      <x v="6"/>
      <x v="56"/>
      <x v="3"/>
      <x v="1"/>
      <x v="1"/>
      <x v="2"/>
      <x v="55"/>
    </i>
    <i r="1">
      <x v="49"/>
      <x v="1"/>
      <x v="3"/>
      <x v="19"/>
      <x v="82"/>
      <x v="263"/>
      <x v="5"/>
      <x v="51"/>
      <x v="485"/>
      <x v="322"/>
      <x v="17"/>
      <x v="51"/>
      <x v="4"/>
      <x v="6"/>
      <x/>
      <x v="2"/>
    </i>
    <i r="2">
      <x v="5"/>
      <x v="3"/>
      <x v="19"/>
      <x v="82"/>
      <x v="263"/>
      <x v="5"/>
      <x v="51"/>
      <x v="486"/>
      <x v="327"/>
      <x v="18"/>
      <x v="51"/>
      <x v="4"/>
      <x v="6"/>
      <x/>
      <x v="2"/>
    </i>
    <i r="1">
      <x v="51"/>
      <x v="1"/>
      <x v="10"/>
      <x/>
      <x v="18"/>
      <x v="339"/>
      <x v="18"/>
      <x v="19"/>
      <x v="486"/>
      <x v="327"/>
      <x v="19"/>
      <x v="10"/>
      <x v="2"/>
      <x v="2"/>
      <x v="15"/>
      <x v="37"/>
    </i>
    <i>
      <x v="1"/>
      <x v="33"/>
      <x v="1"/>
      <x v="12"/>
      <x v="8"/>
      <x v="13"/>
      <x v="342"/>
      <x/>
      <x v="13"/>
      <x v="470"/>
      <x v="14"/>
      <x v="39"/>
      <x v="37"/>
      <x v="1"/>
      <x v="2"/>
      <x v="12"/>
      <x v="10"/>
    </i>
    <i r="1">
      <x v="39"/>
      <x v="1"/>
      <x v="2"/>
      <x v="18"/>
      <x v="4"/>
      <x v="239"/>
      <x v="4"/>
      <x v="39"/>
      <x v="478"/>
      <x v="328"/>
      <x v="38"/>
      <x v="38"/>
      <x v="4"/>
      <x v="6"/>
      <x/>
      <x v="10"/>
    </i>
    <i>
      <x v="2"/>
      <x v="4"/>
      <x v="1"/>
      <x v="69"/>
      <x v="47"/>
      <x v="20"/>
      <x v="223"/>
      <x v="21"/>
      <x v="22"/>
      <x v="402"/>
      <x v="57"/>
      <x/>
      <x v="17"/>
      <x v="1"/>
      <x v="1"/>
      <x v="5"/>
      <x v="9"/>
    </i>
    <i r="1">
      <x v="22"/>
      <x v="1"/>
      <x v="90"/>
      <x v="71"/>
      <x v="38"/>
      <x v="270"/>
      <x v="33"/>
      <x v="28"/>
      <x v="460"/>
      <x v="9"/>
      <x v="46"/>
      <x v="39"/>
      <x v="1"/>
      <x v="1"/>
      <x v="9"/>
      <x v="9"/>
    </i>
    <i r="1">
      <x v="25"/>
      <x v="1"/>
      <x v="12"/>
      <x v="8"/>
      <x v="3"/>
      <x v="157"/>
      <x v="7"/>
      <x v="9"/>
      <x v="467"/>
      <x v="10"/>
      <x v="12"/>
      <x v="22"/>
      <x v="1"/>
      <x v="1"/>
      <x v="9"/>
      <x v="24"/>
    </i>
    <i r="2">
      <x v="6"/>
      <x v="18"/>
      <x v="10"/>
      <x v="3"/>
      <x v="151"/>
      <x v="7"/>
      <x v="9"/>
      <x v="486"/>
      <x v="327"/>
      <x v="28"/>
      <x v="22"/>
      <x v="4"/>
      <x v="6"/>
      <x/>
      <x v="24"/>
    </i>
    <i r="1">
      <x v="32"/>
      <x v="1"/>
      <x v="12"/>
      <x v="8"/>
      <x v="7"/>
      <x v="334"/>
      <x v="32"/>
      <x v="14"/>
      <x v="471"/>
      <x v="13"/>
      <x v="16"/>
      <x v="44"/>
      <x v="1"/>
      <x v="1"/>
      <x v="9"/>
      <x v="24"/>
    </i>
    <i r="1">
      <x v="38"/>
      <x v="5"/>
      <x v="154"/>
      <x v="143"/>
      <x v="3"/>
      <x v="160"/>
      <x v="56"/>
      <x v="9"/>
      <x v="475"/>
      <x v="325"/>
      <x v="35"/>
      <x v="6"/>
      <x v="4"/>
      <x v="6"/>
      <x/>
      <x v="24"/>
    </i>
    <i r="1">
      <x v="55"/>
      <x v="5"/>
      <x v="21"/>
      <x v="21"/>
      <x v="84"/>
      <x v="300"/>
      <x v="68"/>
      <x v="9"/>
      <x v="486"/>
      <x v="327"/>
      <x v="48"/>
      <x v="11"/>
      <x v="4"/>
      <x v="6"/>
      <x/>
      <x v="9"/>
    </i>
    <i>
      <x v="3"/>
      <x v="9"/>
      <x v="1"/>
      <x v="8"/>
      <x v="1"/>
      <x v="17"/>
      <x v="347"/>
      <x v="17"/>
      <x v="18"/>
      <x v="476"/>
      <x v="4"/>
      <x v="7"/>
      <x v="19"/>
      <x v="2"/>
      <x v="2"/>
      <x v="16"/>
      <x v="1"/>
    </i>
    <i r="1">
      <x v="13"/>
      <x v="1"/>
      <x v="136"/>
      <x v="152"/>
      <x v="5"/>
      <x v="312"/>
      <x v="22"/>
      <x v="25"/>
      <x v="447"/>
      <x v="35"/>
      <x v="2"/>
      <x v="14"/>
      <x v="1"/>
      <x v="1"/>
      <x v="2"/>
      <x v="1"/>
    </i>
    <i r="2">
      <x v="21"/>
      <x v="138"/>
      <x v="124"/>
      <x v="5"/>
      <x v="151"/>
      <x v="22"/>
      <x v="25"/>
      <x v="475"/>
      <x v="325"/>
      <x v="2"/>
      <x v="14"/>
      <x v="4"/>
      <x v="6"/>
      <x/>
      <x v="1"/>
    </i>
    <i r="1">
      <x v="20"/>
      <x v="1"/>
      <x v="66"/>
      <x v="122"/>
      <x v="5"/>
      <x v="151"/>
      <x/>
      <x/>
      <x v="460"/>
      <x v="9"/>
      <x v="32"/>
      <x v="13"/>
      <x v="1"/>
      <x v="1"/>
      <x v="10"/>
      <x v="1"/>
    </i>
    <i r="2">
      <x v="12"/>
      <x v="20"/>
      <x v="20"/>
      <x v="5"/>
      <x v="151"/>
      <x/>
      <x/>
      <x v="460"/>
      <x v="9"/>
      <x v="32"/>
      <x v="13"/>
      <x v="1"/>
      <x v="1"/>
      <x v="10"/>
      <x v="1"/>
    </i>
    <i r="1">
      <x v="48"/>
      <x v="1"/>
      <x v="8"/>
      <x v="1"/>
      <x v="34"/>
      <x v="151"/>
      <x/>
      <x/>
      <x v="464"/>
      <x v="20"/>
      <x v="59"/>
      <x v="43"/>
      <x v="1"/>
      <x v="1"/>
      <x v="2"/>
      <x v="18"/>
    </i>
    <i r="2">
      <x v="6"/>
      <x v="9"/>
      <x v="2"/>
      <x v="34"/>
      <x v="151"/>
      <x/>
      <x/>
      <x v="462"/>
      <x v="29"/>
      <x v="60"/>
      <x v="43"/>
      <x v="1"/>
      <x v="1"/>
      <x v="2"/>
      <x v="18"/>
    </i>
    <i r="2">
      <x v="123"/>
      <x v="41"/>
      <x v="33"/>
      <x v="34"/>
      <x v="151"/>
      <x/>
      <x/>
      <x v="471"/>
      <x v="13"/>
      <x v="60"/>
      <x v="43"/>
      <x v="1"/>
      <x v="1"/>
      <x v="2"/>
      <x v="18"/>
    </i>
    <i r="2">
      <x v="124"/>
      <x v="163"/>
      <x v="155"/>
      <x v="34"/>
      <x v="151"/>
      <x/>
      <x/>
      <x v="475"/>
      <x v="325"/>
      <x v="60"/>
      <x v="43"/>
      <x v="4"/>
      <x v="6"/>
      <x/>
      <x v="18"/>
    </i>
    <i>
      <x v="4"/>
      <x v="5"/>
      <x v="1"/>
      <x v="70"/>
      <x v="48"/>
      <x v="13"/>
      <x v="268"/>
      <x v="19"/>
      <x v="20"/>
      <x v="464"/>
      <x v="20"/>
      <x v="9"/>
      <x v="34"/>
      <x v="1"/>
      <x v="1"/>
      <x v="7"/>
      <x v="47"/>
    </i>
    <i r="2">
      <x v="25"/>
      <x v="41"/>
      <x v="33"/>
      <x v="13"/>
      <x v="151"/>
      <x v="19"/>
      <x v="20"/>
      <x v="472"/>
      <x v="16"/>
      <x v="9"/>
      <x v="34"/>
      <x v="2"/>
      <x v="4"/>
      <x v="17"/>
      <x v="47"/>
    </i>
    <i r="1">
      <x v="16"/>
      <x v="21"/>
      <x v="17"/>
      <x v="11"/>
      <x v="43"/>
      <x v="151"/>
      <x v="24"/>
      <x v="29"/>
      <x v="425"/>
      <x v="49"/>
      <x v="14"/>
      <x v="21"/>
      <x v="2"/>
      <x v="2"/>
      <x v="14"/>
      <x v="6"/>
    </i>
    <i r="1">
      <x v="26"/>
      <x v="7"/>
      <x v="60"/>
      <x v="37"/>
      <x v="4"/>
      <x v="239"/>
      <x v="4"/>
      <x v="5"/>
      <x v="467"/>
      <x v="10"/>
      <x v="15"/>
      <x v="1"/>
      <x v="1"/>
      <x v="1"/>
      <x v="2"/>
      <x v="6"/>
    </i>
    <i r="1">
      <x v="27"/>
      <x v="1"/>
      <x v="74"/>
      <x v="53"/>
      <x v="37"/>
      <x v="349"/>
      <x v="36"/>
      <x v="41"/>
      <x v="474"/>
      <x v="24"/>
      <x v="21"/>
      <x v="16"/>
      <x v="1"/>
      <x v="1"/>
      <x v="2"/>
      <x v="6"/>
    </i>
    <i r="2">
      <x v="2"/>
      <x v="20"/>
      <x v="20"/>
      <x v="37"/>
      <x v="151"/>
      <x v="36"/>
      <x v="41"/>
      <x v="467"/>
      <x v="10"/>
      <x v="21"/>
      <x v="16"/>
      <x v="1"/>
      <x v="1"/>
      <x v="2"/>
      <x v="6"/>
    </i>
    <i r="1">
      <x v="28"/>
      <x v="5"/>
      <x v="60"/>
      <x v="37"/>
      <x v="75"/>
      <x v="361"/>
      <x v="25"/>
      <x v="59"/>
      <x v="458"/>
      <x v="8"/>
      <x v="22"/>
      <x v="24"/>
      <x v="1"/>
      <x v="1"/>
      <x v="2"/>
      <x v="16"/>
    </i>
    <i r="2">
      <x v="10"/>
      <x v="18"/>
      <x v="10"/>
      <x v="75"/>
      <x v="151"/>
      <x v="25"/>
      <x v="59"/>
      <x v="485"/>
      <x v="322"/>
      <x v="23"/>
      <x v="24"/>
      <x v="4"/>
      <x v="6"/>
      <x/>
      <x v="16"/>
    </i>
    <i r="1">
      <x v="36"/>
      <x v="1"/>
      <x v="9"/>
      <x v="2"/>
      <x v="14"/>
      <x v="354"/>
      <x v="64"/>
      <x v="60"/>
      <x v="472"/>
      <x v="16"/>
      <x v="4"/>
      <x v="5"/>
      <x v="1"/>
      <x v="1"/>
      <x v="2"/>
      <x v="6"/>
    </i>
    <i r="2">
      <x v="25"/>
      <x v="41"/>
      <x v="33"/>
      <x v="14"/>
      <x v="151"/>
      <x v="64"/>
      <x v="60"/>
      <x v="473"/>
      <x v="326"/>
      <x v="4"/>
      <x v="5"/>
      <x v="1"/>
      <x v="1"/>
      <x v="2"/>
      <x v="6"/>
    </i>
    <i r="1">
      <x v="37"/>
      <x v="16"/>
      <x v="74"/>
      <x v="53"/>
      <x v="58"/>
      <x v="364"/>
      <x v="50"/>
      <x v="15"/>
      <x v="481"/>
      <x v="329"/>
      <x v="13"/>
      <x v="47"/>
      <x v="4"/>
      <x v="6"/>
      <x/>
      <x v="6"/>
    </i>
    <i r="2">
      <x v="56"/>
      <x v="20"/>
      <x v="20"/>
      <x v="58"/>
      <x v="151"/>
      <x v="50"/>
      <x v="15"/>
      <x v="474"/>
      <x v="24"/>
      <x v="13"/>
      <x v="47"/>
      <x v="1"/>
      <x v="1"/>
      <x v="2"/>
      <x v="6"/>
    </i>
    <i r="1">
      <x v="41"/>
      <x v="1"/>
      <x v="74"/>
      <x v="53"/>
      <x v="58"/>
      <x v="284"/>
      <x v="50"/>
      <x v="55"/>
      <x v="481"/>
      <x v="329"/>
      <x v="10"/>
      <x v="25"/>
      <x v="4"/>
      <x v="6"/>
      <x/>
      <x v="16"/>
    </i>
    <i r="2">
      <x v="2"/>
      <x v="20"/>
      <x v="20"/>
      <x v="58"/>
      <x v="151"/>
      <x v="50"/>
      <x v="55"/>
      <x v="481"/>
      <x v="329"/>
      <x v="10"/>
      <x v="25"/>
      <x v="4"/>
      <x v="6"/>
      <x/>
      <x v="16"/>
    </i>
    <i r="1">
      <x v="42"/>
      <x v="5"/>
      <x v="21"/>
      <x v="21"/>
      <x v="68"/>
      <x v="266"/>
      <x/>
      <x v="20"/>
      <x v="481"/>
      <x v="329"/>
      <x v="29"/>
      <x v="46"/>
      <x v="4"/>
      <x v="6"/>
      <x/>
      <x v="35"/>
    </i>
    <i r="2">
      <x v="54"/>
      <x v="149"/>
      <x v="144"/>
      <x v="68"/>
      <x v="151"/>
      <x/>
      <x v="20"/>
      <x v="481"/>
      <x v="329"/>
      <x v="29"/>
      <x v="46"/>
      <x v="4"/>
      <x v="6"/>
      <x/>
      <x v="35"/>
    </i>
    <i r="1">
      <x v="53"/>
      <x v="1"/>
      <x v="70"/>
      <x v="48"/>
      <x v="13"/>
      <x v="151"/>
      <x/>
      <x v="62"/>
      <x v="479"/>
      <x v="333"/>
      <x v="42"/>
      <x v="34"/>
      <x v="4"/>
      <x v="6"/>
      <x/>
      <x v="16"/>
    </i>
    <i r="2">
      <x v="25"/>
      <x v="41"/>
      <x v="33"/>
      <x v="13"/>
      <x v="151"/>
      <x/>
      <x v="62"/>
      <x v="479"/>
      <x v="333"/>
      <x v="42"/>
      <x v="34"/>
      <x v="4"/>
      <x v="6"/>
      <x/>
      <x v="16"/>
    </i>
    <i>
      <x v="5"/>
      <x v="12"/>
      <x v="2"/>
      <x v="149"/>
      <x v="138"/>
      <x v="21"/>
      <x v="151"/>
      <x/>
      <x v="24"/>
      <x v="334"/>
      <x v="294"/>
      <x v="1"/>
      <x/>
      <x v="1"/>
      <x v="1"/>
      <x v="11"/>
      <x v="48"/>
    </i>
    <i r="1">
      <x v="14"/>
      <x v="1"/>
      <x v="35"/>
      <x v="28"/>
      <x v="80"/>
      <x v="14"/>
      <x/>
      <x v="26"/>
      <x v="451"/>
      <x v="3"/>
      <x v="6"/>
      <x v="31"/>
      <x v="1"/>
      <x v="1"/>
      <x v="1"/>
      <x v="14"/>
    </i>
    <i r="2">
      <x v="21"/>
      <x v="36"/>
      <x v="29"/>
      <x v="80"/>
      <x v="151"/>
      <x/>
      <x v="26"/>
      <x v="451"/>
      <x v="3"/>
      <x v="6"/>
      <x v="31"/>
      <x v="1"/>
      <x v="1"/>
      <x v="1"/>
      <x v="14"/>
    </i>
    <i r="1">
      <x v="17"/>
      <x v="1"/>
      <x v="16"/>
      <x v="9"/>
      <x v="27"/>
      <x v="295"/>
      <x v="25"/>
      <x v="30"/>
      <x v="457"/>
      <x v="7"/>
      <x v="20"/>
      <x v="42"/>
      <x v="1"/>
      <x v="1"/>
      <x v="6"/>
      <x v="1"/>
    </i>
    <i r="2">
      <x v="2"/>
      <x v="20"/>
      <x v="20"/>
      <x v="27"/>
      <x v="151"/>
      <x v="25"/>
      <x v="30"/>
      <x v="457"/>
      <x v="7"/>
      <x v="20"/>
      <x v="42"/>
      <x v="1"/>
      <x v="1"/>
      <x v="6"/>
      <x v="1"/>
    </i>
    <i r="2">
      <x v="12"/>
      <x v="80"/>
      <x v="31"/>
      <x v="27"/>
      <x v="151"/>
      <x v="25"/>
      <x v="30"/>
      <x v="472"/>
      <x v="16"/>
      <x v="20"/>
      <x v="42"/>
      <x v="1"/>
      <x v="1"/>
      <x v="6"/>
      <x v="1"/>
    </i>
    <i r="2">
      <x v="21"/>
      <x v="158"/>
      <x v="149"/>
      <x v="27"/>
      <x v="151"/>
      <x v="25"/>
      <x v="30"/>
      <x v="457"/>
      <x v="7"/>
      <x v="20"/>
      <x v="42"/>
      <x v="1"/>
      <x v="1"/>
      <x v="6"/>
      <x v="1"/>
    </i>
    <i r="1">
      <x v="21"/>
      <x v="45"/>
      <x v="88"/>
      <x v="68"/>
      <x v="36"/>
      <x v="151"/>
      <x/>
      <x/>
      <x v="462"/>
      <x v="29"/>
      <x v="40"/>
      <x v="2"/>
      <x v="1"/>
      <x v="1"/>
      <x v="3"/>
      <x v="75"/>
    </i>
    <i r="1">
      <x v="30"/>
      <x v="1"/>
      <x v="3"/>
      <x v="19"/>
      <x v="28"/>
      <x v="151"/>
      <x/>
      <x/>
      <x v="469"/>
      <x v="12"/>
      <x v="41"/>
      <x v="9"/>
      <x v="2"/>
      <x v="5"/>
      <x v="13"/>
      <x v="76"/>
    </i>
    <i r="1">
      <x v="47"/>
      <x v="1"/>
      <x v="134"/>
      <x v="119"/>
      <x v="85"/>
      <x v="151"/>
      <x/>
      <x/>
      <x v="454"/>
      <x v="18"/>
      <x v="52"/>
      <x v="26"/>
      <x v="3"/>
      <x v="3"/>
      <x v="18"/>
      <x v="26"/>
    </i>
    <i r="2">
      <x v="2"/>
      <x v="135"/>
      <x v="120"/>
      <x v="31"/>
      <x v="151"/>
      <x/>
      <x/>
      <x v="457"/>
      <x v="7"/>
      <x v="53"/>
      <x v="26"/>
      <x v="3"/>
      <x v="3"/>
      <x v="18"/>
      <x v="26"/>
    </i>
    <i r="2">
      <x v="12"/>
      <x v="29"/>
      <x v="70"/>
      <x v="31"/>
      <x v="151"/>
      <x/>
      <x/>
      <x v="457"/>
      <x v="7"/>
      <x v="53"/>
      <x v="26"/>
      <x v="3"/>
      <x v="3"/>
      <x v="18"/>
      <x v="26"/>
    </i>
    <i r="1">
      <x v="54"/>
      <x v="5"/>
      <x v="119"/>
      <x v="103"/>
      <x v="36"/>
      <x v="255"/>
      <x v="67"/>
      <x/>
      <x v="486"/>
      <x v="327"/>
      <x v="43"/>
      <x v="28"/>
      <x v="4"/>
      <x v="6"/>
      <x/>
      <x v="39"/>
    </i>
    <i r="1">
      <x v="57"/>
      <x v="1"/>
      <x v="7"/>
      <x v="16"/>
      <x v="86"/>
      <x v="151"/>
      <x/>
      <x/>
      <x v="456"/>
      <x v="5"/>
      <x v="61"/>
      <x v="27"/>
      <x v="3"/>
      <x v="3"/>
      <x v="18"/>
      <x v="73"/>
    </i>
    <i>
      <x v="6"/>
      <x v="7"/>
      <x v="1"/>
      <x v="9"/>
      <x v="2"/>
      <x v="67"/>
      <x v="357"/>
      <x v="58"/>
      <x v="54"/>
      <x v="440"/>
      <x v="39"/>
      <x v="5"/>
      <x v="40"/>
      <x v="1"/>
      <x v="1"/>
      <x v="8"/>
      <x v="12"/>
    </i>
    <i r="2">
      <x v="25"/>
      <x v="41"/>
      <x v="33"/>
      <x v="67"/>
      <x v="151"/>
      <x v="58"/>
      <x v="54"/>
      <x v="453"/>
      <x v="35"/>
      <x v="5"/>
      <x v="40"/>
      <x v="1"/>
      <x v="1"/>
      <x v="8"/>
      <x v="12"/>
    </i>
    <i r="1">
      <x v="8"/>
      <x v="1"/>
      <x v="64"/>
      <x v="41"/>
      <x v="76"/>
      <x v="362"/>
      <x v="63"/>
      <x v="31"/>
      <x v="452"/>
      <x v="4"/>
      <x v="24"/>
      <x v="36"/>
      <x v="1"/>
      <x v="1"/>
      <x v="7"/>
      <x v="12"/>
    </i>
    <i r="2">
      <x v="3"/>
      <x v="41"/>
      <x v="33"/>
      <x v="76"/>
      <x v="151"/>
      <x v="63"/>
      <x v="31"/>
      <x v="482"/>
      <x v="328"/>
      <x v="24"/>
      <x v="36"/>
      <x v="4"/>
      <x v="6"/>
      <x/>
      <x v="12"/>
    </i>
    <i r="1">
      <x v="11"/>
      <x v="1"/>
      <x v="77"/>
      <x v="56"/>
      <x v="71"/>
      <x v="358"/>
      <x v="60"/>
      <x v="57"/>
      <x v="449"/>
      <x v="27"/>
      <x v="47"/>
      <x v="20"/>
      <x v="1"/>
      <x v="1"/>
      <x v="7"/>
      <x v="12"/>
    </i>
    <i r="2">
      <x v="25"/>
      <x v="41"/>
      <x v="33"/>
      <x v="71"/>
      <x v="151"/>
      <x v="60"/>
      <x v="57"/>
      <x v="449"/>
      <x v="27"/>
      <x v="47"/>
      <x v="20"/>
      <x v="1"/>
      <x v="1"/>
      <x v="7"/>
      <x v="12"/>
    </i>
    <i r="1">
      <x v="24"/>
      <x v="1"/>
      <x v="74"/>
      <x v="53"/>
      <x v="42"/>
      <x v="327"/>
      <x v="35"/>
      <x v="11"/>
      <x v="467"/>
      <x v="10"/>
      <x v="11"/>
      <x v="7"/>
      <x v="1"/>
      <x v="1"/>
      <x v="2"/>
      <x v="12"/>
    </i>
    <i r="2">
      <x v="2"/>
      <x v="20"/>
      <x v="20"/>
      <x v="42"/>
      <x v="151"/>
      <x v="35"/>
      <x v="11"/>
      <x v="467"/>
      <x v="10"/>
      <x v="11"/>
      <x v="7"/>
      <x v="1"/>
      <x v="1"/>
      <x v="2"/>
      <x v="12"/>
    </i>
    <i r="1">
      <x v="29"/>
      <x v="7"/>
      <x v="12"/>
      <x v="8"/>
      <x v="83"/>
      <x v="255"/>
      <x v="39"/>
      <x v="14"/>
      <x v="468"/>
      <x v="11"/>
      <x v="30"/>
      <x v="23"/>
      <x v="1"/>
      <x v="1"/>
      <x v="2"/>
      <x v="12"/>
    </i>
    <i r="1">
      <x v="34"/>
      <x v="6"/>
      <x v="82"/>
      <x v="61"/>
      <x v="54"/>
      <x v="279"/>
      <x v="44"/>
      <x v="47"/>
      <x v="458"/>
      <x v="8"/>
      <x v="49"/>
      <x v="41"/>
      <x v="1"/>
      <x v="1"/>
      <x v="2"/>
      <x v="4"/>
    </i>
    <i r="1">
      <x v="40"/>
      <x v="16"/>
      <x v="2"/>
      <x v="18"/>
      <x v="23"/>
      <x v="263"/>
      <x v="23"/>
      <x v="6"/>
      <x v="479"/>
      <x v="333"/>
      <x v="3"/>
      <x v="18"/>
      <x v="4"/>
      <x v="6"/>
      <x/>
      <x v="15"/>
    </i>
    <i r="1">
      <x v="50"/>
      <x v="7"/>
      <x v="6"/>
      <x v="6"/>
      <x v="49"/>
      <x v="151"/>
      <x v="33"/>
      <x v="61"/>
      <x v="433"/>
      <x v="42"/>
      <x v="50"/>
      <x v="8"/>
      <x v="3"/>
      <x v="3"/>
      <x v="18"/>
      <x v="12"/>
    </i>
    <i r="1">
      <x v="52"/>
      <x v="1"/>
      <x v="10"/>
      <x/>
      <x v="71"/>
      <x v="358"/>
      <x v="60"/>
      <x v="57"/>
      <x v="486"/>
      <x v="327"/>
      <x v="31"/>
      <x v="33"/>
      <x v="4"/>
      <x v="6"/>
      <x/>
      <x v="12"/>
    </i>
    <i>
      <x v="7"/>
      <x v="18"/>
      <x v="1"/>
      <x v="17"/>
      <x v="11"/>
      <x v="29"/>
      <x v="298"/>
      <x v="26"/>
      <x v="32"/>
      <x v="471"/>
      <x v="13"/>
      <x v="25"/>
      <x v="12"/>
      <x v="1"/>
      <x v="2"/>
      <x v="12"/>
      <x v="32"/>
    </i>
    <i r="2">
      <x v="21"/>
      <x v="149"/>
      <x v="144"/>
      <x v="29"/>
      <x v="151"/>
      <x v="26"/>
      <x v="32"/>
      <x v="442"/>
      <x v="53"/>
      <x v="25"/>
      <x v="12"/>
      <x v="2"/>
      <x v="2"/>
      <x v="4"/>
      <x v="32"/>
    </i>
    <i r="1">
      <x v="44"/>
      <x v="1"/>
      <x v="9"/>
      <x v="2"/>
      <x v="70"/>
      <x v="310"/>
      <x/>
      <x v="56"/>
      <x v="472"/>
      <x v="16"/>
      <x v="57"/>
      <x v="48"/>
      <x v="1"/>
      <x v="2"/>
      <x v="12"/>
      <x v="32"/>
    </i>
    <i r="2">
      <x v="25"/>
      <x v="41"/>
      <x v="33"/>
      <x v="70"/>
      <x v="151"/>
      <x/>
      <x v="56"/>
      <x v="472"/>
      <x v="16"/>
      <x v="57"/>
      <x v="48"/>
      <x v="1"/>
      <x v="2"/>
      <x v="12"/>
      <x v="32"/>
    </i>
    <i r="1">
      <x v="56"/>
      <x v="1"/>
      <x v="12"/>
      <x v="8"/>
      <x v="72"/>
      <x v="366"/>
      <x/>
      <x v="63"/>
      <x v="474"/>
      <x v="24"/>
      <x v="58"/>
      <x v="4"/>
      <x v="1"/>
      <x v="2"/>
      <x v="12"/>
      <x v="7"/>
    </i>
    <i>
      <x v="9"/>
      <x v="23"/>
      <x v="3"/>
      <x v="127"/>
      <x v="112"/>
      <x v="78"/>
      <x v="265"/>
      <x v="42"/>
      <x v="46"/>
      <x v="457"/>
      <x v="7"/>
      <x v="44"/>
      <x v="29"/>
      <x v="1"/>
      <x v="1"/>
      <x v="2"/>
      <x v="27"/>
    </i>
    <i r="2">
      <x v="37"/>
      <x v="128"/>
      <x v="113"/>
      <x v="78"/>
      <x v="151"/>
      <x v="42"/>
      <x v="46"/>
      <x v="457"/>
      <x v="7"/>
      <x v="44"/>
      <x v="29"/>
      <x v="1"/>
      <x v="1"/>
      <x v="2"/>
      <x v="27"/>
    </i>
    <i r="2">
      <x v="77"/>
      <x v="129"/>
      <x v="114"/>
      <x v="78"/>
      <x v="151"/>
      <x v="42"/>
      <x v="46"/>
      <x v="457"/>
      <x v="7"/>
      <x v="44"/>
      <x v="29"/>
      <x v="1"/>
      <x v="1"/>
      <x v="2"/>
      <x v="27"/>
    </i>
    <i r="1">
      <x v="31"/>
      <x v="3"/>
      <x v="1"/>
      <x v="5"/>
      <x v="48"/>
      <x v="151"/>
      <x/>
      <x v="45"/>
      <x v="468"/>
      <x v="11"/>
      <x v="45"/>
      <x v="50"/>
      <x v="1"/>
      <x v="1"/>
      <x v="2"/>
      <x v="27"/>
    </i>
    <i r="1">
      <x v="35"/>
      <x v="1"/>
      <x v="127"/>
      <x v="112"/>
      <x v="56"/>
      <x v="151"/>
      <x/>
      <x v="3"/>
      <x v="457"/>
      <x v="7"/>
      <x v="37"/>
      <x v="45"/>
      <x v="1"/>
      <x v="1"/>
      <x v="2"/>
      <x v="27"/>
    </i>
    <i r="2">
      <x v="12"/>
      <x v="129"/>
      <x v="114"/>
      <x v="56"/>
      <x v="151"/>
      <x/>
      <x v="3"/>
      <x v="457"/>
      <x v="7"/>
      <x v="37"/>
      <x v="45"/>
      <x v="1"/>
      <x v="1"/>
      <x v="2"/>
      <x v="27"/>
    </i>
    <i r="1">
      <x v="45"/>
      <x v="3"/>
      <x v="1"/>
      <x v="5"/>
      <x v="79"/>
      <x v="359"/>
      <x v="61"/>
      <x v="39"/>
      <x v="483"/>
      <x v="331"/>
      <x v="51"/>
      <x v="49"/>
      <x v="4"/>
      <x v="6"/>
      <x/>
      <x v="27"/>
    </i>
    <i t="grand">
      <x/>
    </i>
  </rowItems>
  <colItems count="1">
    <i/>
  </colItems>
  <formats count="12">
    <format dxfId="46">
      <pivotArea type="all" dataOnly="0" outline="0" fieldPosition="0"/>
    </format>
    <format dxfId="45">
      <pivotArea field="9" type="button" dataOnly="0" labelOnly="1" outline="0" axis="axisRow" fieldPosition="16"/>
    </format>
    <format dxfId="44">
      <pivotArea field="0" type="button" dataOnly="0" labelOnly="1" outline="0" axis="axisRow" fieldPosition="1"/>
    </format>
    <format dxfId="43">
      <pivotArea field="1" type="button" dataOnly="0" labelOnly="1" outline="0" axis="axisRow" fieldPosition="2"/>
    </format>
    <format dxfId="42">
      <pivotArea dataOnly="0" labelOnly="1" outline="0" fieldPosition="0">
        <references count="1">
          <reference field="9" count="0"/>
        </references>
      </pivotArea>
    </format>
    <format dxfId="41">
      <pivotArea dataOnly="0" labelOnly="1" grandRow="1" outline="0" fieldPosition="0"/>
    </format>
    <format dxfId="40">
      <pivotArea type="all" dataOnly="0" outline="0" fieldPosition="0"/>
    </format>
    <format dxfId="39">
      <pivotArea field="9" type="button" dataOnly="0" labelOnly="1" outline="0" axis="axisRow" fieldPosition="16"/>
    </format>
    <format dxfId="38">
      <pivotArea field="0" type="button" dataOnly="0" labelOnly="1" outline="0" axis="axisRow" fieldPosition="1"/>
    </format>
    <format dxfId="37">
      <pivotArea field="1" type="button" dataOnly="0" labelOnly="1" outline="0" axis="axisRow" fieldPosition="2"/>
    </format>
    <format dxfId="36">
      <pivotArea dataOnly="0" labelOnly="1" outline="0" fieldPosition="0">
        <references count="1">
          <reference field="9" count="0"/>
        </references>
      </pivotArea>
    </format>
    <format dxfId="35">
      <pivotArea dataOnly="0" labelOnly="1" grandRow="1" outline="0" fieldPosition="0"/>
    </format>
  </formats>
  <pivotTableStyleInfo name="PivotStyleMedium9" showRowHeaders="0" showColHeaders="1" showRowStripes="1"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OM" xr10:uid="{1E51D3E6-7BFC-40D3-A79B-A26A54D35149}" sourceName="Market OM">
  <pivotTables>
    <pivotTable tabId="3" name="PivotTable4"/>
  </pivotTables>
  <data>
    <tabular pivotCacheId="2017651235">
      <items count="23">
        <i x="5" s="1"/>
        <i x="0" s="1"/>
        <i x="4" s="1"/>
        <i x="3" s="1"/>
        <i x="1" s="1"/>
        <i x="6" s="1"/>
        <i x="2" s="1"/>
        <i x="15" s="1" nd="1"/>
        <i x="18" s="1" nd="1"/>
        <i x="13" s="1" nd="1"/>
        <i x="14" s="1" nd="1"/>
        <i x="12" s="1" nd="1"/>
        <i x="19" s="1" nd="1"/>
        <i x="21" s="1" nd="1"/>
        <i x="10" s="1" nd="1"/>
        <i x="9" s="1" nd="1"/>
        <i x="20" s="1" nd="1"/>
        <i x="17" s="1" nd="1"/>
        <i x="22" s="1" nd="1"/>
        <i x="16" s="1" nd="1"/>
        <i x="8" s="1" nd="1"/>
        <i x="7" s="1" nd="1"/>
        <i x="1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Manager" xr10:uid="{D5CED322-B9A7-4AF6-8813-6109F89BDB14}" sourceName="Project Manager">
  <pivotTables>
    <pivotTable tabId="3" name="PivotTable4"/>
  </pivotTables>
  <data>
    <tabular pivotCacheId="2017651235">
      <items count="77">
        <i x="4" s="1"/>
        <i x="12" s="1"/>
        <i x="27" s="1"/>
        <i x="15" s="1"/>
        <i x="10" s="1"/>
        <i x="24" s="1"/>
        <i x="11" s="1"/>
        <i x="5" s="1"/>
        <i x="22" s="1"/>
        <i x="0" s="1"/>
        <i x="17" s="1"/>
        <i x="23" s="1"/>
        <i x="7" s="1"/>
        <i x="9" s="1"/>
        <i x="21" s="1"/>
        <i x="18" s="1"/>
        <i x="13" s="1"/>
        <i x="25" s="1"/>
        <i x="20" s="1"/>
        <i x="14" s="1"/>
        <i x="2" s="1"/>
        <i x="3" s="1"/>
        <i x="28" s="1"/>
        <i x="8" s="1"/>
        <i x="1" s="1"/>
        <i x="6" s="1"/>
        <i x="16" s="1"/>
        <i x="19" s="1"/>
        <i x="26" s="1"/>
        <i x="69" s="1" nd="1"/>
        <i x="63" s="1" nd="1"/>
        <i x="36" s="1" nd="1"/>
        <i x="62" s="1" nd="1"/>
        <i x="35" s="1" nd="1"/>
        <i x="29" s="1" nd="1"/>
        <i x="70" s="1" nd="1"/>
        <i x="32" s="1" nd="1"/>
        <i x="47" s="1" nd="1"/>
        <i x="51" s="1" nd="1"/>
        <i x="72" s="1" nd="1"/>
        <i x="31" s="1" nd="1"/>
        <i x="46" s="1" nd="1"/>
        <i x="40" s="1" nd="1"/>
        <i x="41" s="1" nd="1"/>
        <i x="50" s="1" nd="1"/>
        <i x="57" s="1" nd="1"/>
        <i x="48" s="1" nd="1"/>
        <i x="76" s="1" nd="1"/>
        <i x="56" s="1" nd="1"/>
        <i x="54" s="1" nd="1"/>
        <i x="67" s="1" nd="1"/>
        <i x="30" s="1" nd="1"/>
        <i x="37" s="1" nd="1"/>
        <i x="61" s="1" nd="1"/>
        <i x="44" s="1" nd="1"/>
        <i x="33" s="1" nd="1"/>
        <i x="71" s="1" nd="1"/>
        <i x="39" s="1" nd="1"/>
        <i x="60" s="1" nd="1"/>
        <i x="45" s="1" nd="1"/>
        <i x="75" s="1" nd="1"/>
        <i x="68" s="1" nd="1"/>
        <i x="42" s="1" nd="1"/>
        <i x="34" s="1" nd="1"/>
        <i x="66" s="1" nd="1"/>
        <i x="55" s="1" nd="1"/>
        <i x="53" s="1" nd="1"/>
        <i x="58" s="1" nd="1"/>
        <i x="64" s="1" nd="1"/>
        <i x="38" s="1" nd="1"/>
        <i x="52" s="1" nd="1"/>
        <i x="59" s="1" nd="1"/>
        <i x="65" s="1" nd="1"/>
        <i x="43" s="1" nd="1"/>
        <i x="73" s="1" nd="1"/>
        <i x="74" s="1" nd="1"/>
        <i x="4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nts____High" xr10:uid="{FFEFC2A2-1C7B-41E4-9947-C595D591E27E}" sourceName="Comments  - High">
  <pivotTables>
    <pivotTable tabId="3" name="PivotTable4"/>
  </pivotTables>
  <data>
    <tabular pivotCacheId="2017651235">
      <items count="7">
        <i x="1" s="1"/>
        <i x="2" s="1"/>
        <i x="5" s="1"/>
        <i x="0" s="1"/>
        <i x="3" s="1"/>
        <i x="4" s="1"/>
        <i x="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A10785CF-6B66-42BF-8EC6-8EF4B6010D90}" sourceName="Owner">
  <pivotTables>
    <pivotTable tabId="3" name="PivotTable4"/>
  </pivotTables>
  <data>
    <tabular pivotCacheId="2017651235">
      <items count="5">
        <i x="1" s="1"/>
        <i x="2" s="1"/>
        <i x="0" s="1"/>
        <i x="3" s="1"/>
        <i x="4"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Org" xr10:uid="{E0EBC3E0-A944-4353-AC6E-564CCF2AAC7C}" sourceName="Sales Org">
  <pivotTables>
    <pivotTable tabId="3" name="PivotTable4"/>
  </pivotTables>
  <data>
    <tabular pivotCacheId="2017651235">
      <items count="10">
        <i x="3" s="1"/>
        <i x="7" s="1"/>
        <i x="4" s="1"/>
        <i x="8" s="1"/>
        <i x="6" s="1"/>
        <i x="0" s="1"/>
        <i x="2" s="1"/>
        <i x="1" s="1"/>
        <i x="5" s="1"/>
        <i x="9"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4_Status" xr10:uid="{E9E1C757-D8E2-448D-A851-E8C9089C4C6A}" sourceName="Z4 Status">
  <pivotTables>
    <pivotTable tabId="3" name="PivotTable4"/>
  </pivotTables>
  <data>
    <tabular pivotCacheId="2017651235">
      <items count="3">
        <i x="2" s="1"/>
        <i x="0" s="1"/>
        <i x="1"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G_Name" xr10:uid="{CB8841FE-5618-4A67-8B37-97DD82C8AFE8}" sourceName="BG Name">
  <pivotTables>
    <pivotTable tabId="3" name="PivotTable4"/>
  </pivotTables>
  <data>
    <tabular pivotCacheId="2017651235">
      <items count="7">
        <i x="4" s="1"/>
        <i x="3" s="1"/>
        <i x="5" s="1"/>
        <i x="0" s="1"/>
        <i x="1" s="1"/>
        <i x="2"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OM" xr10:uid="{DA08D1A2-002E-4284-83DE-73A5379AB876}" cache="Slicer_Market_OM" caption="Market OM" style="New" rowHeight="241300"/>
  <slicer name="Project Manager" xr10:uid="{60DC2EE2-6870-4320-A8C7-A1A682EA2E92}" cache="Slicer_Project_Manager" caption="Project Manager" columnCount="3" style="New" rowHeight="241300"/>
  <slicer name="Comments  - High" xr10:uid="{721AFB3A-E68A-4D5B-8888-AA81965755A7}" cache="Slicer_Comments____High" caption="Comments  - High" columnCount="2" style="New" rowHeight="241300"/>
  <slicer name="Owner" xr10:uid="{F44FC711-5724-4E67-9736-CF3A70600978}" cache="Slicer_Owner" caption="Owner" columnCount="2" style="New" rowHeight="241300"/>
  <slicer name="Sales Org" xr10:uid="{449EA7C7-CF64-4F07-9127-0DCB7799FF27}" cache="Slicer_Sales_Org" caption="Sales Org" columnCount="4" style="New" rowHeight="241300"/>
  <slicer name="Z4 Status" xr10:uid="{AEF56FDF-3841-4000-8DEE-8FC2094AD806}" cache="Slicer_Z4_Status" caption="Z4 Status" columnCount="2" style="New" rowHeight="241300"/>
  <slicer name="BG Name" xr10:uid="{BCCCC5A8-99E0-4B82-BFCE-D3400201666B}" cache="Slicer_BG_Name" caption="BG Name" style="New"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DEA05-A046-41A1-AC98-41DB0388C55C}" name="Table1" displayName="Table1" ref="A1:AA89" totalsRowShown="0" headerRowDxfId="34" dataDxfId="32" headerRowBorderDxfId="33" tableBorderDxfId="31" totalsRowBorderDxfId="30">
  <autoFilter ref="A1:AA89" xr:uid="{5A6DEA05-A046-41A1-AC98-41DB0388C55C}"/>
  <tableColumns count="27">
    <tableColumn id="1" xr3:uid="{32AFC11A-B536-4B9D-B9FC-BDA3E88EF6BB}" name="Sales Document" dataDxfId="29"/>
    <tableColumn id="2" xr3:uid="{2E829189-27B6-4363-9750-3DD38CB209E1}" name="SO Item" dataDxfId="28"/>
    <tableColumn id="13" xr3:uid="{B5E8DBD4-F7CD-4678-A8FE-42B504E63240}" name="PO Number" dataDxfId="27"/>
    <tableColumn id="29" xr3:uid="{7CE5334D-20B9-4A78-8A21-63452226548A}" name="PO Item" dataDxfId="26"/>
    <tableColumn id="3" xr3:uid="{9CA7BD40-A28B-4E3F-BC17-36933A332BDA}" name="Ship to Customer Name" dataDxfId="25"/>
    <tableColumn id="4" xr3:uid="{9D1BB33D-149E-435D-9402-74D0C1916950}" name="Material" dataDxfId="24"/>
    <tableColumn id="5" xr3:uid="{3A959246-B830-4C5F-A1C7-76F3930E1D9D}" name="Material Description" dataDxfId="23"/>
    <tableColumn id="6" xr3:uid="{F29B9930-F294-4621-B5AE-12F88CD8A20F}" name="Sales Org" dataDxfId="22"/>
    <tableColumn id="7" xr3:uid="{F8256E78-F0B6-4C34-BC5F-5024777E6CE3}" name="Market OM" dataDxfId="21"/>
    <tableColumn id="8" xr3:uid="{A131D261-0D36-4D5F-9935-D8BB64B8C5CF}" name="Project Manager" dataDxfId="20"/>
    <tableColumn id="9" xr3:uid="{5D6ADAC2-0EF7-4C14-848C-AC1549276409}" name="FSR" dataDxfId="19"/>
    <tableColumn id="12" xr3:uid="{8C6E5CBD-7B60-4673-971F-50A99112C3CE}" name="AB Confirmation" dataDxfId="18"/>
    <tableColumn id="14" xr3:uid="{EC19B115-4545-4332-A432-D686D17143E8}" name="Start Frozen Period Date" dataDxfId="17"/>
    <tableColumn id="16" xr3:uid="{8B6018C3-9EAA-4D5D-A18E-32271D7EBEDC}" name="Z4OK" dataDxfId="16"/>
    <tableColumn id="17" xr3:uid="{65F48E1C-3616-463C-A68E-E97C45D6BF90}" name="Z3" dataDxfId="15"/>
    <tableColumn id="31" xr3:uid="{D391D900-BCDD-4E27-9317-5505DBEE57AA}" name="SID" dataDxfId="14"/>
    <tableColumn id="30" xr3:uid="{13B89A01-15B8-4C11-8962-95EB01BAAE43}" name="CAD" dataDxfId="13"/>
    <tableColumn id="34" xr3:uid="{EF851AF8-B233-4D9B-9572-A620E18A57AA}" name="PMRDD" dataDxfId="12"/>
    <tableColumn id="18" xr3:uid="{8042B2B7-6408-4C98-BB4E-BBD8A35F5DF2}" name="RDD" dataDxfId="11"/>
    <tableColumn id="32" xr3:uid="{083481E9-CE24-44E2-B861-3DA4F37D9A8B}" name="Z4 Status" dataDxfId="10"/>
    <tableColumn id="10" xr3:uid="{0C4477B1-B9BF-419F-80FE-DC4431B18C37}" name="INCP" dataDxfId="9"/>
    <tableColumn id="11" xr3:uid="{C7662287-90C4-4ABB-BF02-EE71DB43FE10}" name="BG Name" dataDxfId="8"/>
    <tableColumn id="15" xr3:uid="{BFDDDE5A-146B-4AF8-B2DD-18547AFCE32F}" name="Days until Start FP" dataDxfId="7">
      <calculatedColumnFormula>IF(M2&gt;=TODAY(),(NETWORKDAYS(TODAY(),M2)-1),(NETWORKDAYS(TODAY(),M2)))</calculatedColumnFormula>
    </tableColumn>
    <tableColumn id="20" xr3:uid="{2DE15669-AB87-415E-94B4-832304D27951}" name="Ref" dataDxfId="6">
      <calculatedColumnFormula>A2&amp;B2</calculatedColumnFormula>
    </tableColumn>
    <tableColumn id="33" xr3:uid="{BF075367-67BC-4A70-B4A6-B334C3223EA8}" name="Owner" dataDxfId="5">
      <calculatedColumnFormula>VLOOKUP(X2,Mapping!A:D,2,0)</calculatedColumnFormula>
    </tableColumn>
    <tableColumn id="22" xr3:uid="{5EA0CECD-34BD-4C4B-929B-4711A7C36301}" name="Comments  - High" dataDxfId="4">
      <calculatedColumnFormula>VLOOKUP(X2,Mapping!A:D,3,0)</calculatedColumnFormula>
    </tableColumn>
    <tableColumn id="23" xr3:uid="{9E755052-166E-41BC-8D18-2BBD734C1B39}" name="Detialed Comments" dataDxfId="3">
      <calculatedColumnFormula>VLOOKUP(X2,Mapping!A:D,4,0)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BD688-2F4E-4993-A5E4-844BAB8B18FF}">
  <dimension ref="A2:FD125"/>
  <sheetViews>
    <sheetView showGridLines="0" workbookViewId="0"/>
  </sheetViews>
  <sheetFormatPr defaultColWidth="8.77734375" defaultRowHeight="12" x14ac:dyDescent="0.25"/>
  <cols>
    <col min="1" max="1" width="17.77734375" style="2" bestFit="1" customWidth="1"/>
    <col min="2" max="2" width="12.88671875" style="1" bestFit="1" customWidth="1"/>
    <col min="3" max="3" width="3.88671875" style="1" bestFit="1" customWidth="1"/>
    <col min="4" max="4" width="4.21875" style="1" bestFit="1" customWidth="1"/>
    <col min="5" max="5" width="4.77734375" style="1" bestFit="1" customWidth="1"/>
    <col min="6" max="6" width="4.33203125" style="1" bestFit="1" customWidth="1"/>
    <col min="7" max="8" width="4.21875" style="1" bestFit="1" customWidth="1"/>
    <col min="9" max="9" width="4.5546875" style="1" bestFit="1" customWidth="1"/>
    <col min="10" max="10" width="4.33203125" style="1" bestFit="1" customWidth="1"/>
    <col min="11" max="11" width="8.77734375" style="1" bestFit="1" customWidth="1"/>
    <col min="12" max="13" width="6.21875" style="1" customWidth="1"/>
    <col min="14" max="14" width="15.21875" style="1" bestFit="1" customWidth="1"/>
    <col min="15" max="15" width="7" style="1" customWidth="1"/>
    <col min="16" max="16" width="4.21875" style="1" bestFit="1" customWidth="1"/>
    <col min="17" max="17" width="4.5546875" style="1" bestFit="1" customWidth="1"/>
    <col min="18" max="18" width="4.21875" style="1" bestFit="1" customWidth="1"/>
    <col min="19" max="19" width="4.33203125" style="1" bestFit="1" customWidth="1"/>
    <col min="20" max="20" width="4.21875" style="1" bestFit="1" customWidth="1"/>
    <col min="21" max="21" width="4.5546875" style="1" bestFit="1" customWidth="1"/>
    <col min="22" max="22" width="4.33203125" style="1" bestFit="1" customWidth="1"/>
    <col min="23" max="24" width="8.77734375" style="1" bestFit="1" customWidth="1"/>
    <col min="25" max="47" width="7" style="1" customWidth="1"/>
    <col min="48" max="85" width="6.77734375" style="1" customWidth="1"/>
    <col min="86" max="158" width="8.77734375" style="1"/>
    <col min="159" max="159" width="13.109375" style="1" bestFit="1" customWidth="1"/>
    <col min="160" max="160" width="12.6640625" style="1" bestFit="1" customWidth="1"/>
    <col min="161" max="16384" width="8.77734375" style="1"/>
  </cols>
  <sheetData>
    <row r="2" spans="1:160" x14ac:dyDescent="0.25">
      <c r="A2" s="27" t="s">
        <v>208</v>
      </c>
      <c r="B2" s="28" t="s">
        <v>401</v>
      </c>
      <c r="N2" s="27" t="s">
        <v>208</v>
      </c>
      <c r="O2" s="28" t="s">
        <v>401</v>
      </c>
      <c r="FC2" s="27" t="s">
        <v>16</v>
      </c>
      <c r="FD2" s="28" t="s">
        <v>25</v>
      </c>
    </row>
    <row r="3" spans="1:160" ht="14.4" hidden="1" x14ac:dyDescent="0.3">
      <c r="A3"/>
      <c r="B3"/>
      <c r="C3"/>
      <c r="D3"/>
      <c r="E3"/>
      <c r="F3"/>
      <c r="G3"/>
      <c r="H3"/>
      <c r="I3"/>
      <c r="J3"/>
      <c r="K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FC3" s="29" t="s">
        <v>54</v>
      </c>
      <c r="FD3" s="28">
        <v>17</v>
      </c>
    </row>
    <row r="4" spans="1:160" ht="14.4" hidden="1" x14ac:dyDescent="0.3">
      <c r="A4" s="30" t="s">
        <v>25</v>
      </c>
      <c r="B4" s="27" t="s">
        <v>18</v>
      </c>
      <c r="C4" s="28"/>
      <c r="D4" s="28"/>
      <c r="E4" s="28"/>
      <c r="F4" s="28"/>
      <c r="G4" s="28"/>
      <c r="H4" s="28"/>
      <c r="I4" s="28"/>
      <c r="J4" s="28"/>
      <c r="K4" s="28"/>
      <c r="N4" s="30" t="s">
        <v>25</v>
      </c>
      <c r="O4" s="27" t="s">
        <v>19</v>
      </c>
      <c r="P4" s="28"/>
      <c r="Q4" s="28"/>
      <c r="R4" s="28"/>
      <c r="S4" s="28"/>
      <c r="T4" s="28"/>
      <c r="U4" s="28"/>
      <c r="V4" s="28"/>
      <c r="W4" s="28"/>
      <c r="X4" s="28"/>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FC4" s="29" t="s">
        <v>52</v>
      </c>
      <c r="FD4" s="28">
        <v>25</v>
      </c>
    </row>
    <row r="5" spans="1:160" ht="14.4" x14ac:dyDescent="0.3">
      <c r="A5" s="32" t="s">
        <v>16</v>
      </c>
      <c r="B5" s="28" t="s">
        <v>43</v>
      </c>
      <c r="C5" s="28" t="s">
        <v>35</v>
      </c>
      <c r="D5" s="28" t="s">
        <v>31</v>
      </c>
      <c r="E5" s="28" t="s">
        <v>195</v>
      </c>
      <c r="F5" s="28" t="s">
        <v>12</v>
      </c>
      <c r="G5" s="28" t="s">
        <v>201</v>
      </c>
      <c r="H5" s="28" t="s">
        <v>14</v>
      </c>
      <c r="I5" s="28" t="s">
        <v>222</v>
      </c>
      <c r="J5" s="28" t="s">
        <v>191</v>
      </c>
      <c r="K5" s="28" t="s">
        <v>17</v>
      </c>
      <c r="N5" s="27" t="s">
        <v>16</v>
      </c>
      <c r="O5" s="28" t="s">
        <v>12</v>
      </c>
      <c r="P5" s="28" t="s">
        <v>201</v>
      </c>
      <c r="Q5" s="28" t="s">
        <v>14</v>
      </c>
      <c r="R5" s="28" t="s">
        <v>43</v>
      </c>
      <c r="S5" s="28" t="s">
        <v>195</v>
      </c>
      <c r="T5" s="28" t="s">
        <v>191</v>
      </c>
      <c r="U5" s="28" t="s">
        <v>31</v>
      </c>
      <c r="V5" s="28" t="s">
        <v>222</v>
      </c>
      <c r="W5" s="28" t="s">
        <v>35</v>
      </c>
      <c r="X5" s="28" t="s">
        <v>17</v>
      </c>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FC5" s="29" t="s">
        <v>244</v>
      </c>
      <c r="FD5" s="28">
        <v>46</v>
      </c>
    </row>
    <row r="6" spans="1:160" ht="14.4" x14ac:dyDescent="0.3">
      <c r="A6" s="29" t="s">
        <v>58</v>
      </c>
      <c r="B6" s="28">
        <v>5</v>
      </c>
      <c r="C6" s="28"/>
      <c r="D6" s="28">
        <v>4</v>
      </c>
      <c r="E6" s="28">
        <v>6</v>
      </c>
      <c r="F6" s="28">
        <v>8</v>
      </c>
      <c r="G6" s="28">
        <v>8</v>
      </c>
      <c r="H6" s="28">
        <v>9</v>
      </c>
      <c r="I6" s="28"/>
      <c r="J6" s="28">
        <v>6</v>
      </c>
      <c r="K6" s="28">
        <v>46</v>
      </c>
      <c r="N6" s="29" t="s">
        <v>54</v>
      </c>
      <c r="O6" s="28">
        <v>1</v>
      </c>
      <c r="P6" s="28">
        <v>4</v>
      </c>
      <c r="Q6" s="28">
        <v>6</v>
      </c>
      <c r="R6" s="28">
        <v>2</v>
      </c>
      <c r="S6" s="28">
        <v>2</v>
      </c>
      <c r="T6" s="28"/>
      <c r="U6" s="28">
        <v>1</v>
      </c>
      <c r="V6" s="28">
        <v>1</v>
      </c>
      <c r="W6" s="28"/>
      <c r="X6" s="28">
        <v>17</v>
      </c>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FC6" s="31" t="s">
        <v>17</v>
      </c>
      <c r="FD6" s="28">
        <v>88</v>
      </c>
    </row>
    <row r="7" spans="1:160" ht="14.4" x14ac:dyDescent="0.3">
      <c r="A7" s="29" t="s">
        <v>640</v>
      </c>
      <c r="B7" s="28">
        <v>5</v>
      </c>
      <c r="C7" s="28">
        <v>1</v>
      </c>
      <c r="D7" s="28">
        <v>3</v>
      </c>
      <c r="E7" s="28">
        <v>2</v>
      </c>
      <c r="F7" s="28">
        <v>8</v>
      </c>
      <c r="G7" s="28">
        <v>1</v>
      </c>
      <c r="H7" s="28">
        <v>3</v>
      </c>
      <c r="I7" s="28"/>
      <c r="J7" s="28">
        <v>1</v>
      </c>
      <c r="K7" s="28">
        <v>24</v>
      </c>
      <c r="N7" s="33">
        <v>-104</v>
      </c>
      <c r="O7" s="28"/>
      <c r="P7" s="28">
        <v>1</v>
      </c>
      <c r="Q7" s="28"/>
      <c r="R7" s="28"/>
      <c r="S7" s="28"/>
      <c r="T7" s="28"/>
      <c r="U7" s="28"/>
      <c r="V7" s="28"/>
      <c r="W7" s="28"/>
      <c r="X7" s="28">
        <v>1</v>
      </c>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row>
    <row r="8" spans="1:160" ht="14.4" x14ac:dyDescent="0.3">
      <c r="A8" s="29" t="s">
        <v>253</v>
      </c>
      <c r="B8" s="28">
        <v>3</v>
      </c>
      <c r="C8" s="28">
        <v>1</v>
      </c>
      <c r="D8" s="28"/>
      <c r="E8" s="28">
        <v>1</v>
      </c>
      <c r="F8" s="28">
        <v>1</v>
      </c>
      <c r="G8" s="28"/>
      <c r="H8" s="28"/>
      <c r="I8" s="28">
        <v>5</v>
      </c>
      <c r="J8" s="28"/>
      <c r="K8" s="28">
        <v>11</v>
      </c>
      <c r="N8" s="33">
        <v>-47</v>
      </c>
      <c r="O8" s="28"/>
      <c r="P8" s="28"/>
      <c r="Q8" s="28"/>
      <c r="R8" s="28"/>
      <c r="S8" s="28"/>
      <c r="T8" s="28"/>
      <c r="U8" s="28">
        <v>1</v>
      </c>
      <c r="V8" s="28"/>
      <c r="W8" s="28"/>
      <c r="X8" s="28">
        <v>1</v>
      </c>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row>
    <row r="9" spans="1:160" ht="14.4" x14ac:dyDescent="0.3">
      <c r="A9" s="29" t="s">
        <v>400</v>
      </c>
      <c r="B9" s="28"/>
      <c r="C9" s="28"/>
      <c r="D9" s="28"/>
      <c r="E9" s="28"/>
      <c r="F9" s="28"/>
      <c r="G9" s="28">
        <v>4</v>
      </c>
      <c r="H9" s="28">
        <v>1</v>
      </c>
      <c r="I9" s="28"/>
      <c r="J9" s="28"/>
      <c r="K9" s="28">
        <v>5</v>
      </c>
      <c r="N9" s="33">
        <v>-26</v>
      </c>
      <c r="O9" s="28">
        <v>1</v>
      </c>
      <c r="P9" s="28"/>
      <c r="Q9" s="28"/>
      <c r="R9" s="28"/>
      <c r="S9" s="28"/>
      <c r="T9" s="28"/>
      <c r="U9" s="28"/>
      <c r="V9" s="28"/>
      <c r="W9" s="28"/>
      <c r="X9" s="28">
        <v>1</v>
      </c>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row>
    <row r="10" spans="1:160" ht="14.4" x14ac:dyDescent="0.3">
      <c r="A10" s="29" t="s">
        <v>633</v>
      </c>
      <c r="B10" s="28"/>
      <c r="C10" s="28"/>
      <c r="D10" s="28"/>
      <c r="E10" s="28"/>
      <c r="F10" s="28">
        <v>1</v>
      </c>
      <c r="G10" s="28"/>
      <c r="H10" s="28"/>
      <c r="I10" s="28"/>
      <c r="J10" s="28"/>
      <c r="K10" s="28">
        <v>1</v>
      </c>
      <c r="L10"/>
      <c r="M10"/>
      <c r="N10" s="33">
        <v>-18</v>
      </c>
      <c r="O10" s="28"/>
      <c r="P10" s="28"/>
      <c r="Q10" s="28">
        <v>1</v>
      </c>
      <c r="R10" s="28"/>
      <c r="S10" s="28"/>
      <c r="T10" s="28"/>
      <c r="U10" s="28"/>
      <c r="V10" s="28"/>
      <c r="W10" s="28"/>
      <c r="X10" s="28">
        <v>1</v>
      </c>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row>
    <row r="11" spans="1:160" ht="14.4" x14ac:dyDescent="0.3">
      <c r="A11" s="29" t="s">
        <v>620</v>
      </c>
      <c r="B11" s="28"/>
      <c r="C11" s="28"/>
      <c r="D11" s="28"/>
      <c r="E11" s="28"/>
      <c r="F11" s="28"/>
      <c r="G11" s="28">
        <v>1</v>
      </c>
      <c r="H11" s="28"/>
      <c r="I11" s="28"/>
      <c r="J11" s="28"/>
      <c r="K11" s="28">
        <v>1</v>
      </c>
      <c r="L11"/>
      <c r="M11"/>
      <c r="N11" s="33">
        <v>-13</v>
      </c>
      <c r="O11" s="28"/>
      <c r="P11" s="28"/>
      <c r="Q11" s="28">
        <v>1</v>
      </c>
      <c r="R11" s="28"/>
      <c r="S11" s="28"/>
      <c r="T11" s="28"/>
      <c r="U11" s="28"/>
      <c r="V11" s="28"/>
      <c r="W11" s="28"/>
      <c r="X11" s="28">
        <v>1</v>
      </c>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row>
    <row r="12" spans="1:160" ht="14.4" x14ac:dyDescent="0.3">
      <c r="A12" s="31" t="s">
        <v>17</v>
      </c>
      <c r="B12" s="28">
        <v>13</v>
      </c>
      <c r="C12" s="28">
        <v>2</v>
      </c>
      <c r="D12" s="28">
        <v>7</v>
      </c>
      <c r="E12" s="28">
        <v>9</v>
      </c>
      <c r="F12" s="28">
        <v>18</v>
      </c>
      <c r="G12" s="28">
        <v>14</v>
      </c>
      <c r="H12" s="28">
        <v>13</v>
      </c>
      <c r="I12" s="28">
        <v>5</v>
      </c>
      <c r="J12" s="28">
        <v>7</v>
      </c>
      <c r="K12" s="28">
        <v>88</v>
      </c>
      <c r="L12"/>
      <c r="M12"/>
      <c r="N12" s="33">
        <v>-12</v>
      </c>
      <c r="O12" s="28"/>
      <c r="P12" s="28"/>
      <c r="Q12" s="28"/>
      <c r="R12" s="28"/>
      <c r="S12" s="28"/>
      <c r="T12" s="28"/>
      <c r="U12" s="28"/>
      <c r="V12" s="28">
        <v>1</v>
      </c>
      <c r="W12" s="28"/>
      <c r="X12" s="28">
        <v>1</v>
      </c>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row>
    <row r="13" spans="1:160" ht="14.4" x14ac:dyDescent="0.3">
      <c r="A13"/>
      <c r="B13"/>
      <c r="C13"/>
      <c r="D13"/>
      <c r="E13"/>
      <c r="F13"/>
      <c r="G13"/>
      <c r="H13"/>
      <c r="I13"/>
      <c r="J13"/>
      <c r="K13"/>
      <c r="L13"/>
      <c r="M13"/>
      <c r="N13" s="33">
        <v>-8</v>
      </c>
      <c r="O13" s="28"/>
      <c r="P13" s="28"/>
      <c r="Q13" s="28">
        <v>1</v>
      </c>
      <c r="R13" s="28"/>
      <c r="S13" s="28">
        <v>1</v>
      </c>
      <c r="T13" s="28"/>
      <c r="U13" s="28"/>
      <c r="V13" s="28"/>
      <c r="W13" s="28"/>
      <c r="X13" s="28">
        <v>2</v>
      </c>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row>
    <row r="14" spans="1:160" ht="14.4" x14ac:dyDescent="0.3">
      <c r="A14"/>
      <c r="B14"/>
      <c r="C14"/>
      <c r="D14"/>
      <c r="E14"/>
      <c r="F14"/>
      <c r="G14"/>
      <c r="H14"/>
      <c r="I14"/>
      <c r="J14"/>
      <c r="K14"/>
      <c r="L14"/>
      <c r="M14"/>
      <c r="N14" s="33">
        <v>-7</v>
      </c>
      <c r="O14" s="28"/>
      <c r="P14" s="28"/>
      <c r="Q14" s="28">
        <v>2</v>
      </c>
      <c r="R14" s="28"/>
      <c r="S14" s="28"/>
      <c r="T14" s="28"/>
      <c r="U14" s="28"/>
      <c r="V14" s="28"/>
      <c r="W14" s="28"/>
      <c r="X14" s="28">
        <v>2</v>
      </c>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row>
    <row r="15" spans="1:160" ht="14.4" x14ac:dyDescent="0.3">
      <c r="A15" s="21"/>
      <c r="B15" s="20"/>
      <c r="C15" s="20"/>
      <c r="D15" s="20"/>
      <c r="E15" s="20"/>
      <c r="F15" s="20"/>
      <c r="G15" s="20"/>
      <c r="H15" s="20"/>
      <c r="I15"/>
      <c r="J15"/>
      <c r="K15"/>
      <c r="L15"/>
      <c r="M15"/>
      <c r="N15" s="33">
        <v>-4</v>
      </c>
      <c r="O15" s="28"/>
      <c r="P15" s="28">
        <v>2</v>
      </c>
      <c r="Q15" s="28"/>
      <c r="R15" s="28"/>
      <c r="S15" s="28"/>
      <c r="T15" s="28"/>
      <c r="U15" s="28"/>
      <c r="V15" s="28"/>
      <c r="W15" s="28"/>
      <c r="X15" s="28">
        <v>2</v>
      </c>
      <c r="Y15"/>
      <c r="Z15"/>
      <c r="AA15"/>
    </row>
    <row r="16" spans="1:160" ht="14.4" x14ac:dyDescent="0.3">
      <c r="A16" s="21"/>
      <c r="B16" s="20"/>
      <c r="C16" s="20"/>
      <c r="D16" s="20"/>
      <c r="E16" s="20"/>
      <c r="F16" s="20"/>
      <c r="G16" s="20"/>
      <c r="H16" s="20"/>
      <c r="I16"/>
      <c r="J16"/>
      <c r="K16"/>
      <c r="L16"/>
      <c r="M16"/>
      <c r="N16" s="33">
        <v>-3</v>
      </c>
      <c r="O16" s="28"/>
      <c r="P16" s="28"/>
      <c r="Q16" s="28">
        <v>1</v>
      </c>
      <c r="R16" s="28"/>
      <c r="S16" s="28">
        <v>1</v>
      </c>
      <c r="T16" s="28"/>
      <c r="U16" s="28"/>
      <c r="V16" s="28"/>
      <c r="W16" s="28"/>
      <c r="X16" s="28">
        <v>2</v>
      </c>
      <c r="Y16"/>
    </row>
    <row r="17" spans="1:24" ht="14.4" x14ac:dyDescent="0.3">
      <c r="A17" s="21"/>
      <c r="B17" s="20"/>
      <c r="C17" s="20"/>
      <c r="D17" s="20"/>
      <c r="E17" s="20"/>
      <c r="F17" s="20"/>
      <c r="G17" s="20"/>
      <c r="H17" s="20"/>
      <c r="I17"/>
      <c r="J17"/>
      <c r="K17"/>
      <c r="L17"/>
      <c r="M17"/>
      <c r="N17" s="33">
        <v>-2</v>
      </c>
      <c r="O17" s="28"/>
      <c r="P17" s="28">
        <v>1</v>
      </c>
      <c r="Q17" s="28"/>
      <c r="R17" s="28">
        <v>2</v>
      </c>
      <c r="S17" s="28"/>
      <c r="T17" s="28"/>
      <c r="U17" s="28"/>
      <c r="V17" s="28"/>
      <c r="W17" s="28"/>
      <c r="X17" s="28">
        <v>3</v>
      </c>
    </row>
    <row r="18" spans="1:24" ht="14.4" x14ac:dyDescent="0.3">
      <c r="A18" s="21"/>
      <c r="B18" s="20"/>
      <c r="C18" s="20"/>
      <c r="D18" s="20"/>
      <c r="E18" s="20"/>
      <c r="F18" s="20"/>
      <c r="G18" s="20"/>
      <c r="H18" s="20"/>
      <c r="I18"/>
      <c r="J18"/>
      <c r="K18"/>
      <c r="N18" s="29" t="s">
        <v>244</v>
      </c>
      <c r="O18" s="28">
        <v>9</v>
      </c>
      <c r="P18" s="28">
        <v>9</v>
      </c>
      <c r="Q18" s="28">
        <v>4</v>
      </c>
      <c r="R18" s="28">
        <v>5</v>
      </c>
      <c r="S18" s="28">
        <v>5</v>
      </c>
      <c r="T18" s="28">
        <v>6</v>
      </c>
      <c r="U18" s="28">
        <v>3</v>
      </c>
      <c r="V18" s="28">
        <v>4</v>
      </c>
      <c r="W18" s="28">
        <v>1</v>
      </c>
      <c r="X18" s="28">
        <v>46</v>
      </c>
    </row>
    <row r="19" spans="1:24" ht="14.4" x14ac:dyDescent="0.3">
      <c r="A19" s="21"/>
      <c r="B19" s="20"/>
      <c r="C19" s="20"/>
      <c r="D19" s="20"/>
      <c r="E19" s="20"/>
      <c r="F19" s="20"/>
      <c r="G19" s="20"/>
      <c r="H19" s="20"/>
      <c r="I19"/>
      <c r="J19"/>
      <c r="K19"/>
      <c r="N19" s="33">
        <v>0</v>
      </c>
      <c r="O19" s="28"/>
      <c r="P19" s="28">
        <v>1</v>
      </c>
      <c r="Q19" s="28"/>
      <c r="R19" s="28"/>
      <c r="S19" s="28"/>
      <c r="T19" s="28"/>
      <c r="U19" s="28"/>
      <c r="V19" s="28"/>
      <c r="W19" s="28"/>
      <c r="X19" s="28">
        <v>1</v>
      </c>
    </row>
    <row r="20" spans="1:24" ht="14.4" x14ac:dyDescent="0.3">
      <c r="A20" s="21"/>
      <c r="B20" s="20"/>
      <c r="C20" s="20"/>
      <c r="D20" s="20"/>
      <c r="E20" s="20"/>
      <c r="F20" s="20"/>
      <c r="G20" s="20"/>
      <c r="H20" s="20"/>
      <c r="I20"/>
      <c r="J20"/>
      <c r="K20"/>
      <c r="N20" s="33">
        <v>1</v>
      </c>
      <c r="O20" s="28"/>
      <c r="P20" s="28"/>
      <c r="Q20" s="28"/>
      <c r="R20" s="28">
        <v>3</v>
      </c>
      <c r="S20" s="28"/>
      <c r="T20" s="28"/>
      <c r="U20" s="28"/>
      <c r="V20" s="28"/>
      <c r="W20" s="28"/>
      <c r="X20" s="28">
        <v>3</v>
      </c>
    </row>
    <row r="21" spans="1:24" ht="14.4" x14ac:dyDescent="0.3">
      <c r="A21" s="21"/>
      <c r="B21" s="20"/>
      <c r="C21" s="20"/>
      <c r="D21" s="20"/>
      <c r="E21" s="20"/>
      <c r="F21" s="20"/>
      <c r="G21" s="20"/>
      <c r="H21" s="20"/>
      <c r="I21"/>
      <c r="J21"/>
      <c r="K21"/>
      <c r="N21" s="33">
        <v>2</v>
      </c>
      <c r="O21" s="28"/>
      <c r="P21" s="28">
        <v>5</v>
      </c>
      <c r="Q21" s="28"/>
      <c r="R21" s="28">
        <v>1</v>
      </c>
      <c r="S21" s="28"/>
      <c r="T21" s="28">
        <v>5</v>
      </c>
      <c r="U21" s="28"/>
      <c r="V21" s="28"/>
      <c r="W21" s="28"/>
      <c r="X21" s="28">
        <v>11</v>
      </c>
    </row>
    <row r="22" spans="1:24" ht="14.4" x14ac:dyDescent="0.3">
      <c r="A22" s="21"/>
      <c r="B22" s="20"/>
      <c r="C22" s="20"/>
      <c r="D22" s="20"/>
      <c r="E22" s="20"/>
      <c r="F22" s="20"/>
      <c r="G22" s="20"/>
      <c r="H22" s="20"/>
      <c r="I22"/>
      <c r="J22"/>
      <c r="K22"/>
      <c r="N22" s="33">
        <v>3</v>
      </c>
      <c r="O22" s="28">
        <v>1</v>
      </c>
      <c r="P22" s="28"/>
      <c r="Q22" s="28">
        <v>1</v>
      </c>
      <c r="R22" s="28"/>
      <c r="S22" s="28"/>
      <c r="T22" s="28"/>
      <c r="U22" s="28"/>
      <c r="V22" s="28"/>
      <c r="W22" s="28"/>
      <c r="X22" s="28">
        <v>2</v>
      </c>
    </row>
    <row r="23" spans="1:24" ht="14.4" x14ac:dyDescent="0.3">
      <c r="A23" s="21"/>
      <c r="B23" s="20"/>
      <c r="C23" s="20"/>
      <c r="D23" s="20"/>
      <c r="E23" s="20"/>
      <c r="F23" s="20"/>
      <c r="G23" s="20"/>
      <c r="H23" s="20"/>
      <c r="I23"/>
      <c r="J23"/>
      <c r="K23"/>
      <c r="N23" s="33">
        <v>5</v>
      </c>
      <c r="O23" s="28"/>
      <c r="P23" s="28"/>
      <c r="Q23" s="28"/>
      <c r="R23" s="28">
        <v>1</v>
      </c>
      <c r="S23" s="28">
        <v>2</v>
      </c>
      <c r="T23" s="28"/>
      <c r="U23" s="28">
        <v>1</v>
      </c>
      <c r="V23" s="28"/>
      <c r="W23" s="28"/>
      <c r="X23" s="28">
        <v>4</v>
      </c>
    </row>
    <row r="24" spans="1:24" ht="14.4" x14ac:dyDescent="0.3">
      <c r="A24" s="21"/>
      <c r="B24" s="20"/>
      <c r="C24" s="20"/>
      <c r="D24" s="20"/>
      <c r="E24" s="20"/>
      <c r="F24" s="20"/>
      <c r="G24" s="20"/>
      <c r="H24" s="20"/>
      <c r="I24"/>
      <c r="J24"/>
      <c r="K24"/>
      <c r="N24" s="33">
        <v>6</v>
      </c>
      <c r="O24" s="28"/>
      <c r="P24" s="28">
        <v>1</v>
      </c>
      <c r="Q24" s="28"/>
      <c r="R24" s="28"/>
      <c r="S24" s="28">
        <v>1</v>
      </c>
      <c r="T24" s="28"/>
      <c r="U24" s="28"/>
      <c r="V24" s="28"/>
      <c r="W24" s="28"/>
      <c r="X24" s="28">
        <v>2</v>
      </c>
    </row>
    <row r="25" spans="1:24" ht="14.4" x14ac:dyDescent="0.3">
      <c r="A25" s="27" t="s">
        <v>49</v>
      </c>
      <c r="B25" s="28" t="s">
        <v>401</v>
      </c>
      <c r="C25" s="20"/>
      <c r="D25" s="20"/>
      <c r="E25" s="20"/>
      <c r="F25" s="20"/>
      <c r="G25" s="20"/>
      <c r="H25" s="20"/>
      <c r="I25"/>
      <c r="J25"/>
      <c r="K25"/>
      <c r="N25" s="33">
        <v>7</v>
      </c>
      <c r="O25" s="28">
        <v>1</v>
      </c>
      <c r="P25" s="28"/>
      <c r="Q25" s="28"/>
      <c r="R25" s="28"/>
      <c r="S25" s="28">
        <v>1</v>
      </c>
      <c r="T25" s="28"/>
      <c r="U25" s="28"/>
      <c r="V25" s="28"/>
      <c r="W25" s="28"/>
      <c r="X25" s="28">
        <v>2</v>
      </c>
    </row>
    <row r="26" spans="1:24" ht="14.4" x14ac:dyDescent="0.3">
      <c r="A26" s="27" t="s">
        <v>208</v>
      </c>
      <c r="B26" s="28" t="s">
        <v>209</v>
      </c>
      <c r="C26" s="20"/>
      <c r="D26" s="20"/>
      <c r="E26" s="20"/>
      <c r="F26" s="20"/>
      <c r="G26" s="20"/>
      <c r="H26" s="20"/>
      <c r="I26"/>
      <c r="J26"/>
      <c r="K26"/>
      <c r="N26" s="33">
        <v>8</v>
      </c>
      <c r="O26" s="28">
        <v>2</v>
      </c>
      <c r="P26" s="28"/>
      <c r="Q26" s="28">
        <v>2</v>
      </c>
      <c r="R26" s="28"/>
      <c r="S26" s="28"/>
      <c r="T26" s="28"/>
      <c r="U26" s="28">
        <v>1</v>
      </c>
      <c r="V26" s="28"/>
      <c r="W26" s="28"/>
      <c r="X26" s="28">
        <v>5</v>
      </c>
    </row>
    <row r="27" spans="1:24" ht="14.4" x14ac:dyDescent="0.3">
      <c r="A27"/>
      <c r="B27"/>
      <c r="C27"/>
      <c r="D27"/>
      <c r="E27"/>
      <c r="F27"/>
      <c r="G27"/>
      <c r="H27"/>
      <c r="I27"/>
      <c r="J27"/>
      <c r="K27"/>
      <c r="N27" s="33">
        <v>9</v>
      </c>
      <c r="O27" s="28"/>
      <c r="P27" s="28"/>
      <c r="Q27" s="28">
        <v>1</v>
      </c>
      <c r="R27" s="28"/>
      <c r="S27" s="28"/>
      <c r="T27" s="28">
        <v>1</v>
      </c>
      <c r="U27" s="28"/>
      <c r="V27" s="28"/>
      <c r="W27" s="28"/>
      <c r="X27" s="28">
        <v>2</v>
      </c>
    </row>
    <row r="28" spans="1:24" ht="14.4" x14ac:dyDescent="0.3">
      <c r="A28" s="30" t="s">
        <v>25</v>
      </c>
      <c r="B28" s="27" t="s">
        <v>18</v>
      </c>
      <c r="C28" s="28"/>
      <c r="D28" s="28"/>
      <c r="E28" s="28"/>
      <c r="F28" s="28"/>
      <c r="G28" s="28"/>
      <c r="H28" s="28"/>
      <c r="I28" s="28"/>
      <c r="J28" s="28"/>
      <c r="K28"/>
      <c r="N28" s="33">
        <v>10</v>
      </c>
      <c r="O28" s="28"/>
      <c r="P28" s="28">
        <v>1</v>
      </c>
      <c r="Q28" s="28"/>
      <c r="R28" s="28"/>
      <c r="S28" s="28"/>
      <c r="T28" s="28"/>
      <c r="U28" s="28"/>
      <c r="V28" s="28"/>
      <c r="W28" s="28"/>
      <c r="X28" s="28">
        <v>1</v>
      </c>
    </row>
    <row r="29" spans="1:24" ht="14.4" x14ac:dyDescent="0.3">
      <c r="A29" s="27" t="s">
        <v>16</v>
      </c>
      <c r="B29" s="28" t="s">
        <v>43</v>
      </c>
      <c r="C29" s="28" t="s">
        <v>35</v>
      </c>
      <c r="D29" s="28" t="s">
        <v>31</v>
      </c>
      <c r="E29" s="28" t="s">
        <v>195</v>
      </c>
      <c r="F29" s="28" t="s">
        <v>12</v>
      </c>
      <c r="G29" s="28" t="s">
        <v>201</v>
      </c>
      <c r="H29" s="28" t="s">
        <v>14</v>
      </c>
      <c r="I29" s="28" t="s">
        <v>222</v>
      </c>
      <c r="J29" s="28" t="s">
        <v>17</v>
      </c>
      <c r="K29"/>
      <c r="N29" s="33">
        <v>11</v>
      </c>
      <c r="O29" s="28"/>
      <c r="P29" s="28"/>
      <c r="Q29" s="28"/>
      <c r="R29" s="28"/>
      <c r="S29" s="28">
        <v>1</v>
      </c>
      <c r="T29" s="28"/>
      <c r="U29" s="28">
        <v>1</v>
      </c>
      <c r="V29" s="28">
        <v>1</v>
      </c>
      <c r="W29" s="28"/>
      <c r="X29" s="28">
        <v>3</v>
      </c>
    </row>
    <row r="30" spans="1:24" ht="14.4" x14ac:dyDescent="0.3">
      <c r="A30" s="29" t="s">
        <v>13</v>
      </c>
      <c r="B30" s="28"/>
      <c r="C30" s="28"/>
      <c r="D30" s="28"/>
      <c r="E30" s="28"/>
      <c r="F30" s="28">
        <v>6</v>
      </c>
      <c r="G30" s="28"/>
      <c r="H30" s="28">
        <v>8</v>
      </c>
      <c r="I30" s="28"/>
      <c r="J30" s="28">
        <v>14</v>
      </c>
      <c r="K30"/>
      <c r="N30" s="33">
        <v>12</v>
      </c>
      <c r="O30" s="28"/>
      <c r="P30" s="28"/>
      <c r="Q30" s="28"/>
      <c r="R30" s="28"/>
      <c r="S30" s="28"/>
      <c r="T30" s="28"/>
      <c r="U30" s="28"/>
      <c r="V30" s="28"/>
      <c r="W30" s="28">
        <v>1</v>
      </c>
      <c r="X30" s="28">
        <v>1</v>
      </c>
    </row>
    <row r="31" spans="1:24" ht="14.4" x14ac:dyDescent="0.3">
      <c r="A31" s="29" t="s">
        <v>44</v>
      </c>
      <c r="B31" s="28">
        <v>6</v>
      </c>
      <c r="C31" s="28"/>
      <c r="D31" s="28"/>
      <c r="E31" s="28"/>
      <c r="F31" s="28"/>
      <c r="G31" s="28"/>
      <c r="H31" s="28"/>
      <c r="I31" s="28"/>
      <c r="J31" s="28">
        <v>6</v>
      </c>
      <c r="K31"/>
      <c r="N31" s="33">
        <v>13</v>
      </c>
      <c r="O31" s="28">
        <v>2</v>
      </c>
      <c r="P31" s="28"/>
      <c r="Q31" s="28"/>
      <c r="R31" s="28"/>
      <c r="S31" s="28"/>
      <c r="T31" s="28"/>
      <c r="U31" s="28"/>
      <c r="V31" s="28">
        <v>1</v>
      </c>
      <c r="W31" s="28"/>
      <c r="X31" s="28">
        <v>3</v>
      </c>
    </row>
    <row r="32" spans="1:24" ht="14.4" x14ac:dyDescent="0.3">
      <c r="A32" s="29" t="s">
        <v>196</v>
      </c>
      <c r="B32" s="28"/>
      <c r="C32" s="28"/>
      <c r="D32" s="28"/>
      <c r="E32" s="28">
        <v>5</v>
      </c>
      <c r="F32" s="28"/>
      <c r="G32" s="28"/>
      <c r="H32" s="28"/>
      <c r="I32" s="28"/>
      <c r="J32" s="28">
        <v>5</v>
      </c>
      <c r="K32"/>
      <c r="N32" s="33">
        <v>14</v>
      </c>
      <c r="O32" s="28">
        <v>2</v>
      </c>
      <c r="P32" s="28">
        <v>1</v>
      </c>
      <c r="Q32" s="28"/>
      <c r="R32" s="28"/>
      <c r="S32" s="28"/>
      <c r="T32" s="28"/>
      <c r="U32" s="28"/>
      <c r="V32" s="28">
        <v>2</v>
      </c>
      <c r="W32" s="28"/>
      <c r="X32" s="28">
        <v>5</v>
      </c>
    </row>
    <row r="33" spans="1:24" ht="14.4" x14ac:dyDescent="0.3">
      <c r="A33" s="29" t="s">
        <v>190</v>
      </c>
      <c r="B33" s="28">
        <v>4</v>
      </c>
      <c r="C33" s="28"/>
      <c r="D33" s="28"/>
      <c r="E33" s="28"/>
      <c r="F33" s="28"/>
      <c r="G33" s="28"/>
      <c r="H33" s="28"/>
      <c r="I33" s="28"/>
      <c r="J33" s="28">
        <v>4</v>
      </c>
      <c r="K33"/>
      <c r="N33" s="33">
        <v>15</v>
      </c>
      <c r="O33" s="28">
        <v>1</v>
      </c>
      <c r="P33" s="28"/>
      <c r="Q33" s="28"/>
      <c r="R33" s="28"/>
      <c r="S33" s="28"/>
      <c r="T33" s="28"/>
      <c r="U33" s="28"/>
      <c r="V33" s="28"/>
      <c r="W33" s="28"/>
      <c r="X33" s="28">
        <v>1</v>
      </c>
    </row>
    <row r="34" spans="1:24" ht="14.4" x14ac:dyDescent="0.3">
      <c r="A34" s="29" t="s">
        <v>36</v>
      </c>
      <c r="B34" s="28"/>
      <c r="C34" s="28">
        <v>1</v>
      </c>
      <c r="D34" s="28"/>
      <c r="E34" s="28"/>
      <c r="F34" s="28"/>
      <c r="G34" s="28"/>
      <c r="H34" s="28"/>
      <c r="I34" s="28">
        <v>2</v>
      </c>
      <c r="J34" s="28">
        <v>3</v>
      </c>
      <c r="K34"/>
      <c r="N34" s="29" t="s">
        <v>52</v>
      </c>
      <c r="O34" s="28">
        <v>8</v>
      </c>
      <c r="P34" s="28">
        <v>1</v>
      </c>
      <c r="Q34" s="28">
        <v>3</v>
      </c>
      <c r="R34" s="28">
        <v>6</v>
      </c>
      <c r="S34" s="28">
        <v>2</v>
      </c>
      <c r="T34" s="28">
        <v>1</v>
      </c>
      <c r="U34" s="28">
        <v>3</v>
      </c>
      <c r="V34" s="28"/>
      <c r="W34" s="28">
        <v>1</v>
      </c>
      <c r="X34" s="28">
        <v>25</v>
      </c>
    </row>
    <row r="35" spans="1:24" ht="14.4" x14ac:dyDescent="0.3">
      <c r="A35" s="29" t="s">
        <v>32</v>
      </c>
      <c r="B35" s="28"/>
      <c r="C35" s="28"/>
      <c r="D35" s="28">
        <v>2</v>
      </c>
      <c r="E35" s="28"/>
      <c r="F35" s="28"/>
      <c r="G35" s="28"/>
      <c r="H35" s="28"/>
      <c r="I35" s="28"/>
      <c r="J35" s="28">
        <v>2</v>
      </c>
      <c r="K35"/>
      <c r="N35" s="33">
        <v>16</v>
      </c>
      <c r="O35" s="28"/>
      <c r="P35" s="28"/>
      <c r="Q35" s="28"/>
      <c r="R35" s="28"/>
      <c r="S35" s="28">
        <v>2</v>
      </c>
      <c r="T35" s="28"/>
      <c r="U35" s="28">
        <v>1</v>
      </c>
      <c r="V35" s="28"/>
      <c r="W35" s="28"/>
      <c r="X35" s="28">
        <v>3</v>
      </c>
    </row>
    <row r="36" spans="1:24" ht="14.4" x14ac:dyDescent="0.3">
      <c r="A36" s="29" t="s">
        <v>202</v>
      </c>
      <c r="B36" s="28"/>
      <c r="C36" s="28"/>
      <c r="D36" s="28"/>
      <c r="E36" s="28"/>
      <c r="F36" s="28"/>
      <c r="G36" s="28">
        <v>1</v>
      </c>
      <c r="H36" s="28"/>
      <c r="I36" s="28"/>
      <c r="J36" s="28">
        <v>1</v>
      </c>
      <c r="K36"/>
      <c r="N36" s="33">
        <v>17</v>
      </c>
      <c r="O36" s="28"/>
      <c r="P36" s="28"/>
      <c r="Q36" s="28">
        <v>1</v>
      </c>
      <c r="R36" s="28">
        <v>2</v>
      </c>
      <c r="S36" s="28"/>
      <c r="T36" s="28"/>
      <c r="U36" s="28"/>
      <c r="V36" s="28"/>
      <c r="W36" s="28">
        <v>1</v>
      </c>
      <c r="X36" s="28">
        <v>4</v>
      </c>
    </row>
    <row r="37" spans="1:24" ht="14.4" x14ac:dyDescent="0.3">
      <c r="A37" s="31" t="s">
        <v>17</v>
      </c>
      <c r="B37" s="28">
        <v>10</v>
      </c>
      <c r="C37" s="28">
        <v>1</v>
      </c>
      <c r="D37" s="28">
        <v>2</v>
      </c>
      <c r="E37" s="28">
        <v>5</v>
      </c>
      <c r="F37" s="28">
        <v>6</v>
      </c>
      <c r="G37" s="28">
        <v>1</v>
      </c>
      <c r="H37" s="28">
        <v>8</v>
      </c>
      <c r="I37" s="28">
        <v>2</v>
      </c>
      <c r="J37" s="28">
        <v>35</v>
      </c>
      <c r="K37"/>
      <c r="N37" s="33">
        <v>18</v>
      </c>
      <c r="O37" s="28">
        <v>5</v>
      </c>
      <c r="P37" s="28"/>
      <c r="Q37" s="28"/>
      <c r="R37" s="28"/>
      <c r="S37" s="28"/>
      <c r="T37" s="28"/>
      <c r="U37" s="28"/>
      <c r="V37" s="28"/>
      <c r="W37" s="28"/>
      <c r="X37" s="28">
        <v>5</v>
      </c>
    </row>
    <row r="38" spans="1:24" ht="14.4" x14ac:dyDescent="0.3">
      <c r="A38"/>
      <c r="B38"/>
      <c r="C38"/>
      <c r="D38"/>
      <c r="E38"/>
      <c r="F38"/>
      <c r="G38"/>
      <c r="H38"/>
      <c r="I38"/>
      <c r="J38"/>
      <c r="K38"/>
      <c r="N38" s="33">
        <v>19</v>
      </c>
      <c r="O38" s="28"/>
      <c r="P38" s="28"/>
      <c r="Q38" s="28"/>
      <c r="R38" s="28">
        <v>1</v>
      </c>
      <c r="S38" s="28"/>
      <c r="T38" s="28">
        <v>1</v>
      </c>
      <c r="U38" s="28"/>
      <c r="V38" s="28"/>
      <c r="W38" s="28"/>
      <c r="X38" s="28">
        <v>2</v>
      </c>
    </row>
    <row r="39" spans="1:24" ht="14.4" x14ac:dyDescent="0.3">
      <c r="A39"/>
      <c r="B39"/>
      <c r="C39"/>
      <c r="D39"/>
      <c r="E39"/>
      <c r="F39"/>
      <c r="G39"/>
      <c r="H39"/>
      <c r="I39"/>
      <c r="J39"/>
      <c r="K39"/>
      <c r="N39" s="33">
        <v>20</v>
      </c>
      <c r="O39" s="28">
        <v>2</v>
      </c>
      <c r="P39" s="28"/>
      <c r="Q39" s="28">
        <v>1</v>
      </c>
      <c r="R39" s="28"/>
      <c r="S39" s="28"/>
      <c r="T39" s="28"/>
      <c r="U39" s="28"/>
      <c r="V39" s="28"/>
      <c r="W39" s="28"/>
      <c r="X39" s="28">
        <v>3</v>
      </c>
    </row>
    <row r="40" spans="1:24" ht="14.4" x14ac:dyDescent="0.3">
      <c r="A40"/>
      <c r="B40"/>
      <c r="C40"/>
      <c r="D40"/>
      <c r="E40"/>
      <c r="F40"/>
      <c r="G40"/>
      <c r="H40"/>
      <c r="I40"/>
      <c r="J40"/>
      <c r="K40"/>
      <c r="N40" s="33">
        <v>21</v>
      </c>
      <c r="O40" s="28">
        <v>1</v>
      </c>
      <c r="P40" s="28"/>
      <c r="Q40" s="28"/>
      <c r="R40" s="28">
        <v>1</v>
      </c>
      <c r="S40" s="28"/>
      <c r="T40" s="28"/>
      <c r="U40" s="28"/>
      <c r="V40" s="28"/>
      <c r="W40" s="28"/>
      <c r="X40" s="28">
        <v>2</v>
      </c>
    </row>
    <row r="41" spans="1:24" ht="14.4" x14ac:dyDescent="0.3">
      <c r="A41"/>
      <c r="B41"/>
      <c r="C41"/>
      <c r="D41"/>
      <c r="E41"/>
      <c r="F41"/>
      <c r="G41"/>
      <c r="H41"/>
      <c r="I41"/>
      <c r="J41"/>
      <c r="K41"/>
      <c r="N41" s="33">
        <v>22</v>
      </c>
      <c r="O41" s="28"/>
      <c r="P41" s="28">
        <v>1</v>
      </c>
      <c r="Q41" s="28">
        <v>1</v>
      </c>
      <c r="R41" s="28">
        <v>2</v>
      </c>
      <c r="S41" s="28"/>
      <c r="T41" s="28"/>
      <c r="U41" s="28">
        <v>2</v>
      </c>
      <c r="V41" s="28"/>
      <c r="W41" s="28"/>
      <c r="X41" s="28">
        <v>6</v>
      </c>
    </row>
    <row r="42" spans="1:24" ht="14.4" x14ac:dyDescent="0.3">
      <c r="A42"/>
      <c r="B42"/>
      <c r="C42"/>
      <c r="D42"/>
      <c r="E42"/>
      <c r="F42"/>
      <c r="G42"/>
      <c r="H42"/>
      <c r="I42"/>
      <c r="J42"/>
      <c r="K42"/>
      <c r="N42" s="31" t="s">
        <v>17</v>
      </c>
      <c r="O42" s="28">
        <v>18</v>
      </c>
      <c r="P42" s="28">
        <v>14</v>
      </c>
      <c r="Q42" s="28">
        <v>13</v>
      </c>
      <c r="R42" s="28">
        <v>13</v>
      </c>
      <c r="S42" s="28">
        <v>9</v>
      </c>
      <c r="T42" s="28">
        <v>7</v>
      </c>
      <c r="U42" s="28">
        <v>7</v>
      </c>
      <c r="V42" s="28">
        <v>5</v>
      </c>
      <c r="W42" s="28">
        <v>2</v>
      </c>
      <c r="X42" s="28">
        <v>88</v>
      </c>
    </row>
    <row r="43" spans="1:24" ht="14.4" x14ac:dyDescent="0.3">
      <c r="A43"/>
      <c r="B43"/>
      <c r="C43"/>
      <c r="D43"/>
      <c r="E43"/>
      <c r="F43"/>
      <c r="G43"/>
      <c r="H43"/>
      <c r="I43"/>
      <c r="J43"/>
      <c r="K43"/>
      <c r="N43"/>
      <c r="O43"/>
      <c r="P43"/>
      <c r="Q43"/>
      <c r="R43"/>
      <c r="S43"/>
      <c r="T43"/>
      <c r="U43"/>
      <c r="V43"/>
      <c r="W43"/>
      <c r="X43"/>
    </row>
    <row r="44" spans="1:24" ht="14.4" x14ac:dyDescent="0.3">
      <c r="A44"/>
      <c r="B44"/>
      <c r="C44"/>
      <c r="D44"/>
      <c r="E44"/>
      <c r="F44"/>
      <c r="G44"/>
      <c r="H44"/>
      <c r="I44"/>
      <c r="J44"/>
      <c r="K44"/>
      <c r="N44"/>
      <c r="O44"/>
      <c r="P44"/>
      <c r="Q44"/>
      <c r="R44"/>
      <c r="S44"/>
      <c r="T44"/>
      <c r="U44"/>
      <c r="V44"/>
      <c r="W44"/>
      <c r="X44"/>
    </row>
    <row r="45" spans="1:24" ht="14.4" x14ac:dyDescent="0.3">
      <c r="A45"/>
      <c r="B45"/>
      <c r="C45"/>
      <c r="D45"/>
      <c r="E45"/>
      <c r="F45"/>
      <c r="G45"/>
      <c r="H45"/>
      <c r="I45"/>
      <c r="J45"/>
      <c r="K45"/>
      <c r="N45"/>
      <c r="O45"/>
      <c r="P45"/>
      <c r="Q45"/>
      <c r="R45"/>
      <c r="S45"/>
      <c r="T45"/>
      <c r="U45"/>
      <c r="V45"/>
      <c r="W45"/>
      <c r="X45"/>
    </row>
    <row r="46" spans="1:24" ht="14.4" x14ac:dyDescent="0.3">
      <c r="A46"/>
      <c r="B46"/>
      <c r="C46"/>
      <c r="D46"/>
      <c r="E46"/>
      <c r="F46"/>
      <c r="G46"/>
      <c r="H46"/>
      <c r="I46"/>
      <c r="J46"/>
      <c r="K46"/>
      <c r="N46"/>
      <c r="O46"/>
      <c r="P46"/>
      <c r="Q46"/>
      <c r="R46"/>
      <c r="S46"/>
      <c r="T46"/>
      <c r="U46"/>
      <c r="V46"/>
      <c r="W46"/>
      <c r="X46"/>
    </row>
    <row r="47" spans="1:24" ht="14.4" x14ac:dyDescent="0.3">
      <c r="A47"/>
      <c r="B47"/>
      <c r="C47"/>
      <c r="D47"/>
      <c r="E47"/>
      <c r="F47"/>
      <c r="G47"/>
      <c r="H47"/>
      <c r="I47"/>
      <c r="J47"/>
      <c r="K47"/>
      <c r="N47"/>
      <c r="O47"/>
      <c r="P47"/>
      <c r="Q47"/>
      <c r="R47"/>
      <c r="S47"/>
      <c r="T47"/>
      <c r="U47"/>
      <c r="V47"/>
      <c r="W47"/>
      <c r="X47"/>
    </row>
    <row r="48" spans="1:24" ht="14.4" x14ac:dyDescent="0.3">
      <c r="A48"/>
      <c r="B48"/>
      <c r="C48"/>
      <c r="D48"/>
      <c r="E48"/>
      <c r="F48"/>
      <c r="G48"/>
      <c r="H48"/>
      <c r="I48"/>
      <c r="J48"/>
      <c r="K48"/>
      <c r="N48"/>
      <c r="O48"/>
    </row>
    <row r="49" spans="1:15" ht="14.4" x14ac:dyDescent="0.3">
      <c r="A49"/>
      <c r="B49"/>
      <c r="C49"/>
      <c r="D49"/>
      <c r="E49"/>
      <c r="F49"/>
      <c r="G49"/>
      <c r="H49"/>
      <c r="I49"/>
      <c r="J49"/>
      <c r="K49"/>
      <c r="N49"/>
      <c r="O49"/>
    </row>
    <row r="50" spans="1:15" ht="14.4" x14ac:dyDescent="0.3">
      <c r="A50"/>
      <c r="B50"/>
      <c r="C50"/>
      <c r="D50"/>
      <c r="E50"/>
      <c r="F50"/>
      <c r="G50"/>
      <c r="H50"/>
      <c r="I50"/>
      <c r="J50"/>
      <c r="K50"/>
      <c r="N50"/>
      <c r="O50"/>
    </row>
    <row r="51" spans="1:15" ht="14.4" x14ac:dyDescent="0.3">
      <c r="A51"/>
      <c r="B51"/>
      <c r="C51"/>
      <c r="D51"/>
      <c r="E51"/>
      <c r="F51"/>
      <c r="G51"/>
      <c r="H51"/>
      <c r="I51"/>
      <c r="J51"/>
      <c r="K51"/>
      <c r="N51"/>
      <c r="O51"/>
    </row>
    <row r="52" spans="1:15" ht="14.4" x14ac:dyDescent="0.3">
      <c r="A52"/>
      <c r="B52"/>
      <c r="C52"/>
      <c r="D52"/>
      <c r="E52"/>
      <c r="F52"/>
      <c r="G52"/>
      <c r="H52"/>
      <c r="I52"/>
      <c r="J52"/>
      <c r="K52"/>
      <c r="N52"/>
      <c r="O52"/>
    </row>
    <row r="53" spans="1:15" ht="14.4" x14ac:dyDescent="0.3">
      <c r="A53"/>
      <c r="B53"/>
      <c r="C53"/>
      <c r="D53"/>
      <c r="E53"/>
      <c r="F53"/>
      <c r="G53"/>
      <c r="H53"/>
      <c r="I53"/>
      <c r="J53"/>
      <c r="K53"/>
      <c r="N53"/>
      <c r="O53"/>
    </row>
    <row r="54" spans="1:15" ht="14.4" x14ac:dyDescent="0.3">
      <c r="A54"/>
      <c r="B54"/>
      <c r="C54"/>
      <c r="D54"/>
      <c r="E54"/>
      <c r="F54"/>
      <c r="G54"/>
      <c r="H54"/>
      <c r="I54"/>
      <c r="J54"/>
      <c r="K54"/>
      <c r="N54"/>
      <c r="O54"/>
    </row>
    <row r="55" spans="1:15" ht="14.4" x14ac:dyDescent="0.3">
      <c r="A55"/>
      <c r="B55"/>
      <c r="C55"/>
      <c r="D55"/>
      <c r="E55"/>
      <c r="F55"/>
      <c r="G55"/>
      <c r="H55"/>
      <c r="I55"/>
      <c r="J55"/>
      <c r="K55"/>
      <c r="N55"/>
      <c r="O55"/>
    </row>
    <row r="56" spans="1:15" ht="14.4" x14ac:dyDescent="0.3">
      <c r="A56"/>
      <c r="B56"/>
      <c r="C56"/>
      <c r="D56"/>
      <c r="E56"/>
      <c r="F56"/>
      <c r="G56"/>
      <c r="H56"/>
      <c r="I56"/>
      <c r="J56"/>
      <c r="K56"/>
      <c r="N56"/>
      <c r="O56"/>
    </row>
    <row r="57" spans="1:15" ht="14.4" x14ac:dyDescent="0.3">
      <c r="A57"/>
      <c r="B57"/>
      <c r="C57"/>
      <c r="D57"/>
      <c r="E57"/>
      <c r="F57"/>
      <c r="G57"/>
      <c r="H57"/>
      <c r="I57"/>
      <c r="J57"/>
      <c r="K57"/>
      <c r="N57"/>
      <c r="O57"/>
    </row>
    <row r="58" spans="1:15" ht="14.4" x14ac:dyDescent="0.3">
      <c r="A58"/>
      <c r="B58"/>
      <c r="C58"/>
      <c r="D58"/>
      <c r="E58"/>
      <c r="F58"/>
      <c r="G58"/>
      <c r="H58"/>
      <c r="I58"/>
      <c r="J58"/>
      <c r="K58"/>
      <c r="N58"/>
      <c r="O58"/>
    </row>
    <row r="59" spans="1:15" ht="14.4" x14ac:dyDescent="0.3">
      <c r="A59"/>
      <c r="B59"/>
      <c r="C59"/>
      <c r="D59"/>
      <c r="E59"/>
      <c r="F59"/>
      <c r="G59"/>
      <c r="H59"/>
      <c r="I59"/>
      <c r="J59"/>
      <c r="K59"/>
      <c r="N59"/>
      <c r="O59"/>
    </row>
    <row r="60" spans="1:15" ht="14.4" x14ac:dyDescent="0.3">
      <c r="A60"/>
      <c r="B60"/>
      <c r="C60"/>
      <c r="D60"/>
      <c r="E60"/>
      <c r="F60"/>
      <c r="G60"/>
      <c r="H60"/>
      <c r="I60"/>
      <c r="J60"/>
      <c r="K60"/>
      <c r="N60"/>
      <c r="O60"/>
    </row>
    <row r="61" spans="1:15" ht="14.4" x14ac:dyDescent="0.3">
      <c r="A61"/>
      <c r="B61"/>
      <c r="C61"/>
      <c r="D61"/>
      <c r="E61"/>
      <c r="F61"/>
      <c r="G61"/>
      <c r="H61"/>
      <c r="I61"/>
      <c r="J61"/>
      <c r="K61"/>
      <c r="N61"/>
      <c r="O61"/>
    </row>
    <row r="62" spans="1:15" ht="14.4" x14ac:dyDescent="0.3">
      <c r="A62"/>
      <c r="B62"/>
      <c r="C62"/>
      <c r="D62"/>
      <c r="E62"/>
      <c r="F62"/>
      <c r="G62"/>
      <c r="H62"/>
      <c r="I62"/>
      <c r="J62"/>
      <c r="K62"/>
      <c r="N62"/>
      <c r="O62"/>
    </row>
    <row r="63" spans="1:15" ht="14.4" x14ac:dyDescent="0.3">
      <c r="A63"/>
      <c r="B63"/>
      <c r="C63"/>
      <c r="D63"/>
      <c r="E63"/>
      <c r="F63"/>
      <c r="G63"/>
      <c r="H63"/>
      <c r="I63"/>
      <c r="J63"/>
      <c r="K63"/>
      <c r="N63"/>
      <c r="O63"/>
    </row>
    <row r="64" spans="1:15" ht="14.4" x14ac:dyDescent="0.3">
      <c r="A64"/>
      <c r="B64"/>
      <c r="C64"/>
      <c r="D64"/>
      <c r="E64"/>
      <c r="F64"/>
      <c r="G64"/>
      <c r="H64"/>
      <c r="I64"/>
      <c r="J64"/>
      <c r="K64"/>
      <c r="N64"/>
      <c r="O64"/>
    </row>
    <row r="65" spans="1:15" ht="14.4" x14ac:dyDescent="0.3">
      <c r="A65"/>
      <c r="B65"/>
      <c r="C65"/>
      <c r="D65"/>
      <c r="E65"/>
      <c r="F65"/>
      <c r="G65"/>
      <c r="H65"/>
      <c r="I65"/>
      <c r="J65"/>
      <c r="K65"/>
      <c r="N65"/>
      <c r="O65"/>
    </row>
    <row r="66" spans="1:15" ht="14.4" x14ac:dyDescent="0.3">
      <c r="A66"/>
      <c r="B66"/>
      <c r="C66"/>
      <c r="D66"/>
      <c r="E66"/>
      <c r="F66"/>
      <c r="G66"/>
      <c r="H66"/>
      <c r="I66"/>
      <c r="J66"/>
      <c r="K66"/>
      <c r="N66"/>
      <c r="O66"/>
    </row>
    <row r="67" spans="1:15" ht="14.4" x14ac:dyDescent="0.3">
      <c r="A67"/>
      <c r="B67"/>
      <c r="C67"/>
      <c r="D67"/>
      <c r="E67"/>
      <c r="F67"/>
      <c r="G67"/>
      <c r="H67"/>
      <c r="I67"/>
      <c r="J67"/>
      <c r="K67"/>
      <c r="N67"/>
      <c r="O67"/>
    </row>
    <row r="68" spans="1:15" ht="14.4" x14ac:dyDescent="0.3">
      <c r="A68"/>
      <c r="B68"/>
      <c r="C68"/>
      <c r="D68"/>
      <c r="E68"/>
      <c r="F68"/>
      <c r="G68"/>
      <c r="H68"/>
      <c r="I68"/>
      <c r="J68"/>
      <c r="K68"/>
      <c r="N68"/>
      <c r="O68"/>
    </row>
    <row r="69" spans="1:15" ht="14.4" x14ac:dyDescent="0.3">
      <c r="A69"/>
      <c r="B69"/>
      <c r="C69"/>
      <c r="D69"/>
      <c r="E69"/>
      <c r="F69"/>
      <c r="G69"/>
      <c r="H69"/>
      <c r="I69"/>
      <c r="J69"/>
      <c r="K69"/>
      <c r="N69"/>
      <c r="O69"/>
    </row>
    <row r="70" spans="1:15" ht="14.4" x14ac:dyDescent="0.3">
      <c r="A70"/>
      <c r="B70"/>
      <c r="C70"/>
      <c r="D70"/>
      <c r="E70"/>
      <c r="F70"/>
      <c r="G70"/>
      <c r="H70"/>
      <c r="I70"/>
      <c r="J70"/>
      <c r="K70"/>
      <c r="N70"/>
      <c r="O70"/>
    </row>
    <row r="71" spans="1:15" ht="14.4" x14ac:dyDescent="0.3">
      <c r="A71"/>
      <c r="B71"/>
      <c r="C71"/>
      <c r="D71"/>
      <c r="E71"/>
      <c r="F71"/>
      <c r="G71"/>
      <c r="H71"/>
      <c r="I71"/>
      <c r="J71"/>
      <c r="K71"/>
      <c r="N71"/>
      <c r="O71"/>
    </row>
    <row r="72" spans="1:15" ht="14.4" x14ac:dyDescent="0.3">
      <c r="A72"/>
      <c r="B72"/>
      <c r="C72"/>
      <c r="D72"/>
      <c r="E72"/>
      <c r="F72"/>
      <c r="G72"/>
      <c r="H72"/>
      <c r="I72"/>
      <c r="J72"/>
      <c r="K72"/>
      <c r="N72"/>
      <c r="O72"/>
    </row>
    <row r="73" spans="1:15" ht="14.4" x14ac:dyDescent="0.3">
      <c r="A73"/>
      <c r="B73"/>
      <c r="C73"/>
      <c r="D73"/>
      <c r="E73"/>
      <c r="F73"/>
      <c r="G73"/>
      <c r="H73"/>
      <c r="I73"/>
      <c r="J73"/>
      <c r="K73"/>
      <c r="N73"/>
      <c r="O73"/>
    </row>
    <row r="74" spans="1:15" ht="14.4" x14ac:dyDescent="0.3">
      <c r="A74"/>
      <c r="B74"/>
      <c r="C74"/>
      <c r="D74"/>
      <c r="E74"/>
      <c r="F74"/>
      <c r="G74"/>
      <c r="H74"/>
      <c r="I74"/>
      <c r="J74"/>
      <c r="K74"/>
      <c r="N74"/>
      <c r="O74"/>
    </row>
    <row r="75" spans="1:15" ht="14.4" hidden="1" x14ac:dyDescent="0.3">
      <c r="A75"/>
      <c r="B75"/>
      <c r="C75"/>
      <c r="D75"/>
      <c r="E75"/>
      <c r="F75"/>
      <c r="G75"/>
      <c r="H75"/>
      <c r="I75"/>
      <c r="J75"/>
      <c r="K75"/>
      <c r="N75"/>
      <c r="O75"/>
    </row>
    <row r="76" spans="1:15" ht="14.4" hidden="1" x14ac:dyDescent="0.3">
      <c r="A76"/>
      <c r="B76"/>
      <c r="C76"/>
      <c r="D76"/>
      <c r="E76"/>
      <c r="F76"/>
      <c r="G76"/>
      <c r="H76"/>
      <c r="I76"/>
      <c r="J76"/>
      <c r="K76"/>
      <c r="N76"/>
      <c r="O76"/>
    </row>
    <row r="77" spans="1:15" ht="14.4" hidden="1" x14ac:dyDescent="0.3">
      <c r="A77"/>
      <c r="B77"/>
      <c r="C77"/>
      <c r="D77"/>
      <c r="E77"/>
      <c r="F77"/>
      <c r="G77"/>
      <c r="H77"/>
      <c r="I77"/>
      <c r="J77"/>
      <c r="K77"/>
      <c r="N77"/>
      <c r="O77"/>
    </row>
    <row r="78" spans="1:15" ht="14.4" hidden="1" x14ac:dyDescent="0.3">
      <c r="A78"/>
      <c r="B78"/>
      <c r="C78"/>
      <c r="D78"/>
      <c r="E78"/>
      <c r="F78"/>
      <c r="G78"/>
      <c r="H78"/>
      <c r="I78"/>
      <c r="J78"/>
      <c r="K78"/>
      <c r="N78"/>
      <c r="O78"/>
    </row>
    <row r="79" spans="1:15" ht="14.4" hidden="1" x14ac:dyDescent="0.3">
      <c r="A79"/>
      <c r="B79"/>
      <c r="C79"/>
      <c r="D79"/>
      <c r="E79"/>
      <c r="F79"/>
      <c r="G79"/>
      <c r="H79"/>
      <c r="I79"/>
      <c r="J79"/>
      <c r="K79"/>
      <c r="N79"/>
      <c r="O79"/>
    </row>
    <row r="80" spans="1:15" ht="14.4" hidden="1" x14ac:dyDescent="0.3">
      <c r="A80"/>
      <c r="B80"/>
      <c r="C80"/>
      <c r="D80"/>
      <c r="E80"/>
      <c r="F80"/>
      <c r="G80"/>
      <c r="H80"/>
      <c r="I80"/>
      <c r="J80"/>
      <c r="K80"/>
      <c r="N80"/>
      <c r="O80"/>
    </row>
    <row r="81" spans="1:15" ht="14.4" hidden="1" x14ac:dyDescent="0.3">
      <c r="A81"/>
      <c r="B81"/>
      <c r="C81"/>
      <c r="D81"/>
      <c r="E81"/>
      <c r="F81"/>
      <c r="G81"/>
      <c r="H81"/>
      <c r="I81"/>
      <c r="J81"/>
      <c r="K81"/>
      <c r="N81"/>
      <c r="O81"/>
    </row>
    <row r="82" spans="1:15" ht="14.4" hidden="1" x14ac:dyDescent="0.3">
      <c r="A82" s="22"/>
      <c r="N82"/>
      <c r="O82"/>
    </row>
    <row r="83" spans="1:15" ht="14.4" hidden="1" x14ac:dyDescent="0.3">
      <c r="A83" s="21"/>
      <c r="B83" s="20"/>
      <c r="C83" s="20"/>
      <c r="D83" s="20"/>
      <c r="E83" s="20"/>
      <c r="F83" s="20"/>
      <c r="G83" s="20"/>
      <c r="H83" s="20"/>
      <c r="I83"/>
      <c r="J83"/>
      <c r="N83"/>
      <c r="O83"/>
    </row>
    <row r="84" spans="1:15" ht="14.4" hidden="1" x14ac:dyDescent="0.3">
      <c r="A84" s="21"/>
      <c r="B84" s="20"/>
      <c r="C84" s="20"/>
      <c r="D84" s="20"/>
      <c r="E84" s="20"/>
      <c r="F84" s="20"/>
      <c r="G84" s="20"/>
      <c r="H84" s="20"/>
      <c r="I84"/>
      <c r="J84"/>
      <c r="N84"/>
      <c r="O84"/>
    </row>
    <row r="85" spans="1:15" ht="14.4" hidden="1" x14ac:dyDescent="0.3">
      <c r="A85" s="21"/>
      <c r="B85" s="20"/>
      <c r="C85" s="20"/>
      <c r="D85" s="20"/>
      <c r="E85" s="20"/>
      <c r="F85" s="20"/>
      <c r="G85" s="20"/>
      <c r="H85" s="20"/>
      <c r="I85"/>
      <c r="J85"/>
      <c r="N85"/>
      <c r="O85"/>
    </row>
    <row r="86" spans="1:15" ht="14.4" hidden="1" x14ac:dyDescent="0.3">
      <c r="A86" s="21"/>
      <c r="B86" s="20"/>
      <c r="C86" s="20"/>
      <c r="D86" s="20"/>
      <c r="E86" s="20"/>
      <c r="F86" s="20"/>
      <c r="G86" s="20"/>
      <c r="H86" s="20"/>
      <c r="I86"/>
      <c r="J86"/>
      <c r="N86"/>
      <c r="O86"/>
    </row>
    <row r="87" spans="1:15" ht="14.4" hidden="1" x14ac:dyDescent="0.3">
      <c r="A87" s="21"/>
      <c r="B87" s="20"/>
      <c r="C87" s="20"/>
      <c r="D87" s="20"/>
      <c r="E87" s="20"/>
      <c r="F87" s="20"/>
      <c r="G87" s="20"/>
      <c r="H87" s="20"/>
      <c r="I87"/>
      <c r="J87"/>
      <c r="L87"/>
      <c r="M87"/>
      <c r="N87"/>
      <c r="O87"/>
    </row>
    <row r="88" spans="1:15" ht="14.4" hidden="1" x14ac:dyDescent="0.3">
      <c r="A88" s="21"/>
      <c r="B88" s="20"/>
      <c r="C88" s="20"/>
      <c r="D88" s="20"/>
      <c r="E88" s="20"/>
      <c r="F88" s="20"/>
      <c r="G88" s="20"/>
      <c r="H88" s="20"/>
      <c r="I88"/>
      <c r="J88"/>
      <c r="L88"/>
      <c r="M88"/>
      <c r="N88"/>
      <c r="O88"/>
    </row>
    <row r="89" spans="1:15" ht="14.4" hidden="1" x14ac:dyDescent="0.3">
      <c r="A89" s="21"/>
      <c r="B89" s="20"/>
      <c r="C89" s="20"/>
      <c r="D89" s="20"/>
      <c r="E89" s="20"/>
      <c r="F89" s="20"/>
      <c r="G89" s="20"/>
      <c r="H89" s="20"/>
      <c r="I89"/>
      <c r="J89"/>
      <c r="L89"/>
      <c r="M89"/>
      <c r="N89"/>
      <c r="O89"/>
    </row>
    <row r="90" spans="1:15" ht="14.4" hidden="1" x14ac:dyDescent="0.3">
      <c r="A90" s="21"/>
      <c r="B90" s="20"/>
      <c r="C90" s="20"/>
      <c r="D90" s="20"/>
      <c r="E90" s="20"/>
      <c r="F90" s="20"/>
      <c r="G90" s="20"/>
      <c r="H90" s="20"/>
      <c r="I90"/>
      <c r="J90"/>
      <c r="L90"/>
      <c r="M90"/>
      <c r="N90"/>
      <c r="O90"/>
    </row>
    <row r="91" spans="1:15" ht="14.4" hidden="1" x14ac:dyDescent="0.3">
      <c r="A91" s="21"/>
      <c r="B91" s="20"/>
      <c r="C91" s="20"/>
      <c r="D91" s="20"/>
      <c r="E91" s="20"/>
      <c r="F91" s="20"/>
      <c r="G91" s="20"/>
      <c r="H91" s="20"/>
      <c r="I91"/>
      <c r="J91"/>
      <c r="L91"/>
      <c r="M91"/>
      <c r="N91"/>
    </row>
    <row r="92" spans="1:15" ht="14.4" hidden="1" x14ac:dyDescent="0.3">
      <c r="A92" s="21"/>
      <c r="B92" s="20"/>
      <c r="C92" s="20"/>
      <c r="D92" s="20"/>
      <c r="E92" s="20"/>
      <c r="F92" s="20"/>
      <c r="G92" s="20"/>
      <c r="H92" s="20"/>
      <c r="I92"/>
      <c r="J92"/>
      <c r="L92"/>
      <c r="M92"/>
      <c r="N92"/>
    </row>
    <row r="93" spans="1:15" ht="14.4" hidden="1" x14ac:dyDescent="0.3">
      <c r="A93" s="21"/>
      <c r="B93" s="20"/>
      <c r="C93" s="20"/>
      <c r="D93" s="20"/>
      <c r="E93" s="20"/>
      <c r="F93" s="20"/>
      <c r="G93" s="20"/>
      <c r="H93" s="20"/>
      <c r="I93"/>
      <c r="J93"/>
    </row>
    <row r="94" spans="1:15" ht="14.4" hidden="1" x14ac:dyDescent="0.3">
      <c r="A94" s="21"/>
      <c r="B94" s="20"/>
      <c r="C94" s="20"/>
      <c r="D94" s="20"/>
      <c r="E94" s="20"/>
      <c r="F94" s="20"/>
      <c r="G94" s="20"/>
      <c r="H94" s="20"/>
      <c r="I94"/>
      <c r="J94"/>
    </row>
    <row r="95" spans="1:15" ht="14.4" hidden="1" x14ac:dyDescent="0.3">
      <c r="A95" s="21"/>
      <c r="B95" s="20"/>
      <c r="C95" s="20"/>
      <c r="D95" s="20"/>
      <c r="E95" s="20"/>
      <c r="F95" s="20"/>
      <c r="G95" s="20"/>
      <c r="H95" s="20"/>
      <c r="I95"/>
      <c r="J95"/>
    </row>
    <row r="96" spans="1:15" ht="14.4" hidden="1" x14ac:dyDescent="0.3">
      <c r="A96"/>
      <c r="B96"/>
      <c r="C96"/>
      <c r="D96"/>
      <c r="E96"/>
      <c r="F96"/>
      <c r="G96"/>
      <c r="H96"/>
      <c r="I96"/>
      <c r="J96"/>
      <c r="N96"/>
      <c r="O96"/>
    </row>
    <row r="97" spans="1:15" ht="14.4" x14ac:dyDescent="0.3">
      <c r="A97"/>
      <c r="B97"/>
      <c r="C97"/>
      <c r="D97"/>
      <c r="E97"/>
      <c r="F97"/>
      <c r="G97"/>
      <c r="H97"/>
      <c r="I97"/>
      <c r="J97"/>
      <c r="K97"/>
      <c r="N97"/>
      <c r="O97"/>
    </row>
    <row r="98" spans="1:15" ht="14.4" x14ac:dyDescent="0.3">
      <c r="A98"/>
      <c r="B98"/>
      <c r="C98"/>
      <c r="D98"/>
      <c r="E98"/>
      <c r="F98"/>
      <c r="G98"/>
      <c r="H98"/>
      <c r="I98"/>
      <c r="J98"/>
      <c r="K98"/>
      <c r="N98"/>
      <c r="O98"/>
    </row>
    <row r="99" spans="1:15" ht="14.4" x14ac:dyDescent="0.3">
      <c r="A99"/>
      <c r="B99"/>
      <c r="C99"/>
      <c r="D99"/>
      <c r="E99"/>
      <c r="F99"/>
      <c r="G99"/>
      <c r="H99"/>
      <c r="I99"/>
      <c r="J99"/>
      <c r="K99"/>
      <c r="N99"/>
      <c r="O99"/>
    </row>
    <row r="100" spans="1:15" ht="14.4" x14ac:dyDescent="0.3">
      <c r="A100"/>
      <c r="B100"/>
      <c r="C100"/>
      <c r="D100"/>
      <c r="E100"/>
      <c r="F100"/>
      <c r="G100"/>
      <c r="H100"/>
      <c r="I100"/>
      <c r="J100"/>
      <c r="K100"/>
      <c r="N100"/>
      <c r="O100"/>
    </row>
    <row r="101" spans="1:15" ht="14.4" x14ac:dyDescent="0.3">
      <c r="A101"/>
      <c r="B101"/>
      <c r="C101"/>
      <c r="D101"/>
      <c r="E101"/>
      <c r="F101"/>
      <c r="G101"/>
      <c r="H101"/>
      <c r="I101"/>
      <c r="J101"/>
      <c r="K101"/>
      <c r="N101"/>
      <c r="O101"/>
    </row>
    <row r="102" spans="1:15" ht="14.4" x14ac:dyDescent="0.3">
      <c r="A102"/>
      <c r="B102"/>
      <c r="C102"/>
      <c r="D102"/>
      <c r="E102"/>
      <c r="F102"/>
      <c r="G102"/>
      <c r="H102"/>
      <c r="I102"/>
      <c r="J102"/>
      <c r="K102"/>
      <c r="N102"/>
      <c r="O102"/>
    </row>
    <row r="103" spans="1:15" ht="14.4" x14ac:dyDescent="0.3">
      <c r="A103" s="1"/>
      <c r="N103"/>
      <c r="O103"/>
    </row>
    <row r="104" spans="1:15" ht="14.4" x14ac:dyDescent="0.3">
      <c r="A104" s="1"/>
      <c r="N104"/>
      <c r="O104"/>
    </row>
    <row r="105" spans="1:15" ht="14.4" x14ac:dyDescent="0.3">
      <c r="A105" s="1"/>
      <c r="N105"/>
      <c r="O105"/>
    </row>
    <row r="106" spans="1:15" ht="14.4" x14ac:dyDescent="0.3">
      <c r="A106" s="30" t="s">
        <v>25</v>
      </c>
      <c r="B106" s="27" t="s">
        <v>18</v>
      </c>
      <c r="C106" s="28"/>
      <c r="D106" s="28"/>
      <c r="E106" s="28"/>
      <c r="F106" s="28"/>
      <c r="G106" s="28"/>
      <c r="H106" s="28"/>
      <c r="I106" s="28"/>
      <c r="J106" s="28"/>
      <c r="K106" s="28"/>
      <c r="N106"/>
      <c r="O106"/>
    </row>
    <row r="107" spans="1:15" ht="14.4" x14ac:dyDescent="0.3">
      <c r="A107" s="27" t="s">
        <v>16</v>
      </c>
      <c r="B107" s="28" t="s">
        <v>43</v>
      </c>
      <c r="C107" s="28" t="s">
        <v>35</v>
      </c>
      <c r="D107" s="28" t="s">
        <v>31</v>
      </c>
      <c r="E107" s="28" t="s">
        <v>195</v>
      </c>
      <c r="F107" s="28" t="s">
        <v>12</v>
      </c>
      <c r="G107" s="28" t="s">
        <v>201</v>
      </c>
      <c r="H107" s="28" t="s">
        <v>14</v>
      </c>
      <c r="I107" s="28" t="s">
        <v>222</v>
      </c>
      <c r="J107" s="28" t="s">
        <v>191</v>
      </c>
      <c r="K107" s="28" t="s">
        <v>17</v>
      </c>
      <c r="N107"/>
      <c r="O107"/>
    </row>
    <row r="108" spans="1:15" ht="14.4" x14ac:dyDescent="0.3">
      <c r="A108" s="29" t="s">
        <v>58</v>
      </c>
      <c r="B108" s="28">
        <v>5</v>
      </c>
      <c r="C108" s="28"/>
      <c r="D108" s="28">
        <v>4</v>
      </c>
      <c r="E108" s="28">
        <v>6</v>
      </c>
      <c r="F108" s="28">
        <v>8</v>
      </c>
      <c r="G108" s="28">
        <v>8</v>
      </c>
      <c r="H108" s="28">
        <v>9</v>
      </c>
      <c r="I108" s="28"/>
      <c r="J108" s="28">
        <v>6</v>
      </c>
      <c r="K108" s="28">
        <v>46</v>
      </c>
      <c r="N108"/>
      <c r="O108"/>
    </row>
    <row r="109" spans="1:15" ht="14.4" x14ac:dyDescent="0.3">
      <c r="A109" s="29" t="s">
        <v>640</v>
      </c>
      <c r="B109" s="28">
        <v>5</v>
      </c>
      <c r="C109" s="28">
        <v>1</v>
      </c>
      <c r="D109" s="28">
        <v>3</v>
      </c>
      <c r="E109" s="28">
        <v>2</v>
      </c>
      <c r="F109" s="28">
        <v>8</v>
      </c>
      <c r="G109" s="28">
        <v>1</v>
      </c>
      <c r="H109" s="28">
        <v>3</v>
      </c>
      <c r="I109" s="28"/>
      <c r="J109" s="28">
        <v>1</v>
      </c>
      <c r="K109" s="28">
        <v>24</v>
      </c>
      <c r="N109"/>
    </row>
    <row r="110" spans="1:15" ht="14.4" x14ac:dyDescent="0.3">
      <c r="A110" s="29" t="s">
        <v>253</v>
      </c>
      <c r="B110" s="28">
        <v>3</v>
      </c>
      <c r="C110" s="28">
        <v>1</v>
      </c>
      <c r="D110" s="28"/>
      <c r="E110" s="28">
        <v>1</v>
      </c>
      <c r="F110" s="28">
        <v>1</v>
      </c>
      <c r="G110" s="28"/>
      <c r="H110" s="28"/>
      <c r="I110" s="28">
        <v>5</v>
      </c>
      <c r="J110" s="28"/>
      <c r="K110" s="28">
        <v>11</v>
      </c>
      <c r="N110"/>
    </row>
    <row r="111" spans="1:15" ht="14.4" x14ac:dyDescent="0.3">
      <c r="A111" s="29" t="s">
        <v>400</v>
      </c>
      <c r="B111" s="28"/>
      <c r="C111" s="28"/>
      <c r="D111" s="28"/>
      <c r="E111" s="28"/>
      <c r="F111" s="28"/>
      <c r="G111" s="28">
        <v>4</v>
      </c>
      <c r="H111" s="28">
        <v>1</v>
      </c>
      <c r="I111" s="28"/>
      <c r="J111" s="28"/>
      <c r="K111" s="28">
        <v>5</v>
      </c>
      <c r="L111"/>
      <c r="M111"/>
      <c r="N111"/>
    </row>
    <row r="112" spans="1:15" ht="14.4" x14ac:dyDescent="0.3">
      <c r="A112" s="29" t="s">
        <v>633</v>
      </c>
      <c r="B112" s="28"/>
      <c r="C112" s="28"/>
      <c r="D112" s="28"/>
      <c r="E112" s="28"/>
      <c r="F112" s="28">
        <v>1</v>
      </c>
      <c r="G112" s="28"/>
      <c r="H112" s="28"/>
      <c r="I112" s="28"/>
      <c r="J112" s="28"/>
      <c r="K112" s="28">
        <v>1</v>
      </c>
      <c r="L112"/>
      <c r="M112"/>
      <c r="N112"/>
    </row>
    <row r="113" spans="1:14" ht="14.4" x14ac:dyDescent="0.3">
      <c r="A113" s="29" t="s">
        <v>620</v>
      </c>
      <c r="B113" s="28"/>
      <c r="C113" s="28"/>
      <c r="D113" s="28"/>
      <c r="E113" s="28"/>
      <c r="F113" s="28"/>
      <c r="G113" s="28">
        <v>1</v>
      </c>
      <c r="H113" s="28"/>
      <c r="I113" s="28"/>
      <c r="J113" s="28"/>
      <c r="K113" s="28">
        <v>1</v>
      </c>
      <c r="L113"/>
      <c r="M113"/>
      <c r="N113"/>
    </row>
    <row r="114" spans="1:14" ht="14.4" x14ac:dyDescent="0.3">
      <c r="A114" s="31" t="s">
        <v>17</v>
      </c>
      <c r="B114" s="28">
        <v>13</v>
      </c>
      <c r="C114" s="28">
        <v>2</v>
      </c>
      <c r="D114" s="28">
        <v>7</v>
      </c>
      <c r="E114" s="28">
        <v>9</v>
      </c>
      <c r="F114" s="28">
        <v>18</v>
      </c>
      <c r="G114" s="28">
        <v>14</v>
      </c>
      <c r="H114" s="28">
        <v>13</v>
      </c>
      <c r="I114" s="28">
        <v>5</v>
      </c>
      <c r="J114" s="28">
        <v>7</v>
      </c>
      <c r="K114" s="28">
        <v>88</v>
      </c>
      <c r="L114"/>
      <c r="M114"/>
      <c r="N114"/>
    </row>
    <row r="115" spans="1:14" ht="14.4" x14ac:dyDescent="0.3">
      <c r="A115"/>
      <c r="B115"/>
      <c r="C115"/>
      <c r="D115"/>
      <c r="E115"/>
      <c r="F115"/>
      <c r="G115"/>
      <c r="H115"/>
      <c r="I115"/>
      <c r="J115"/>
      <c r="K115"/>
    </row>
    <row r="116" spans="1:14" ht="14.4" x14ac:dyDescent="0.3">
      <c r="A116"/>
      <c r="B116"/>
      <c r="C116"/>
      <c r="D116"/>
      <c r="E116"/>
      <c r="F116"/>
      <c r="G116"/>
      <c r="H116"/>
      <c r="I116"/>
      <c r="J116"/>
      <c r="K116"/>
    </row>
    <row r="117" spans="1:14" ht="14.4" x14ac:dyDescent="0.3">
      <c r="A117"/>
      <c r="B117"/>
      <c r="C117"/>
      <c r="D117"/>
      <c r="E117"/>
      <c r="F117"/>
      <c r="G117"/>
      <c r="H117"/>
      <c r="I117"/>
      <c r="J117"/>
      <c r="K117"/>
    </row>
    <row r="118" spans="1:14" ht="14.4" x14ac:dyDescent="0.3">
      <c r="A118"/>
      <c r="B118"/>
      <c r="C118"/>
      <c r="D118"/>
      <c r="E118"/>
      <c r="F118"/>
      <c r="G118"/>
      <c r="H118"/>
      <c r="I118"/>
      <c r="J118"/>
      <c r="K118"/>
    </row>
    <row r="119" spans="1:14" ht="14.4" x14ac:dyDescent="0.3">
      <c r="A119"/>
      <c r="B119"/>
      <c r="C119"/>
      <c r="D119"/>
      <c r="E119"/>
      <c r="F119"/>
      <c r="G119"/>
      <c r="H119"/>
      <c r="I119"/>
      <c r="J119"/>
      <c r="K119"/>
    </row>
    <row r="120" spans="1:14" ht="14.4" x14ac:dyDescent="0.3">
      <c r="A120"/>
      <c r="B120"/>
      <c r="C120"/>
      <c r="D120"/>
      <c r="E120"/>
      <c r="F120"/>
      <c r="G120"/>
      <c r="H120"/>
      <c r="I120"/>
      <c r="J120"/>
      <c r="K120"/>
    </row>
    <row r="121" spans="1:14" ht="14.4" x14ac:dyDescent="0.3">
      <c r="A121"/>
      <c r="B121"/>
      <c r="C121"/>
      <c r="D121"/>
      <c r="E121"/>
      <c r="F121"/>
      <c r="G121"/>
      <c r="H121"/>
      <c r="I121"/>
      <c r="J121"/>
      <c r="K121"/>
    </row>
    <row r="122" spans="1:14" ht="14.4" x14ac:dyDescent="0.3">
      <c r="A122"/>
      <c r="B122"/>
      <c r="C122"/>
      <c r="D122"/>
      <c r="E122"/>
      <c r="F122"/>
      <c r="G122"/>
      <c r="H122"/>
      <c r="I122"/>
      <c r="J122"/>
      <c r="K122"/>
    </row>
    <row r="123" spans="1:14" ht="14.4" x14ac:dyDescent="0.3">
      <c r="A123"/>
      <c r="B123"/>
      <c r="C123"/>
      <c r="D123"/>
      <c r="E123"/>
      <c r="F123"/>
      <c r="G123"/>
      <c r="H123"/>
      <c r="I123"/>
      <c r="J123"/>
      <c r="K123"/>
    </row>
    <row r="124" spans="1:14" ht="14.4" x14ac:dyDescent="0.3">
      <c r="A124"/>
      <c r="B124"/>
      <c r="C124"/>
      <c r="D124"/>
      <c r="E124"/>
      <c r="F124"/>
      <c r="G124"/>
      <c r="H124"/>
      <c r="I124"/>
      <c r="J124"/>
      <c r="K124"/>
    </row>
    <row r="125" spans="1:14" ht="14.4" x14ac:dyDescent="0.3">
      <c r="A125"/>
      <c r="B125"/>
      <c r="C125"/>
      <c r="D125"/>
      <c r="E125"/>
      <c r="F125"/>
      <c r="G125"/>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28F20-5BA9-4602-BE7E-A8BBCB2928B6}">
  <dimension ref="A17:R257"/>
  <sheetViews>
    <sheetView showGridLines="0" workbookViewId="0"/>
  </sheetViews>
  <sheetFormatPr defaultColWidth="8.77734375" defaultRowHeight="12" x14ac:dyDescent="0.25"/>
  <cols>
    <col min="1" max="1" width="9.77734375" style="3" bestFit="1" customWidth="1"/>
    <col min="2" max="2" width="14.6640625" style="3" bestFit="1" customWidth="1"/>
    <col min="3" max="3" width="8.77734375" style="3" bestFit="1" customWidth="1"/>
    <col min="4" max="4" width="9.109375" style="3" bestFit="1" customWidth="1"/>
    <col min="5" max="5" width="29.5546875" style="3" bestFit="1" customWidth="1"/>
    <col min="6" max="8" width="8.44140625" style="3" bestFit="1" customWidth="1"/>
    <col min="9" max="9" width="8.6640625" style="3" bestFit="1" customWidth="1"/>
    <col min="10" max="10" width="21.109375" style="3" customWidth="1"/>
    <col min="11" max="11" width="16.44140625" style="3" bestFit="1" customWidth="1"/>
    <col min="12" max="12" width="11.21875" style="3" bestFit="1" customWidth="1"/>
    <col min="13" max="13" width="27" style="3" bestFit="1" customWidth="1"/>
    <col min="14" max="14" width="7.77734375" style="3" bestFit="1" customWidth="1"/>
    <col min="15" max="15" width="17.33203125" style="3" bestFit="1" customWidth="1"/>
    <col min="16" max="16" width="46.6640625" style="3" bestFit="1" customWidth="1"/>
    <col min="17" max="17" width="21.6640625" style="3" bestFit="1" customWidth="1"/>
    <col min="18" max="18" width="7.6640625" style="3" customWidth="1"/>
    <col min="19" max="16384" width="8.77734375" style="3"/>
  </cols>
  <sheetData>
    <row r="17" spans="1:18" ht="14.4" x14ac:dyDescent="0.3">
      <c r="A17" s="34" t="s">
        <v>2</v>
      </c>
      <c r="B17" s="34" t="s">
        <v>22</v>
      </c>
      <c r="C17" s="34" t="s">
        <v>23</v>
      </c>
      <c r="D17" s="34" t="s">
        <v>0</v>
      </c>
      <c r="E17" s="34" t="s">
        <v>1</v>
      </c>
      <c r="F17" s="34" t="s">
        <v>221</v>
      </c>
      <c r="G17" s="34" t="s">
        <v>6</v>
      </c>
      <c r="H17" s="34" t="s">
        <v>27</v>
      </c>
      <c r="I17" s="34" t="s">
        <v>48</v>
      </c>
      <c r="J17" s="34" t="s">
        <v>8</v>
      </c>
      <c r="K17" s="34" t="s">
        <v>9</v>
      </c>
      <c r="L17" s="34" t="s">
        <v>7</v>
      </c>
      <c r="M17" s="34" t="s">
        <v>46</v>
      </c>
      <c r="N17" s="34" t="s">
        <v>20</v>
      </c>
      <c r="O17" s="34" t="s">
        <v>21</v>
      </c>
      <c r="P17" s="34" t="s">
        <v>50</v>
      </c>
      <c r="Q17" s="34" t="s">
        <v>4</v>
      </c>
      <c r="R17"/>
    </row>
    <row r="18" spans="1:18" ht="14.4" x14ac:dyDescent="0.3">
      <c r="A18" s="3" t="s">
        <v>43</v>
      </c>
      <c r="B18" s="3" t="s">
        <v>219</v>
      </c>
      <c r="C18" s="35">
        <v>10010</v>
      </c>
      <c r="D18" s="3" t="s">
        <v>197</v>
      </c>
      <c r="E18" s="3" t="s">
        <v>198</v>
      </c>
      <c r="F18" s="36">
        <v>45550</v>
      </c>
      <c r="G18" s="37">
        <v>45550</v>
      </c>
      <c r="H18" s="37">
        <v>45551</v>
      </c>
      <c r="I18" s="37">
        <v>45590</v>
      </c>
      <c r="J18" s="36">
        <v>45405</v>
      </c>
      <c r="K18" s="35">
        <v>-2</v>
      </c>
      <c r="L18" s="3" t="s">
        <v>220</v>
      </c>
      <c r="M18" s="3" t="s">
        <v>534</v>
      </c>
      <c r="N18" s="3" t="s">
        <v>62</v>
      </c>
      <c r="O18" s="3" t="s">
        <v>253</v>
      </c>
      <c r="P18" s="3" t="s">
        <v>63</v>
      </c>
      <c r="Q18" s="3" t="s">
        <v>200</v>
      </c>
      <c r="R18"/>
    </row>
    <row r="19" spans="1:18" ht="14.4" x14ac:dyDescent="0.3">
      <c r="A19" s="3" t="s">
        <v>43</v>
      </c>
      <c r="B19" s="3" t="s">
        <v>236</v>
      </c>
      <c r="C19" s="35">
        <v>10010</v>
      </c>
      <c r="D19" s="3" t="s">
        <v>197</v>
      </c>
      <c r="E19" s="3" t="s">
        <v>198</v>
      </c>
      <c r="F19" s="36">
        <v>45597</v>
      </c>
      <c r="G19" s="37">
        <v>45597</v>
      </c>
      <c r="H19" s="37">
        <v>45597</v>
      </c>
      <c r="I19" s="37">
        <v>45639</v>
      </c>
      <c r="J19" s="36">
        <v>45405</v>
      </c>
      <c r="K19" s="35">
        <v>-2</v>
      </c>
      <c r="L19" s="3" t="s">
        <v>237</v>
      </c>
      <c r="M19" s="3" t="s">
        <v>534</v>
      </c>
      <c r="N19" s="3" t="s">
        <v>62</v>
      </c>
      <c r="O19" s="3" t="s">
        <v>253</v>
      </c>
      <c r="P19" s="3" t="s">
        <v>63</v>
      </c>
      <c r="Q19" s="3" t="s">
        <v>200</v>
      </c>
      <c r="R19"/>
    </row>
    <row r="20" spans="1:18" ht="14.4" x14ac:dyDescent="0.3">
      <c r="A20" s="3" t="s">
        <v>43</v>
      </c>
      <c r="B20" s="3" t="s">
        <v>236</v>
      </c>
      <c r="C20" s="35">
        <v>10110</v>
      </c>
      <c r="D20" s="3" t="s">
        <v>338</v>
      </c>
      <c r="E20" s="3" t="s">
        <v>339</v>
      </c>
      <c r="F20" s="36">
        <v>45597</v>
      </c>
      <c r="G20" s="3" t="s">
        <v>24</v>
      </c>
      <c r="H20" s="37">
        <v>45597</v>
      </c>
      <c r="I20" s="37">
        <v>45639</v>
      </c>
      <c r="J20" s="36">
        <v>45410</v>
      </c>
      <c r="K20" s="35">
        <v>2</v>
      </c>
      <c r="L20" s="3" t="s">
        <v>237</v>
      </c>
      <c r="M20" s="3" t="s">
        <v>534</v>
      </c>
      <c r="N20" s="3" t="s">
        <v>26</v>
      </c>
      <c r="O20" s="3" t="s">
        <v>58</v>
      </c>
      <c r="P20" s="3" t="s">
        <v>293</v>
      </c>
      <c r="Q20" s="3" t="s">
        <v>200</v>
      </c>
      <c r="R20"/>
    </row>
    <row r="21" spans="1:18" ht="14.4" x14ac:dyDescent="0.3">
      <c r="A21" s="3" t="s">
        <v>43</v>
      </c>
      <c r="B21" s="3" t="s">
        <v>343</v>
      </c>
      <c r="C21" s="35">
        <v>20010</v>
      </c>
      <c r="D21" s="3" t="s">
        <v>317</v>
      </c>
      <c r="E21" s="3" t="s">
        <v>346</v>
      </c>
      <c r="F21" s="36">
        <v>45456</v>
      </c>
      <c r="G21" s="3" t="s">
        <v>24</v>
      </c>
      <c r="H21" s="3" t="s">
        <v>24</v>
      </c>
      <c r="I21" s="37">
        <v>45473</v>
      </c>
      <c r="J21" s="36">
        <v>45413</v>
      </c>
      <c r="K21" s="35">
        <v>5</v>
      </c>
      <c r="L21" s="3" t="s">
        <v>344</v>
      </c>
      <c r="M21" s="3" t="s">
        <v>345</v>
      </c>
      <c r="N21" s="3" t="s">
        <v>26</v>
      </c>
      <c r="O21" s="3" t="s">
        <v>58</v>
      </c>
      <c r="P21" s="3" t="s">
        <v>293</v>
      </c>
      <c r="Q21" s="3" t="s">
        <v>347</v>
      </c>
      <c r="R21"/>
    </row>
    <row r="22" spans="1:18" ht="14.4" x14ac:dyDescent="0.3">
      <c r="A22" s="3" t="s">
        <v>43</v>
      </c>
      <c r="B22" s="3" t="s">
        <v>372</v>
      </c>
      <c r="C22" s="35">
        <v>10010</v>
      </c>
      <c r="D22" s="3" t="s">
        <v>474</v>
      </c>
      <c r="E22" s="3" t="s">
        <v>475</v>
      </c>
      <c r="F22" s="36">
        <v>45502</v>
      </c>
      <c r="G22" s="37">
        <v>45503</v>
      </c>
      <c r="H22" s="37">
        <v>45516</v>
      </c>
      <c r="I22" s="37">
        <v>45541</v>
      </c>
      <c r="J22" s="36">
        <v>45429</v>
      </c>
      <c r="K22" s="35">
        <v>17</v>
      </c>
      <c r="L22" s="3" t="s">
        <v>473</v>
      </c>
      <c r="M22" s="3" t="s">
        <v>373</v>
      </c>
      <c r="N22" s="3" t="s">
        <v>53</v>
      </c>
      <c r="O22" s="3" t="s">
        <v>640</v>
      </c>
      <c r="P22" s="3" t="s">
        <v>640</v>
      </c>
      <c r="Q22" s="3" t="s">
        <v>374</v>
      </c>
      <c r="R22"/>
    </row>
    <row r="23" spans="1:18" ht="14.4" x14ac:dyDescent="0.3">
      <c r="A23" s="3" t="s">
        <v>43</v>
      </c>
      <c r="B23" s="3" t="s">
        <v>372</v>
      </c>
      <c r="C23" s="35">
        <v>80010</v>
      </c>
      <c r="D23" s="3" t="s">
        <v>420</v>
      </c>
      <c r="E23" s="3" t="s">
        <v>421</v>
      </c>
      <c r="F23" s="36">
        <v>45502</v>
      </c>
      <c r="G23" s="37">
        <v>45503</v>
      </c>
      <c r="H23" s="37">
        <v>45516</v>
      </c>
      <c r="I23" s="37">
        <v>45541</v>
      </c>
      <c r="J23" s="36">
        <v>45429</v>
      </c>
      <c r="K23" s="35">
        <v>17</v>
      </c>
      <c r="L23" s="3" t="s">
        <v>476</v>
      </c>
      <c r="M23" s="3" t="s">
        <v>373</v>
      </c>
      <c r="N23" s="3" t="s">
        <v>53</v>
      </c>
      <c r="O23" s="3" t="s">
        <v>640</v>
      </c>
      <c r="P23" s="3" t="s">
        <v>640</v>
      </c>
      <c r="Q23" s="3" t="s">
        <v>374</v>
      </c>
      <c r="R23"/>
    </row>
    <row r="24" spans="1:18" ht="14.4" x14ac:dyDescent="0.3">
      <c r="A24" s="3" t="s">
        <v>43</v>
      </c>
      <c r="B24" s="3" t="s">
        <v>495</v>
      </c>
      <c r="C24" s="35">
        <v>20100</v>
      </c>
      <c r="D24" s="3" t="s">
        <v>226</v>
      </c>
      <c r="E24" s="3" t="s">
        <v>227</v>
      </c>
      <c r="F24" s="36">
        <v>45478</v>
      </c>
      <c r="G24" s="37">
        <v>45478</v>
      </c>
      <c r="H24" s="37">
        <v>45488</v>
      </c>
      <c r="I24" s="37">
        <v>45492</v>
      </c>
      <c r="J24" s="36">
        <v>45433</v>
      </c>
      <c r="K24" s="35">
        <v>19</v>
      </c>
      <c r="L24" s="3" t="s">
        <v>496</v>
      </c>
      <c r="M24" s="3" t="s">
        <v>497</v>
      </c>
      <c r="N24" s="3" t="s">
        <v>53</v>
      </c>
      <c r="O24" s="3" t="s">
        <v>640</v>
      </c>
      <c r="P24" s="3" t="s">
        <v>640</v>
      </c>
      <c r="Q24" s="3" t="s">
        <v>498</v>
      </c>
      <c r="R24"/>
    </row>
    <row r="25" spans="1:18" ht="14.4" x14ac:dyDescent="0.3">
      <c r="A25" s="3" t="s">
        <v>43</v>
      </c>
      <c r="B25" s="3" t="s">
        <v>505</v>
      </c>
      <c r="C25" s="35">
        <v>10010</v>
      </c>
      <c r="D25" s="3" t="s">
        <v>193</v>
      </c>
      <c r="E25" s="3" t="s">
        <v>194</v>
      </c>
      <c r="F25" s="36">
        <v>45440</v>
      </c>
      <c r="G25" s="37">
        <v>45440</v>
      </c>
      <c r="H25" s="37">
        <v>45446</v>
      </c>
      <c r="I25" s="37">
        <v>45471</v>
      </c>
      <c r="J25" s="36">
        <v>45407</v>
      </c>
      <c r="K25" s="35">
        <v>1</v>
      </c>
      <c r="L25" s="3" t="s">
        <v>506</v>
      </c>
      <c r="M25" s="3" t="s">
        <v>507</v>
      </c>
      <c r="N25" s="3" t="s">
        <v>26</v>
      </c>
      <c r="O25" s="3" t="s">
        <v>58</v>
      </c>
      <c r="P25" s="3" t="s">
        <v>293</v>
      </c>
      <c r="Q25" s="3" t="s">
        <v>508</v>
      </c>
      <c r="R25"/>
    </row>
    <row r="26" spans="1:18" ht="14.4" x14ac:dyDescent="0.3">
      <c r="A26" s="3" t="s">
        <v>43</v>
      </c>
      <c r="B26" s="3" t="s">
        <v>505</v>
      </c>
      <c r="C26" s="35">
        <v>20010</v>
      </c>
      <c r="D26" s="3" t="s">
        <v>193</v>
      </c>
      <c r="E26" s="3" t="s">
        <v>194</v>
      </c>
      <c r="F26" s="36">
        <v>45440</v>
      </c>
      <c r="G26" s="37">
        <v>45440</v>
      </c>
      <c r="H26" s="37">
        <v>45446</v>
      </c>
      <c r="I26" s="37">
        <v>45471</v>
      </c>
      <c r="J26" s="36">
        <v>45407</v>
      </c>
      <c r="K26" s="35">
        <v>1</v>
      </c>
      <c r="L26" s="3" t="s">
        <v>509</v>
      </c>
      <c r="M26" s="3" t="s">
        <v>507</v>
      </c>
      <c r="N26" s="3" t="s">
        <v>26</v>
      </c>
      <c r="O26" s="3" t="s">
        <v>58</v>
      </c>
      <c r="P26" s="3" t="s">
        <v>293</v>
      </c>
      <c r="Q26" s="3" t="s">
        <v>508</v>
      </c>
      <c r="R26"/>
    </row>
    <row r="27" spans="1:18" ht="14.4" x14ac:dyDescent="0.3">
      <c r="A27" s="3" t="s">
        <v>43</v>
      </c>
      <c r="B27" s="3" t="s">
        <v>505</v>
      </c>
      <c r="C27" s="35">
        <v>30010</v>
      </c>
      <c r="D27" s="3" t="s">
        <v>193</v>
      </c>
      <c r="E27" s="3" t="s">
        <v>194</v>
      </c>
      <c r="F27" s="36">
        <v>45440</v>
      </c>
      <c r="G27" s="37">
        <v>45440</v>
      </c>
      <c r="H27" s="37">
        <v>45446</v>
      </c>
      <c r="I27" s="37">
        <v>45471</v>
      </c>
      <c r="J27" s="36">
        <v>45407</v>
      </c>
      <c r="K27" s="35">
        <v>1</v>
      </c>
      <c r="L27" s="3" t="s">
        <v>510</v>
      </c>
      <c r="M27" s="3" t="s">
        <v>507</v>
      </c>
      <c r="N27" s="3" t="s">
        <v>26</v>
      </c>
      <c r="O27" s="3" t="s">
        <v>58</v>
      </c>
      <c r="P27" s="3" t="s">
        <v>293</v>
      </c>
      <c r="Q27" s="3" t="s">
        <v>508</v>
      </c>
      <c r="R27"/>
    </row>
    <row r="28" spans="1:18" ht="14.4" x14ac:dyDescent="0.3">
      <c r="A28" s="3" t="s">
        <v>43</v>
      </c>
      <c r="B28" s="3" t="s">
        <v>528</v>
      </c>
      <c r="C28" s="35">
        <v>10010</v>
      </c>
      <c r="D28" s="3" t="s">
        <v>226</v>
      </c>
      <c r="E28" s="3" t="s">
        <v>227</v>
      </c>
      <c r="F28" s="36">
        <v>45475</v>
      </c>
      <c r="G28" s="37">
        <v>45478</v>
      </c>
      <c r="H28" s="37">
        <v>45488</v>
      </c>
      <c r="I28" s="37">
        <v>45503</v>
      </c>
      <c r="J28" s="36">
        <v>45435</v>
      </c>
      <c r="K28" s="35">
        <v>21</v>
      </c>
      <c r="L28" s="3" t="s">
        <v>529</v>
      </c>
      <c r="M28" s="3" t="s">
        <v>530</v>
      </c>
      <c r="N28" s="3" t="s">
        <v>53</v>
      </c>
      <c r="O28" s="3" t="s">
        <v>640</v>
      </c>
      <c r="P28" s="3" t="s">
        <v>640</v>
      </c>
      <c r="Q28" s="3" t="s">
        <v>531</v>
      </c>
      <c r="R28"/>
    </row>
    <row r="29" spans="1:18" ht="14.4" x14ac:dyDescent="0.3">
      <c r="A29" s="3" t="s">
        <v>43</v>
      </c>
      <c r="B29" s="3" t="s">
        <v>528</v>
      </c>
      <c r="C29" s="35">
        <v>20010</v>
      </c>
      <c r="D29" s="3" t="s">
        <v>226</v>
      </c>
      <c r="E29" s="3" t="s">
        <v>227</v>
      </c>
      <c r="F29" s="36">
        <v>45475</v>
      </c>
      <c r="G29" s="37">
        <v>45478</v>
      </c>
      <c r="H29" s="37">
        <v>45488</v>
      </c>
      <c r="I29" s="37">
        <v>45503</v>
      </c>
      <c r="J29" s="36">
        <v>45436</v>
      </c>
      <c r="K29" s="35">
        <v>22</v>
      </c>
      <c r="L29" s="3" t="s">
        <v>541</v>
      </c>
      <c r="M29" s="3" t="s">
        <v>530</v>
      </c>
      <c r="N29" s="3" t="s">
        <v>53</v>
      </c>
      <c r="O29" s="3" t="s">
        <v>640</v>
      </c>
      <c r="P29" s="3" t="s">
        <v>640</v>
      </c>
      <c r="Q29" s="3" t="s">
        <v>531</v>
      </c>
      <c r="R29"/>
    </row>
    <row r="30" spans="1:18" ht="14.4" x14ac:dyDescent="0.3">
      <c r="A30" s="3" t="s">
        <v>43</v>
      </c>
      <c r="B30" s="3" t="s">
        <v>542</v>
      </c>
      <c r="C30" s="35">
        <v>10010</v>
      </c>
      <c r="D30" s="3" t="s">
        <v>197</v>
      </c>
      <c r="E30" s="3" t="s">
        <v>198</v>
      </c>
      <c r="F30" s="36">
        <v>45571</v>
      </c>
      <c r="G30" s="37">
        <v>45571</v>
      </c>
      <c r="H30" s="37">
        <v>45572</v>
      </c>
      <c r="I30" s="37">
        <v>45624</v>
      </c>
      <c r="J30" s="36">
        <v>45436</v>
      </c>
      <c r="K30" s="35">
        <v>22</v>
      </c>
      <c r="L30" s="3" t="s">
        <v>543</v>
      </c>
      <c r="M30" s="3" t="s">
        <v>544</v>
      </c>
      <c r="N30" s="3" t="s">
        <v>62</v>
      </c>
      <c r="O30" s="3" t="s">
        <v>253</v>
      </c>
      <c r="P30" s="3" t="s">
        <v>63</v>
      </c>
      <c r="Q30" s="3" t="s">
        <v>545</v>
      </c>
      <c r="R30"/>
    </row>
    <row r="31" spans="1:18" ht="14.4" x14ac:dyDescent="0.3">
      <c r="A31" s="3" t="s">
        <v>35</v>
      </c>
      <c r="B31" s="3" t="s">
        <v>447</v>
      </c>
      <c r="C31" s="35">
        <v>10010</v>
      </c>
      <c r="D31" s="3" t="s">
        <v>420</v>
      </c>
      <c r="E31" s="3" t="s">
        <v>421</v>
      </c>
      <c r="F31" s="36">
        <v>45524</v>
      </c>
      <c r="G31" s="37">
        <v>45524</v>
      </c>
      <c r="H31" s="3" t="s">
        <v>24</v>
      </c>
      <c r="I31" s="37">
        <v>45555</v>
      </c>
      <c r="J31" s="36">
        <v>45422</v>
      </c>
      <c r="K31" s="35">
        <v>12</v>
      </c>
      <c r="L31" s="3" t="s">
        <v>448</v>
      </c>
      <c r="M31" s="3" t="s">
        <v>449</v>
      </c>
      <c r="N31" s="3" t="s">
        <v>26</v>
      </c>
      <c r="O31" s="3" t="s">
        <v>253</v>
      </c>
      <c r="P31" s="3" t="s">
        <v>624</v>
      </c>
      <c r="Q31" s="3" t="s">
        <v>37</v>
      </c>
      <c r="R31"/>
    </row>
    <row r="32" spans="1:18" ht="14.4" x14ac:dyDescent="0.3">
      <c r="A32" s="3" t="s">
        <v>35</v>
      </c>
      <c r="B32" s="3" t="s">
        <v>477</v>
      </c>
      <c r="C32" s="35">
        <v>10010</v>
      </c>
      <c r="D32" s="3" t="s">
        <v>480</v>
      </c>
      <c r="E32" s="3" t="s">
        <v>481</v>
      </c>
      <c r="F32" s="36">
        <v>45474</v>
      </c>
      <c r="G32" s="37">
        <v>45474</v>
      </c>
      <c r="H32" s="37">
        <v>45475</v>
      </c>
      <c r="I32" s="37">
        <v>45513</v>
      </c>
      <c r="J32" s="36">
        <v>45429</v>
      </c>
      <c r="K32" s="35">
        <v>17</v>
      </c>
      <c r="L32" s="3" t="s">
        <v>478</v>
      </c>
      <c r="M32" s="3" t="s">
        <v>479</v>
      </c>
      <c r="N32" s="3" t="s">
        <v>53</v>
      </c>
      <c r="O32" s="3" t="s">
        <v>640</v>
      </c>
      <c r="P32" s="3" t="s">
        <v>640</v>
      </c>
      <c r="Q32" s="3" t="s">
        <v>37</v>
      </c>
      <c r="R32"/>
    </row>
    <row r="33" spans="1:18" ht="14.4" x14ac:dyDescent="0.3">
      <c r="A33" s="3" t="s">
        <v>31</v>
      </c>
      <c r="B33" s="3" t="s">
        <v>214</v>
      </c>
      <c r="C33" s="35">
        <v>10010</v>
      </c>
      <c r="D33" s="3" t="s">
        <v>210</v>
      </c>
      <c r="E33" s="3" t="s">
        <v>211</v>
      </c>
      <c r="F33" s="36">
        <v>45746</v>
      </c>
      <c r="G33" s="37">
        <v>45381</v>
      </c>
      <c r="H33" s="37">
        <v>45746</v>
      </c>
      <c r="I33" s="37">
        <v>45777</v>
      </c>
      <c r="J33" s="36">
        <v>45342</v>
      </c>
      <c r="K33" s="35">
        <v>-47</v>
      </c>
      <c r="L33" s="3" t="s">
        <v>24</v>
      </c>
      <c r="M33" s="3" t="s">
        <v>215</v>
      </c>
      <c r="N33" s="3" t="s">
        <v>26</v>
      </c>
      <c r="O33" s="3" t="s">
        <v>58</v>
      </c>
      <c r="P33" s="3" t="s">
        <v>251</v>
      </c>
      <c r="Q33" s="3" t="s">
        <v>33</v>
      </c>
      <c r="R33"/>
    </row>
    <row r="34" spans="1:18" ht="14.4" x14ac:dyDescent="0.3">
      <c r="A34" s="3" t="s">
        <v>31</v>
      </c>
      <c r="B34" s="3" t="s">
        <v>394</v>
      </c>
      <c r="C34" s="35">
        <v>10010</v>
      </c>
      <c r="D34" s="3" t="s">
        <v>396</v>
      </c>
      <c r="E34" s="3" t="s">
        <v>397</v>
      </c>
      <c r="F34" s="36">
        <v>45442</v>
      </c>
      <c r="G34" s="37">
        <v>45442</v>
      </c>
      <c r="H34" s="37">
        <v>45442</v>
      </c>
      <c r="I34" s="37">
        <v>45473</v>
      </c>
      <c r="J34" s="36">
        <v>45413</v>
      </c>
      <c r="K34" s="35">
        <v>5</v>
      </c>
      <c r="L34" s="3" t="s">
        <v>395</v>
      </c>
      <c r="M34" s="3" t="s">
        <v>533</v>
      </c>
      <c r="N34" s="3" t="s">
        <v>26</v>
      </c>
      <c r="O34" s="3" t="s">
        <v>58</v>
      </c>
      <c r="P34" s="3" t="s">
        <v>601</v>
      </c>
      <c r="Q34" s="3" t="s">
        <v>33</v>
      </c>
      <c r="R34"/>
    </row>
    <row r="35" spans="1:18" ht="14.4" x14ac:dyDescent="0.3">
      <c r="A35" s="3" t="s">
        <v>31</v>
      </c>
      <c r="B35" s="3" t="s">
        <v>417</v>
      </c>
      <c r="C35" s="35">
        <v>10010</v>
      </c>
      <c r="D35" s="3" t="s">
        <v>420</v>
      </c>
      <c r="E35" s="3" t="s">
        <v>421</v>
      </c>
      <c r="F35" s="36">
        <v>45471</v>
      </c>
      <c r="G35" s="37">
        <v>45260</v>
      </c>
      <c r="H35" s="37">
        <v>45505</v>
      </c>
      <c r="I35" s="37">
        <v>45534</v>
      </c>
      <c r="J35" s="36">
        <v>45418</v>
      </c>
      <c r="K35" s="35">
        <v>8</v>
      </c>
      <c r="L35" s="3" t="s">
        <v>418</v>
      </c>
      <c r="M35" s="3" t="s">
        <v>419</v>
      </c>
      <c r="N35" s="3" t="s">
        <v>26</v>
      </c>
      <c r="O35" s="3" t="s">
        <v>58</v>
      </c>
      <c r="P35" s="3" t="s">
        <v>601</v>
      </c>
      <c r="Q35" s="3" t="s">
        <v>422</v>
      </c>
      <c r="R35"/>
    </row>
    <row r="36" spans="1:18" ht="14.4" x14ac:dyDescent="0.3">
      <c r="A36" s="3" t="s">
        <v>31</v>
      </c>
      <c r="B36" s="3" t="s">
        <v>417</v>
      </c>
      <c r="C36" s="35">
        <v>30010</v>
      </c>
      <c r="D36" s="3" t="s">
        <v>366</v>
      </c>
      <c r="E36" s="3" t="s">
        <v>367</v>
      </c>
      <c r="F36" s="36">
        <v>45471</v>
      </c>
      <c r="G36" s="3" t="s">
        <v>24</v>
      </c>
      <c r="H36" s="37">
        <v>45505</v>
      </c>
      <c r="I36" s="37">
        <v>45534</v>
      </c>
      <c r="J36" s="36">
        <v>45436</v>
      </c>
      <c r="K36" s="35">
        <v>22</v>
      </c>
      <c r="L36" s="3" t="s">
        <v>540</v>
      </c>
      <c r="M36" s="3" t="s">
        <v>419</v>
      </c>
      <c r="N36" s="3" t="s">
        <v>53</v>
      </c>
      <c r="O36" s="3" t="s">
        <v>640</v>
      </c>
      <c r="P36" s="3" t="s">
        <v>640</v>
      </c>
      <c r="Q36" s="3" t="s">
        <v>422</v>
      </c>
      <c r="R36"/>
    </row>
    <row r="37" spans="1:18" ht="14.4" x14ac:dyDescent="0.3">
      <c r="A37" s="3" t="s">
        <v>31</v>
      </c>
      <c r="B37" s="3" t="s">
        <v>443</v>
      </c>
      <c r="C37" s="35">
        <v>10010</v>
      </c>
      <c r="D37" s="3" t="s">
        <v>420</v>
      </c>
      <c r="E37" s="3" t="s">
        <v>421</v>
      </c>
      <c r="F37" s="36">
        <v>45503</v>
      </c>
      <c r="G37" s="37">
        <v>45503</v>
      </c>
      <c r="H37" s="37">
        <v>45523</v>
      </c>
      <c r="I37" s="37">
        <v>45562</v>
      </c>
      <c r="J37" s="36">
        <v>45421</v>
      </c>
      <c r="K37" s="35">
        <v>11</v>
      </c>
      <c r="L37" s="3" t="s">
        <v>444</v>
      </c>
      <c r="M37" s="3" t="s">
        <v>445</v>
      </c>
      <c r="N37" s="3" t="s">
        <v>26</v>
      </c>
      <c r="O37" s="3" t="s">
        <v>58</v>
      </c>
      <c r="P37" s="3" t="s">
        <v>601</v>
      </c>
      <c r="Q37" s="3" t="s">
        <v>422</v>
      </c>
      <c r="R37"/>
    </row>
    <row r="38" spans="1:18" ht="14.4" x14ac:dyDescent="0.3">
      <c r="A38" s="3" t="s">
        <v>31</v>
      </c>
      <c r="B38" s="3" t="s">
        <v>468</v>
      </c>
      <c r="C38" s="35">
        <v>20010</v>
      </c>
      <c r="D38" s="3" t="s">
        <v>471</v>
      </c>
      <c r="E38" s="3" t="s">
        <v>472</v>
      </c>
      <c r="F38" s="36">
        <v>45471</v>
      </c>
      <c r="G38" s="37">
        <v>45471</v>
      </c>
      <c r="H38" s="37">
        <v>45471</v>
      </c>
      <c r="I38" s="37">
        <v>45534</v>
      </c>
      <c r="J38" s="36">
        <v>45428</v>
      </c>
      <c r="K38" s="35">
        <v>16</v>
      </c>
      <c r="L38" s="3" t="s">
        <v>469</v>
      </c>
      <c r="M38" s="3" t="s">
        <v>470</v>
      </c>
      <c r="N38" s="3" t="s">
        <v>53</v>
      </c>
      <c r="O38" s="3" t="s">
        <v>640</v>
      </c>
      <c r="P38" s="3" t="s">
        <v>640</v>
      </c>
      <c r="Q38" s="3" t="s">
        <v>422</v>
      </c>
      <c r="R38"/>
    </row>
    <row r="39" spans="1:18" ht="14.4" x14ac:dyDescent="0.3">
      <c r="A39" s="3" t="s">
        <v>31</v>
      </c>
      <c r="B39" s="3" t="s">
        <v>558</v>
      </c>
      <c r="C39" s="35">
        <v>20010</v>
      </c>
      <c r="D39" s="3" t="s">
        <v>492</v>
      </c>
      <c r="E39" s="3" t="s">
        <v>493</v>
      </c>
      <c r="F39" s="36">
        <v>45473</v>
      </c>
      <c r="G39" s="37">
        <v>45473</v>
      </c>
      <c r="H39" s="37">
        <v>45473</v>
      </c>
      <c r="I39" s="37">
        <v>45534</v>
      </c>
      <c r="J39" s="36">
        <v>45436</v>
      </c>
      <c r="K39" s="35">
        <v>22</v>
      </c>
      <c r="L39" s="3" t="s">
        <v>559</v>
      </c>
      <c r="M39" s="3" t="s">
        <v>560</v>
      </c>
      <c r="N39" s="3" t="s">
        <v>53</v>
      </c>
      <c r="O39" s="3" t="s">
        <v>640</v>
      </c>
      <c r="P39" s="3" t="s">
        <v>640</v>
      </c>
      <c r="Q39" s="3" t="s">
        <v>33</v>
      </c>
      <c r="R39"/>
    </row>
    <row r="40" spans="1:18" ht="14.4" x14ac:dyDescent="0.3">
      <c r="A40" s="3" t="s">
        <v>195</v>
      </c>
      <c r="B40" s="3" t="s">
        <v>231</v>
      </c>
      <c r="C40" s="35">
        <v>10010</v>
      </c>
      <c r="D40" s="3" t="s">
        <v>234</v>
      </c>
      <c r="E40" s="3" t="s">
        <v>235</v>
      </c>
      <c r="F40" s="36">
        <v>45551</v>
      </c>
      <c r="G40" s="37">
        <v>45551</v>
      </c>
      <c r="H40" s="37">
        <v>45565</v>
      </c>
      <c r="I40" s="37">
        <v>45586</v>
      </c>
      <c r="J40" s="36">
        <v>45403</v>
      </c>
      <c r="K40" s="35">
        <v>-3</v>
      </c>
      <c r="L40" s="3" t="s">
        <v>232</v>
      </c>
      <c r="M40" s="3" t="s">
        <v>233</v>
      </c>
      <c r="N40" s="3" t="s">
        <v>62</v>
      </c>
      <c r="O40" s="3" t="s">
        <v>253</v>
      </c>
      <c r="P40" s="3" t="s">
        <v>254</v>
      </c>
      <c r="Q40" s="3" t="s">
        <v>213</v>
      </c>
      <c r="R40"/>
    </row>
    <row r="41" spans="1:18" ht="14.4" x14ac:dyDescent="0.3">
      <c r="A41" s="3" t="s">
        <v>195</v>
      </c>
      <c r="B41" s="3" t="s">
        <v>321</v>
      </c>
      <c r="C41" s="35">
        <v>10010</v>
      </c>
      <c r="D41" s="3" t="s">
        <v>324</v>
      </c>
      <c r="E41" s="3" t="s">
        <v>325</v>
      </c>
      <c r="F41" s="36">
        <v>45488</v>
      </c>
      <c r="G41" s="37">
        <v>45488</v>
      </c>
      <c r="H41" s="37">
        <v>45497</v>
      </c>
      <c r="I41" s="37">
        <v>45518</v>
      </c>
      <c r="J41" s="36">
        <v>45397</v>
      </c>
      <c r="K41" s="35">
        <v>-8</v>
      </c>
      <c r="L41" s="3" t="s">
        <v>322</v>
      </c>
      <c r="M41" s="3" t="s">
        <v>323</v>
      </c>
      <c r="N41" s="3" t="s">
        <v>26</v>
      </c>
      <c r="O41" s="3" t="s">
        <v>58</v>
      </c>
      <c r="P41" s="3" t="s">
        <v>293</v>
      </c>
      <c r="Q41" s="3" t="s">
        <v>213</v>
      </c>
      <c r="R41"/>
    </row>
    <row r="42" spans="1:18" ht="14.4" x14ac:dyDescent="0.3">
      <c r="A42" s="3" t="s">
        <v>195</v>
      </c>
      <c r="B42" s="3" t="s">
        <v>321</v>
      </c>
      <c r="C42" s="35">
        <v>10040</v>
      </c>
      <c r="D42" s="3" t="s">
        <v>465</v>
      </c>
      <c r="E42" s="3" t="s">
        <v>466</v>
      </c>
      <c r="F42" s="36">
        <v>45488</v>
      </c>
      <c r="G42" s="3" t="s">
        <v>24</v>
      </c>
      <c r="H42" s="37">
        <v>45497</v>
      </c>
      <c r="I42" s="37">
        <v>45518</v>
      </c>
      <c r="J42" s="36">
        <v>45428</v>
      </c>
      <c r="K42" s="35">
        <v>16</v>
      </c>
      <c r="L42" s="3" t="s">
        <v>322</v>
      </c>
      <c r="M42" s="3" t="s">
        <v>323</v>
      </c>
      <c r="N42" s="3" t="s">
        <v>53</v>
      </c>
      <c r="O42" s="3" t="s">
        <v>640</v>
      </c>
      <c r="P42" s="3" t="s">
        <v>640</v>
      </c>
      <c r="Q42" s="3" t="s">
        <v>213</v>
      </c>
      <c r="R42"/>
    </row>
    <row r="43" spans="1:18" ht="14.4" x14ac:dyDescent="0.3">
      <c r="A43" s="3" t="s">
        <v>195</v>
      </c>
      <c r="B43" s="3" t="s">
        <v>381</v>
      </c>
      <c r="C43" s="35">
        <v>10010</v>
      </c>
      <c r="D43" s="3" t="s">
        <v>383</v>
      </c>
      <c r="E43" s="3" t="s">
        <v>384</v>
      </c>
      <c r="F43" s="36">
        <v>45488</v>
      </c>
      <c r="G43" s="3" t="s">
        <v>24</v>
      </c>
      <c r="H43" s="3" t="s">
        <v>24</v>
      </c>
      <c r="I43" s="3" t="s">
        <v>24</v>
      </c>
      <c r="J43" s="36">
        <v>45413</v>
      </c>
      <c r="K43" s="35">
        <v>5</v>
      </c>
      <c r="L43" s="3" t="s">
        <v>382</v>
      </c>
      <c r="M43" s="3" t="s">
        <v>569</v>
      </c>
      <c r="N43" s="3" t="s">
        <v>26</v>
      </c>
      <c r="O43" s="3" t="s">
        <v>58</v>
      </c>
      <c r="P43" s="3" t="s">
        <v>603</v>
      </c>
      <c r="Q43" s="3" t="s">
        <v>213</v>
      </c>
      <c r="R43"/>
    </row>
    <row r="44" spans="1:18" ht="14.4" x14ac:dyDescent="0.3">
      <c r="A44" s="3" t="s">
        <v>195</v>
      </c>
      <c r="B44" s="3" t="s">
        <v>381</v>
      </c>
      <c r="C44" s="35">
        <v>10020</v>
      </c>
      <c r="D44" s="3" t="s">
        <v>360</v>
      </c>
      <c r="E44" s="3" t="s">
        <v>361</v>
      </c>
      <c r="F44" s="36">
        <v>45488</v>
      </c>
      <c r="G44" s="3" t="s">
        <v>24</v>
      </c>
      <c r="H44" s="3" t="s">
        <v>24</v>
      </c>
      <c r="I44" s="3" t="s">
        <v>24</v>
      </c>
      <c r="J44" s="36">
        <v>45413</v>
      </c>
      <c r="K44" s="35">
        <v>5</v>
      </c>
      <c r="L44" s="3" t="s">
        <v>382</v>
      </c>
      <c r="M44" s="3" t="s">
        <v>569</v>
      </c>
      <c r="N44" s="3" t="s">
        <v>26</v>
      </c>
      <c r="O44" s="3" t="s">
        <v>58</v>
      </c>
      <c r="P44" s="3" t="s">
        <v>603</v>
      </c>
      <c r="Q44" s="3" t="s">
        <v>213</v>
      </c>
      <c r="R44"/>
    </row>
    <row r="45" spans="1:18" ht="14.4" x14ac:dyDescent="0.3">
      <c r="A45" s="3" t="s">
        <v>195</v>
      </c>
      <c r="B45" s="3" t="s">
        <v>519</v>
      </c>
      <c r="C45" s="35">
        <v>10010</v>
      </c>
      <c r="D45" s="3" t="s">
        <v>234</v>
      </c>
      <c r="E45" s="3" t="s">
        <v>235</v>
      </c>
      <c r="F45" s="36">
        <v>45535</v>
      </c>
      <c r="G45" s="3" t="s">
        <v>24</v>
      </c>
      <c r="H45" s="3" t="s">
        <v>24</v>
      </c>
      <c r="I45" s="3" t="s">
        <v>24</v>
      </c>
      <c r="J45" s="36">
        <v>45415</v>
      </c>
      <c r="K45" s="35">
        <v>7</v>
      </c>
      <c r="L45" s="3" t="s">
        <v>520</v>
      </c>
      <c r="M45" s="3" t="s">
        <v>521</v>
      </c>
      <c r="N45" s="3" t="s">
        <v>26</v>
      </c>
      <c r="O45" s="3" t="s">
        <v>58</v>
      </c>
      <c r="P45" s="3" t="s">
        <v>293</v>
      </c>
      <c r="Q45" s="3" t="s">
        <v>522</v>
      </c>
      <c r="R45"/>
    </row>
    <row r="46" spans="1:18" ht="14.4" x14ac:dyDescent="0.3">
      <c r="A46" s="3" t="s">
        <v>195</v>
      </c>
      <c r="B46" s="3" t="s">
        <v>519</v>
      </c>
      <c r="C46" s="35">
        <v>30010</v>
      </c>
      <c r="D46" s="3" t="s">
        <v>29</v>
      </c>
      <c r="E46" s="3" t="s">
        <v>30</v>
      </c>
      <c r="F46" s="36">
        <v>45535</v>
      </c>
      <c r="G46" s="3" t="s">
        <v>24</v>
      </c>
      <c r="H46" s="3" t="s">
        <v>24</v>
      </c>
      <c r="I46" s="3" t="s">
        <v>24</v>
      </c>
      <c r="J46" s="36">
        <v>45414</v>
      </c>
      <c r="K46" s="35">
        <v>6</v>
      </c>
      <c r="L46" s="3" t="s">
        <v>525</v>
      </c>
      <c r="M46" s="3" t="s">
        <v>521</v>
      </c>
      <c r="N46" s="3" t="s">
        <v>26</v>
      </c>
      <c r="O46" s="3" t="s">
        <v>58</v>
      </c>
      <c r="P46" s="3" t="s">
        <v>293</v>
      </c>
      <c r="Q46" s="3" t="s">
        <v>522</v>
      </c>
      <c r="R46"/>
    </row>
    <row r="47" spans="1:18" ht="14.4" x14ac:dyDescent="0.3">
      <c r="A47" s="3" t="s">
        <v>195</v>
      </c>
      <c r="B47" s="3" t="s">
        <v>519</v>
      </c>
      <c r="C47" s="35">
        <v>30130</v>
      </c>
      <c r="D47" s="3" t="s">
        <v>193</v>
      </c>
      <c r="E47" s="3" t="s">
        <v>194</v>
      </c>
      <c r="F47" s="36">
        <v>45535</v>
      </c>
      <c r="G47" s="3" t="s">
        <v>24</v>
      </c>
      <c r="H47" s="3" t="s">
        <v>24</v>
      </c>
      <c r="I47" s="3" t="s">
        <v>24</v>
      </c>
      <c r="J47" s="36">
        <v>45421</v>
      </c>
      <c r="K47" s="35">
        <v>11</v>
      </c>
      <c r="L47" s="3" t="s">
        <v>525</v>
      </c>
      <c r="M47" s="3" t="s">
        <v>521</v>
      </c>
      <c r="N47" s="3" t="s">
        <v>26</v>
      </c>
      <c r="O47" s="3" t="s">
        <v>58</v>
      </c>
      <c r="P47" s="3" t="s">
        <v>293</v>
      </c>
      <c r="Q47" s="3" t="s">
        <v>522</v>
      </c>
      <c r="R47"/>
    </row>
    <row r="48" spans="1:18" ht="14.4" x14ac:dyDescent="0.3">
      <c r="A48" s="3" t="s">
        <v>195</v>
      </c>
      <c r="B48" s="3" t="s">
        <v>519</v>
      </c>
      <c r="C48" s="35">
        <v>30340</v>
      </c>
      <c r="D48" s="3" t="s">
        <v>523</v>
      </c>
      <c r="E48" s="3" t="s">
        <v>524</v>
      </c>
      <c r="F48" s="36">
        <v>45535</v>
      </c>
      <c r="G48" s="3" t="s">
        <v>24</v>
      </c>
      <c r="H48" s="3" t="s">
        <v>24</v>
      </c>
      <c r="I48" s="3" t="s">
        <v>24</v>
      </c>
      <c r="J48" s="36">
        <v>45428</v>
      </c>
      <c r="K48" s="35">
        <v>16</v>
      </c>
      <c r="L48" s="3" t="s">
        <v>525</v>
      </c>
      <c r="M48" s="3" t="s">
        <v>521</v>
      </c>
      <c r="N48" s="3" t="s">
        <v>53</v>
      </c>
      <c r="O48" s="3" t="s">
        <v>640</v>
      </c>
      <c r="P48" s="3" t="s">
        <v>640</v>
      </c>
      <c r="Q48" s="3" t="s">
        <v>522</v>
      </c>
      <c r="R48"/>
    </row>
    <row r="49" spans="1:18" ht="14.4" x14ac:dyDescent="0.3">
      <c r="A49" s="3" t="s">
        <v>12</v>
      </c>
      <c r="B49" s="3" t="s">
        <v>216</v>
      </c>
      <c r="C49" s="35">
        <v>10010</v>
      </c>
      <c r="D49" s="3" t="s">
        <v>206</v>
      </c>
      <c r="E49" s="3" t="s">
        <v>207</v>
      </c>
      <c r="F49" s="36">
        <v>45524</v>
      </c>
      <c r="G49" s="37">
        <v>45505</v>
      </c>
      <c r="H49" s="37">
        <v>45600</v>
      </c>
      <c r="I49" s="37">
        <v>45628</v>
      </c>
      <c r="J49" s="36">
        <v>45415</v>
      </c>
      <c r="K49" s="35">
        <v>7</v>
      </c>
      <c r="L49" s="3" t="s">
        <v>243</v>
      </c>
      <c r="M49" s="3" t="s">
        <v>217</v>
      </c>
      <c r="N49" s="3" t="s">
        <v>26</v>
      </c>
      <c r="O49" s="3" t="s">
        <v>58</v>
      </c>
      <c r="P49" s="3" t="s">
        <v>267</v>
      </c>
      <c r="Q49" s="3" t="s">
        <v>218</v>
      </c>
      <c r="R49"/>
    </row>
    <row r="50" spans="1:18" ht="14.4" x14ac:dyDescent="0.3">
      <c r="A50" s="3" t="s">
        <v>12</v>
      </c>
      <c r="B50" s="3" t="s">
        <v>216</v>
      </c>
      <c r="C50" s="35">
        <v>10090</v>
      </c>
      <c r="D50" s="3" t="s">
        <v>193</v>
      </c>
      <c r="E50" s="3" t="s">
        <v>194</v>
      </c>
      <c r="F50" s="36">
        <v>45524</v>
      </c>
      <c r="G50" s="3" t="s">
        <v>24</v>
      </c>
      <c r="H50" s="37">
        <v>45600</v>
      </c>
      <c r="I50" s="37">
        <v>45628</v>
      </c>
      <c r="J50" s="36">
        <v>45426</v>
      </c>
      <c r="K50" s="35">
        <v>14</v>
      </c>
      <c r="L50" s="3" t="s">
        <v>243</v>
      </c>
      <c r="M50" s="3" t="s">
        <v>217</v>
      </c>
      <c r="N50" s="3" t="s">
        <v>62</v>
      </c>
      <c r="O50" s="3" t="s">
        <v>633</v>
      </c>
      <c r="P50" s="3" t="s">
        <v>634</v>
      </c>
      <c r="Q50" s="3" t="s">
        <v>218</v>
      </c>
      <c r="R50"/>
    </row>
    <row r="51" spans="1:18" ht="14.4" x14ac:dyDescent="0.3">
      <c r="A51" s="3" t="s">
        <v>12</v>
      </c>
      <c r="B51" s="3" t="s">
        <v>348</v>
      </c>
      <c r="C51" s="35">
        <v>10040</v>
      </c>
      <c r="D51" s="3" t="s">
        <v>351</v>
      </c>
      <c r="E51" s="3" t="s">
        <v>352</v>
      </c>
      <c r="F51" s="36">
        <v>45747</v>
      </c>
      <c r="G51" s="3" t="s">
        <v>24</v>
      </c>
      <c r="H51" s="37">
        <v>45748</v>
      </c>
      <c r="I51" s="37">
        <v>45807</v>
      </c>
      <c r="J51" s="36">
        <v>45371</v>
      </c>
      <c r="K51" s="35">
        <v>-26</v>
      </c>
      <c r="L51" s="3" t="s">
        <v>349</v>
      </c>
      <c r="M51" s="3" t="s">
        <v>350</v>
      </c>
      <c r="N51" s="3" t="s">
        <v>62</v>
      </c>
      <c r="O51" s="3" t="s">
        <v>253</v>
      </c>
      <c r="P51" s="3" t="s">
        <v>404</v>
      </c>
      <c r="Q51" s="3" t="s">
        <v>353</v>
      </c>
      <c r="R51"/>
    </row>
    <row r="52" spans="1:18" ht="14.4" x14ac:dyDescent="0.3">
      <c r="A52" s="3" t="s">
        <v>12</v>
      </c>
      <c r="B52" s="3" t="s">
        <v>423</v>
      </c>
      <c r="C52" s="35">
        <v>40010</v>
      </c>
      <c r="D52" s="3" t="s">
        <v>364</v>
      </c>
      <c r="E52" s="3" t="s">
        <v>365</v>
      </c>
      <c r="F52" s="36">
        <v>45474</v>
      </c>
      <c r="G52" s="37">
        <v>45474</v>
      </c>
      <c r="H52" s="37">
        <v>45475</v>
      </c>
      <c r="I52" s="37">
        <v>45502</v>
      </c>
      <c r="J52" s="36">
        <v>45418</v>
      </c>
      <c r="K52" s="35">
        <v>8</v>
      </c>
      <c r="L52" s="3" t="s">
        <v>424</v>
      </c>
      <c r="M52" s="3" t="s">
        <v>425</v>
      </c>
      <c r="N52" s="3" t="s">
        <v>26</v>
      </c>
      <c r="O52" s="3" t="s">
        <v>58</v>
      </c>
      <c r="P52" s="3" t="s">
        <v>293</v>
      </c>
      <c r="Q52" s="3" t="s">
        <v>353</v>
      </c>
      <c r="R52"/>
    </row>
    <row r="53" spans="1:18" ht="14.4" x14ac:dyDescent="0.3">
      <c r="A53" s="3" t="s">
        <v>12</v>
      </c>
      <c r="B53" s="3" t="s">
        <v>426</v>
      </c>
      <c r="C53" s="35">
        <v>10010</v>
      </c>
      <c r="D53" s="3" t="s">
        <v>385</v>
      </c>
      <c r="E53" s="3" t="s">
        <v>386</v>
      </c>
      <c r="F53" s="36">
        <v>45516</v>
      </c>
      <c r="G53" s="37">
        <v>45516</v>
      </c>
      <c r="H53" s="37">
        <v>45516</v>
      </c>
      <c r="I53" s="37">
        <v>45551</v>
      </c>
      <c r="J53" s="36">
        <v>45425</v>
      </c>
      <c r="K53" s="35">
        <v>13</v>
      </c>
      <c r="L53" s="3" t="s">
        <v>427</v>
      </c>
      <c r="M53" s="3" t="s">
        <v>428</v>
      </c>
      <c r="N53" s="3" t="s">
        <v>26</v>
      </c>
      <c r="O53" s="3" t="s">
        <v>58</v>
      </c>
      <c r="P53" s="3" t="s">
        <v>293</v>
      </c>
      <c r="Q53" s="3" t="s">
        <v>353</v>
      </c>
      <c r="R53"/>
    </row>
    <row r="54" spans="1:18" ht="14.4" x14ac:dyDescent="0.3">
      <c r="A54" s="3" t="s">
        <v>12</v>
      </c>
      <c r="B54" s="3" t="s">
        <v>426</v>
      </c>
      <c r="C54" s="35">
        <v>10030</v>
      </c>
      <c r="D54" s="3" t="s">
        <v>360</v>
      </c>
      <c r="E54" s="3" t="s">
        <v>361</v>
      </c>
      <c r="F54" s="36">
        <v>45516</v>
      </c>
      <c r="G54" s="3" t="s">
        <v>24</v>
      </c>
      <c r="H54" s="37">
        <v>45516</v>
      </c>
      <c r="I54" s="37">
        <v>45551</v>
      </c>
      <c r="J54" s="36">
        <v>45418</v>
      </c>
      <c r="K54" s="35">
        <v>8</v>
      </c>
      <c r="L54" s="3" t="s">
        <v>427</v>
      </c>
      <c r="M54" s="3" t="s">
        <v>428</v>
      </c>
      <c r="N54" s="3" t="s">
        <v>26</v>
      </c>
      <c r="O54" s="3" t="s">
        <v>58</v>
      </c>
      <c r="P54" s="3" t="s">
        <v>293</v>
      </c>
      <c r="Q54" s="3" t="s">
        <v>353</v>
      </c>
      <c r="R54"/>
    </row>
    <row r="55" spans="1:18" ht="14.4" x14ac:dyDescent="0.3">
      <c r="A55" s="3" t="s">
        <v>12</v>
      </c>
      <c r="B55" s="3" t="s">
        <v>429</v>
      </c>
      <c r="C55" s="35">
        <v>20010</v>
      </c>
      <c r="D55" s="3" t="s">
        <v>364</v>
      </c>
      <c r="E55" s="3" t="s">
        <v>365</v>
      </c>
      <c r="F55" s="36">
        <v>45469</v>
      </c>
      <c r="G55" s="37">
        <v>45469</v>
      </c>
      <c r="H55" s="37">
        <v>45470</v>
      </c>
      <c r="I55" s="37">
        <v>45499</v>
      </c>
      <c r="J55" s="36">
        <v>45411</v>
      </c>
      <c r="K55" s="35">
        <v>3</v>
      </c>
      <c r="L55" s="3" t="s">
        <v>430</v>
      </c>
      <c r="M55" s="3" t="s">
        <v>431</v>
      </c>
      <c r="N55" s="3" t="s">
        <v>26</v>
      </c>
      <c r="O55" s="3" t="s">
        <v>58</v>
      </c>
      <c r="P55" s="3" t="s">
        <v>293</v>
      </c>
      <c r="Q55" s="3" t="s">
        <v>355</v>
      </c>
      <c r="R55"/>
    </row>
    <row r="56" spans="1:18" ht="14.4" x14ac:dyDescent="0.3">
      <c r="A56" s="3" t="s">
        <v>12</v>
      </c>
      <c r="B56" s="3" t="s">
        <v>429</v>
      </c>
      <c r="C56" s="35">
        <v>20030</v>
      </c>
      <c r="D56" s="3" t="s">
        <v>366</v>
      </c>
      <c r="E56" s="3" t="s">
        <v>367</v>
      </c>
      <c r="F56" s="36">
        <v>45469</v>
      </c>
      <c r="G56" s="3" t="s">
        <v>24</v>
      </c>
      <c r="H56" s="37">
        <v>45470</v>
      </c>
      <c r="I56" s="37">
        <v>45499</v>
      </c>
      <c r="J56" s="36">
        <v>45435</v>
      </c>
      <c r="K56" s="35">
        <v>21</v>
      </c>
      <c r="L56" s="3" t="s">
        <v>446</v>
      </c>
      <c r="M56" s="3" t="s">
        <v>431</v>
      </c>
      <c r="N56" s="3" t="s">
        <v>53</v>
      </c>
      <c r="O56" s="3" t="s">
        <v>640</v>
      </c>
      <c r="P56" s="3" t="s">
        <v>640</v>
      </c>
      <c r="Q56" s="3" t="s">
        <v>355</v>
      </c>
      <c r="R56"/>
    </row>
    <row r="57" spans="1:18" ht="14.4" x14ac:dyDescent="0.3">
      <c r="A57" s="3" t="s">
        <v>12</v>
      </c>
      <c r="B57" s="3" t="s">
        <v>457</v>
      </c>
      <c r="C57" s="35">
        <v>10010</v>
      </c>
      <c r="D57" s="3" t="s">
        <v>29</v>
      </c>
      <c r="E57" s="3" t="s">
        <v>30</v>
      </c>
      <c r="F57" s="36">
        <v>45534</v>
      </c>
      <c r="G57" s="37">
        <v>45593</v>
      </c>
      <c r="H57" s="37">
        <v>45602</v>
      </c>
      <c r="I57" s="37">
        <v>45639</v>
      </c>
      <c r="J57" s="36">
        <v>45426</v>
      </c>
      <c r="K57" s="35">
        <v>14</v>
      </c>
      <c r="L57" s="3" t="s">
        <v>458</v>
      </c>
      <c r="M57" s="3" t="s">
        <v>459</v>
      </c>
      <c r="N57" s="3" t="s">
        <v>26</v>
      </c>
      <c r="O57" s="3" t="s">
        <v>58</v>
      </c>
      <c r="P57" s="3" t="s">
        <v>293</v>
      </c>
      <c r="Q57" s="3" t="s">
        <v>353</v>
      </c>
      <c r="R57"/>
    </row>
    <row r="58" spans="1:18" ht="14.4" x14ac:dyDescent="0.3">
      <c r="A58" s="3" t="s">
        <v>12</v>
      </c>
      <c r="B58" s="3" t="s">
        <v>457</v>
      </c>
      <c r="C58" s="35">
        <v>10090</v>
      </c>
      <c r="D58" s="3" t="s">
        <v>193</v>
      </c>
      <c r="E58" s="3" t="s">
        <v>194</v>
      </c>
      <c r="F58" s="36">
        <v>45534</v>
      </c>
      <c r="G58" s="3" t="s">
        <v>24</v>
      </c>
      <c r="H58" s="37">
        <v>45602</v>
      </c>
      <c r="I58" s="37">
        <v>45639</v>
      </c>
      <c r="J58" s="36">
        <v>45427</v>
      </c>
      <c r="K58" s="35">
        <v>15</v>
      </c>
      <c r="L58" s="3" t="s">
        <v>458</v>
      </c>
      <c r="M58" s="3" t="s">
        <v>459</v>
      </c>
      <c r="N58" s="3" t="s">
        <v>26</v>
      </c>
      <c r="O58" s="3" t="s">
        <v>58</v>
      </c>
      <c r="P58" s="3" t="s">
        <v>293</v>
      </c>
      <c r="Q58" s="3" t="s">
        <v>353</v>
      </c>
      <c r="R58"/>
    </row>
    <row r="59" spans="1:18" ht="14.4" x14ac:dyDescent="0.3">
      <c r="A59" s="3" t="s">
        <v>12</v>
      </c>
      <c r="B59" s="3" t="s">
        <v>460</v>
      </c>
      <c r="C59" s="35">
        <v>50010</v>
      </c>
      <c r="D59" s="3" t="s">
        <v>385</v>
      </c>
      <c r="E59" s="3" t="s">
        <v>386</v>
      </c>
      <c r="F59" s="36">
        <v>45523</v>
      </c>
      <c r="G59" s="37">
        <v>45526</v>
      </c>
      <c r="H59" s="37">
        <v>45524</v>
      </c>
      <c r="I59" s="37">
        <v>45565</v>
      </c>
      <c r="J59" s="36">
        <v>45432</v>
      </c>
      <c r="K59" s="35">
        <v>18</v>
      </c>
      <c r="L59" s="3" t="s">
        <v>461</v>
      </c>
      <c r="M59" s="3" t="s">
        <v>462</v>
      </c>
      <c r="N59" s="3" t="s">
        <v>53</v>
      </c>
      <c r="O59" s="3" t="s">
        <v>640</v>
      </c>
      <c r="P59" s="3" t="s">
        <v>640</v>
      </c>
      <c r="Q59" s="3" t="s">
        <v>353</v>
      </c>
      <c r="R59"/>
    </row>
    <row r="60" spans="1:18" ht="14.4" x14ac:dyDescent="0.3">
      <c r="A60" s="3" t="s">
        <v>12</v>
      </c>
      <c r="B60" s="3" t="s">
        <v>460</v>
      </c>
      <c r="C60" s="35">
        <v>50030</v>
      </c>
      <c r="D60" s="3" t="s">
        <v>360</v>
      </c>
      <c r="E60" s="3" t="s">
        <v>361</v>
      </c>
      <c r="F60" s="36">
        <v>45523</v>
      </c>
      <c r="G60" s="3" t="s">
        <v>24</v>
      </c>
      <c r="H60" s="37">
        <v>45524</v>
      </c>
      <c r="I60" s="37">
        <v>45565</v>
      </c>
      <c r="J60" s="36">
        <v>45425</v>
      </c>
      <c r="K60" s="35">
        <v>13</v>
      </c>
      <c r="L60" s="3" t="s">
        <v>461</v>
      </c>
      <c r="M60" s="3" t="s">
        <v>462</v>
      </c>
      <c r="N60" s="3" t="s">
        <v>26</v>
      </c>
      <c r="O60" s="3" t="s">
        <v>58</v>
      </c>
      <c r="P60" s="3" t="s">
        <v>293</v>
      </c>
      <c r="Q60" s="3" t="s">
        <v>353</v>
      </c>
      <c r="R60"/>
    </row>
    <row r="61" spans="1:18" ht="14.4" x14ac:dyDescent="0.3">
      <c r="A61" s="3" t="s">
        <v>12</v>
      </c>
      <c r="B61" s="3" t="s">
        <v>486</v>
      </c>
      <c r="C61" s="35">
        <v>10010</v>
      </c>
      <c r="D61" s="3" t="s">
        <v>385</v>
      </c>
      <c r="E61" s="3" t="s">
        <v>386</v>
      </c>
      <c r="F61" s="36">
        <v>45523</v>
      </c>
      <c r="G61" s="37">
        <v>45523</v>
      </c>
      <c r="H61" s="37">
        <v>45524</v>
      </c>
      <c r="I61" s="37">
        <v>45575</v>
      </c>
      <c r="J61" s="36">
        <v>45432</v>
      </c>
      <c r="K61" s="35">
        <v>18</v>
      </c>
      <c r="L61" s="3" t="s">
        <v>487</v>
      </c>
      <c r="M61" s="3" t="s">
        <v>488</v>
      </c>
      <c r="N61" s="3" t="s">
        <v>53</v>
      </c>
      <c r="O61" s="3" t="s">
        <v>640</v>
      </c>
      <c r="P61" s="3" t="s">
        <v>640</v>
      </c>
      <c r="Q61" s="3" t="s">
        <v>355</v>
      </c>
      <c r="R61"/>
    </row>
    <row r="62" spans="1:18" ht="14.4" x14ac:dyDescent="0.3">
      <c r="A62" s="3" t="s">
        <v>12</v>
      </c>
      <c r="B62" s="3" t="s">
        <v>486</v>
      </c>
      <c r="C62" s="35">
        <v>10030</v>
      </c>
      <c r="D62" s="3" t="s">
        <v>360</v>
      </c>
      <c r="E62" s="3" t="s">
        <v>361</v>
      </c>
      <c r="F62" s="36">
        <v>45523</v>
      </c>
      <c r="G62" s="3" t="s">
        <v>24</v>
      </c>
      <c r="H62" s="37">
        <v>45524</v>
      </c>
      <c r="I62" s="37">
        <v>45575</v>
      </c>
      <c r="J62" s="36">
        <v>45432</v>
      </c>
      <c r="K62" s="35">
        <v>18</v>
      </c>
      <c r="L62" s="3" t="s">
        <v>487</v>
      </c>
      <c r="M62" s="3" t="s">
        <v>488</v>
      </c>
      <c r="N62" s="3" t="s">
        <v>53</v>
      </c>
      <c r="O62" s="3" t="s">
        <v>640</v>
      </c>
      <c r="P62" s="3" t="s">
        <v>640</v>
      </c>
      <c r="Q62" s="3" t="s">
        <v>355</v>
      </c>
      <c r="R62"/>
    </row>
    <row r="63" spans="1:18" ht="14.4" x14ac:dyDescent="0.3">
      <c r="A63" s="3" t="s">
        <v>12</v>
      </c>
      <c r="B63" s="3" t="s">
        <v>489</v>
      </c>
      <c r="C63" s="35">
        <v>20010</v>
      </c>
      <c r="D63" s="3" t="s">
        <v>492</v>
      </c>
      <c r="E63" s="3" t="s">
        <v>493</v>
      </c>
      <c r="F63" s="36">
        <v>45504</v>
      </c>
      <c r="G63" s="37">
        <v>45444</v>
      </c>
      <c r="H63" s="3" t="s">
        <v>24</v>
      </c>
      <c r="I63" s="37">
        <v>45628</v>
      </c>
      <c r="J63" s="36">
        <v>45432</v>
      </c>
      <c r="K63" s="35">
        <v>18</v>
      </c>
      <c r="L63" s="3" t="s">
        <v>490</v>
      </c>
      <c r="M63" s="3" t="s">
        <v>491</v>
      </c>
      <c r="N63" s="3" t="s">
        <v>53</v>
      </c>
      <c r="O63" s="3" t="s">
        <v>640</v>
      </c>
      <c r="P63" s="3" t="s">
        <v>640</v>
      </c>
      <c r="Q63" s="3" t="s">
        <v>494</v>
      </c>
      <c r="R63"/>
    </row>
    <row r="64" spans="1:18" ht="14.4" x14ac:dyDescent="0.3">
      <c r="A64" s="3" t="s">
        <v>12</v>
      </c>
      <c r="B64" s="3" t="s">
        <v>489</v>
      </c>
      <c r="C64" s="35">
        <v>20020</v>
      </c>
      <c r="D64" s="3" t="s">
        <v>317</v>
      </c>
      <c r="E64" s="3" t="s">
        <v>346</v>
      </c>
      <c r="F64" s="36">
        <v>45504</v>
      </c>
      <c r="G64" s="3" t="s">
        <v>24</v>
      </c>
      <c r="H64" s="3" t="s">
        <v>24</v>
      </c>
      <c r="I64" s="37">
        <v>45628</v>
      </c>
      <c r="J64" s="36">
        <v>45432</v>
      </c>
      <c r="K64" s="35">
        <v>18</v>
      </c>
      <c r="L64" s="3" t="s">
        <v>490</v>
      </c>
      <c r="M64" s="3" t="s">
        <v>491</v>
      </c>
      <c r="N64" s="3" t="s">
        <v>53</v>
      </c>
      <c r="O64" s="3" t="s">
        <v>640</v>
      </c>
      <c r="P64" s="3" t="s">
        <v>640</v>
      </c>
      <c r="Q64" s="3" t="s">
        <v>494</v>
      </c>
      <c r="R64"/>
    </row>
    <row r="65" spans="1:18" ht="14.4" x14ac:dyDescent="0.3">
      <c r="A65" s="3" t="s">
        <v>12</v>
      </c>
      <c r="B65" s="3" t="s">
        <v>550</v>
      </c>
      <c r="C65" s="35">
        <v>10010</v>
      </c>
      <c r="D65" s="3" t="s">
        <v>206</v>
      </c>
      <c r="E65" s="3" t="s">
        <v>207</v>
      </c>
      <c r="F65" s="36">
        <v>45524</v>
      </c>
      <c r="G65" s="3" t="s">
        <v>24</v>
      </c>
      <c r="H65" s="3" t="s">
        <v>24</v>
      </c>
      <c r="I65" s="37">
        <v>45712</v>
      </c>
      <c r="J65" s="36">
        <v>45434</v>
      </c>
      <c r="K65" s="35">
        <v>20</v>
      </c>
      <c r="L65" s="3" t="s">
        <v>551</v>
      </c>
      <c r="M65" s="3" t="s">
        <v>217</v>
      </c>
      <c r="N65" s="3" t="s">
        <v>53</v>
      </c>
      <c r="O65" s="3" t="s">
        <v>640</v>
      </c>
      <c r="P65" s="3" t="s">
        <v>640</v>
      </c>
      <c r="Q65" s="3" t="s">
        <v>355</v>
      </c>
      <c r="R65"/>
    </row>
    <row r="66" spans="1:18" ht="14.4" x14ac:dyDescent="0.3">
      <c r="A66" s="3" t="s">
        <v>12</v>
      </c>
      <c r="B66" s="3" t="s">
        <v>550</v>
      </c>
      <c r="C66" s="35">
        <v>10090</v>
      </c>
      <c r="D66" s="3" t="s">
        <v>193</v>
      </c>
      <c r="E66" s="3" t="s">
        <v>194</v>
      </c>
      <c r="F66" s="36">
        <v>45524</v>
      </c>
      <c r="G66" s="3" t="s">
        <v>24</v>
      </c>
      <c r="H66" s="3" t="s">
        <v>24</v>
      </c>
      <c r="I66" s="37">
        <v>45712</v>
      </c>
      <c r="J66" s="36">
        <v>45434</v>
      </c>
      <c r="K66" s="35">
        <v>20</v>
      </c>
      <c r="L66" s="3" t="s">
        <v>551</v>
      </c>
      <c r="M66" s="3" t="s">
        <v>217</v>
      </c>
      <c r="N66" s="3" t="s">
        <v>53</v>
      </c>
      <c r="O66" s="3" t="s">
        <v>640</v>
      </c>
      <c r="P66" s="3" t="s">
        <v>640</v>
      </c>
      <c r="Q66" s="3" t="s">
        <v>355</v>
      </c>
      <c r="R66"/>
    </row>
    <row r="67" spans="1:18" ht="14.4" x14ac:dyDescent="0.3">
      <c r="A67" s="3" t="s">
        <v>201</v>
      </c>
      <c r="B67" s="3" t="s">
        <v>314</v>
      </c>
      <c r="C67" s="35">
        <v>10030</v>
      </c>
      <c r="D67" s="3" t="s">
        <v>317</v>
      </c>
      <c r="E67" s="3" t="s">
        <v>318</v>
      </c>
      <c r="F67" s="36">
        <v>44235</v>
      </c>
      <c r="G67" s="3" t="s">
        <v>24</v>
      </c>
      <c r="H67" s="3" t="s">
        <v>24</v>
      </c>
      <c r="I67" s="37">
        <v>44469</v>
      </c>
      <c r="J67" s="36">
        <v>45261</v>
      </c>
      <c r="K67" s="35">
        <v>-104</v>
      </c>
      <c r="L67" s="3" t="s">
        <v>315</v>
      </c>
      <c r="M67" s="3" t="s">
        <v>316</v>
      </c>
      <c r="N67" s="3" t="s">
        <v>26</v>
      </c>
      <c r="O67" s="3" t="s">
        <v>58</v>
      </c>
      <c r="P67" s="3" t="s">
        <v>576</v>
      </c>
      <c r="Q67" s="3" t="s">
        <v>319</v>
      </c>
      <c r="R67"/>
    </row>
    <row r="68" spans="1:18" ht="14.4" x14ac:dyDescent="0.3">
      <c r="A68" s="3" t="s">
        <v>201</v>
      </c>
      <c r="B68" s="3" t="s">
        <v>327</v>
      </c>
      <c r="C68" s="35">
        <v>10010</v>
      </c>
      <c r="D68" s="3" t="s">
        <v>330</v>
      </c>
      <c r="E68" s="3" t="s">
        <v>331</v>
      </c>
      <c r="F68" s="36">
        <v>45555</v>
      </c>
      <c r="G68" s="37">
        <v>45124</v>
      </c>
      <c r="H68" s="3" t="s">
        <v>24</v>
      </c>
      <c r="I68" s="37">
        <v>45687</v>
      </c>
      <c r="J68" s="36">
        <v>45401</v>
      </c>
      <c r="K68" s="35">
        <v>-4</v>
      </c>
      <c r="L68" s="3" t="s">
        <v>328</v>
      </c>
      <c r="M68" s="3" t="s">
        <v>329</v>
      </c>
      <c r="N68" s="3" t="s">
        <v>26</v>
      </c>
      <c r="O68" s="3" t="s">
        <v>58</v>
      </c>
      <c r="P68" s="3" t="s">
        <v>582</v>
      </c>
      <c r="Q68" s="3" t="s">
        <v>332</v>
      </c>
      <c r="R68"/>
    </row>
    <row r="69" spans="1:18" ht="14.4" x14ac:dyDescent="0.3">
      <c r="A69" s="3" t="s">
        <v>201</v>
      </c>
      <c r="B69" s="3" t="s">
        <v>327</v>
      </c>
      <c r="C69" s="35">
        <v>10040</v>
      </c>
      <c r="D69" s="3" t="s">
        <v>335</v>
      </c>
      <c r="E69" s="3" t="s">
        <v>336</v>
      </c>
      <c r="F69" s="36">
        <v>45555</v>
      </c>
      <c r="G69" s="3" t="s">
        <v>24</v>
      </c>
      <c r="H69" s="3" t="s">
        <v>24</v>
      </c>
      <c r="I69" s="37">
        <v>45687</v>
      </c>
      <c r="J69" s="36">
        <v>45401</v>
      </c>
      <c r="K69" s="35">
        <v>-4</v>
      </c>
      <c r="L69" s="3" t="s">
        <v>328</v>
      </c>
      <c r="M69" s="3" t="s">
        <v>329</v>
      </c>
      <c r="N69" s="3" t="s">
        <v>26</v>
      </c>
      <c r="O69" s="3" t="s">
        <v>58</v>
      </c>
      <c r="P69" s="3" t="s">
        <v>582</v>
      </c>
      <c r="Q69" s="3" t="s">
        <v>332</v>
      </c>
      <c r="R69"/>
    </row>
    <row r="70" spans="1:18" ht="14.4" x14ac:dyDescent="0.3">
      <c r="A70" s="3" t="s">
        <v>201</v>
      </c>
      <c r="B70" s="3" t="s">
        <v>356</v>
      </c>
      <c r="C70" s="35">
        <v>10010</v>
      </c>
      <c r="D70" s="3" t="s">
        <v>358</v>
      </c>
      <c r="E70" s="3" t="s">
        <v>359</v>
      </c>
      <c r="F70" s="36">
        <v>45468</v>
      </c>
      <c r="G70" s="37">
        <v>45468</v>
      </c>
      <c r="H70" s="37">
        <v>45470</v>
      </c>
      <c r="I70" s="37">
        <v>45560</v>
      </c>
      <c r="J70" s="36">
        <v>45408</v>
      </c>
      <c r="K70" s="35">
        <v>2</v>
      </c>
      <c r="L70" s="3" t="s">
        <v>357</v>
      </c>
      <c r="M70" s="3" t="s">
        <v>546</v>
      </c>
      <c r="N70" s="3" t="s">
        <v>26</v>
      </c>
      <c r="O70" s="3" t="s">
        <v>58</v>
      </c>
      <c r="P70" s="3" t="s">
        <v>589</v>
      </c>
      <c r="Q70" s="3" t="s">
        <v>213</v>
      </c>
      <c r="R70"/>
    </row>
    <row r="71" spans="1:18" ht="14.4" x14ac:dyDescent="0.3">
      <c r="A71" s="3" t="s">
        <v>201</v>
      </c>
      <c r="B71" s="3" t="s">
        <v>356</v>
      </c>
      <c r="C71" s="35">
        <v>10030</v>
      </c>
      <c r="D71" s="3" t="s">
        <v>360</v>
      </c>
      <c r="E71" s="3" t="s">
        <v>361</v>
      </c>
      <c r="F71" s="36">
        <v>45468</v>
      </c>
      <c r="G71" s="3" t="s">
        <v>24</v>
      </c>
      <c r="H71" s="37">
        <v>45470</v>
      </c>
      <c r="I71" s="37">
        <v>45560</v>
      </c>
      <c r="J71" s="36">
        <v>45408</v>
      </c>
      <c r="K71" s="35">
        <v>2</v>
      </c>
      <c r="L71" s="3" t="s">
        <v>357</v>
      </c>
      <c r="M71" s="3" t="s">
        <v>546</v>
      </c>
      <c r="N71" s="3" t="s">
        <v>26</v>
      </c>
      <c r="O71" s="3" t="s">
        <v>58</v>
      </c>
      <c r="P71" s="3" t="s">
        <v>589</v>
      </c>
      <c r="Q71" s="3" t="s">
        <v>213</v>
      </c>
      <c r="R71"/>
    </row>
    <row r="72" spans="1:18" ht="14.4" x14ac:dyDescent="0.3">
      <c r="A72" s="3" t="s">
        <v>201</v>
      </c>
      <c r="B72" s="3" t="s">
        <v>356</v>
      </c>
      <c r="C72" s="35">
        <v>10020</v>
      </c>
      <c r="D72" s="3" t="s">
        <v>463</v>
      </c>
      <c r="E72" s="3" t="s">
        <v>464</v>
      </c>
      <c r="F72" s="36">
        <v>45468</v>
      </c>
      <c r="G72" s="3" t="s">
        <v>24</v>
      </c>
      <c r="H72" s="37">
        <v>45470</v>
      </c>
      <c r="I72" s="37">
        <v>45560</v>
      </c>
      <c r="J72" s="36">
        <v>45426</v>
      </c>
      <c r="K72" s="35">
        <v>14</v>
      </c>
      <c r="L72" s="3" t="s">
        <v>357</v>
      </c>
      <c r="M72" s="3" t="s">
        <v>546</v>
      </c>
      <c r="N72" s="3" t="s">
        <v>26</v>
      </c>
      <c r="O72" s="3" t="s">
        <v>58</v>
      </c>
      <c r="P72" s="3" t="s">
        <v>589</v>
      </c>
      <c r="Q72" s="3" t="s">
        <v>213</v>
      </c>
      <c r="R72"/>
    </row>
    <row r="73" spans="1:18" ht="14.4" x14ac:dyDescent="0.3">
      <c r="A73" s="3" t="s">
        <v>201</v>
      </c>
      <c r="B73" s="3" t="s">
        <v>356</v>
      </c>
      <c r="C73" s="35">
        <v>10040</v>
      </c>
      <c r="D73" s="3" t="s">
        <v>362</v>
      </c>
      <c r="E73" s="3" t="s">
        <v>363</v>
      </c>
      <c r="F73" s="36">
        <v>45468</v>
      </c>
      <c r="G73" s="3" t="s">
        <v>24</v>
      </c>
      <c r="H73" s="37">
        <v>45470</v>
      </c>
      <c r="I73" s="37">
        <v>45560</v>
      </c>
      <c r="J73" s="36">
        <v>45408</v>
      </c>
      <c r="K73" s="35">
        <v>2</v>
      </c>
      <c r="L73" s="3" t="s">
        <v>357</v>
      </c>
      <c r="M73" s="3" t="s">
        <v>546</v>
      </c>
      <c r="N73" s="3" t="s">
        <v>26</v>
      </c>
      <c r="O73" s="3" t="s">
        <v>58</v>
      </c>
      <c r="P73" s="3" t="s">
        <v>589</v>
      </c>
      <c r="Q73" s="3" t="s">
        <v>213</v>
      </c>
      <c r="R73"/>
    </row>
    <row r="74" spans="1:18" ht="14.4" x14ac:dyDescent="0.3">
      <c r="A74" s="3" t="s">
        <v>201</v>
      </c>
      <c r="B74" s="3" t="s">
        <v>387</v>
      </c>
      <c r="C74" s="35">
        <v>20040</v>
      </c>
      <c r="D74" s="3" t="s">
        <v>390</v>
      </c>
      <c r="E74" s="3" t="s">
        <v>391</v>
      </c>
      <c r="F74" s="36">
        <v>45444</v>
      </c>
      <c r="G74" s="3" t="s">
        <v>24</v>
      </c>
      <c r="H74" s="3" t="s">
        <v>24</v>
      </c>
      <c r="I74" s="3" t="s">
        <v>24</v>
      </c>
      <c r="J74" s="36">
        <v>45414</v>
      </c>
      <c r="K74" s="35">
        <v>6</v>
      </c>
      <c r="L74" s="3" t="s">
        <v>388</v>
      </c>
      <c r="M74" s="3" t="s">
        <v>389</v>
      </c>
      <c r="N74" s="3" t="s">
        <v>26</v>
      </c>
      <c r="O74" s="3" t="s">
        <v>58</v>
      </c>
      <c r="P74" s="3" t="s">
        <v>607</v>
      </c>
      <c r="Q74" s="3" t="s">
        <v>392</v>
      </c>
      <c r="R74"/>
    </row>
    <row r="75" spans="1:18" ht="14.4" x14ac:dyDescent="0.3">
      <c r="A75" s="3" t="s">
        <v>201</v>
      </c>
      <c r="B75" s="3" t="s">
        <v>436</v>
      </c>
      <c r="C75" s="35">
        <v>10010</v>
      </c>
      <c r="D75" s="3" t="s">
        <v>226</v>
      </c>
      <c r="E75" s="3" t="s">
        <v>227</v>
      </c>
      <c r="F75" s="36">
        <v>45458</v>
      </c>
      <c r="G75" s="3" t="s">
        <v>24</v>
      </c>
      <c r="H75" s="3" t="s">
        <v>24</v>
      </c>
      <c r="I75" s="3" t="s">
        <v>24</v>
      </c>
      <c r="J75" s="36">
        <v>45420</v>
      </c>
      <c r="K75" s="35">
        <v>10</v>
      </c>
      <c r="L75" s="3" t="s">
        <v>437</v>
      </c>
      <c r="M75" s="3" t="s">
        <v>438</v>
      </c>
      <c r="N75" s="3" t="s">
        <v>62</v>
      </c>
      <c r="O75" s="3" t="s">
        <v>620</v>
      </c>
      <c r="P75" s="3" t="s">
        <v>621</v>
      </c>
      <c r="Q75" s="3" t="s">
        <v>439</v>
      </c>
      <c r="R75"/>
    </row>
    <row r="76" spans="1:18" ht="14.4" x14ac:dyDescent="0.3">
      <c r="A76" s="3" t="s">
        <v>201</v>
      </c>
      <c r="B76" s="3" t="s">
        <v>511</v>
      </c>
      <c r="C76" s="35">
        <v>10010</v>
      </c>
      <c r="D76" s="3" t="s">
        <v>567</v>
      </c>
      <c r="E76" s="3" t="s">
        <v>568</v>
      </c>
      <c r="F76" s="36">
        <v>45453</v>
      </c>
      <c r="G76" s="3" t="s">
        <v>24</v>
      </c>
      <c r="H76" s="3" t="s">
        <v>24</v>
      </c>
      <c r="I76" s="3" t="s">
        <v>24</v>
      </c>
      <c r="J76" s="36">
        <v>45406</v>
      </c>
      <c r="K76" s="35">
        <v>0</v>
      </c>
      <c r="L76" s="3" t="s">
        <v>566</v>
      </c>
      <c r="M76" s="3" t="s">
        <v>513</v>
      </c>
      <c r="N76" s="3" t="s">
        <v>400</v>
      </c>
      <c r="O76" s="3" t="s">
        <v>400</v>
      </c>
      <c r="P76" s="3" t="s">
        <v>400</v>
      </c>
      <c r="Q76" s="3" t="s">
        <v>516</v>
      </c>
      <c r="R76"/>
    </row>
    <row r="77" spans="1:18" ht="14.4" x14ac:dyDescent="0.3">
      <c r="A77" s="3" t="s">
        <v>201</v>
      </c>
      <c r="B77" s="3" t="s">
        <v>511</v>
      </c>
      <c r="C77" s="35">
        <v>10030</v>
      </c>
      <c r="D77" s="3" t="s">
        <v>517</v>
      </c>
      <c r="E77" s="3" t="s">
        <v>518</v>
      </c>
      <c r="F77" s="36">
        <v>45439</v>
      </c>
      <c r="G77" s="3" t="s">
        <v>24</v>
      </c>
      <c r="H77" s="3" t="s">
        <v>24</v>
      </c>
      <c r="I77" s="3" t="s">
        <v>24</v>
      </c>
      <c r="J77" s="36">
        <v>45408</v>
      </c>
      <c r="K77" s="35">
        <v>2</v>
      </c>
      <c r="L77" s="3" t="s">
        <v>512</v>
      </c>
      <c r="M77" s="3" t="s">
        <v>513</v>
      </c>
      <c r="N77" s="3" t="s">
        <v>400</v>
      </c>
      <c r="O77" s="3" t="s">
        <v>400</v>
      </c>
      <c r="P77" s="3" t="s">
        <v>400</v>
      </c>
      <c r="Q77" s="3" t="s">
        <v>516</v>
      </c>
      <c r="R77"/>
    </row>
    <row r="78" spans="1:18" ht="14.4" x14ac:dyDescent="0.3">
      <c r="A78" s="3" t="s">
        <v>201</v>
      </c>
      <c r="B78" s="3" t="s">
        <v>511</v>
      </c>
      <c r="C78" s="35">
        <v>10020</v>
      </c>
      <c r="D78" s="3" t="s">
        <v>514</v>
      </c>
      <c r="E78" s="3" t="s">
        <v>515</v>
      </c>
      <c r="F78" s="36">
        <v>45439</v>
      </c>
      <c r="G78" s="3" t="s">
        <v>24</v>
      </c>
      <c r="H78" s="3" t="s">
        <v>24</v>
      </c>
      <c r="I78" s="3" t="s">
        <v>24</v>
      </c>
      <c r="J78" s="36">
        <v>45408</v>
      </c>
      <c r="K78" s="35">
        <v>2</v>
      </c>
      <c r="L78" s="3" t="s">
        <v>512</v>
      </c>
      <c r="M78" s="3" t="s">
        <v>513</v>
      </c>
      <c r="N78" s="3" t="s">
        <v>400</v>
      </c>
      <c r="O78" s="3" t="s">
        <v>400</v>
      </c>
      <c r="P78" s="3" t="s">
        <v>400</v>
      </c>
      <c r="Q78" s="3" t="s">
        <v>516</v>
      </c>
      <c r="R78"/>
    </row>
    <row r="79" spans="1:18" ht="14.4" x14ac:dyDescent="0.3">
      <c r="A79" s="3" t="s">
        <v>201</v>
      </c>
      <c r="B79" s="3" t="s">
        <v>552</v>
      </c>
      <c r="C79" s="35">
        <v>20010</v>
      </c>
      <c r="D79" s="3" t="s">
        <v>555</v>
      </c>
      <c r="E79" s="3" t="s">
        <v>556</v>
      </c>
      <c r="F79" s="36">
        <v>45444</v>
      </c>
      <c r="G79" s="37">
        <v>45477</v>
      </c>
      <c r="H79" s="37">
        <v>45485</v>
      </c>
      <c r="I79" s="3" t="s">
        <v>24</v>
      </c>
      <c r="J79" s="36">
        <v>45436</v>
      </c>
      <c r="K79" s="35">
        <v>22</v>
      </c>
      <c r="L79" s="3" t="s">
        <v>553</v>
      </c>
      <c r="M79" s="3" t="s">
        <v>554</v>
      </c>
      <c r="N79" s="3" t="s">
        <v>53</v>
      </c>
      <c r="O79" s="3" t="s">
        <v>640</v>
      </c>
      <c r="P79" s="3" t="s">
        <v>640</v>
      </c>
      <c r="Q79" s="3" t="s">
        <v>557</v>
      </c>
      <c r="R79"/>
    </row>
    <row r="80" spans="1:18" ht="14.4" x14ac:dyDescent="0.3">
      <c r="A80" s="3" t="s">
        <v>201</v>
      </c>
      <c r="B80" s="3" t="s">
        <v>570</v>
      </c>
      <c r="C80" s="35">
        <v>10010</v>
      </c>
      <c r="D80" s="3" t="s">
        <v>573</v>
      </c>
      <c r="E80" s="3" t="s">
        <v>574</v>
      </c>
      <c r="F80" s="36">
        <v>45433</v>
      </c>
      <c r="G80" s="3" t="s">
        <v>24</v>
      </c>
      <c r="H80" s="3" t="s">
        <v>24</v>
      </c>
      <c r="I80" s="3" t="s">
        <v>24</v>
      </c>
      <c r="J80" s="36">
        <v>45405</v>
      </c>
      <c r="K80" s="35">
        <v>-2</v>
      </c>
      <c r="L80" s="3" t="s">
        <v>571</v>
      </c>
      <c r="M80" s="3" t="s">
        <v>572</v>
      </c>
      <c r="N80" s="3" t="s">
        <v>400</v>
      </c>
      <c r="O80" s="3" t="s">
        <v>400</v>
      </c>
      <c r="P80" s="3" t="s">
        <v>400</v>
      </c>
      <c r="Q80" s="3" t="s">
        <v>202</v>
      </c>
      <c r="R80"/>
    </row>
    <row r="81" spans="1:18" ht="14.4" x14ac:dyDescent="0.3">
      <c r="A81" s="3" t="s">
        <v>14</v>
      </c>
      <c r="B81" s="3" t="s">
        <v>223</v>
      </c>
      <c r="C81" s="35">
        <v>10010</v>
      </c>
      <c r="D81" s="3" t="s">
        <v>29</v>
      </c>
      <c r="E81" s="3" t="s">
        <v>30</v>
      </c>
      <c r="F81" s="36">
        <v>45768</v>
      </c>
      <c r="G81" s="37">
        <v>45768</v>
      </c>
      <c r="H81" s="37">
        <v>45768</v>
      </c>
      <c r="I81" s="37">
        <v>45800</v>
      </c>
      <c r="J81" s="36">
        <v>45389</v>
      </c>
      <c r="K81" s="35">
        <v>-13</v>
      </c>
      <c r="L81" s="3" t="s">
        <v>224</v>
      </c>
      <c r="M81" s="3" t="s">
        <v>225</v>
      </c>
      <c r="N81" s="3" t="s">
        <v>26</v>
      </c>
      <c r="O81" s="3" t="s">
        <v>58</v>
      </c>
      <c r="P81" s="3" t="s">
        <v>257</v>
      </c>
      <c r="Q81" s="3" t="s">
        <v>199</v>
      </c>
      <c r="R81"/>
    </row>
    <row r="82" spans="1:18" ht="14.4" x14ac:dyDescent="0.3">
      <c r="A82" s="3" t="s">
        <v>14</v>
      </c>
      <c r="B82" s="3" t="s">
        <v>223</v>
      </c>
      <c r="C82" s="35">
        <v>10090</v>
      </c>
      <c r="D82" s="3" t="s">
        <v>193</v>
      </c>
      <c r="E82" s="3" t="s">
        <v>194</v>
      </c>
      <c r="F82" s="36">
        <v>45768</v>
      </c>
      <c r="G82" s="3" t="s">
        <v>24</v>
      </c>
      <c r="H82" s="37">
        <v>45768</v>
      </c>
      <c r="I82" s="37">
        <v>45800</v>
      </c>
      <c r="J82" s="36">
        <v>45396</v>
      </c>
      <c r="K82" s="35">
        <v>-8</v>
      </c>
      <c r="L82" s="3" t="s">
        <v>224</v>
      </c>
      <c r="M82" s="3" t="s">
        <v>225</v>
      </c>
      <c r="N82" s="3" t="s">
        <v>26</v>
      </c>
      <c r="O82" s="3" t="s">
        <v>58</v>
      </c>
      <c r="P82" s="3" t="s">
        <v>257</v>
      </c>
      <c r="Q82" s="3" t="s">
        <v>199</v>
      </c>
      <c r="R82"/>
    </row>
    <row r="83" spans="1:18" ht="14.4" x14ac:dyDescent="0.3">
      <c r="A83" s="3" t="s">
        <v>14</v>
      </c>
      <c r="B83" s="3" t="s">
        <v>228</v>
      </c>
      <c r="C83" s="35">
        <v>10010</v>
      </c>
      <c r="D83" s="3" t="s">
        <v>203</v>
      </c>
      <c r="E83" s="3" t="s">
        <v>204</v>
      </c>
      <c r="F83" s="36">
        <v>45548</v>
      </c>
      <c r="G83" s="37">
        <v>45548</v>
      </c>
      <c r="H83" s="37">
        <v>45548</v>
      </c>
      <c r="I83" s="37">
        <v>45590</v>
      </c>
      <c r="J83" s="36">
        <v>45402</v>
      </c>
      <c r="K83" s="35">
        <v>-3</v>
      </c>
      <c r="L83" s="3" t="s">
        <v>229</v>
      </c>
      <c r="M83" s="3" t="s">
        <v>230</v>
      </c>
      <c r="N83" s="3" t="s">
        <v>26</v>
      </c>
      <c r="O83" s="3" t="s">
        <v>58</v>
      </c>
      <c r="P83" s="3" t="s">
        <v>267</v>
      </c>
      <c r="Q83" s="3" t="s">
        <v>199</v>
      </c>
      <c r="R83"/>
    </row>
    <row r="84" spans="1:18" ht="14.4" x14ac:dyDescent="0.3">
      <c r="A84" s="3" t="s">
        <v>14</v>
      </c>
      <c r="B84" s="3" t="s">
        <v>228</v>
      </c>
      <c r="C84" s="35">
        <v>10100</v>
      </c>
      <c r="D84" s="3" t="s">
        <v>193</v>
      </c>
      <c r="E84" s="3" t="s">
        <v>194</v>
      </c>
      <c r="F84" s="36">
        <v>45548</v>
      </c>
      <c r="G84" s="3" t="s">
        <v>24</v>
      </c>
      <c r="H84" s="37">
        <v>45548</v>
      </c>
      <c r="I84" s="37">
        <v>45590</v>
      </c>
      <c r="J84" s="36">
        <v>45431</v>
      </c>
      <c r="K84" s="35">
        <v>17</v>
      </c>
      <c r="L84" s="3" t="s">
        <v>229</v>
      </c>
      <c r="M84" s="3" t="s">
        <v>230</v>
      </c>
      <c r="N84" s="3" t="s">
        <v>53</v>
      </c>
      <c r="O84" s="3" t="s">
        <v>640</v>
      </c>
      <c r="P84" s="3" t="s">
        <v>640</v>
      </c>
      <c r="Q84" s="3" t="s">
        <v>199</v>
      </c>
      <c r="R84"/>
    </row>
    <row r="85" spans="1:18" ht="14.4" x14ac:dyDescent="0.3">
      <c r="A85" s="3" t="s">
        <v>14</v>
      </c>
      <c r="B85" s="3" t="s">
        <v>238</v>
      </c>
      <c r="C85" s="35">
        <v>10010</v>
      </c>
      <c r="D85" s="3" t="s">
        <v>241</v>
      </c>
      <c r="E85" s="3" t="s">
        <v>242</v>
      </c>
      <c r="F85" s="36">
        <v>45568</v>
      </c>
      <c r="G85" s="37">
        <v>45568</v>
      </c>
      <c r="H85" s="37">
        <v>45568</v>
      </c>
      <c r="I85" s="37">
        <v>45604</v>
      </c>
      <c r="J85" s="36">
        <v>45398</v>
      </c>
      <c r="K85" s="35">
        <v>-7</v>
      </c>
      <c r="L85" s="3" t="s">
        <v>239</v>
      </c>
      <c r="M85" s="3" t="s">
        <v>240</v>
      </c>
      <c r="N85" s="3" t="s">
        <v>26</v>
      </c>
      <c r="O85" s="3" t="s">
        <v>58</v>
      </c>
      <c r="P85" s="3" t="s">
        <v>267</v>
      </c>
      <c r="Q85" s="3" t="s">
        <v>199</v>
      </c>
      <c r="R85"/>
    </row>
    <row r="86" spans="1:18" ht="14.4" x14ac:dyDescent="0.3">
      <c r="A86" s="3" t="s">
        <v>14</v>
      </c>
      <c r="B86" s="3" t="s">
        <v>238</v>
      </c>
      <c r="C86" s="35">
        <v>10090</v>
      </c>
      <c r="D86" s="3" t="s">
        <v>193</v>
      </c>
      <c r="E86" s="3" t="s">
        <v>194</v>
      </c>
      <c r="F86" s="36">
        <v>45568</v>
      </c>
      <c r="G86" s="3" t="s">
        <v>24</v>
      </c>
      <c r="H86" s="37">
        <v>45568</v>
      </c>
      <c r="I86" s="37">
        <v>45604</v>
      </c>
      <c r="J86" s="36">
        <v>45398</v>
      </c>
      <c r="K86" s="35">
        <v>-7</v>
      </c>
      <c r="L86" s="3" t="s">
        <v>239</v>
      </c>
      <c r="M86" s="3" t="s">
        <v>240</v>
      </c>
      <c r="N86" s="3" t="s">
        <v>26</v>
      </c>
      <c r="O86" s="3" t="s">
        <v>58</v>
      </c>
      <c r="P86" s="3" t="s">
        <v>267</v>
      </c>
      <c r="Q86" s="3" t="s">
        <v>199</v>
      </c>
      <c r="R86"/>
    </row>
    <row r="87" spans="1:18" ht="14.4" x14ac:dyDescent="0.3">
      <c r="A87" s="3" t="s">
        <v>14</v>
      </c>
      <c r="B87" s="3" t="s">
        <v>414</v>
      </c>
      <c r="C87" s="35">
        <v>10010</v>
      </c>
      <c r="D87" s="3" t="s">
        <v>385</v>
      </c>
      <c r="E87" s="3" t="s">
        <v>386</v>
      </c>
      <c r="F87" s="36">
        <v>45511</v>
      </c>
      <c r="G87" s="37">
        <v>45511</v>
      </c>
      <c r="H87" s="37">
        <v>45511</v>
      </c>
      <c r="I87" s="37">
        <v>45548</v>
      </c>
      <c r="J87" s="36">
        <v>45418</v>
      </c>
      <c r="K87" s="35">
        <v>8</v>
      </c>
      <c r="L87" s="3" t="s">
        <v>415</v>
      </c>
      <c r="M87" s="3" t="s">
        <v>416</v>
      </c>
      <c r="N87" s="3" t="s">
        <v>26</v>
      </c>
      <c r="O87" s="3" t="s">
        <v>58</v>
      </c>
      <c r="P87" s="3" t="s">
        <v>293</v>
      </c>
      <c r="Q87" s="3" t="s">
        <v>199</v>
      </c>
      <c r="R87"/>
    </row>
    <row r="88" spans="1:18" ht="14.4" x14ac:dyDescent="0.3">
      <c r="A88" s="3" t="s">
        <v>14</v>
      </c>
      <c r="B88" s="3" t="s">
        <v>414</v>
      </c>
      <c r="C88" s="35">
        <v>10030</v>
      </c>
      <c r="D88" s="3" t="s">
        <v>360</v>
      </c>
      <c r="E88" s="3" t="s">
        <v>361</v>
      </c>
      <c r="F88" s="36">
        <v>45511</v>
      </c>
      <c r="G88" s="3" t="s">
        <v>24</v>
      </c>
      <c r="H88" s="37">
        <v>45511</v>
      </c>
      <c r="I88" s="37">
        <v>45548</v>
      </c>
      <c r="J88" s="36">
        <v>45418</v>
      </c>
      <c r="K88" s="35">
        <v>8</v>
      </c>
      <c r="L88" s="3" t="s">
        <v>415</v>
      </c>
      <c r="M88" s="3" t="s">
        <v>416</v>
      </c>
      <c r="N88" s="3" t="s">
        <v>26</v>
      </c>
      <c r="O88" s="3" t="s">
        <v>58</v>
      </c>
      <c r="P88" s="3" t="s">
        <v>293</v>
      </c>
      <c r="Q88" s="3" t="s">
        <v>199</v>
      </c>
      <c r="R88"/>
    </row>
    <row r="89" spans="1:18" ht="14.4" x14ac:dyDescent="0.3">
      <c r="A89" s="3" t="s">
        <v>14</v>
      </c>
      <c r="B89" s="3" t="s">
        <v>432</v>
      </c>
      <c r="C89" s="35">
        <v>40010</v>
      </c>
      <c r="D89" s="3" t="s">
        <v>420</v>
      </c>
      <c r="E89" s="3" t="s">
        <v>421</v>
      </c>
      <c r="F89" s="36">
        <v>45569</v>
      </c>
      <c r="G89" s="37">
        <v>45477</v>
      </c>
      <c r="H89" s="37">
        <v>45477</v>
      </c>
      <c r="I89" s="37">
        <v>45562</v>
      </c>
      <c r="J89" s="36">
        <v>45419</v>
      </c>
      <c r="K89" s="35">
        <v>9</v>
      </c>
      <c r="L89" s="3" t="s">
        <v>433</v>
      </c>
      <c r="M89" s="3" t="s">
        <v>434</v>
      </c>
      <c r="N89" s="3" t="s">
        <v>26</v>
      </c>
      <c r="O89" s="3" t="s">
        <v>58</v>
      </c>
      <c r="P89" s="3" t="s">
        <v>293</v>
      </c>
      <c r="Q89" s="3" t="s">
        <v>199</v>
      </c>
      <c r="R89"/>
    </row>
    <row r="90" spans="1:18" ht="14.4" x14ac:dyDescent="0.3">
      <c r="A90" s="3" t="s">
        <v>14</v>
      </c>
      <c r="B90" s="3" t="s">
        <v>450</v>
      </c>
      <c r="C90" s="35">
        <v>30010</v>
      </c>
      <c r="D90" s="3" t="s">
        <v>453</v>
      </c>
      <c r="E90" s="3" t="s">
        <v>454</v>
      </c>
      <c r="F90" s="36">
        <v>45590</v>
      </c>
      <c r="G90" s="37">
        <v>45590</v>
      </c>
      <c r="H90" s="37">
        <v>45590</v>
      </c>
      <c r="I90" s="37">
        <v>45625</v>
      </c>
      <c r="J90" s="36">
        <v>45411</v>
      </c>
      <c r="K90" s="35">
        <v>3</v>
      </c>
      <c r="L90" s="3" t="s">
        <v>451</v>
      </c>
      <c r="M90" s="3" t="s">
        <v>452</v>
      </c>
      <c r="N90" s="3" t="s">
        <v>26</v>
      </c>
      <c r="O90" s="3" t="s">
        <v>58</v>
      </c>
      <c r="P90" s="3" t="s">
        <v>293</v>
      </c>
      <c r="Q90" s="3" t="s">
        <v>435</v>
      </c>
      <c r="R90"/>
    </row>
    <row r="91" spans="1:18" ht="14.4" x14ac:dyDescent="0.3">
      <c r="A91" s="3" t="s">
        <v>14</v>
      </c>
      <c r="B91" s="3" t="s">
        <v>482</v>
      </c>
      <c r="C91" s="35">
        <v>50010</v>
      </c>
      <c r="D91" s="3" t="s">
        <v>480</v>
      </c>
      <c r="E91" s="3" t="s">
        <v>481</v>
      </c>
      <c r="F91" s="36">
        <v>45478</v>
      </c>
      <c r="G91" s="37">
        <v>45478</v>
      </c>
      <c r="H91" s="37">
        <v>45478</v>
      </c>
      <c r="I91" s="37">
        <v>45504</v>
      </c>
      <c r="J91" s="36">
        <v>45434</v>
      </c>
      <c r="K91" s="35">
        <v>20</v>
      </c>
      <c r="L91" s="3" t="s">
        <v>485</v>
      </c>
      <c r="M91" s="3" t="s">
        <v>483</v>
      </c>
      <c r="N91" s="3" t="s">
        <v>53</v>
      </c>
      <c r="O91" s="3" t="s">
        <v>640</v>
      </c>
      <c r="P91" s="3" t="s">
        <v>640</v>
      </c>
      <c r="Q91" s="3" t="s">
        <v>484</v>
      </c>
      <c r="R91"/>
    </row>
    <row r="92" spans="1:18" ht="14.4" x14ac:dyDescent="0.3">
      <c r="A92" s="3" t="s">
        <v>14</v>
      </c>
      <c r="B92" s="3" t="s">
        <v>535</v>
      </c>
      <c r="C92" s="35">
        <v>40010</v>
      </c>
      <c r="D92" s="3" t="s">
        <v>538</v>
      </c>
      <c r="E92" s="3" t="s">
        <v>539</v>
      </c>
      <c r="F92" s="36">
        <v>45402</v>
      </c>
      <c r="G92" s="3" t="s">
        <v>24</v>
      </c>
      <c r="H92" s="37">
        <v>45442</v>
      </c>
      <c r="I92" s="37">
        <v>45464</v>
      </c>
      <c r="J92" s="36">
        <v>45383</v>
      </c>
      <c r="K92" s="35">
        <v>-18</v>
      </c>
      <c r="L92" s="3" t="s">
        <v>536</v>
      </c>
      <c r="M92" s="3" t="s">
        <v>537</v>
      </c>
      <c r="N92" s="3" t="s">
        <v>400</v>
      </c>
      <c r="O92" s="3" t="s">
        <v>400</v>
      </c>
      <c r="P92" s="3" t="s">
        <v>400</v>
      </c>
      <c r="Q92" s="3" t="s">
        <v>199</v>
      </c>
      <c r="R92"/>
    </row>
    <row r="93" spans="1:18" ht="14.4" x14ac:dyDescent="0.3">
      <c r="A93" s="3" t="s">
        <v>14</v>
      </c>
      <c r="B93" s="3" t="s">
        <v>547</v>
      </c>
      <c r="C93" s="35">
        <v>10010</v>
      </c>
      <c r="D93" s="3" t="s">
        <v>197</v>
      </c>
      <c r="E93" s="3" t="s">
        <v>198</v>
      </c>
      <c r="F93" s="36">
        <v>45568</v>
      </c>
      <c r="G93" s="37">
        <v>45568</v>
      </c>
      <c r="H93" s="37">
        <v>45568</v>
      </c>
      <c r="I93" s="37">
        <v>45604</v>
      </c>
      <c r="J93" s="36">
        <v>45436</v>
      </c>
      <c r="K93" s="35">
        <v>22</v>
      </c>
      <c r="L93" s="3" t="s">
        <v>548</v>
      </c>
      <c r="M93" s="3" t="s">
        <v>549</v>
      </c>
      <c r="N93" s="3" t="s">
        <v>53</v>
      </c>
      <c r="O93" s="3" t="s">
        <v>640</v>
      </c>
      <c r="P93" s="3" t="s">
        <v>640</v>
      </c>
      <c r="Q93" s="3" t="s">
        <v>199</v>
      </c>
      <c r="R93"/>
    </row>
    <row r="94" spans="1:18" ht="14.4" x14ac:dyDescent="0.3">
      <c r="A94" s="3" t="s">
        <v>222</v>
      </c>
      <c r="B94" s="3" t="s">
        <v>368</v>
      </c>
      <c r="C94" s="35">
        <v>10010</v>
      </c>
      <c r="D94" s="3" t="s">
        <v>351</v>
      </c>
      <c r="E94" s="3" t="s">
        <v>352</v>
      </c>
      <c r="F94" s="36">
        <v>45457</v>
      </c>
      <c r="G94" s="37">
        <v>45457</v>
      </c>
      <c r="H94" s="37">
        <v>45460</v>
      </c>
      <c r="I94" s="37">
        <v>45859</v>
      </c>
      <c r="J94" s="36">
        <v>45421</v>
      </c>
      <c r="K94" s="35">
        <v>11</v>
      </c>
      <c r="L94" s="3" t="s">
        <v>369</v>
      </c>
      <c r="M94" s="3" t="s">
        <v>370</v>
      </c>
      <c r="N94" s="3" t="s">
        <v>26</v>
      </c>
      <c r="O94" s="3" t="s">
        <v>253</v>
      </c>
      <c r="P94" s="3" t="s">
        <v>624</v>
      </c>
      <c r="Q94" s="3" t="s">
        <v>371</v>
      </c>
      <c r="R94"/>
    </row>
    <row r="95" spans="1:18" ht="14.4" x14ac:dyDescent="0.3">
      <c r="A95" s="3" t="s">
        <v>222</v>
      </c>
      <c r="B95" s="3" t="s">
        <v>368</v>
      </c>
      <c r="C95" s="35">
        <v>10040</v>
      </c>
      <c r="D95" s="3" t="s">
        <v>317</v>
      </c>
      <c r="E95" s="3" t="s">
        <v>346</v>
      </c>
      <c r="F95" s="36">
        <v>45457</v>
      </c>
      <c r="G95" s="3" t="s">
        <v>24</v>
      </c>
      <c r="H95" s="37">
        <v>45460</v>
      </c>
      <c r="I95" s="37">
        <v>45859</v>
      </c>
      <c r="J95" s="36">
        <v>45391</v>
      </c>
      <c r="K95" s="35">
        <v>-12</v>
      </c>
      <c r="L95" s="3" t="s">
        <v>369</v>
      </c>
      <c r="M95" s="3" t="s">
        <v>370</v>
      </c>
      <c r="N95" s="3" t="s">
        <v>62</v>
      </c>
      <c r="O95" s="3" t="s">
        <v>253</v>
      </c>
      <c r="P95" s="3" t="s">
        <v>578</v>
      </c>
      <c r="Q95" s="3" t="s">
        <v>371</v>
      </c>
      <c r="R95"/>
    </row>
    <row r="96" spans="1:18" ht="14.4" x14ac:dyDescent="0.3">
      <c r="A96" s="3" t="s">
        <v>222</v>
      </c>
      <c r="B96" s="3" t="s">
        <v>499</v>
      </c>
      <c r="C96" s="35">
        <v>10010</v>
      </c>
      <c r="D96" s="3" t="s">
        <v>29</v>
      </c>
      <c r="E96" s="3" t="s">
        <v>30</v>
      </c>
      <c r="F96" s="36">
        <v>45499</v>
      </c>
      <c r="G96" s="37">
        <v>45509</v>
      </c>
      <c r="H96" s="3" t="s">
        <v>24</v>
      </c>
      <c r="I96" s="37">
        <v>45579</v>
      </c>
      <c r="J96" s="36">
        <v>45426</v>
      </c>
      <c r="K96" s="35">
        <v>14</v>
      </c>
      <c r="L96" s="3" t="s">
        <v>500</v>
      </c>
      <c r="M96" s="3" t="s">
        <v>501</v>
      </c>
      <c r="N96" s="3" t="s">
        <v>26</v>
      </c>
      <c r="O96" s="3" t="s">
        <v>253</v>
      </c>
      <c r="P96" s="3" t="s">
        <v>624</v>
      </c>
      <c r="Q96" s="3" t="s">
        <v>371</v>
      </c>
      <c r="R96"/>
    </row>
    <row r="97" spans="1:18" ht="14.4" x14ac:dyDescent="0.3">
      <c r="A97" s="3" t="s">
        <v>222</v>
      </c>
      <c r="B97" s="3" t="s">
        <v>499</v>
      </c>
      <c r="C97" s="35">
        <v>10090</v>
      </c>
      <c r="D97" s="3" t="s">
        <v>193</v>
      </c>
      <c r="E97" s="3" t="s">
        <v>194</v>
      </c>
      <c r="F97" s="36">
        <v>45499</v>
      </c>
      <c r="G97" s="3" t="s">
        <v>24</v>
      </c>
      <c r="H97" s="3" t="s">
        <v>24</v>
      </c>
      <c r="I97" s="37">
        <v>45579</v>
      </c>
      <c r="J97" s="36">
        <v>45426</v>
      </c>
      <c r="K97" s="35">
        <v>14</v>
      </c>
      <c r="L97" s="3" t="s">
        <v>500</v>
      </c>
      <c r="M97" s="3" t="s">
        <v>501</v>
      </c>
      <c r="N97" s="3" t="s">
        <v>26</v>
      </c>
      <c r="O97" s="3" t="s">
        <v>253</v>
      </c>
      <c r="P97" s="3" t="s">
        <v>624</v>
      </c>
      <c r="Q97" s="3" t="s">
        <v>371</v>
      </c>
      <c r="R97"/>
    </row>
    <row r="98" spans="1:18" ht="14.4" x14ac:dyDescent="0.3">
      <c r="A98" s="3" t="s">
        <v>222</v>
      </c>
      <c r="B98" s="3" t="s">
        <v>561</v>
      </c>
      <c r="C98" s="35">
        <v>10010</v>
      </c>
      <c r="D98" s="3" t="s">
        <v>420</v>
      </c>
      <c r="E98" s="3" t="s">
        <v>421</v>
      </c>
      <c r="F98" s="36">
        <v>45491</v>
      </c>
      <c r="G98" s="37">
        <v>45491</v>
      </c>
      <c r="H98" s="3" t="s">
        <v>24</v>
      </c>
      <c r="I98" s="37">
        <v>45569</v>
      </c>
      <c r="J98" s="36">
        <v>45425</v>
      </c>
      <c r="K98" s="35">
        <v>13</v>
      </c>
      <c r="L98" s="3" t="s">
        <v>562</v>
      </c>
      <c r="M98" s="3" t="s">
        <v>563</v>
      </c>
      <c r="N98" s="3" t="s">
        <v>26</v>
      </c>
      <c r="O98" s="3" t="s">
        <v>253</v>
      </c>
      <c r="P98" s="3" t="s">
        <v>624</v>
      </c>
      <c r="Q98" s="3" t="s">
        <v>564</v>
      </c>
      <c r="R98"/>
    </row>
    <row r="99" spans="1:18" ht="14.4" x14ac:dyDescent="0.3">
      <c r="A99" s="3" t="s">
        <v>191</v>
      </c>
      <c r="B99" s="3" t="s">
        <v>398</v>
      </c>
      <c r="C99" s="35">
        <v>10100</v>
      </c>
      <c r="D99" s="3" t="s">
        <v>375</v>
      </c>
      <c r="E99" s="3" t="s">
        <v>376</v>
      </c>
      <c r="F99" s="36">
        <v>45424</v>
      </c>
      <c r="G99" s="37">
        <v>45418</v>
      </c>
      <c r="H99" s="37">
        <v>45418</v>
      </c>
      <c r="I99" s="37">
        <v>45425</v>
      </c>
      <c r="J99" s="36">
        <v>45408</v>
      </c>
      <c r="K99" s="35">
        <v>2</v>
      </c>
      <c r="L99" s="3" t="s">
        <v>399</v>
      </c>
      <c r="M99" s="3" t="s">
        <v>565</v>
      </c>
      <c r="N99" s="3" t="s">
        <v>26</v>
      </c>
      <c r="O99" s="3" t="s">
        <v>58</v>
      </c>
      <c r="P99" s="3" t="s">
        <v>293</v>
      </c>
      <c r="Q99" s="3" t="s">
        <v>192</v>
      </c>
      <c r="R99"/>
    </row>
    <row r="100" spans="1:18" ht="14.4" x14ac:dyDescent="0.3">
      <c r="A100" s="3" t="s">
        <v>191</v>
      </c>
      <c r="B100" s="3" t="s">
        <v>398</v>
      </c>
      <c r="C100" s="35">
        <v>10200</v>
      </c>
      <c r="D100" s="3" t="s">
        <v>377</v>
      </c>
      <c r="E100" s="3" t="s">
        <v>378</v>
      </c>
      <c r="F100" s="36">
        <v>45424</v>
      </c>
      <c r="G100" s="3" t="s">
        <v>24</v>
      </c>
      <c r="H100" s="37">
        <v>45418</v>
      </c>
      <c r="I100" s="37">
        <v>45425</v>
      </c>
      <c r="J100" s="36">
        <v>45408</v>
      </c>
      <c r="K100" s="35">
        <v>2</v>
      </c>
      <c r="L100" s="3" t="s">
        <v>399</v>
      </c>
      <c r="M100" s="3" t="s">
        <v>565</v>
      </c>
      <c r="N100" s="3" t="s">
        <v>26</v>
      </c>
      <c r="O100" s="3" t="s">
        <v>58</v>
      </c>
      <c r="P100" s="3" t="s">
        <v>293</v>
      </c>
      <c r="Q100" s="3" t="s">
        <v>192</v>
      </c>
      <c r="R100"/>
    </row>
    <row r="101" spans="1:18" ht="14.4" x14ac:dyDescent="0.3">
      <c r="A101" s="3" t="s">
        <v>191</v>
      </c>
      <c r="B101" s="3" t="s">
        <v>398</v>
      </c>
      <c r="C101" s="35">
        <v>10300</v>
      </c>
      <c r="D101" s="3" t="s">
        <v>379</v>
      </c>
      <c r="E101" s="3" t="s">
        <v>380</v>
      </c>
      <c r="F101" s="36">
        <v>45424</v>
      </c>
      <c r="G101" s="3" t="s">
        <v>24</v>
      </c>
      <c r="H101" s="37">
        <v>45418</v>
      </c>
      <c r="I101" s="37">
        <v>45425</v>
      </c>
      <c r="J101" s="36">
        <v>45408</v>
      </c>
      <c r="K101" s="35">
        <v>2</v>
      </c>
      <c r="L101" s="3" t="s">
        <v>399</v>
      </c>
      <c r="M101" s="3" t="s">
        <v>565</v>
      </c>
      <c r="N101" s="3" t="s">
        <v>26</v>
      </c>
      <c r="O101" s="3" t="s">
        <v>58</v>
      </c>
      <c r="P101" s="3" t="s">
        <v>293</v>
      </c>
      <c r="Q101" s="3" t="s">
        <v>192</v>
      </c>
      <c r="R101"/>
    </row>
    <row r="102" spans="1:18" ht="14.4" x14ac:dyDescent="0.3">
      <c r="A102" s="3" t="s">
        <v>191</v>
      </c>
      <c r="B102" s="3" t="s">
        <v>440</v>
      </c>
      <c r="C102" s="35">
        <v>10100</v>
      </c>
      <c r="D102" s="3" t="s">
        <v>340</v>
      </c>
      <c r="E102" s="3" t="s">
        <v>341</v>
      </c>
      <c r="F102" s="36">
        <v>45481</v>
      </c>
      <c r="G102" s="3" t="s">
        <v>24</v>
      </c>
      <c r="H102" s="3" t="s">
        <v>24</v>
      </c>
      <c r="I102" s="37">
        <v>45511</v>
      </c>
      <c r="J102" s="36">
        <v>45419</v>
      </c>
      <c r="K102" s="35">
        <v>9</v>
      </c>
      <c r="L102" s="3" t="s">
        <v>441</v>
      </c>
      <c r="M102" s="3" t="s">
        <v>442</v>
      </c>
      <c r="N102" s="3" t="s">
        <v>26</v>
      </c>
      <c r="O102" s="3" t="s">
        <v>58</v>
      </c>
      <c r="P102" s="3" t="s">
        <v>293</v>
      </c>
      <c r="Q102" s="3" t="s">
        <v>192</v>
      </c>
      <c r="R102"/>
    </row>
    <row r="103" spans="1:18" ht="14.4" x14ac:dyDescent="0.3">
      <c r="A103" s="3" t="s">
        <v>191</v>
      </c>
      <c r="B103" s="3" t="s">
        <v>455</v>
      </c>
      <c r="C103" s="35">
        <v>10010</v>
      </c>
      <c r="D103" s="3" t="s">
        <v>375</v>
      </c>
      <c r="E103" s="3" t="s">
        <v>376</v>
      </c>
      <c r="F103" s="36">
        <v>45391</v>
      </c>
      <c r="G103" s="3" t="s">
        <v>24</v>
      </c>
      <c r="H103" s="3" t="s">
        <v>24</v>
      </c>
      <c r="I103" s="37">
        <v>45471</v>
      </c>
      <c r="J103" s="36">
        <v>45408</v>
      </c>
      <c r="K103" s="35">
        <v>2</v>
      </c>
      <c r="L103" s="3" t="s">
        <v>456</v>
      </c>
      <c r="M103" s="3" t="s">
        <v>532</v>
      </c>
      <c r="N103" s="3" t="s">
        <v>26</v>
      </c>
      <c r="O103" s="3" t="s">
        <v>58</v>
      </c>
      <c r="P103" s="3" t="s">
        <v>293</v>
      </c>
      <c r="Q103" s="3" t="s">
        <v>192</v>
      </c>
      <c r="R103"/>
    </row>
    <row r="104" spans="1:18" ht="14.4" x14ac:dyDescent="0.3">
      <c r="A104" s="3" t="s">
        <v>191</v>
      </c>
      <c r="B104" s="3" t="s">
        <v>455</v>
      </c>
      <c r="C104" s="35">
        <v>10020</v>
      </c>
      <c r="D104" s="3" t="s">
        <v>379</v>
      </c>
      <c r="E104" s="3" t="s">
        <v>380</v>
      </c>
      <c r="F104" s="36">
        <v>45391</v>
      </c>
      <c r="G104" s="3" t="s">
        <v>24</v>
      </c>
      <c r="H104" s="3" t="s">
        <v>24</v>
      </c>
      <c r="I104" s="37">
        <v>45471</v>
      </c>
      <c r="J104" s="36">
        <v>45408</v>
      </c>
      <c r="K104" s="35">
        <v>2</v>
      </c>
      <c r="L104" s="3" t="s">
        <v>456</v>
      </c>
      <c r="M104" s="3" t="s">
        <v>532</v>
      </c>
      <c r="N104" s="3" t="s">
        <v>26</v>
      </c>
      <c r="O104" s="3" t="s">
        <v>58</v>
      </c>
      <c r="P104" s="3" t="s">
        <v>293</v>
      </c>
      <c r="Q104" s="3" t="s">
        <v>192</v>
      </c>
      <c r="R104"/>
    </row>
    <row r="105" spans="1:18" ht="14.4" x14ac:dyDescent="0.3">
      <c r="A105" s="3" t="s">
        <v>191</v>
      </c>
      <c r="B105" s="3" t="s">
        <v>502</v>
      </c>
      <c r="C105" s="35">
        <v>10100</v>
      </c>
      <c r="D105" s="3" t="s">
        <v>340</v>
      </c>
      <c r="E105" s="3" t="s">
        <v>341</v>
      </c>
      <c r="F105" s="36">
        <v>45498</v>
      </c>
      <c r="G105" s="37">
        <v>45498</v>
      </c>
      <c r="H105" s="37">
        <v>45498</v>
      </c>
      <c r="I105" s="37">
        <v>45513</v>
      </c>
      <c r="J105" s="36">
        <v>45433</v>
      </c>
      <c r="K105" s="35">
        <v>19</v>
      </c>
      <c r="L105" s="3" t="s">
        <v>503</v>
      </c>
      <c r="M105" s="3" t="s">
        <v>504</v>
      </c>
      <c r="N105" s="3" t="s">
        <v>53</v>
      </c>
      <c r="O105" s="3" t="s">
        <v>640</v>
      </c>
      <c r="P105" s="3" t="s">
        <v>640</v>
      </c>
      <c r="Q105" s="3" t="s">
        <v>192</v>
      </c>
      <c r="R105"/>
    </row>
    <row r="106" spans="1:18" ht="14.4" x14ac:dyDescent="0.3">
      <c r="A106" s="3" t="s">
        <v>17</v>
      </c>
      <c r="R106"/>
    </row>
    <row r="107" spans="1:18" ht="14.4" x14ac:dyDescent="0.3">
      <c r="A107"/>
      <c r="B107"/>
      <c r="C107"/>
      <c r="D107"/>
      <c r="E107"/>
      <c r="F107"/>
      <c r="G107"/>
      <c r="H107"/>
      <c r="I107"/>
      <c r="J107"/>
      <c r="K107"/>
      <c r="L107"/>
      <c r="M107"/>
      <c r="N107"/>
      <c r="O107"/>
      <c r="P107"/>
      <c r="Q107"/>
      <c r="R107"/>
    </row>
    <row r="108" spans="1:18" ht="14.4" x14ac:dyDescent="0.3">
      <c r="A108"/>
      <c r="B108"/>
      <c r="C108"/>
      <c r="D108"/>
      <c r="E108"/>
      <c r="F108"/>
      <c r="G108"/>
      <c r="H108"/>
      <c r="I108"/>
      <c r="J108"/>
      <c r="K108"/>
      <c r="L108"/>
      <c r="M108"/>
      <c r="N108"/>
      <c r="O108"/>
      <c r="P108"/>
      <c r="Q108"/>
      <c r="R108"/>
    </row>
    <row r="109" spans="1:18" ht="14.4" x14ac:dyDescent="0.3">
      <c r="A109"/>
      <c r="B109"/>
      <c r="C109"/>
      <c r="D109"/>
      <c r="E109"/>
      <c r="F109"/>
      <c r="G109"/>
      <c r="H109"/>
      <c r="I109"/>
      <c r="J109"/>
      <c r="K109"/>
      <c r="L109"/>
      <c r="M109"/>
      <c r="N109"/>
      <c r="O109"/>
      <c r="P109"/>
      <c r="Q109"/>
      <c r="R109"/>
    </row>
    <row r="110" spans="1:18" ht="14.4" x14ac:dyDescent="0.3">
      <c r="A110"/>
      <c r="B110"/>
      <c r="C110"/>
      <c r="D110"/>
      <c r="E110"/>
      <c r="F110"/>
      <c r="G110"/>
      <c r="H110"/>
      <c r="I110"/>
      <c r="J110"/>
      <c r="K110"/>
      <c r="L110"/>
      <c r="M110"/>
      <c r="N110"/>
      <c r="O110"/>
      <c r="P110"/>
      <c r="Q110"/>
      <c r="R110"/>
    </row>
    <row r="111" spans="1:18" ht="14.4" x14ac:dyDescent="0.3">
      <c r="A111"/>
      <c r="B111"/>
      <c r="C111"/>
      <c r="D111"/>
      <c r="E111"/>
      <c r="F111"/>
      <c r="G111"/>
      <c r="H111"/>
      <c r="I111"/>
      <c r="J111"/>
      <c r="K111"/>
      <c r="L111"/>
      <c r="M111"/>
      <c r="N111"/>
      <c r="O111"/>
      <c r="P111"/>
      <c r="Q111"/>
      <c r="R111"/>
    </row>
    <row r="112" spans="1:18" ht="14.4" x14ac:dyDescent="0.3">
      <c r="A112"/>
      <c r="B112"/>
      <c r="C112"/>
      <c r="D112"/>
      <c r="E112"/>
      <c r="F112"/>
      <c r="G112"/>
      <c r="H112"/>
      <c r="I112"/>
      <c r="J112"/>
      <c r="K112"/>
      <c r="L112"/>
      <c r="M112"/>
      <c r="N112"/>
      <c r="O112"/>
      <c r="P112"/>
      <c r="Q112"/>
      <c r="R112"/>
    </row>
    <row r="113" spans="1:18" ht="14.4" x14ac:dyDescent="0.3">
      <c r="A113"/>
      <c r="B113"/>
      <c r="C113"/>
      <c r="D113"/>
      <c r="E113"/>
      <c r="F113"/>
      <c r="G113"/>
      <c r="H113"/>
      <c r="I113"/>
      <c r="J113"/>
      <c r="K113"/>
      <c r="L113"/>
      <c r="M113"/>
      <c r="N113"/>
      <c r="O113"/>
      <c r="P113"/>
      <c r="Q113"/>
      <c r="R113"/>
    </row>
    <row r="114" spans="1:18" ht="14.4" x14ac:dyDescent="0.3">
      <c r="A114"/>
      <c r="B114"/>
      <c r="C114"/>
      <c r="D114"/>
      <c r="E114"/>
      <c r="F114"/>
      <c r="G114"/>
      <c r="H114"/>
      <c r="I114"/>
      <c r="J114"/>
      <c r="K114"/>
      <c r="L114"/>
      <c r="M114"/>
      <c r="N114"/>
      <c r="O114"/>
      <c r="P114"/>
      <c r="Q114"/>
      <c r="R114"/>
    </row>
    <row r="115" spans="1:18" ht="14.4" x14ac:dyDescent="0.3">
      <c r="A115"/>
      <c r="B115"/>
      <c r="C115"/>
      <c r="D115"/>
      <c r="E115"/>
      <c r="F115"/>
      <c r="G115"/>
      <c r="H115"/>
      <c r="I115"/>
      <c r="J115"/>
      <c r="K115"/>
      <c r="L115"/>
      <c r="M115"/>
      <c r="N115"/>
      <c r="O115"/>
      <c r="P115"/>
      <c r="Q115"/>
      <c r="R115"/>
    </row>
    <row r="116" spans="1:18" ht="14.4" x14ac:dyDescent="0.3">
      <c r="A116"/>
      <c r="B116"/>
      <c r="C116"/>
      <c r="D116"/>
      <c r="E116"/>
      <c r="F116"/>
      <c r="G116"/>
      <c r="H116"/>
      <c r="I116"/>
      <c r="J116"/>
      <c r="K116"/>
      <c r="L116"/>
      <c r="M116"/>
      <c r="N116"/>
      <c r="O116"/>
      <c r="P116"/>
      <c r="Q116"/>
      <c r="R116"/>
    </row>
    <row r="117" spans="1:18" ht="14.4" x14ac:dyDescent="0.3">
      <c r="A117"/>
      <c r="B117"/>
      <c r="C117"/>
      <c r="D117"/>
      <c r="E117"/>
      <c r="F117"/>
      <c r="G117"/>
      <c r="H117"/>
      <c r="I117"/>
      <c r="J117"/>
      <c r="K117"/>
      <c r="L117"/>
      <c r="M117"/>
      <c r="N117"/>
      <c r="O117"/>
      <c r="P117"/>
      <c r="Q117"/>
      <c r="R117"/>
    </row>
    <row r="118" spans="1:18" ht="14.4" x14ac:dyDescent="0.3">
      <c r="A118"/>
      <c r="B118"/>
      <c r="C118"/>
      <c r="D118"/>
      <c r="E118"/>
      <c r="F118"/>
      <c r="G118"/>
      <c r="H118"/>
      <c r="I118"/>
      <c r="J118"/>
      <c r="K118"/>
      <c r="L118"/>
      <c r="M118"/>
      <c r="N118"/>
      <c r="O118"/>
      <c r="P118"/>
      <c r="Q118"/>
      <c r="R118"/>
    </row>
    <row r="119" spans="1:18" ht="14.4" x14ac:dyDescent="0.3">
      <c r="A119"/>
      <c r="B119"/>
      <c r="C119"/>
      <c r="D119"/>
      <c r="E119"/>
      <c r="F119"/>
      <c r="G119"/>
      <c r="H119"/>
      <c r="I119"/>
      <c r="J119"/>
      <c r="K119"/>
      <c r="L119"/>
      <c r="M119"/>
      <c r="N119"/>
      <c r="O119"/>
      <c r="P119"/>
      <c r="Q119"/>
      <c r="R119"/>
    </row>
    <row r="120" spans="1:18" ht="14.4" x14ac:dyDescent="0.3">
      <c r="A120"/>
      <c r="B120"/>
      <c r="C120"/>
      <c r="D120"/>
      <c r="E120"/>
      <c r="F120"/>
      <c r="G120"/>
      <c r="H120"/>
      <c r="I120"/>
      <c r="J120"/>
      <c r="K120"/>
      <c r="L120"/>
      <c r="M120"/>
      <c r="N120"/>
      <c r="O120"/>
      <c r="P120"/>
      <c r="Q120"/>
      <c r="R120"/>
    </row>
    <row r="121" spans="1:18" ht="14.4" x14ac:dyDescent="0.3">
      <c r="A121"/>
      <c r="B121"/>
      <c r="C121"/>
      <c r="D121"/>
      <c r="E121"/>
      <c r="F121"/>
      <c r="G121"/>
      <c r="H121"/>
      <c r="I121"/>
      <c r="J121"/>
      <c r="K121"/>
      <c r="L121"/>
      <c r="M121"/>
      <c r="N121"/>
      <c r="O121"/>
      <c r="P121"/>
      <c r="Q121"/>
      <c r="R121"/>
    </row>
    <row r="122" spans="1:18" ht="14.4" x14ac:dyDescent="0.3">
      <c r="A122"/>
      <c r="B122"/>
      <c r="C122"/>
      <c r="D122"/>
      <c r="E122"/>
      <c r="F122"/>
      <c r="G122"/>
      <c r="H122"/>
      <c r="I122"/>
      <c r="J122"/>
      <c r="K122"/>
      <c r="L122"/>
      <c r="M122"/>
      <c r="N122"/>
      <c r="O122"/>
      <c r="P122"/>
      <c r="Q122"/>
      <c r="R122"/>
    </row>
    <row r="123" spans="1:18" ht="14.4" x14ac:dyDescent="0.3">
      <c r="A123"/>
      <c r="B123"/>
      <c r="C123"/>
      <c r="D123"/>
      <c r="E123"/>
      <c r="F123"/>
      <c r="G123"/>
      <c r="H123"/>
      <c r="I123"/>
      <c r="J123"/>
      <c r="K123"/>
      <c r="L123"/>
      <c r="M123"/>
      <c r="N123"/>
      <c r="O123"/>
      <c r="P123"/>
      <c r="Q123"/>
      <c r="R123"/>
    </row>
    <row r="124" spans="1:18" ht="14.4" x14ac:dyDescent="0.3">
      <c r="A124"/>
      <c r="B124"/>
      <c r="C124"/>
      <c r="D124"/>
      <c r="E124"/>
      <c r="F124"/>
      <c r="G124"/>
      <c r="H124"/>
      <c r="I124"/>
      <c r="J124"/>
      <c r="K124"/>
      <c r="L124"/>
      <c r="M124"/>
      <c r="N124"/>
      <c r="O124"/>
      <c r="P124"/>
      <c r="Q124"/>
      <c r="R124"/>
    </row>
    <row r="125" spans="1:18" ht="14.4" x14ac:dyDescent="0.3">
      <c r="A125"/>
      <c r="B125"/>
      <c r="C125"/>
      <c r="D125"/>
      <c r="E125"/>
      <c r="F125"/>
      <c r="G125"/>
      <c r="H125"/>
      <c r="I125"/>
      <c r="J125"/>
      <c r="K125"/>
      <c r="L125"/>
      <c r="M125"/>
      <c r="N125"/>
      <c r="O125"/>
      <c r="P125"/>
      <c r="Q125"/>
      <c r="R125"/>
    </row>
    <row r="126" spans="1:18" ht="14.4" x14ac:dyDescent="0.3">
      <c r="A126"/>
      <c r="B126"/>
      <c r="C126"/>
      <c r="D126"/>
      <c r="E126"/>
      <c r="F126"/>
      <c r="G126"/>
      <c r="H126"/>
      <c r="I126"/>
      <c r="J126"/>
      <c r="K126"/>
      <c r="L126"/>
      <c r="M126"/>
      <c r="N126"/>
      <c r="O126"/>
      <c r="P126"/>
      <c r="Q126"/>
      <c r="R126"/>
    </row>
    <row r="127" spans="1:18" ht="14.4" x14ac:dyDescent="0.3">
      <c r="A127"/>
      <c r="B127"/>
      <c r="C127"/>
      <c r="D127"/>
      <c r="E127"/>
      <c r="F127"/>
      <c r="G127"/>
      <c r="H127"/>
      <c r="I127"/>
      <c r="J127"/>
      <c r="K127"/>
      <c r="L127"/>
      <c r="M127"/>
      <c r="N127"/>
      <c r="O127"/>
      <c r="P127"/>
      <c r="Q127"/>
      <c r="R127"/>
    </row>
    <row r="128" spans="1:18" ht="14.4" x14ac:dyDescent="0.3">
      <c r="A128"/>
      <c r="B128"/>
      <c r="C128"/>
      <c r="D128"/>
      <c r="E128"/>
      <c r="F128"/>
      <c r="G128"/>
      <c r="H128"/>
      <c r="I128"/>
      <c r="J128"/>
      <c r="K128"/>
      <c r="L128"/>
      <c r="M128"/>
      <c r="N128"/>
      <c r="O128"/>
      <c r="P128"/>
      <c r="Q128"/>
      <c r="R128"/>
    </row>
    <row r="129" spans="1:18" ht="14.4" x14ac:dyDescent="0.3">
      <c r="A129"/>
      <c r="B129"/>
      <c r="C129"/>
      <c r="D129"/>
      <c r="E129"/>
      <c r="F129"/>
      <c r="G129"/>
      <c r="H129"/>
      <c r="I129"/>
      <c r="J129"/>
      <c r="K129"/>
      <c r="L129"/>
      <c r="M129"/>
      <c r="N129"/>
      <c r="O129"/>
      <c r="P129"/>
      <c r="Q129"/>
      <c r="R129"/>
    </row>
    <row r="130" spans="1:18" ht="14.4" x14ac:dyDescent="0.3">
      <c r="A130"/>
      <c r="B130"/>
      <c r="C130"/>
      <c r="D130"/>
      <c r="E130"/>
      <c r="F130"/>
      <c r="G130"/>
      <c r="H130"/>
      <c r="I130"/>
      <c r="J130"/>
      <c r="K130"/>
      <c r="L130"/>
      <c r="M130"/>
      <c r="N130"/>
      <c r="O130"/>
      <c r="P130"/>
      <c r="Q130"/>
      <c r="R130"/>
    </row>
    <row r="131" spans="1:18" ht="14.4" x14ac:dyDescent="0.3">
      <c r="A131"/>
      <c r="B131"/>
      <c r="C131"/>
      <c r="D131"/>
      <c r="E131"/>
      <c r="F131"/>
      <c r="G131"/>
      <c r="H131"/>
      <c r="I131"/>
      <c r="J131"/>
      <c r="K131"/>
      <c r="L131"/>
      <c r="M131"/>
      <c r="N131"/>
      <c r="O131"/>
      <c r="P131"/>
      <c r="Q131"/>
      <c r="R131"/>
    </row>
    <row r="132" spans="1:18" ht="14.4" x14ac:dyDescent="0.3">
      <c r="A132"/>
      <c r="B132"/>
      <c r="C132"/>
      <c r="D132"/>
      <c r="E132"/>
      <c r="F132"/>
      <c r="G132"/>
      <c r="H132"/>
      <c r="I132"/>
      <c r="J132"/>
      <c r="K132"/>
      <c r="L132"/>
      <c r="M132"/>
      <c r="N132"/>
      <c r="O132"/>
      <c r="P132"/>
      <c r="Q132"/>
      <c r="R132"/>
    </row>
    <row r="133" spans="1:18" ht="14.4" x14ac:dyDescent="0.3">
      <c r="A133"/>
      <c r="B133"/>
      <c r="C133"/>
      <c r="D133"/>
      <c r="E133"/>
      <c r="F133"/>
      <c r="G133"/>
      <c r="H133"/>
      <c r="I133"/>
      <c r="J133"/>
      <c r="K133"/>
      <c r="L133"/>
      <c r="M133"/>
      <c r="N133"/>
      <c r="O133"/>
      <c r="P133"/>
      <c r="Q133"/>
      <c r="R133"/>
    </row>
    <row r="134" spans="1:18" ht="14.4" x14ac:dyDescent="0.3">
      <c r="A134"/>
      <c r="B134"/>
      <c r="C134"/>
      <c r="D134"/>
      <c r="E134"/>
      <c r="F134"/>
      <c r="G134"/>
      <c r="H134"/>
      <c r="I134"/>
      <c r="J134"/>
      <c r="K134"/>
      <c r="L134"/>
      <c r="M134"/>
      <c r="N134"/>
      <c r="O134"/>
      <c r="P134"/>
      <c r="Q134"/>
      <c r="R134"/>
    </row>
    <row r="135" spans="1:18" ht="14.4" x14ac:dyDescent="0.3">
      <c r="A135"/>
      <c r="B135"/>
      <c r="C135"/>
      <c r="D135"/>
      <c r="E135"/>
      <c r="F135"/>
      <c r="G135"/>
      <c r="H135"/>
      <c r="I135"/>
      <c r="J135"/>
      <c r="K135"/>
      <c r="L135"/>
      <c r="M135"/>
      <c r="N135"/>
      <c r="O135"/>
      <c r="P135"/>
      <c r="Q135"/>
      <c r="R135"/>
    </row>
    <row r="136" spans="1:18" ht="14.4" x14ac:dyDescent="0.3">
      <c r="A136"/>
      <c r="B136"/>
      <c r="C136"/>
      <c r="D136"/>
      <c r="E136"/>
      <c r="F136"/>
      <c r="G136"/>
      <c r="H136"/>
      <c r="I136"/>
      <c r="J136"/>
      <c r="K136"/>
      <c r="L136"/>
      <c r="M136"/>
      <c r="N136"/>
      <c r="O136"/>
      <c r="P136"/>
      <c r="Q136"/>
      <c r="R136"/>
    </row>
    <row r="137" spans="1:18" ht="14.4" x14ac:dyDescent="0.3">
      <c r="A137"/>
      <c r="B137"/>
      <c r="C137"/>
      <c r="D137"/>
      <c r="E137"/>
      <c r="F137"/>
      <c r="G137"/>
      <c r="H137"/>
      <c r="I137"/>
      <c r="J137"/>
      <c r="K137"/>
      <c r="L137"/>
      <c r="M137"/>
      <c r="N137"/>
      <c r="O137"/>
      <c r="P137"/>
      <c r="Q137"/>
      <c r="R137"/>
    </row>
    <row r="138" spans="1:18" ht="14.4" x14ac:dyDescent="0.3">
      <c r="A138"/>
      <c r="B138"/>
      <c r="C138"/>
      <c r="D138"/>
      <c r="E138"/>
      <c r="F138"/>
      <c r="G138"/>
      <c r="H138"/>
      <c r="I138"/>
      <c r="J138"/>
      <c r="K138"/>
      <c r="L138"/>
      <c r="M138"/>
      <c r="N138"/>
      <c r="O138"/>
      <c r="P138"/>
      <c r="Q138"/>
      <c r="R138"/>
    </row>
    <row r="139" spans="1:18" ht="14.4" x14ac:dyDescent="0.3">
      <c r="A139"/>
      <c r="B139"/>
      <c r="C139"/>
      <c r="D139"/>
      <c r="E139"/>
      <c r="F139"/>
      <c r="G139"/>
      <c r="H139"/>
      <c r="I139"/>
      <c r="J139"/>
      <c r="K139"/>
      <c r="L139"/>
      <c r="M139"/>
      <c r="N139"/>
      <c r="O139"/>
      <c r="P139"/>
      <c r="Q139"/>
      <c r="R139"/>
    </row>
    <row r="140" spans="1:18" ht="14.4" x14ac:dyDescent="0.3">
      <c r="A140"/>
      <c r="B140"/>
      <c r="C140"/>
      <c r="D140"/>
      <c r="E140"/>
      <c r="F140"/>
      <c r="G140"/>
      <c r="H140"/>
      <c r="I140"/>
      <c r="J140"/>
      <c r="K140"/>
      <c r="L140"/>
      <c r="M140"/>
      <c r="N140"/>
      <c r="O140"/>
      <c r="P140"/>
      <c r="Q140"/>
      <c r="R140"/>
    </row>
    <row r="141" spans="1:18" ht="14.4" x14ac:dyDescent="0.3">
      <c r="A141"/>
      <c r="B141"/>
      <c r="C141"/>
      <c r="D141"/>
      <c r="E141"/>
      <c r="F141"/>
      <c r="G141"/>
      <c r="H141"/>
      <c r="I141"/>
      <c r="J141"/>
      <c r="K141"/>
      <c r="L141"/>
      <c r="M141"/>
      <c r="N141"/>
      <c r="O141"/>
      <c r="P141"/>
      <c r="Q141"/>
      <c r="R141"/>
    </row>
    <row r="142" spans="1:18" ht="14.4" x14ac:dyDescent="0.3">
      <c r="A142"/>
      <c r="B142"/>
      <c r="C142"/>
      <c r="D142"/>
      <c r="E142"/>
      <c r="F142"/>
      <c r="G142"/>
      <c r="H142"/>
      <c r="I142"/>
      <c r="J142"/>
      <c r="K142"/>
      <c r="L142"/>
      <c r="M142"/>
      <c r="N142"/>
      <c r="O142"/>
      <c r="P142"/>
      <c r="Q142"/>
      <c r="R142"/>
    </row>
    <row r="143" spans="1:18" ht="14.4" x14ac:dyDescent="0.3">
      <c r="A143"/>
      <c r="B143"/>
      <c r="C143"/>
      <c r="D143"/>
      <c r="E143"/>
      <c r="F143"/>
      <c r="G143"/>
      <c r="H143"/>
      <c r="I143"/>
      <c r="J143"/>
      <c r="K143"/>
      <c r="L143"/>
      <c r="M143"/>
      <c r="N143"/>
      <c r="O143"/>
      <c r="P143"/>
      <c r="Q143"/>
      <c r="R143"/>
    </row>
    <row r="144" spans="1:18" ht="14.4" x14ac:dyDescent="0.3">
      <c r="A144"/>
      <c r="B144"/>
      <c r="C144"/>
      <c r="D144"/>
      <c r="E144"/>
      <c r="F144"/>
      <c r="G144"/>
      <c r="H144"/>
      <c r="I144"/>
      <c r="J144"/>
      <c r="K144"/>
      <c r="L144"/>
      <c r="M144"/>
      <c r="N144"/>
      <c r="O144"/>
      <c r="P144"/>
      <c r="Q144"/>
      <c r="R144"/>
    </row>
    <row r="145" spans="1:18" ht="14.4" x14ac:dyDescent="0.3">
      <c r="A145"/>
      <c r="B145"/>
      <c r="C145"/>
      <c r="D145"/>
      <c r="E145"/>
      <c r="F145"/>
      <c r="G145"/>
      <c r="H145"/>
      <c r="I145"/>
      <c r="J145"/>
      <c r="K145"/>
      <c r="L145"/>
      <c r="M145"/>
      <c r="N145"/>
      <c r="O145"/>
      <c r="P145"/>
      <c r="Q145"/>
      <c r="R145"/>
    </row>
    <row r="146" spans="1:18" ht="14.4" x14ac:dyDescent="0.3">
      <c r="A146"/>
      <c r="B146"/>
      <c r="C146"/>
      <c r="D146"/>
      <c r="E146"/>
      <c r="F146"/>
      <c r="G146"/>
      <c r="H146"/>
      <c r="I146"/>
      <c r="J146"/>
      <c r="K146"/>
      <c r="L146"/>
      <c r="M146"/>
      <c r="N146"/>
      <c r="O146"/>
      <c r="P146"/>
      <c r="Q146"/>
      <c r="R146"/>
    </row>
    <row r="147" spans="1:18" ht="14.4" x14ac:dyDescent="0.3">
      <c r="A147"/>
      <c r="B147"/>
      <c r="C147"/>
      <c r="D147"/>
      <c r="E147"/>
      <c r="F147"/>
      <c r="G147"/>
      <c r="H147"/>
      <c r="I147"/>
      <c r="J147"/>
      <c r="K147"/>
      <c r="L147"/>
      <c r="M147"/>
      <c r="N147"/>
      <c r="O147"/>
      <c r="P147"/>
      <c r="Q147"/>
      <c r="R147"/>
    </row>
    <row r="148" spans="1:18" ht="14.4" x14ac:dyDescent="0.3">
      <c r="A148"/>
      <c r="B148"/>
      <c r="C148"/>
      <c r="D148"/>
      <c r="E148"/>
      <c r="F148"/>
      <c r="G148"/>
      <c r="H148"/>
      <c r="I148"/>
      <c r="J148"/>
      <c r="K148"/>
      <c r="L148"/>
      <c r="M148"/>
      <c r="N148"/>
      <c r="O148"/>
      <c r="P148"/>
      <c r="Q148"/>
      <c r="R148"/>
    </row>
    <row r="149" spans="1:18" ht="14.4" x14ac:dyDescent="0.3">
      <c r="A149"/>
      <c r="B149"/>
      <c r="C149"/>
      <c r="D149"/>
      <c r="E149"/>
      <c r="F149"/>
      <c r="G149"/>
      <c r="H149"/>
      <c r="I149"/>
      <c r="J149"/>
      <c r="K149"/>
      <c r="L149"/>
      <c r="M149"/>
      <c r="N149"/>
      <c r="O149"/>
      <c r="P149"/>
      <c r="Q149"/>
      <c r="R149"/>
    </row>
    <row r="150" spans="1:18" ht="14.4" x14ac:dyDescent="0.3">
      <c r="A150"/>
      <c r="B150"/>
      <c r="C150"/>
      <c r="D150"/>
      <c r="E150"/>
      <c r="F150"/>
      <c r="G150"/>
      <c r="H150"/>
      <c r="I150"/>
      <c r="J150"/>
      <c r="K150"/>
      <c r="L150"/>
      <c r="M150"/>
      <c r="N150"/>
      <c r="O150"/>
      <c r="P150"/>
      <c r="Q150"/>
      <c r="R150"/>
    </row>
    <row r="151" spans="1:18" ht="14.4" x14ac:dyDescent="0.3">
      <c r="A151"/>
      <c r="B151"/>
      <c r="C151"/>
      <c r="D151"/>
      <c r="E151"/>
      <c r="F151"/>
      <c r="G151"/>
      <c r="H151"/>
      <c r="I151"/>
      <c r="J151"/>
      <c r="K151"/>
      <c r="L151"/>
      <c r="M151"/>
      <c r="N151"/>
      <c r="O151"/>
      <c r="P151"/>
      <c r="Q151"/>
      <c r="R151"/>
    </row>
    <row r="152" spans="1:18" ht="14.4" x14ac:dyDescent="0.3">
      <c r="A152"/>
      <c r="B152"/>
      <c r="C152"/>
      <c r="D152"/>
      <c r="E152"/>
      <c r="F152"/>
      <c r="G152"/>
      <c r="H152"/>
      <c r="I152"/>
      <c r="J152"/>
      <c r="K152"/>
      <c r="L152"/>
      <c r="M152"/>
      <c r="N152"/>
      <c r="O152"/>
      <c r="P152"/>
      <c r="Q152"/>
      <c r="R152"/>
    </row>
    <row r="153" spans="1:18" ht="14.4" x14ac:dyDescent="0.3">
      <c r="A153"/>
      <c r="B153"/>
      <c r="C153"/>
      <c r="D153"/>
      <c r="E153"/>
      <c r="F153"/>
      <c r="G153"/>
      <c r="H153"/>
      <c r="I153"/>
      <c r="J153"/>
      <c r="K153"/>
      <c r="L153"/>
      <c r="M153"/>
      <c r="N153"/>
      <c r="O153"/>
      <c r="P153"/>
      <c r="Q153"/>
      <c r="R153"/>
    </row>
    <row r="154" spans="1:18" ht="14.4" x14ac:dyDescent="0.3">
      <c r="A154"/>
      <c r="B154"/>
      <c r="C154"/>
      <c r="D154"/>
      <c r="E154"/>
      <c r="F154"/>
      <c r="G154"/>
      <c r="H154"/>
      <c r="I154"/>
      <c r="J154"/>
      <c r="K154"/>
      <c r="L154"/>
      <c r="M154"/>
      <c r="N154"/>
      <c r="O154"/>
      <c r="P154"/>
      <c r="Q154"/>
      <c r="R154"/>
    </row>
    <row r="155" spans="1:18" ht="14.4" x14ac:dyDescent="0.3">
      <c r="A155"/>
      <c r="B155"/>
      <c r="C155"/>
      <c r="D155"/>
      <c r="E155"/>
      <c r="F155"/>
      <c r="G155"/>
      <c r="H155"/>
      <c r="I155"/>
      <c r="J155"/>
      <c r="K155"/>
      <c r="L155"/>
      <c r="M155"/>
      <c r="N155"/>
      <c r="O155"/>
      <c r="P155"/>
      <c r="Q155"/>
      <c r="R155"/>
    </row>
    <row r="156" spans="1:18" ht="14.4" x14ac:dyDescent="0.3">
      <c r="A156"/>
      <c r="B156"/>
      <c r="C156"/>
      <c r="D156"/>
      <c r="E156"/>
      <c r="F156"/>
      <c r="G156"/>
      <c r="H156"/>
      <c r="I156"/>
      <c r="J156"/>
      <c r="K156"/>
      <c r="L156"/>
      <c r="M156"/>
      <c r="N156"/>
      <c r="O156"/>
      <c r="P156"/>
      <c r="Q156"/>
      <c r="R156"/>
    </row>
    <row r="157" spans="1:18" ht="14.4" x14ac:dyDescent="0.3">
      <c r="A157"/>
      <c r="B157"/>
      <c r="C157"/>
      <c r="D157"/>
      <c r="E157"/>
      <c r="F157"/>
      <c r="G157"/>
      <c r="H157"/>
      <c r="I157"/>
      <c r="J157"/>
      <c r="K157"/>
      <c r="L157"/>
      <c r="M157"/>
      <c r="N157"/>
      <c r="O157"/>
      <c r="P157"/>
      <c r="Q157"/>
      <c r="R157"/>
    </row>
    <row r="158" spans="1:18" ht="14.4" x14ac:dyDescent="0.3">
      <c r="A158"/>
      <c r="B158"/>
      <c r="C158"/>
      <c r="D158"/>
      <c r="E158"/>
      <c r="F158"/>
      <c r="G158"/>
      <c r="H158"/>
      <c r="I158"/>
      <c r="J158"/>
      <c r="K158"/>
      <c r="L158"/>
      <c r="M158"/>
      <c r="N158"/>
      <c r="O158"/>
      <c r="P158"/>
      <c r="Q158"/>
      <c r="R158"/>
    </row>
    <row r="159" spans="1:18" ht="14.4" x14ac:dyDescent="0.3">
      <c r="A159"/>
      <c r="B159"/>
      <c r="C159"/>
      <c r="D159"/>
      <c r="E159"/>
      <c r="F159"/>
      <c r="G159"/>
      <c r="H159"/>
      <c r="I159"/>
      <c r="J159"/>
      <c r="K159"/>
      <c r="L159"/>
      <c r="M159"/>
      <c r="N159"/>
      <c r="O159"/>
      <c r="P159"/>
      <c r="Q159"/>
      <c r="R159"/>
    </row>
    <row r="160" spans="1:18" ht="14.4" x14ac:dyDescent="0.3">
      <c r="A160"/>
      <c r="B160"/>
      <c r="C160"/>
      <c r="D160"/>
      <c r="E160"/>
      <c r="F160"/>
      <c r="G160"/>
      <c r="H160"/>
      <c r="I160"/>
      <c r="J160"/>
      <c r="K160"/>
      <c r="L160"/>
      <c r="M160"/>
      <c r="N160"/>
      <c r="O160"/>
      <c r="P160"/>
      <c r="Q160"/>
      <c r="R160"/>
    </row>
    <row r="161" spans="1:18" ht="14.4" x14ac:dyDescent="0.3">
      <c r="A161"/>
      <c r="B161"/>
      <c r="C161"/>
      <c r="D161"/>
      <c r="E161"/>
      <c r="F161"/>
      <c r="G161"/>
      <c r="H161"/>
      <c r="I161"/>
      <c r="J161"/>
      <c r="K161"/>
      <c r="L161"/>
      <c r="M161"/>
      <c r="N161"/>
      <c r="O161"/>
      <c r="P161"/>
      <c r="Q161"/>
      <c r="R161"/>
    </row>
    <row r="162" spans="1:18" ht="14.4" x14ac:dyDescent="0.3">
      <c r="A162"/>
      <c r="B162"/>
      <c r="C162"/>
      <c r="D162"/>
      <c r="E162"/>
      <c r="F162"/>
      <c r="G162"/>
      <c r="H162"/>
      <c r="I162"/>
      <c r="J162"/>
      <c r="K162"/>
      <c r="L162"/>
      <c r="M162"/>
      <c r="N162"/>
      <c r="O162"/>
      <c r="P162"/>
      <c r="Q162"/>
      <c r="R162"/>
    </row>
    <row r="163" spans="1:18" ht="14.4" x14ac:dyDescent="0.3">
      <c r="A163"/>
      <c r="B163"/>
      <c r="C163"/>
      <c r="D163"/>
      <c r="E163"/>
      <c r="F163"/>
      <c r="G163"/>
      <c r="H163"/>
      <c r="I163"/>
      <c r="J163"/>
      <c r="K163"/>
      <c r="L163"/>
      <c r="M163"/>
      <c r="N163"/>
      <c r="O163"/>
      <c r="P163"/>
      <c r="Q163"/>
      <c r="R163"/>
    </row>
    <row r="164" spans="1:18" ht="14.4" x14ac:dyDescent="0.3">
      <c r="A164"/>
      <c r="B164"/>
      <c r="C164"/>
      <c r="D164"/>
      <c r="E164"/>
      <c r="F164"/>
      <c r="G164"/>
      <c r="H164"/>
      <c r="I164"/>
      <c r="J164"/>
      <c r="K164"/>
      <c r="L164"/>
      <c r="M164"/>
      <c r="N164"/>
      <c r="O164"/>
      <c r="P164"/>
      <c r="Q164"/>
      <c r="R164"/>
    </row>
    <row r="165" spans="1:18" ht="14.4" x14ac:dyDescent="0.3">
      <c r="A165"/>
      <c r="B165"/>
      <c r="C165"/>
      <c r="D165"/>
      <c r="E165"/>
      <c r="F165"/>
      <c r="G165"/>
      <c r="H165"/>
      <c r="I165"/>
      <c r="J165"/>
      <c r="K165"/>
      <c r="L165"/>
      <c r="M165"/>
      <c r="N165"/>
      <c r="O165"/>
      <c r="P165"/>
      <c r="Q165"/>
      <c r="R165"/>
    </row>
    <row r="166" spans="1:18" ht="14.4" x14ac:dyDescent="0.3">
      <c r="A166"/>
      <c r="B166"/>
      <c r="C166"/>
      <c r="D166"/>
      <c r="E166"/>
      <c r="F166"/>
      <c r="G166"/>
      <c r="H166"/>
      <c r="I166"/>
      <c r="J166"/>
      <c r="K166"/>
      <c r="L166"/>
      <c r="M166"/>
      <c r="N166"/>
      <c r="O166"/>
      <c r="P166"/>
      <c r="Q166"/>
      <c r="R166"/>
    </row>
    <row r="167" spans="1:18" ht="14.4" x14ac:dyDescent="0.3">
      <c r="A167"/>
      <c r="B167"/>
      <c r="C167"/>
      <c r="D167"/>
      <c r="E167"/>
      <c r="F167"/>
      <c r="G167"/>
      <c r="H167"/>
      <c r="I167"/>
      <c r="J167"/>
      <c r="K167"/>
      <c r="L167"/>
      <c r="M167"/>
      <c r="N167"/>
      <c r="O167"/>
      <c r="P167"/>
      <c r="Q167"/>
      <c r="R167"/>
    </row>
    <row r="168" spans="1:18" ht="14.4" x14ac:dyDescent="0.3">
      <c r="A168"/>
      <c r="B168"/>
      <c r="C168"/>
      <c r="D168"/>
      <c r="E168"/>
      <c r="F168"/>
      <c r="G168"/>
      <c r="H168"/>
      <c r="I168"/>
      <c r="J168"/>
      <c r="K168"/>
      <c r="L168"/>
      <c r="M168"/>
      <c r="N168"/>
      <c r="O168"/>
      <c r="P168"/>
      <c r="Q168"/>
      <c r="R168"/>
    </row>
    <row r="169" spans="1:18" ht="14.4" x14ac:dyDescent="0.3">
      <c r="A169"/>
      <c r="B169"/>
      <c r="C169"/>
      <c r="D169"/>
      <c r="E169"/>
      <c r="F169"/>
      <c r="G169"/>
      <c r="H169"/>
      <c r="I169"/>
      <c r="J169"/>
      <c r="K169"/>
      <c r="L169"/>
      <c r="M169"/>
      <c r="N169"/>
      <c r="O169"/>
      <c r="P169"/>
      <c r="Q169"/>
      <c r="R169"/>
    </row>
    <row r="170" spans="1:18" ht="14.4" x14ac:dyDescent="0.3">
      <c r="A170"/>
      <c r="B170"/>
      <c r="C170"/>
      <c r="D170"/>
      <c r="E170"/>
      <c r="F170"/>
      <c r="G170"/>
      <c r="H170"/>
      <c r="I170"/>
      <c r="J170"/>
      <c r="K170"/>
      <c r="L170"/>
      <c r="M170"/>
      <c r="N170"/>
      <c r="O170"/>
      <c r="P170"/>
      <c r="Q170"/>
      <c r="R170"/>
    </row>
    <row r="171" spans="1:18" ht="14.4" x14ac:dyDescent="0.3">
      <c r="A171"/>
      <c r="B171"/>
      <c r="C171"/>
      <c r="D171"/>
      <c r="E171"/>
      <c r="F171"/>
      <c r="G171"/>
      <c r="H171"/>
      <c r="I171"/>
      <c r="J171"/>
      <c r="K171"/>
      <c r="L171"/>
      <c r="M171"/>
      <c r="N171"/>
      <c r="O171"/>
      <c r="P171"/>
      <c r="Q171"/>
      <c r="R171"/>
    </row>
    <row r="172" spans="1:18" ht="14.4" x14ac:dyDescent="0.3">
      <c r="A172"/>
      <c r="B172"/>
      <c r="C172"/>
      <c r="D172"/>
      <c r="E172"/>
      <c r="F172"/>
      <c r="G172"/>
      <c r="H172"/>
      <c r="I172"/>
      <c r="J172"/>
      <c r="K172"/>
      <c r="L172"/>
      <c r="M172"/>
      <c r="N172"/>
      <c r="O172"/>
      <c r="P172"/>
      <c r="Q172"/>
      <c r="R172"/>
    </row>
    <row r="173" spans="1:18" ht="14.4" x14ac:dyDescent="0.3">
      <c r="A173"/>
      <c r="B173"/>
      <c r="C173"/>
      <c r="D173"/>
      <c r="E173"/>
      <c r="F173"/>
      <c r="G173"/>
      <c r="H173"/>
      <c r="I173"/>
      <c r="J173"/>
      <c r="K173"/>
      <c r="L173"/>
      <c r="M173"/>
      <c r="N173"/>
      <c r="O173"/>
      <c r="P173"/>
      <c r="Q173"/>
      <c r="R173"/>
    </row>
    <row r="174" spans="1:18" ht="14.4" x14ac:dyDescent="0.3">
      <c r="A174"/>
      <c r="B174"/>
      <c r="C174"/>
      <c r="D174"/>
      <c r="E174"/>
      <c r="F174"/>
      <c r="G174"/>
      <c r="H174"/>
      <c r="I174"/>
      <c r="J174"/>
      <c r="K174"/>
      <c r="L174"/>
      <c r="M174"/>
      <c r="N174"/>
      <c r="O174"/>
      <c r="P174"/>
      <c r="Q174"/>
      <c r="R174"/>
    </row>
    <row r="175" spans="1:18" ht="14.4" x14ac:dyDescent="0.3">
      <c r="A175"/>
      <c r="B175"/>
      <c r="C175"/>
      <c r="D175"/>
      <c r="E175"/>
      <c r="F175"/>
      <c r="G175"/>
      <c r="H175"/>
      <c r="I175"/>
      <c r="J175"/>
      <c r="K175"/>
      <c r="L175"/>
      <c r="M175"/>
      <c r="N175"/>
      <c r="O175"/>
      <c r="P175"/>
      <c r="Q175"/>
      <c r="R175"/>
    </row>
    <row r="176" spans="1:18" ht="14.4" x14ac:dyDescent="0.3">
      <c r="A176"/>
      <c r="B176"/>
      <c r="C176"/>
      <c r="D176"/>
      <c r="E176"/>
      <c r="F176"/>
      <c r="G176"/>
      <c r="H176"/>
      <c r="I176"/>
      <c r="J176"/>
      <c r="K176"/>
      <c r="L176"/>
      <c r="M176"/>
      <c r="N176"/>
      <c r="O176"/>
      <c r="P176"/>
      <c r="Q176"/>
      <c r="R176"/>
    </row>
    <row r="177" spans="1:18" ht="14.4" x14ac:dyDescent="0.3">
      <c r="A177"/>
      <c r="B177"/>
      <c r="C177"/>
      <c r="D177"/>
      <c r="E177"/>
      <c r="F177"/>
      <c r="G177"/>
      <c r="H177"/>
      <c r="I177"/>
      <c r="J177"/>
      <c r="K177"/>
      <c r="L177"/>
      <c r="M177"/>
      <c r="N177"/>
      <c r="O177"/>
      <c r="P177"/>
      <c r="Q177"/>
      <c r="R177"/>
    </row>
    <row r="178" spans="1:18" ht="14.4" x14ac:dyDescent="0.3">
      <c r="A178"/>
      <c r="B178"/>
      <c r="C178"/>
      <c r="D178"/>
      <c r="E178"/>
      <c r="F178"/>
      <c r="G178"/>
      <c r="H178"/>
      <c r="I178"/>
      <c r="J178"/>
      <c r="K178"/>
      <c r="L178"/>
      <c r="M178"/>
      <c r="N178"/>
      <c r="O178"/>
      <c r="P178"/>
      <c r="Q178"/>
      <c r="R178"/>
    </row>
    <row r="179" spans="1:18" ht="14.4" x14ac:dyDescent="0.3">
      <c r="A179"/>
      <c r="B179"/>
      <c r="C179"/>
      <c r="D179"/>
      <c r="E179"/>
      <c r="F179"/>
      <c r="G179"/>
      <c r="H179"/>
      <c r="I179"/>
      <c r="J179"/>
      <c r="K179"/>
      <c r="L179"/>
      <c r="M179"/>
      <c r="N179"/>
      <c r="O179"/>
      <c r="P179"/>
      <c r="Q179"/>
      <c r="R179"/>
    </row>
    <row r="180" spans="1:18" ht="14.4" x14ac:dyDescent="0.3">
      <c r="A180"/>
      <c r="B180"/>
      <c r="C180"/>
      <c r="D180"/>
      <c r="E180"/>
      <c r="F180"/>
      <c r="G180"/>
      <c r="H180"/>
      <c r="I180"/>
      <c r="J180"/>
      <c r="K180"/>
      <c r="L180"/>
      <c r="M180"/>
      <c r="N180"/>
      <c r="O180"/>
      <c r="P180"/>
      <c r="Q180"/>
      <c r="R180"/>
    </row>
    <row r="181" spans="1:18" ht="14.4" x14ac:dyDescent="0.3">
      <c r="A181"/>
      <c r="B181"/>
      <c r="C181"/>
      <c r="D181"/>
      <c r="E181"/>
      <c r="F181"/>
      <c r="G181"/>
      <c r="H181"/>
      <c r="I181"/>
      <c r="J181"/>
      <c r="K181"/>
      <c r="L181"/>
      <c r="M181"/>
      <c r="N181"/>
      <c r="O181"/>
      <c r="P181"/>
      <c r="Q181"/>
      <c r="R181"/>
    </row>
    <row r="182" spans="1:18" ht="14.4" x14ac:dyDescent="0.3">
      <c r="A182"/>
      <c r="B182"/>
      <c r="C182"/>
      <c r="D182"/>
      <c r="E182"/>
      <c r="F182"/>
      <c r="G182"/>
      <c r="H182"/>
      <c r="I182"/>
      <c r="J182"/>
      <c r="K182"/>
      <c r="L182"/>
      <c r="M182"/>
      <c r="N182"/>
      <c r="O182"/>
      <c r="P182"/>
      <c r="Q182"/>
      <c r="R182"/>
    </row>
    <row r="183" spans="1:18" ht="14.4" x14ac:dyDescent="0.3">
      <c r="A183"/>
      <c r="B183"/>
      <c r="C183"/>
      <c r="D183"/>
      <c r="E183"/>
      <c r="F183"/>
      <c r="G183"/>
      <c r="H183"/>
      <c r="I183"/>
      <c r="J183"/>
      <c r="K183"/>
      <c r="L183"/>
      <c r="M183"/>
      <c r="N183"/>
      <c r="O183"/>
      <c r="P183"/>
      <c r="Q183"/>
      <c r="R183"/>
    </row>
    <row r="184" spans="1:18" ht="14.4" x14ac:dyDescent="0.3">
      <c r="A184"/>
      <c r="B184"/>
      <c r="C184"/>
      <c r="D184"/>
      <c r="E184"/>
      <c r="F184"/>
      <c r="G184"/>
      <c r="H184"/>
      <c r="I184"/>
      <c r="J184"/>
      <c r="K184"/>
      <c r="L184"/>
      <c r="M184"/>
      <c r="N184"/>
      <c r="O184"/>
      <c r="P184"/>
      <c r="Q184"/>
      <c r="R184"/>
    </row>
    <row r="185" spans="1:18" ht="14.4" x14ac:dyDescent="0.3">
      <c r="A185"/>
      <c r="B185"/>
      <c r="C185"/>
      <c r="D185"/>
      <c r="E185"/>
      <c r="F185"/>
      <c r="G185"/>
      <c r="H185"/>
      <c r="I185"/>
      <c r="J185"/>
      <c r="K185"/>
      <c r="L185"/>
      <c r="M185"/>
      <c r="N185"/>
      <c r="O185"/>
      <c r="P185"/>
      <c r="Q185"/>
      <c r="R185"/>
    </row>
    <row r="186" spans="1:18" ht="14.4" x14ac:dyDescent="0.3">
      <c r="A186"/>
      <c r="B186"/>
      <c r="C186"/>
      <c r="D186"/>
      <c r="E186"/>
      <c r="F186"/>
      <c r="G186"/>
      <c r="H186"/>
      <c r="I186"/>
      <c r="J186"/>
      <c r="K186"/>
      <c r="L186"/>
      <c r="M186"/>
      <c r="N186"/>
      <c r="O186"/>
      <c r="P186"/>
      <c r="Q186"/>
      <c r="R186"/>
    </row>
    <row r="187" spans="1:18" ht="14.4" x14ac:dyDescent="0.3">
      <c r="A187"/>
      <c r="B187"/>
      <c r="C187"/>
      <c r="D187"/>
      <c r="E187"/>
      <c r="F187"/>
      <c r="G187"/>
      <c r="H187"/>
      <c r="I187"/>
      <c r="J187"/>
      <c r="K187"/>
      <c r="L187"/>
      <c r="M187"/>
      <c r="N187"/>
      <c r="O187"/>
      <c r="P187"/>
      <c r="Q187"/>
      <c r="R187"/>
    </row>
    <row r="188" spans="1:18" ht="14.4" x14ac:dyDescent="0.3">
      <c r="A188"/>
      <c r="B188"/>
      <c r="C188"/>
      <c r="D188"/>
      <c r="E188"/>
      <c r="F188"/>
      <c r="G188"/>
      <c r="H188"/>
      <c r="I188"/>
      <c r="J188"/>
      <c r="K188"/>
      <c r="L188"/>
      <c r="M188"/>
      <c r="N188"/>
      <c r="O188"/>
      <c r="P188"/>
      <c r="Q188"/>
      <c r="R188"/>
    </row>
    <row r="189" spans="1:18" ht="14.4" x14ac:dyDescent="0.3">
      <c r="A189"/>
      <c r="B189"/>
      <c r="C189"/>
      <c r="D189"/>
      <c r="E189"/>
      <c r="F189"/>
      <c r="G189"/>
      <c r="H189"/>
      <c r="I189"/>
      <c r="J189"/>
      <c r="K189"/>
      <c r="L189"/>
      <c r="M189"/>
      <c r="N189"/>
      <c r="O189"/>
      <c r="P189"/>
      <c r="Q189"/>
      <c r="R189"/>
    </row>
    <row r="190" spans="1:18" ht="14.4" x14ac:dyDescent="0.3">
      <c r="A190"/>
      <c r="B190"/>
      <c r="C190"/>
      <c r="D190"/>
      <c r="E190"/>
      <c r="F190"/>
      <c r="G190"/>
      <c r="H190"/>
      <c r="I190"/>
      <c r="J190"/>
      <c r="K190"/>
      <c r="L190"/>
      <c r="M190"/>
      <c r="N190"/>
      <c r="O190"/>
      <c r="P190"/>
      <c r="Q190"/>
      <c r="R190"/>
    </row>
    <row r="191" spans="1:18" ht="14.4" x14ac:dyDescent="0.3">
      <c r="A191"/>
      <c r="B191"/>
      <c r="C191"/>
      <c r="D191"/>
      <c r="E191"/>
      <c r="F191"/>
      <c r="G191"/>
      <c r="H191"/>
      <c r="I191"/>
      <c r="J191"/>
      <c r="K191"/>
      <c r="L191"/>
      <c r="M191"/>
      <c r="N191"/>
      <c r="O191"/>
      <c r="P191"/>
      <c r="Q191"/>
      <c r="R191"/>
    </row>
    <row r="192" spans="1:18" ht="14.4" x14ac:dyDescent="0.3">
      <c r="A192"/>
      <c r="B192"/>
      <c r="C192"/>
      <c r="D192"/>
      <c r="E192"/>
      <c r="F192"/>
      <c r="G192"/>
      <c r="H192"/>
      <c r="I192"/>
      <c r="J192"/>
      <c r="K192"/>
      <c r="L192"/>
      <c r="M192"/>
      <c r="N192"/>
      <c r="O192"/>
      <c r="P192"/>
      <c r="Q192"/>
      <c r="R192"/>
    </row>
    <row r="193" spans="1:18" ht="14.4" x14ac:dyDescent="0.3">
      <c r="A193"/>
      <c r="B193"/>
      <c r="C193"/>
      <c r="D193"/>
      <c r="E193"/>
      <c r="F193"/>
      <c r="G193"/>
      <c r="H193"/>
      <c r="I193"/>
      <c r="J193"/>
      <c r="K193"/>
      <c r="L193"/>
      <c r="M193"/>
      <c r="N193"/>
      <c r="O193"/>
      <c r="P193"/>
      <c r="Q193"/>
      <c r="R193"/>
    </row>
    <row r="194" spans="1:18" ht="14.4" x14ac:dyDescent="0.3">
      <c r="A194"/>
      <c r="B194"/>
      <c r="C194"/>
      <c r="D194"/>
      <c r="E194"/>
      <c r="F194"/>
      <c r="G194"/>
      <c r="H194"/>
      <c r="I194"/>
      <c r="J194"/>
      <c r="K194"/>
      <c r="L194"/>
      <c r="M194"/>
      <c r="N194"/>
      <c r="O194"/>
      <c r="P194"/>
      <c r="Q194"/>
      <c r="R194"/>
    </row>
    <row r="195" spans="1:18" ht="14.4" x14ac:dyDescent="0.3">
      <c r="A195"/>
      <c r="B195"/>
      <c r="C195"/>
      <c r="D195"/>
      <c r="E195"/>
      <c r="F195"/>
      <c r="G195"/>
      <c r="H195"/>
      <c r="I195"/>
      <c r="J195"/>
      <c r="K195"/>
      <c r="L195"/>
      <c r="M195"/>
      <c r="N195"/>
      <c r="O195"/>
      <c r="P195"/>
      <c r="Q195"/>
      <c r="R195"/>
    </row>
    <row r="196" spans="1:18" ht="14.4" x14ac:dyDescent="0.3">
      <c r="A196"/>
      <c r="B196"/>
      <c r="C196"/>
      <c r="D196"/>
      <c r="E196"/>
      <c r="F196"/>
      <c r="G196"/>
      <c r="H196"/>
      <c r="I196"/>
      <c r="J196"/>
      <c r="K196"/>
      <c r="L196"/>
      <c r="M196"/>
      <c r="N196"/>
      <c r="O196"/>
      <c r="P196"/>
      <c r="Q196"/>
      <c r="R196"/>
    </row>
    <row r="197" spans="1:18" ht="14.4" x14ac:dyDescent="0.3">
      <c r="A197"/>
      <c r="B197"/>
      <c r="C197"/>
      <c r="D197"/>
      <c r="E197"/>
      <c r="F197"/>
      <c r="G197"/>
      <c r="H197"/>
      <c r="I197"/>
      <c r="J197"/>
      <c r="K197"/>
      <c r="L197"/>
      <c r="M197"/>
      <c r="N197"/>
      <c r="O197"/>
      <c r="P197"/>
      <c r="Q197"/>
      <c r="R197"/>
    </row>
    <row r="198" spans="1:18" ht="14.4" x14ac:dyDescent="0.3">
      <c r="A198"/>
      <c r="B198"/>
      <c r="C198"/>
      <c r="D198"/>
      <c r="E198"/>
      <c r="F198"/>
      <c r="G198"/>
      <c r="H198"/>
      <c r="I198"/>
      <c r="J198"/>
      <c r="K198"/>
      <c r="L198"/>
      <c r="M198"/>
      <c r="N198"/>
      <c r="O198"/>
      <c r="P198"/>
      <c r="Q198"/>
      <c r="R198"/>
    </row>
    <row r="199" spans="1:18" ht="14.4" x14ac:dyDescent="0.3">
      <c r="A199"/>
      <c r="B199"/>
      <c r="C199"/>
      <c r="D199"/>
      <c r="E199"/>
      <c r="F199"/>
      <c r="G199"/>
      <c r="H199"/>
      <c r="I199"/>
      <c r="J199"/>
      <c r="K199"/>
      <c r="L199"/>
      <c r="M199"/>
      <c r="N199"/>
      <c r="O199"/>
      <c r="P199"/>
      <c r="Q199"/>
      <c r="R199"/>
    </row>
    <row r="200" spans="1:18" ht="14.4" x14ac:dyDescent="0.3">
      <c r="A200"/>
      <c r="B200"/>
      <c r="C200"/>
      <c r="D200"/>
      <c r="E200"/>
      <c r="F200"/>
      <c r="G200"/>
      <c r="H200"/>
      <c r="I200"/>
      <c r="J200"/>
      <c r="K200"/>
      <c r="L200"/>
      <c r="M200"/>
      <c r="N200"/>
      <c r="O200"/>
      <c r="P200"/>
      <c r="Q200"/>
      <c r="R200"/>
    </row>
    <row r="201" spans="1:18" ht="14.4" x14ac:dyDescent="0.3">
      <c r="A201"/>
      <c r="B201"/>
      <c r="C201"/>
      <c r="D201"/>
      <c r="E201"/>
      <c r="F201"/>
      <c r="G201"/>
      <c r="H201"/>
      <c r="I201"/>
      <c r="J201"/>
      <c r="K201"/>
      <c r="L201"/>
      <c r="M201"/>
      <c r="N201"/>
      <c r="O201"/>
      <c r="P201"/>
      <c r="Q201"/>
      <c r="R201"/>
    </row>
    <row r="202" spans="1:18" ht="14.4" x14ac:dyDescent="0.3">
      <c r="A202"/>
      <c r="B202"/>
      <c r="C202"/>
      <c r="D202"/>
      <c r="E202"/>
      <c r="F202"/>
      <c r="G202"/>
      <c r="H202"/>
      <c r="I202"/>
      <c r="J202"/>
      <c r="K202"/>
      <c r="L202"/>
      <c r="M202"/>
      <c r="N202"/>
      <c r="O202"/>
      <c r="P202"/>
      <c r="Q202"/>
      <c r="R202"/>
    </row>
    <row r="203" spans="1:18" ht="14.4" x14ac:dyDescent="0.3">
      <c r="A203"/>
      <c r="B203"/>
      <c r="C203"/>
      <c r="D203"/>
      <c r="E203"/>
      <c r="F203"/>
      <c r="G203"/>
      <c r="H203"/>
      <c r="I203"/>
      <c r="J203"/>
      <c r="K203"/>
      <c r="L203"/>
      <c r="M203"/>
      <c r="N203"/>
      <c r="O203"/>
      <c r="P203"/>
      <c r="Q203"/>
      <c r="R203"/>
    </row>
    <row r="204" spans="1:18" ht="14.4" x14ac:dyDescent="0.3">
      <c r="A204"/>
      <c r="B204"/>
      <c r="C204"/>
      <c r="D204"/>
      <c r="E204"/>
      <c r="F204"/>
      <c r="G204"/>
      <c r="H204"/>
      <c r="I204"/>
      <c r="J204"/>
      <c r="K204"/>
      <c r="L204"/>
      <c r="M204"/>
      <c r="N204"/>
      <c r="O204"/>
      <c r="P204"/>
      <c r="Q204"/>
      <c r="R204"/>
    </row>
    <row r="205" spans="1:18" ht="14.4" x14ac:dyDescent="0.3">
      <c r="A205"/>
      <c r="B205"/>
      <c r="C205"/>
      <c r="D205"/>
      <c r="E205"/>
      <c r="F205"/>
      <c r="G205"/>
      <c r="H205"/>
      <c r="I205"/>
      <c r="J205"/>
      <c r="K205"/>
      <c r="L205"/>
      <c r="M205"/>
      <c r="N205"/>
      <c r="O205"/>
      <c r="P205"/>
      <c r="Q205"/>
      <c r="R205"/>
    </row>
    <row r="206" spans="1:18" ht="14.4" x14ac:dyDescent="0.3">
      <c r="A206"/>
      <c r="B206"/>
      <c r="C206"/>
      <c r="D206"/>
      <c r="E206"/>
      <c r="F206"/>
      <c r="G206"/>
      <c r="H206"/>
      <c r="I206"/>
      <c r="J206"/>
      <c r="K206"/>
      <c r="L206"/>
      <c r="M206"/>
      <c r="N206"/>
      <c r="O206"/>
      <c r="P206"/>
      <c r="Q206"/>
      <c r="R206"/>
    </row>
    <row r="207" spans="1:18" ht="14.4" x14ac:dyDescent="0.3">
      <c r="A207"/>
      <c r="B207"/>
      <c r="C207"/>
      <c r="D207"/>
      <c r="E207"/>
      <c r="F207"/>
      <c r="G207"/>
      <c r="H207"/>
      <c r="I207"/>
      <c r="J207"/>
      <c r="K207"/>
      <c r="L207"/>
      <c r="M207"/>
      <c r="N207"/>
      <c r="O207"/>
      <c r="P207"/>
      <c r="Q207"/>
      <c r="R207"/>
    </row>
    <row r="208" spans="1:18" ht="14.4" x14ac:dyDescent="0.3">
      <c r="A208"/>
      <c r="B208"/>
      <c r="C208"/>
      <c r="D208"/>
      <c r="E208"/>
      <c r="F208"/>
      <c r="G208"/>
      <c r="H208"/>
      <c r="I208"/>
      <c r="J208"/>
      <c r="K208"/>
      <c r="L208"/>
      <c r="M208"/>
      <c r="N208"/>
      <c r="O208"/>
      <c r="P208"/>
      <c r="Q208"/>
      <c r="R208"/>
    </row>
    <row r="209" spans="1:18" ht="14.4" x14ac:dyDescent="0.3">
      <c r="A209"/>
      <c r="B209"/>
      <c r="C209"/>
      <c r="D209"/>
      <c r="E209"/>
      <c r="F209"/>
      <c r="G209"/>
      <c r="H209"/>
      <c r="I209"/>
      <c r="J209"/>
      <c r="K209"/>
      <c r="L209"/>
      <c r="M209"/>
      <c r="N209"/>
      <c r="O209"/>
      <c r="P209"/>
      <c r="Q209"/>
      <c r="R209"/>
    </row>
    <row r="210" spans="1:18" ht="14.4" x14ac:dyDescent="0.3">
      <c r="A210"/>
      <c r="B210"/>
      <c r="C210"/>
      <c r="D210"/>
      <c r="E210"/>
      <c r="F210"/>
      <c r="G210"/>
      <c r="H210"/>
      <c r="I210"/>
      <c r="J210"/>
      <c r="K210"/>
      <c r="L210"/>
      <c r="M210"/>
      <c r="N210"/>
      <c r="O210"/>
      <c r="P210"/>
      <c r="Q210"/>
      <c r="R210"/>
    </row>
    <row r="211" spans="1:18" ht="14.4" x14ac:dyDescent="0.3">
      <c r="A211"/>
      <c r="B211"/>
      <c r="C211"/>
      <c r="D211"/>
      <c r="E211"/>
      <c r="F211"/>
      <c r="G211"/>
      <c r="H211"/>
      <c r="I211"/>
      <c r="J211"/>
      <c r="K211"/>
      <c r="L211"/>
      <c r="M211"/>
      <c r="N211"/>
      <c r="O211"/>
      <c r="P211"/>
      <c r="Q211"/>
      <c r="R211"/>
    </row>
    <row r="212" spans="1:18" ht="14.4" x14ac:dyDescent="0.3">
      <c r="A212"/>
      <c r="B212"/>
      <c r="C212"/>
      <c r="D212"/>
      <c r="E212"/>
      <c r="F212"/>
      <c r="G212"/>
      <c r="H212"/>
      <c r="I212"/>
      <c r="J212"/>
      <c r="K212"/>
      <c r="L212"/>
      <c r="M212"/>
      <c r="N212"/>
      <c r="O212"/>
      <c r="P212"/>
      <c r="Q212"/>
      <c r="R212"/>
    </row>
    <row r="213" spans="1:18" ht="14.4" x14ac:dyDescent="0.3">
      <c r="A213"/>
      <c r="B213"/>
      <c r="C213"/>
      <c r="D213"/>
      <c r="E213"/>
      <c r="F213"/>
      <c r="G213"/>
      <c r="H213"/>
      <c r="I213"/>
      <c r="J213"/>
      <c r="K213"/>
      <c r="L213"/>
      <c r="M213"/>
      <c r="N213"/>
      <c r="O213"/>
      <c r="P213"/>
      <c r="Q213"/>
      <c r="R213"/>
    </row>
    <row r="214" spans="1:18" ht="14.4" x14ac:dyDescent="0.3">
      <c r="A214"/>
      <c r="B214"/>
      <c r="C214"/>
      <c r="D214"/>
      <c r="E214"/>
      <c r="F214"/>
      <c r="G214"/>
      <c r="H214"/>
      <c r="I214"/>
      <c r="J214"/>
      <c r="K214"/>
      <c r="L214"/>
      <c r="M214"/>
      <c r="N214"/>
      <c r="O214"/>
      <c r="P214"/>
      <c r="Q214"/>
      <c r="R214"/>
    </row>
    <row r="215" spans="1:18" ht="14.4" x14ac:dyDescent="0.3">
      <c r="A215"/>
      <c r="B215"/>
      <c r="C215"/>
      <c r="D215"/>
      <c r="E215"/>
      <c r="F215"/>
      <c r="G215"/>
      <c r="H215"/>
      <c r="I215"/>
      <c r="J215"/>
      <c r="K215"/>
      <c r="L215"/>
      <c r="M215"/>
      <c r="N215"/>
      <c r="O215"/>
      <c r="P215"/>
      <c r="Q215"/>
      <c r="R215"/>
    </row>
    <row r="216" spans="1:18" ht="14.4" x14ac:dyDescent="0.3">
      <c r="A216"/>
      <c r="B216"/>
      <c r="C216"/>
      <c r="D216"/>
      <c r="E216"/>
      <c r="F216"/>
      <c r="G216"/>
      <c r="H216"/>
      <c r="I216"/>
      <c r="J216"/>
      <c r="K216"/>
      <c r="L216"/>
      <c r="M216"/>
      <c r="N216"/>
      <c r="O216"/>
      <c r="P216"/>
      <c r="Q216"/>
      <c r="R216"/>
    </row>
    <row r="217" spans="1:18" ht="14.4" x14ac:dyDescent="0.3">
      <c r="A217"/>
      <c r="B217"/>
      <c r="C217"/>
      <c r="D217"/>
      <c r="E217"/>
      <c r="F217"/>
      <c r="G217"/>
      <c r="H217"/>
      <c r="I217"/>
      <c r="J217"/>
      <c r="K217"/>
      <c r="L217"/>
      <c r="M217"/>
      <c r="N217"/>
      <c r="O217"/>
      <c r="P217"/>
      <c r="Q217"/>
      <c r="R217"/>
    </row>
    <row r="218" spans="1:18" ht="14.4" x14ac:dyDescent="0.3">
      <c r="A218"/>
      <c r="B218"/>
      <c r="C218"/>
      <c r="D218"/>
      <c r="E218"/>
      <c r="F218"/>
      <c r="G218"/>
      <c r="H218"/>
      <c r="I218"/>
      <c r="J218"/>
      <c r="K218"/>
      <c r="L218"/>
      <c r="M218"/>
      <c r="N218"/>
      <c r="O218"/>
      <c r="P218"/>
      <c r="Q218"/>
      <c r="R218"/>
    </row>
    <row r="219" spans="1:18" ht="14.4" x14ac:dyDescent="0.3">
      <c r="A219"/>
      <c r="B219"/>
      <c r="C219"/>
      <c r="D219"/>
      <c r="E219"/>
      <c r="F219"/>
      <c r="G219"/>
      <c r="H219"/>
      <c r="I219"/>
      <c r="J219"/>
      <c r="K219"/>
      <c r="L219"/>
      <c r="M219"/>
      <c r="N219"/>
      <c r="O219"/>
      <c r="P219"/>
      <c r="Q219"/>
      <c r="R219"/>
    </row>
    <row r="220" spans="1:18" ht="14.4" x14ac:dyDescent="0.3">
      <c r="A220"/>
      <c r="B220"/>
      <c r="C220"/>
      <c r="D220"/>
      <c r="E220"/>
      <c r="F220"/>
      <c r="G220"/>
      <c r="H220"/>
      <c r="I220"/>
      <c r="J220"/>
      <c r="K220"/>
      <c r="L220"/>
      <c r="M220"/>
      <c r="N220"/>
      <c r="O220"/>
      <c r="P220"/>
      <c r="Q220"/>
      <c r="R220"/>
    </row>
    <row r="221" spans="1:18" ht="14.4" x14ac:dyDescent="0.3">
      <c r="A221"/>
      <c r="B221"/>
      <c r="C221"/>
      <c r="D221"/>
      <c r="E221"/>
      <c r="F221"/>
      <c r="G221"/>
      <c r="H221"/>
      <c r="I221"/>
      <c r="J221"/>
      <c r="K221"/>
      <c r="L221"/>
      <c r="M221"/>
      <c r="N221"/>
      <c r="O221"/>
      <c r="P221"/>
      <c r="Q221"/>
      <c r="R221"/>
    </row>
    <row r="222" spans="1:18" ht="14.4" x14ac:dyDescent="0.3">
      <c r="A222"/>
      <c r="B222"/>
      <c r="C222"/>
      <c r="D222"/>
      <c r="E222"/>
      <c r="F222"/>
      <c r="G222"/>
      <c r="H222"/>
      <c r="I222"/>
      <c r="J222"/>
      <c r="K222"/>
      <c r="L222"/>
      <c r="M222"/>
      <c r="N222"/>
      <c r="O222"/>
      <c r="P222"/>
      <c r="Q222"/>
      <c r="R222"/>
    </row>
    <row r="223" spans="1:18" ht="14.4" x14ac:dyDescent="0.3">
      <c r="A223"/>
      <c r="B223"/>
      <c r="C223"/>
      <c r="D223"/>
      <c r="E223"/>
      <c r="F223"/>
      <c r="G223"/>
      <c r="H223"/>
      <c r="I223"/>
      <c r="J223"/>
      <c r="K223"/>
      <c r="L223"/>
      <c r="M223"/>
      <c r="N223"/>
      <c r="O223"/>
      <c r="P223"/>
      <c r="Q223"/>
      <c r="R223"/>
    </row>
    <row r="224" spans="1:18" ht="14.4" x14ac:dyDescent="0.3">
      <c r="A224"/>
      <c r="B224"/>
      <c r="C224"/>
      <c r="D224"/>
      <c r="E224"/>
      <c r="F224"/>
      <c r="G224"/>
      <c r="H224"/>
      <c r="I224"/>
      <c r="J224"/>
      <c r="K224"/>
      <c r="L224"/>
      <c r="M224"/>
      <c r="N224"/>
      <c r="O224"/>
      <c r="P224"/>
      <c r="Q224"/>
      <c r="R224"/>
    </row>
    <row r="225" spans="1:18" ht="14.4" x14ac:dyDescent="0.3">
      <c r="A225"/>
      <c r="B225"/>
      <c r="C225"/>
      <c r="D225"/>
      <c r="E225"/>
      <c r="F225"/>
      <c r="G225"/>
      <c r="H225"/>
      <c r="I225"/>
      <c r="J225"/>
      <c r="K225"/>
      <c r="L225"/>
      <c r="M225"/>
      <c r="N225"/>
      <c r="O225"/>
      <c r="P225"/>
      <c r="Q225"/>
      <c r="R225"/>
    </row>
    <row r="226" spans="1:18" ht="14.4" x14ac:dyDescent="0.3">
      <c r="A226"/>
      <c r="B226"/>
      <c r="C226"/>
      <c r="D226"/>
      <c r="E226"/>
      <c r="F226"/>
      <c r="G226"/>
      <c r="H226"/>
      <c r="I226"/>
      <c r="J226"/>
      <c r="K226"/>
      <c r="L226"/>
      <c r="M226"/>
      <c r="N226"/>
      <c r="O226"/>
      <c r="P226"/>
      <c r="Q226"/>
      <c r="R226"/>
    </row>
    <row r="227" spans="1:18" ht="14.4" x14ac:dyDescent="0.3">
      <c r="A227"/>
      <c r="B227"/>
      <c r="C227"/>
      <c r="D227"/>
      <c r="E227"/>
      <c r="F227"/>
      <c r="G227"/>
      <c r="H227"/>
      <c r="I227"/>
      <c r="J227"/>
      <c r="K227"/>
      <c r="L227"/>
      <c r="M227"/>
      <c r="N227"/>
      <c r="O227"/>
      <c r="P227"/>
      <c r="Q227"/>
      <c r="R227"/>
    </row>
    <row r="228" spans="1:18" ht="14.4" x14ac:dyDescent="0.3">
      <c r="A228"/>
      <c r="B228"/>
      <c r="C228"/>
      <c r="D228"/>
      <c r="E228"/>
      <c r="F228"/>
      <c r="G228"/>
      <c r="H228"/>
      <c r="I228"/>
      <c r="J228"/>
      <c r="K228"/>
      <c r="L228"/>
      <c r="M228"/>
      <c r="N228"/>
      <c r="O228"/>
      <c r="P228"/>
      <c r="Q228"/>
      <c r="R228"/>
    </row>
    <row r="229" spans="1:18" ht="14.4" x14ac:dyDescent="0.3">
      <c r="A229"/>
      <c r="B229"/>
      <c r="C229"/>
      <c r="D229"/>
      <c r="E229"/>
      <c r="F229"/>
      <c r="G229"/>
      <c r="H229"/>
      <c r="I229"/>
      <c r="J229"/>
      <c r="K229"/>
      <c r="L229"/>
      <c r="M229"/>
      <c r="N229"/>
      <c r="O229"/>
      <c r="P229"/>
      <c r="Q229"/>
      <c r="R229"/>
    </row>
    <row r="230" spans="1:18" ht="14.4" x14ac:dyDescent="0.3">
      <c r="A230"/>
      <c r="B230"/>
      <c r="C230"/>
      <c r="D230"/>
      <c r="E230"/>
      <c r="F230"/>
      <c r="G230"/>
      <c r="H230"/>
      <c r="I230"/>
      <c r="J230"/>
      <c r="K230"/>
      <c r="L230"/>
      <c r="M230"/>
      <c r="N230"/>
      <c r="O230"/>
      <c r="P230"/>
      <c r="Q230"/>
      <c r="R230"/>
    </row>
    <row r="231" spans="1:18" ht="14.4" x14ac:dyDescent="0.3">
      <c r="A231"/>
      <c r="B231"/>
      <c r="C231"/>
      <c r="D231"/>
      <c r="E231"/>
      <c r="F231"/>
      <c r="G231"/>
      <c r="H231"/>
      <c r="I231"/>
      <c r="J231"/>
      <c r="K231"/>
      <c r="L231"/>
      <c r="M231"/>
      <c r="N231"/>
      <c r="O231"/>
      <c r="P231"/>
      <c r="Q231"/>
      <c r="R231"/>
    </row>
    <row r="232" spans="1:18" ht="14.4" x14ac:dyDescent="0.3">
      <c r="A232"/>
      <c r="B232"/>
      <c r="C232"/>
      <c r="D232"/>
      <c r="E232"/>
      <c r="F232"/>
      <c r="G232"/>
      <c r="H232"/>
      <c r="I232"/>
      <c r="J232"/>
      <c r="K232"/>
      <c r="L232"/>
      <c r="M232"/>
      <c r="N232"/>
      <c r="O232"/>
      <c r="P232"/>
      <c r="Q232"/>
      <c r="R232"/>
    </row>
    <row r="233" spans="1:18" ht="14.4" x14ac:dyDescent="0.3">
      <c r="A233"/>
      <c r="B233"/>
      <c r="C233"/>
      <c r="D233"/>
      <c r="E233"/>
      <c r="F233"/>
      <c r="G233"/>
      <c r="H233"/>
      <c r="I233"/>
      <c r="J233"/>
      <c r="K233"/>
      <c r="L233"/>
      <c r="M233"/>
      <c r="N233"/>
      <c r="O233"/>
      <c r="P233"/>
      <c r="Q233"/>
      <c r="R233"/>
    </row>
    <row r="234" spans="1:18" ht="14.4" x14ac:dyDescent="0.3">
      <c r="A234"/>
      <c r="B234"/>
      <c r="C234"/>
      <c r="D234"/>
      <c r="E234"/>
      <c r="F234"/>
      <c r="G234"/>
      <c r="H234"/>
      <c r="I234"/>
      <c r="J234"/>
      <c r="K234"/>
      <c r="L234"/>
      <c r="M234"/>
      <c r="N234"/>
      <c r="O234"/>
      <c r="P234"/>
      <c r="Q234"/>
      <c r="R234"/>
    </row>
    <row r="235" spans="1:18" ht="14.4" x14ac:dyDescent="0.3">
      <c r="A235"/>
      <c r="B235"/>
      <c r="C235"/>
      <c r="D235"/>
      <c r="E235"/>
      <c r="F235"/>
      <c r="G235"/>
      <c r="H235"/>
      <c r="I235"/>
      <c r="J235"/>
      <c r="K235"/>
      <c r="L235"/>
      <c r="M235"/>
      <c r="N235"/>
      <c r="O235"/>
      <c r="P235"/>
      <c r="Q235"/>
      <c r="R235"/>
    </row>
    <row r="236" spans="1:18" ht="14.4" x14ac:dyDescent="0.3">
      <c r="A236"/>
      <c r="B236"/>
      <c r="C236"/>
      <c r="D236"/>
      <c r="E236"/>
      <c r="F236"/>
      <c r="G236"/>
      <c r="H236"/>
      <c r="I236"/>
      <c r="J236"/>
      <c r="K236"/>
      <c r="L236"/>
      <c r="M236"/>
      <c r="N236"/>
      <c r="O236"/>
      <c r="P236"/>
      <c r="Q236"/>
      <c r="R236"/>
    </row>
    <row r="237" spans="1:18" ht="14.4" x14ac:dyDescent="0.3">
      <c r="A237"/>
      <c r="B237"/>
      <c r="C237"/>
      <c r="D237"/>
      <c r="E237"/>
      <c r="F237"/>
      <c r="G237"/>
      <c r="H237"/>
      <c r="I237"/>
      <c r="J237"/>
      <c r="K237"/>
      <c r="L237"/>
      <c r="M237"/>
      <c r="N237"/>
      <c r="O237"/>
      <c r="P237"/>
      <c r="Q237"/>
      <c r="R237"/>
    </row>
    <row r="238" spans="1:18" ht="14.4" x14ac:dyDescent="0.3">
      <c r="A238"/>
      <c r="B238"/>
      <c r="C238"/>
      <c r="D238"/>
      <c r="E238"/>
      <c r="F238"/>
      <c r="G238"/>
      <c r="H238"/>
      <c r="I238"/>
      <c r="J238"/>
      <c r="K238"/>
      <c r="L238"/>
      <c r="M238"/>
      <c r="N238"/>
      <c r="O238"/>
      <c r="P238"/>
      <c r="Q238"/>
      <c r="R238"/>
    </row>
    <row r="239" spans="1:18" ht="14.4" x14ac:dyDescent="0.3">
      <c r="A239"/>
      <c r="B239"/>
      <c r="C239"/>
      <c r="D239"/>
      <c r="E239"/>
      <c r="F239"/>
      <c r="G239"/>
      <c r="H239"/>
      <c r="I239"/>
      <c r="J239"/>
      <c r="K239"/>
      <c r="L239"/>
      <c r="M239"/>
      <c r="N239"/>
      <c r="O239"/>
      <c r="P239"/>
      <c r="Q239"/>
      <c r="R239"/>
    </row>
    <row r="240" spans="1:18" ht="14.4" x14ac:dyDescent="0.3">
      <c r="A240"/>
      <c r="B240"/>
      <c r="C240"/>
      <c r="D240"/>
      <c r="E240"/>
      <c r="F240"/>
      <c r="G240"/>
      <c r="H240"/>
      <c r="I240"/>
      <c r="J240"/>
      <c r="K240"/>
      <c r="L240"/>
      <c r="M240"/>
      <c r="N240"/>
      <c r="O240"/>
      <c r="P240"/>
      <c r="Q240"/>
      <c r="R240"/>
    </row>
    <row r="241" spans="1:18" ht="14.4" x14ac:dyDescent="0.3">
      <c r="A241"/>
      <c r="B241"/>
      <c r="C241"/>
      <c r="D241"/>
      <c r="E241"/>
      <c r="F241"/>
      <c r="G241"/>
      <c r="H241"/>
      <c r="I241"/>
      <c r="J241"/>
      <c r="K241"/>
      <c r="L241"/>
      <c r="M241"/>
      <c r="N241"/>
      <c r="O241"/>
      <c r="P241"/>
      <c r="Q241"/>
      <c r="R241"/>
    </row>
    <row r="242" spans="1:18" ht="14.4" x14ac:dyDescent="0.3">
      <c r="A242"/>
      <c r="B242"/>
      <c r="C242"/>
      <c r="D242"/>
      <c r="E242"/>
      <c r="F242"/>
      <c r="G242"/>
      <c r="H242"/>
      <c r="I242"/>
      <c r="J242"/>
      <c r="K242"/>
      <c r="L242"/>
      <c r="M242"/>
      <c r="N242"/>
      <c r="O242"/>
      <c r="P242"/>
      <c r="Q242"/>
      <c r="R242"/>
    </row>
    <row r="243" spans="1:18" ht="14.4" x14ac:dyDescent="0.3">
      <c r="A243"/>
      <c r="B243"/>
      <c r="C243"/>
      <c r="D243"/>
      <c r="E243"/>
      <c r="F243"/>
      <c r="G243"/>
      <c r="H243"/>
      <c r="I243"/>
      <c r="J243"/>
      <c r="K243"/>
      <c r="L243"/>
      <c r="M243"/>
      <c r="N243"/>
      <c r="O243"/>
      <c r="P243"/>
      <c r="Q243"/>
      <c r="R243"/>
    </row>
    <row r="244" spans="1:18" ht="14.4" x14ac:dyDescent="0.3">
      <c r="A244"/>
      <c r="B244"/>
      <c r="C244"/>
      <c r="D244"/>
      <c r="E244"/>
      <c r="F244"/>
      <c r="G244"/>
      <c r="H244"/>
      <c r="I244"/>
      <c r="J244"/>
      <c r="K244"/>
      <c r="L244"/>
      <c r="M244"/>
      <c r="N244"/>
      <c r="O244"/>
      <c r="P244"/>
      <c r="Q244"/>
      <c r="R244"/>
    </row>
    <row r="245" spans="1:18" ht="14.4" x14ac:dyDescent="0.3">
      <c r="A245"/>
      <c r="B245"/>
      <c r="C245"/>
      <c r="D245"/>
      <c r="E245"/>
      <c r="F245"/>
      <c r="G245"/>
      <c r="H245"/>
      <c r="I245"/>
      <c r="J245"/>
      <c r="K245"/>
      <c r="L245"/>
      <c r="M245"/>
      <c r="N245"/>
      <c r="O245"/>
      <c r="P245"/>
      <c r="Q245"/>
      <c r="R245"/>
    </row>
    <row r="246" spans="1:18" ht="14.4" x14ac:dyDescent="0.3">
      <c r="A246"/>
      <c r="B246"/>
      <c r="C246"/>
      <c r="D246"/>
      <c r="E246"/>
      <c r="F246"/>
      <c r="G246"/>
      <c r="H246"/>
      <c r="I246"/>
      <c r="J246"/>
      <c r="K246"/>
      <c r="L246"/>
      <c r="M246"/>
      <c r="N246"/>
      <c r="O246"/>
      <c r="P246"/>
      <c r="Q246"/>
      <c r="R246"/>
    </row>
    <row r="247" spans="1:18" ht="14.4" x14ac:dyDescent="0.3">
      <c r="A247"/>
      <c r="B247"/>
      <c r="C247"/>
      <c r="D247"/>
      <c r="E247"/>
      <c r="F247"/>
      <c r="G247"/>
      <c r="H247"/>
      <c r="I247"/>
      <c r="J247"/>
      <c r="K247"/>
      <c r="L247"/>
      <c r="M247"/>
      <c r="N247"/>
      <c r="O247"/>
      <c r="P247"/>
      <c r="Q247"/>
      <c r="R247"/>
    </row>
    <row r="248" spans="1:18" ht="14.4" x14ac:dyDescent="0.3">
      <c r="A248"/>
      <c r="B248"/>
      <c r="C248"/>
      <c r="D248"/>
      <c r="E248"/>
      <c r="F248"/>
      <c r="G248"/>
      <c r="H248"/>
      <c r="I248"/>
      <c r="J248"/>
      <c r="K248"/>
      <c r="L248"/>
      <c r="M248"/>
      <c r="N248"/>
      <c r="O248"/>
      <c r="P248"/>
      <c r="Q248"/>
      <c r="R248"/>
    </row>
    <row r="249" spans="1:18" ht="14.4" x14ac:dyDescent="0.3">
      <c r="A249"/>
      <c r="B249"/>
      <c r="C249"/>
      <c r="D249"/>
      <c r="E249"/>
      <c r="F249"/>
      <c r="G249"/>
      <c r="H249"/>
      <c r="I249"/>
      <c r="J249"/>
      <c r="K249"/>
      <c r="L249"/>
      <c r="M249"/>
      <c r="N249"/>
      <c r="O249"/>
      <c r="P249"/>
      <c r="Q249"/>
      <c r="R249"/>
    </row>
    <row r="250" spans="1:18" ht="14.4" x14ac:dyDescent="0.3">
      <c r="A250"/>
      <c r="B250"/>
      <c r="C250"/>
      <c r="D250"/>
      <c r="E250"/>
      <c r="F250"/>
      <c r="G250"/>
      <c r="H250"/>
      <c r="I250"/>
      <c r="J250"/>
      <c r="K250"/>
      <c r="L250"/>
      <c r="M250"/>
      <c r="N250"/>
      <c r="O250"/>
      <c r="P250"/>
      <c r="Q250"/>
      <c r="R250"/>
    </row>
    <row r="251" spans="1:18" ht="14.4" x14ac:dyDescent="0.3">
      <c r="A251"/>
      <c r="B251"/>
      <c r="C251"/>
      <c r="D251"/>
      <c r="E251"/>
      <c r="F251"/>
      <c r="G251"/>
      <c r="H251"/>
      <c r="I251"/>
      <c r="J251"/>
      <c r="K251"/>
      <c r="L251"/>
      <c r="M251"/>
      <c r="N251"/>
      <c r="O251"/>
      <c r="P251"/>
      <c r="Q251"/>
      <c r="R251"/>
    </row>
    <row r="252" spans="1:18" ht="14.4" x14ac:dyDescent="0.3">
      <c r="A252"/>
      <c r="B252"/>
      <c r="C252"/>
      <c r="D252"/>
      <c r="E252"/>
      <c r="F252"/>
      <c r="G252"/>
      <c r="H252"/>
      <c r="I252"/>
      <c r="J252"/>
      <c r="K252"/>
      <c r="L252"/>
      <c r="M252"/>
      <c r="N252"/>
      <c r="O252"/>
      <c r="P252"/>
      <c r="Q252"/>
      <c r="R252"/>
    </row>
    <row r="253" spans="1:18" ht="14.4" x14ac:dyDescent="0.3">
      <c r="A253"/>
      <c r="B253"/>
      <c r="C253"/>
      <c r="D253"/>
      <c r="E253"/>
      <c r="F253"/>
      <c r="G253"/>
      <c r="H253"/>
      <c r="I253"/>
      <c r="J253"/>
      <c r="K253"/>
      <c r="L253"/>
      <c r="M253"/>
      <c r="N253"/>
      <c r="O253"/>
      <c r="P253"/>
      <c r="Q253"/>
      <c r="R253"/>
    </row>
    <row r="254" spans="1:18" ht="14.4" x14ac:dyDescent="0.3">
      <c r="A254"/>
      <c r="B254"/>
      <c r="C254"/>
      <c r="D254"/>
      <c r="E254"/>
      <c r="F254"/>
      <c r="G254"/>
      <c r="H254"/>
      <c r="I254"/>
      <c r="J254"/>
      <c r="K254"/>
      <c r="L254"/>
      <c r="M254"/>
      <c r="N254"/>
      <c r="O254"/>
      <c r="P254"/>
      <c r="Q254"/>
      <c r="R254"/>
    </row>
    <row r="255" spans="1:18" ht="14.4" x14ac:dyDescent="0.3">
      <c r="A255"/>
      <c r="B255"/>
      <c r="C255"/>
      <c r="D255"/>
      <c r="E255"/>
      <c r="F255"/>
      <c r="G255"/>
      <c r="H255"/>
      <c r="I255"/>
      <c r="J255"/>
      <c r="K255"/>
      <c r="L255"/>
      <c r="M255"/>
      <c r="N255"/>
      <c r="O255"/>
      <c r="P255"/>
      <c r="Q255"/>
      <c r="R255"/>
    </row>
    <row r="256" spans="1:18" ht="14.4" x14ac:dyDescent="0.3">
      <c r="A256"/>
      <c r="B256"/>
      <c r="C256"/>
      <c r="D256"/>
      <c r="E256"/>
      <c r="F256"/>
      <c r="G256"/>
      <c r="H256"/>
      <c r="I256"/>
      <c r="J256"/>
      <c r="K256"/>
      <c r="L256"/>
      <c r="M256"/>
      <c r="N256"/>
      <c r="O256"/>
      <c r="P256"/>
      <c r="Q256"/>
      <c r="R256"/>
    </row>
    <row r="257" spans="1:18" ht="14.4" x14ac:dyDescent="0.3">
      <c r="A257"/>
      <c r="B257"/>
      <c r="C257"/>
      <c r="D257"/>
      <c r="E257"/>
      <c r="F257"/>
      <c r="G257"/>
      <c r="H257"/>
      <c r="I257"/>
      <c r="J257"/>
      <c r="K257"/>
      <c r="L257"/>
      <c r="M257"/>
      <c r="N257"/>
      <c r="O257"/>
      <c r="P257"/>
      <c r="Q257"/>
      <c r="R25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69"/>
  <sheetViews>
    <sheetView showGridLines="0" tabSelected="1" zoomScaleNormal="100" workbookViewId="0">
      <selection activeCell="G7" sqref="G7"/>
    </sheetView>
  </sheetViews>
  <sheetFormatPr defaultColWidth="8.77734375" defaultRowHeight="13.8" x14ac:dyDescent="0.3"/>
  <cols>
    <col min="1" max="1" width="13.88671875" style="12" customWidth="1"/>
    <col min="2" max="2" width="8.88671875" style="4" bestFit="1" customWidth="1"/>
    <col min="3" max="3" width="11.21875" style="4" bestFit="1" customWidth="1"/>
    <col min="4" max="4" width="9" style="4" customWidth="1"/>
    <col min="5" max="5" width="27.77734375" style="4" customWidth="1"/>
    <col min="6" max="6" width="9.21875" style="4" bestFit="1" customWidth="1"/>
    <col min="7" max="7" width="30.5546875" style="4" bestFit="1" customWidth="1"/>
    <col min="8" max="8" width="11.109375" style="4" customWidth="1"/>
    <col min="9" max="9" width="9.77734375" style="4" bestFit="1" customWidth="1"/>
    <col min="10" max="12" width="9.21875" style="4" bestFit="1" customWidth="1"/>
    <col min="13" max="13" width="14.33203125" style="4" bestFit="1" customWidth="1"/>
    <col min="14" max="14" width="11" style="12" customWidth="1"/>
    <col min="15" max="16" width="8.44140625" style="4" bestFit="1" customWidth="1"/>
    <col min="17" max="19" width="8.44140625" style="4" customWidth="1"/>
    <col min="20" max="21" width="12.88671875" style="4" bestFit="1" customWidth="1"/>
    <col min="22" max="22" width="9.21875" style="4" bestFit="1" customWidth="1"/>
    <col min="23" max="23" width="15.88671875" style="4" bestFit="1" customWidth="1"/>
    <col min="24" max="24" width="14.21875" style="4" bestFit="1" customWidth="1"/>
    <col min="25" max="25" width="14" style="4" bestFit="1" customWidth="1"/>
    <col min="26" max="26" width="15.21875" style="4" bestFit="1" customWidth="1"/>
    <col min="27" max="27" width="32.109375" style="9" customWidth="1"/>
    <col min="28" max="28" width="26.21875" style="4" bestFit="1" customWidth="1"/>
    <col min="29" max="29" width="7.6640625" style="4" customWidth="1"/>
    <col min="30" max="30" width="13.77734375" style="4" bestFit="1" customWidth="1"/>
    <col min="31" max="31" width="8.77734375" style="4"/>
    <col min="32" max="32" width="8.77734375" style="9"/>
    <col min="33" max="33" width="9.21875" style="4" customWidth="1"/>
    <col min="34" max="34" width="8.77734375" style="4" hidden="1" customWidth="1"/>
    <col min="35" max="16384" width="8.77734375" style="4"/>
  </cols>
  <sheetData>
    <row r="1" spans="1:32" x14ac:dyDescent="0.3">
      <c r="A1" s="14" t="s">
        <v>22</v>
      </c>
      <c r="B1" s="15" t="s">
        <v>23</v>
      </c>
      <c r="C1" s="16" t="s">
        <v>7</v>
      </c>
      <c r="D1" s="16" t="s">
        <v>45</v>
      </c>
      <c r="E1" s="15" t="s">
        <v>46</v>
      </c>
      <c r="F1" s="15" t="s">
        <v>0</v>
      </c>
      <c r="G1" s="15" t="s">
        <v>1</v>
      </c>
      <c r="H1" s="15" t="s">
        <v>2</v>
      </c>
      <c r="I1" s="15" t="s">
        <v>3</v>
      </c>
      <c r="J1" s="15" t="s">
        <v>4</v>
      </c>
      <c r="K1" s="15" t="s">
        <v>5</v>
      </c>
      <c r="L1" s="15" t="s">
        <v>47</v>
      </c>
      <c r="M1" s="15" t="s">
        <v>8</v>
      </c>
      <c r="N1" s="15" t="s">
        <v>10</v>
      </c>
      <c r="O1" s="15" t="s">
        <v>11</v>
      </c>
      <c r="P1" s="15" t="s">
        <v>27</v>
      </c>
      <c r="Q1" s="15" t="s">
        <v>48</v>
      </c>
      <c r="R1" s="15" t="s">
        <v>6</v>
      </c>
      <c r="S1" s="15" t="s">
        <v>221</v>
      </c>
      <c r="T1" s="15" t="s">
        <v>49</v>
      </c>
      <c r="U1" s="25" t="s">
        <v>55</v>
      </c>
      <c r="V1" s="25" t="s">
        <v>208</v>
      </c>
      <c r="W1" s="15" t="s">
        <v>9</v>
      </c>
      <c r="X1" s="15" t="s">
        <v>15</v>
      </c>
      <c r="Y1" s="15" t="s">
        <v>20</v>
      </c>
      <c r="Z1" s="15" t="s">
        <v>21</v>
      </c>
      <c r="AA1" s="15" t="s">
        <v>50</v>
      </c>
      <c r="AF1" s="4"/>
    </row>
    <row r="2" spans="1:32" s="8" customFormat="1" x14ac:dyDescent="0.3">
      <c r="A2" s="10" t="s">
        <v>457</v>
      </c>
      <c r="B2" s="5">
        <v>10010</v>
      </c>
      <c r="C2" s="6" t="s">
        <v>458</v>
      </c>
      <c r="D2" s="6" t="s">
        <v>51</v>
      </c>
      <c r="E2" s="6" t="s">
        <v>459</v>
      </c>
      <c r="F2" s="6">
        <v>722224</v>
      </c>
      <c r="G2" s="6" t="s">
        <v>30</v>
      </c>
      <c r="H2" s="6" t="s">
        <v>12</v>
      </c>
      <c r="I2" s="6" t="s">
        <v>13</v>
      </c>
      <c r="J2" s="6" t="s">
        <v>353</v>
      </c>
      <c r="K2" s="7">
        <v>45467</v>
      </c>
      <c r="L2" s="7">
        <v>45534</v>
      </c>
      <c r="M2" s="7">
        <v>45426</v>
      </c>
      <c r="N2" s="7" t="s">
        <v>24</v>
      </c>
      <c r="O2" s="7">
        <v>44657</v>
      </c>
      <c r="P2" s="7">
        <v>45602</v>
      </c>
      <c r="Q2" s="7">
        <v>45639</v>
      </c>
      <c r="R2" s="7">
        <v>45593</v>
      </c>
      <c r="S2" s="7">
        <v>45534</v>
      </c>
      <c r="T2" s="7" t="s">
        <v>244</v>
      </c>
      <c r="U2" s="24" t="s">
        <v>56</v>
      </c>
      <c r="V2" s="26" t="s">
        <v>209</v>
      </c>
      <c r="W2" s="5">
        <f ca="1">IF(M2&gt;=TODAY(),(NETWORKDAYS(TODAY(),M2)-1),(NETWORKDAYS(TODAY(),M2)))</f>
        <v>1</v>
      </c>
      <c r="X2" s="7" t="str">
        <f t="shared" ref="X2:X33" si="0">A2&amp;B2</f>
        <v>660056508110010</v>
      </c>
      <c r="Y2" s="7" t="str">
        <f>VLOOKUP(X2,Mapping!A:D,2,0)</f>
        <v>PM</v>
      </c>
      <c r="Z2" s="6" t="str">
        <f>VLOOKUP(X2,Mapping!A:D,3,0)</f>
        <v>Pending PM confirmation</v>
      </c>
      <c r="AA2" s="6" t="str">
        <f>VLOOKUP(X2,Mapping!A:D,4,0)</f>
        <v>Email follow up sent to PM</v>
      </c>
    </row>
    <row r="3" spans="1:32" x14ac:dyDescent="0.3">
      <c r="A3" s="10" t="s">
        <v>457</v>
      </c>
      <c r="B3" s="5">
        <v>10090</v>
      </c>
      <c r="C3" s="11" t="s">
        <v>458</v>
      </c>
      <c r="D3" s="11" t="s">
        <v>205</v>
      </c>
      <c r="E3" s="6" t="s">
        <v>459</v>
      </c>
      <c r="F3" s="6">
        <v>722467</v>
      </c>
      <c r="G3" s="6" t="s">
        <v>194</v>
      </c>
      <c r="H3" s="6" t="s">
        <v>12</v>
      </c>
      <c r="I3" s="6" t="s">
        <v>13</v>
      </c>
      <c r="J3" s="6" t="s">
        <v>353</v>
      </c>
      <c r="K3" s="7">
        <v>45467</v>
      </c>
      <c r="L3" s="7">
        <v>45534</v>
      </c>
      <c r="M3" s="7">
        <v>45427</v>
      </c>
      <c r="N3" s="7" t="s">
        <v>24</v>
      </c>
      <c r="O3" s="7">
        <v>44783</v>
      </c>
      <c r="P3" s="7">
        <v>45602</v>
      </c>
      <c r="Q3" s="7">
        <v>45639</v>
      </c>
      <c r="R3" s="7" t="s">
        <v>24</v>
      </c>
      <c r="S3" s="7">
        <v>45534</v>
      </c>
      <c r="T3" s="7" t="s">
        <v>244</v>
      </c>
      <c r="U3" s="24" t="s">
        <v>56</v>
      </c>
      <c r="V3" s="26" t="s">
        <v>209</v>
      </c>
      <c r="W3" s="5">
        <f ca="1">IF(M3&gt;=TODAY(),(NETWORKDAYS(TODAY(),M3)-1),(NETWORKDAYS(TODAY(),M3)))</f>
        <v>2</v>
      </c>
      <c r="X3" s="7" t="str">
        <f t="shared" si="0"/>
        <v>660056508110090</v>
      </c>
      <c r="Y3" s="7" t="str">
        <f>VLOOKUP(X3,Mapping!A:D,2,0)</f>
        <v>PM</v>
      </c>
      <c r="Z3" s="6" t="str">
        <f>VLOOKUP(X3,Mapping!A:D,3,0)</f>
        <v>Pending PM confirmation</v>
      </c>
      <c r="AA3" s="6" t="str">
        <f>VLOOKUP(X3,Mapping!A:D,4,0)</f>
        <v>Email follow up sent to PM</v>
      </c>
      <c r="AF3" s="4"/>
    </row>
    <row r="4" spans="1:32" x14ac:dyDescent="0.3">
      <c r="A4" s="10" t="s">
        <v>482</v>
      </c>
      <c r="B4" s="5">
        <v>50010</v>
      </c>
      <c r="C4" s="23" t="s">
        <v>485</v>
      </c>
      <c r="D4" s="11" t="s">
        <v>51</v>
      </c>
      <c r="E4" s="6" t="s">
        <v>483</v>
      </c>
      <c r="F4" s="6">
        <v>718096</v>
      </c>
      <c r="G4" s="6" t="s">
        <v>481</v>
      </c>
      <c r="H4" s="6" t="s">
        <v>14</v>
      </c>
      <c r="I4" s="6" t="s">
        <v>13</v>
      </c>
      <c r="J4" s="6" t="s">
        <v>484</v>
      </c>
      <c r="K4" s="7">
        <v>45215</v>
      </c>
      <c r="L4" s="7">
        <v>45478</v>
      </c>
      <c r="M4" s="7">
        <v>45434</v>
      </c>
      <c r="N4" s="7" t="s">
        <v>24</v>
      </c>
      <c r="O4" s="7">
        <v>44937</v>
      </c>
      <c r="P4" s="7">
        <v>45478</v>
      </c>
      <c r="Q4" s="7">
        <v>45504</v>
      </c>
      <c r="R4" s="7">
        <v>45478</v>
      </c>
      <c r="S4" s="7">
        <v>45478</v>
      </c>
      <c r="T4" s="7" t="s">
        <v>52</v>
      </c>
      <c r="U4" s="24" t="s">
        <v>56</v>
      </c>
      <c r="V4" s="26" t="s">
        <v>209</v>
      </c>
      <c r="W4" s="5">
        <f t="shared" ref="W4:W6" ca="1" si="1">IF(M4&gt;=TODAY(),(NETWORKDAYS(TODAY(),M4)-1),(NETWORKDAYS(TODAY(),M4)))</f>
        <v>7</v>
      </c>
      <c r="X4" s="7" t="str">
        <f t="shared" si="0"/>
        <v>660056647950010</v>
      </c>
      <c r="Y4" s="7" t="str">
        <f>VLOOKUP(X4,Mapping!A:D,2,0)</f>
        <v>-</v>
      </c>
      <c r="Z4" s="6" t="str">
        <f>VLOOKUP(X4,Mapping!A:D,3,0)</f>
        <v>&gt; 15 days</v>
      </c>
      <c r="AA4" s="6" t="str">
        <f>VLOOKUP(X4,Mapping!A:D,4,0)</f>
        <v>&gt; 15 days</v>
      </c>
      <c r="AF4" s="4"/>
    </row>
    <row r="5" spans="1:32" x14ac:dyDescent="0.3">
      <c r="A5" s="10" t="s">
        <v>223</v>
      </c>
      <c r="B5" s="5">
        <v>10010</v>
      </c>
      <c r="C5" s="23" t="s">
        <v>224</v>
      </c>
      <c r="D5" s="11" t="s">
        <v>51</v>
      </c>
      <c r="E5" s="6" t="s">
        <v>225</v>
      </c>
      <c r="F5" s="6">
        <v>722224</v>
      </c>
      <c r="G5" s="6" t="s">
        <v>30</v>
      </c>
      <c r="H5" s="6" t="s">
        <v>14</v>
      </c>
      <c r="I5" s="6" t="s">
        <v>13</v>
      </c>
      <c r="J5" s="6" t="s">
        <v>199</v>
      </c>
      <c r="K5" s="7">
        <v>45768</v>
      </c>
      <c r="L5" s="7">
        <v>45516</v>
      </c>
      <c r="M5" s="7">
        <v>45389</v>
      </c>
      <c r="N5" s="7" t="s">
        <v>24</v>
      </c>
      <c r="O5" s="7">
        <v>45216</v>
      </c>
      <c r="P5" s="7">
        <v>45768</v>
      </c>
      <c r="Q5" s="7">
        <v>45800</v>
      </c>
      <c r="R5" s="7">
        <v>45768</v>
      </c>
      <c r="S5" s="7">
        <v>45768</v>
      </c>
      <c r="T5" s="7" t="s">
        <v>54</v>
      </c>
      <c r="U5" s="24" t="s">
        <v>56</v>
      </c>
      <c r="V5" s="26" t="s">
        <v>209</v>
      </c>
      <c r="W5" s="5">
        <f t="shared" ca="1" si="1"/>
        <v>-26</v>
      </c>
      <c r="X5" s="7" t="str">
        <f t="shared" si="0"/>
        <v>660058807310010</v>
      </c>
      <c r="Y5" s="7" t="str">
        <f>VLOOKUP(X5,Mapping!A:D,2,0)</f>
        <v>PM</v>
      </c>
      <c r="Z5" s="6" t="str">
        <f>VLOOKUP(X5,Mapping!A:D,3,0)</f>
        <v>Pending PM confirmation</v>
      </c>
      <c r="AA5" s="6" t="str">
        <f>VLOOKUP(X5,Mapping!A:D,4,0)</f>
        <v>Pending with PM; Planning to swap</v>
      </c>
      <c r="AF5" s="4"/>
    </row>
    <row r="6" spans="1:32" x14ac:dyDescent="0.3">
      <c r="A6" s="10" t="s">
        <v>223</v>
      </c>
      <c r="B6" s="5">
        <v>10090</v>
      </c>
      <c r="C6" s="23" t="s">
        <v>224</v>
      </c>
      <c r="D6" s="11" t="s">
        <v>205</v>
      </c>
      <c r="E6" s="6" t="s">
        <v>225</v>
      </c>
      <c r="F6" s="6">
        <v>722467</v>
      </c>
      <c r="G6" s="6" t="s">
        <v>194</v>
      </c>
      <c r="H6" s="6" t="s">
        <v>14</v>
      </c>
      <c r="I6" s="6" t="s">
        <v>13</v>
      </c>
      <c r="J6" s="6" t="s">
        <v>199</v>
      </c>
      <c r="K6" s="7">
        <v>45768</v>
      </c>
      <c r="L6" s="7">
        <v>45516</v>
      </c>
      <c r="M6" s="7">
        <v>45396</v>
      </c>
      <c r="N6" s="7" t="s">
        <v>24</v>
      </c>
      <c r="O6" s="7">
        <v>45216</v>
      </c>
      <c r="P6" s="7">
        <v>45768</v>
      </c>
      <c r="Q6" s="7">
        <v>45800</v>
      </c>
      <c r="R6" s="7" t="s">
        <v>24</v>
      </c>
      <c r="S6" s="7">
        <v>45768</v>
      </c>
      <c r="T6" s="7" t="s">
        <v>54</v>
      </c>
      <c r="U6" s="24" t="s">
        <v>56</v>
      </c>
      <c r="V6" s="26" t="s">
        <v>209</v>
      </c>
      <c r="W6" s="5">
        <f t="shared" ca="1" si="1"/>
        <v>-21</v>
      </c>
      <c r="X6" s="7" t="str">
        <f t="shared" si="0"/>
        <v>660058807310090</v>
      </c>
      <c r="Y6" s="7" t="str">
        <f>VLOOKUP(X6,Mapping!A:D,2,0)</f>
        <v>PM</v>
      </c>
      <c r="Z6" s="6" t="str">
        <f>VLOOKUP(X6,Mapping!A:D,3,0)</f>
        <v>Pending PM confirmation</v>
      </c>
      <c r="AA6" s="6" t="str">
        <f>VLOOKUP(X6,Mapping!A:D,4,0)</f>
        <v>Pending with PM; Planning to swap</v>
      </c>
      <c r="AF6" s="4"/>
    </row>
    <row r="7" spans="1:32" x14ac:dyDescent="0.3">
      <c r="A7" s="10" t="s">
        <v>327</v>
      </c>
      <c r="B7" s="5">
        <v>10010</v>
      </c>
      <c r="C7" s="23" t="s">
        <v>328</v>
      </c>
      <c r="D7" s="11" t="s">
        <v>51</v>
      </c>
      <c r="E7" s="6" t="s">
        <v>329</v>
      </c>
      <c r="F7" s="6">
        <v>782107</v>
      </c>
      <c r="G7" s="6" t="s">
        <v>331</v>
      </c>
      <c r="H7" s="6" t="s">
        <v>201</v>
      </c>
      <c r="I7" s="6" t="s">
        <v>202</v>
      </c>
      <c r="J7" s="6" t="s">
        <v>332</v>
      </c>
      <c r="K7" s="7">
        <v>45687</v>
      </c>
      <c r="L7" s="7">
        <v>45490</v>
      </c>
      <c r="M7" s="7">
        <v>45401</v>
      </c>
      <c r="N7" s="7" t="s">
        <v>24</v>
      </c>
      <c r="O7" s="7">
        <v>45386</v>
      </c>
      <c r="P7" s="7" t="s">
        <v>24</v>
      </c>
      <c r="Q7" s="7">
        <v>45687</v>
      </c>
      <c r="R7" s="7">
        <v>45124</v>
      </c>
      <c r="S7" s="7">
        <v>45555</v>
      </c>
      <c r="T7" s="7" t="s">
        <v>54</v>
      </c>
      <c r="U7" s="24" t="s">
        <v>212</v>
      </c>
      <c r="V7" s="26" t="s">
        <v>326</v>
      </c>
      <c r="W7" s="5">
        <f t="shared" ref="W7:W32" ca="1" si="2">IF(M7&gt;=TODAY(),(NETWORKDAYS(TODAY(),M7)-1),(NETWORKDAYS(TODAY(),M7)))</f>
        <v>-17</v>
      </c>
      <c r="X7" s="7" t="str">
        <f t="shared" si="0"/>
        <v>660060170610010</v>
      </c>
      <c r="Y7" s="7" t="str">
        <f>VLOOKUP(X7,Mapping!A:D,2,0)</f>
        <v>PM</v>
      </c>
      <c r="Z7" s="6" t="str">
        <f>VLOOKUP(X7,Mapping!A:D,3,0)</f>
        <v>Pending PM confirmation</v>
      </c>
      <c r="AA7" s="6" t="str">
        <f>VLOOKUP(X7,Mapping!A:D,4,0)</f>
        <v xml:space="preserve">Cancelled in PSA </v>
      </c>
      <c r="AF7" s="4"/>
    </row>
    <row r="8" spans="1:32" x14ac:dyDescent="0.3">
      <c r="A8" s="10" t="s">
        <v>327</v>
      </c>
      <c r="B8" s="5">
        <v>10040</v>
      </c>
      <c r="C8" s="23" t="s">
        <v>328</v>
      </c>
      <c r="D8" s="11" t="s">
        <v>334</v>
      </c>
      <c r="E8" s="6" t="s">
        <v>329</v>
      </c>
      <c r="F8" s="6">
        <v>782301</v>
      </c>
      <c r="G8" s="6" t="s">
        <v>336</v>
      </c>
      <c r="H8" s="6" t="s">
        <v>201</v>
      </c>
      <c r="I8" s="6" t="s">
        <v>202</v>
      </c>
      <c r="J8" s="6" t="s">
        <v>332</v>
      </c>
      <c r="K8" s="7">
        <v>45687</v>
      </c>
      <c r="L8" s="7">
        <v>45490</v>
      </c>
      <c r="M8" s="7">
        <v>45401</v>
      </c>
      <c r="N8" s="7" t="s">
        <v>24</v>
      </c>
      <c r="O8" s="7">
        <v>45386</v>
      </c>
      <c r="P8" s="7" t="s">
        <v>24</v>
      </c>
      <c r="Q8" s="7">
        <v>45687</v>
      </c>
      <c r="R8" s="7" t="s">
        <v>24</v>
      </c>
      <c r="S8" s="7">
        <v>45555</v>
      </c>
      <c r="T8" s="7" t="s">
        <v>54</v>
      </c>
      <c r="U8" s="24" t="s">
        <v>212</v>
      </c>
      <c r="V8" s="26" t="s">
        <v>326</v>
      </c>
      <c r="W8" s="5">
        <f t="shared" ca="1" si="2"/>
        <v>-17</v>
      </c>
      <c r="X8" s="7" t="str">
        <f t="shared" si="0"/>
        <v>660060170610040</v>
      </c>
      <c r="Y8" s="7" t="str">
        <f>VLOOKUP(X8,Mapping!A:D,2,0)</f>
        <v>PM</v>
      </c>
      <c r="Z8" s="6" t="str">
        <f>VLOOKUP(X8,Mapping!A:D,3,0)</f>
        <v>Pending PM confirmation</v>
      </c>
      <c r="AA8" s="6" t="str">
        <f>VLOOKUP(X8,Mapping!A:D,4,0)</f>
        <v xml:space="preserve">Cancelled in PSA </v>
      </c>
      <c r="AF8" s="4"/>
    </row>
    <row r="9" spans="1:32" x14ac:dyDescent="0.3">
      <c r="A9" s="10" t="s">
        <v>216</v>
      </c>
      <c r="B9" s="5">
        <v>10010</v>
      </c>
      <c r="C9" s="23" t="s">
        <v>243</v>
      </c>
      <c r="D9" s="11" t="s">
        <v>51</v>
      </c>
      <c r="E9" s="6" t="s">
        <v>217</v>
      </c>
      <c r="F9" s="6">
        <v>722228</v>
      </c>
      <c r="G9" s="6" t="s">
        <v>207</v>
      </c>
      <c r="H9" s="6" t="s">
        <v>12</v>
      </c>
      <c r="I9" s="6" t="s">
        <v>13</v>
      </c>
      <c r="J9" s="6" t="s">
        <v>218</v>
      </c>
      <c r="K9" s="7">
        <v>45524</v>
      </c>
      <c r="L9" s="7">
        <v>45524</v>
      </c>
      <c r="M9" s="7">
        <v>45415</v>
      </c>
      <c r="N9" s="7" t="s">
        <v>24</v>
      </c>
      <c r="O9" s="7">
        <v>45163</v>
      </c>
      <c r="P9" s="7">
        <v>45600</v>
      </c>
      <c r="Q9" s="7">
        <v>45628</v>
      </c>
      <c r="R9" s="7">
        <v>45505</v>
      </c>
      <c r="S9" s="7">
        <v>45524</v>
      </c>
      <c r="T9" s="7" t="s">
        <v>244</v>
      </c>
      <c r="U9" s="24" t="s">
        <v>56</v>
      </c>
      <c r="V9" s="26" t="s">
        <v>209</v>
      </c>
      <c r="W9" s="5">
        <f t="shared" ca="1" si="2"/>
        <v>-7</v>
      </c>
      <c r="X9" s="7" t="str">
        <f t="shared" si="0"/>
        <v>660061723910010</v>
      </c>
      <c r="Y9" s="7" t="str">
        <f>VLOOKUP(X9,Mapping!A:D,2,0)</f>
        <v>PM</v>
      </c>
      <c r="Z9" s="6" t="str">
        <f>VLOOKUP(X9,Mapping!A:D,3,0)</f>
        <v>Pending PM confirmation</v>
      </c>
      <c r="AA9" s="6" t="str">
        <f>VLOOKUP(X9,Mapping!A:D,4,0)</f>
        <v>Pending with PM</v>
      </c>
      <c r="AF9" s="4"/>
    </row>
    <row r="10" spans="1:32" x14ac:dyDescent="0.3">
      <c r="A10" s="10" t="s">
        <v>216</v>
      </c>
      <c r="B10" s="5">
        <v>10090</v>
      </c>
      <c r="C10" s="23" t="s">
        <v>243</v>
      </c>
      <c r="D10" s="11" t="s">
        <v>205</v>
      </c>
      <c r="E10" s="6" t="s">
        <v>217</v>
      </c>
      <c r="F10" s="6">
        <v>722467</v>
      </c>
      <c r="G10" s="6" t="s">
        <v>194</v>
      </c>
      <c r="H10" s="6" t="s">
        <v>12</v>
      </c>
      <c r="I10" s="6" t="s">
        <v>13</v>
      </c>
      <c r="J10" s="6" t="s">
        <v>218</v>
      </c>
      <c r="K10" s="7">
        <v>45524</v>
      </c>
      <c r="L10" s="7">
        <v>45524</v>
      </c>
      <c r="M10" s="7">
        <v>45426</v>
      </c>
      <c r="N10" s="7" t="s">
        <v>24</v>
      </c>
      <c r="O10" s="7">
        <v>45163</v>
      </c>
      <c r="P10" s="7">
        <v>45600</v>
      </c>
      <c r="Q10" s="7">
        <v>45628</v>
      </c>
      <c r="R10" s="7" t="s">
        <v>24</v>
      </c>
      <c r="S10" s="7">
        <v>45524</v>
      </c>
      <c r="T10" s="7" t="s">
        <v>244</v>
      </c>
      <c r="U10" s="24" t="s">
        <v>56</v>
      </c>
      <c r="V10" s="26" t="s">
        <v>209</v>
      </c>
      <c r="W10" s="5">
        <f t="shared" ca="1" si="2"/>
        <v>1</v>
      </c>
      <c r="X10" s="7" t="str">
        <f t="shared" si="0"/>
        <v>660061723910090</v>
      </c>
      <c r="Y10" s="7" t="str">
        <f>VLOOKUP(X10,Mapping!A:D,2,0)</f>
        <v>FOM</v>
      </c>
      <c r="Z10" s="6" t="str">
        <f>VLOOKUP(X10,Mapping!A:D,3,0)</f>
        <v>CCD SWAP</v>
      </c>
      <c r="AA10" s="6" t="str">
        <f>VLOOKUP(X10,Mapping!A:D,4,0)</f>
        <v>Swap allocation request sent to FOM</v>
      </c>
      <c r="AF10" s="4"/>
    </row>
    <row r="11" spans="1:32" x14ac:dyDescent="0.3">
      <c r="A11" s="10" t="s">
        <v>236</v>
      </c>
      <c r="B11" s="5">
        <v>10010</v>
      </c>
      <c r="C11" s="23" t="s">
        <v>237</v>
      </c>
      <c r="D11" s="11" t="s">
        <v>51</v>
      </c>
      <c r="E11" s="6" t="s">
        <v>534</v>
      </c>
      <c r="F11" s="6">
        <v>722226</v>
      </c>
      <c r="G11" s="6" t="s">
        <v>198</v>
      </c>
      <c r="H11" s="6" t="s">
        <v>43</v>
      </c>
      <c r="I11" s="6" t="s">
        <v>44</v>
      </c>
      <c r="J11" s="6" t="s">
        <v>200</v>
      </c>
      <c r="K11" s="7">
        <v>45061</v>
      </c>
      <c r="L11" s="7">
        <v>45531</v>
      </c>
      <c r="M11" s="7">
        <v>45405</v>
      </c>
      <c r="N11" s="7" t="s">
        <v>24</v>
      </c>
      <c r="O11" s="7">
        <v>44973</v>
      </c>
      <c r="P11" s="7">
        <v>45597</v>
      </c>
      <c r="Q11" s="7">
        <v>45639</v>
      </c>
      <c r="R11" s="7">
        <v>45597</v>
      </c>
      <c r="S11" s="7">
        <v>45597</v>
      </c>
      <c r="T11" s="7" t="s">
        <v>54</v>
      </c>
      <c r="U11" s="24" t="s">
        <v>56</v>
      </c>
      <c r="V11" s="26" t="s">
        <v>209</v>
      </c>
      <c r="W11" s="5">
        <f t="shared" ca="1" si="2"/>
        <v>-15</v>
      </c>
      <c r="X11" s="7" t="str">
        <f t="shared" si="0"/>
        <v>660061750310010</v>
      </c>
      <c r="Y11" s="7" t="str">
        <f>VLOOKUP(X11,Mapping!A:D,2,0)</f>
        <v>FOM</v>
      </c>
      <c r="Z11" s="6" t="str">
        <f>VLOOKUP(X11,Mapping!A:D,3,0)</f>
        <v>RDD move out</v>
      </c>
      <c r="AA11" s="6" t="str">
        <f>VLOOKUP(X11,Mapping!A:D,4,0)</f>
        <v>RDD move out- revised FPD required</v>
      </c>
      <c r="AF11" s="4"/>
    </row>
    <row r="12" spans="1:32" x14ac:dyDescent="0.3">
      <c r="A12" s="10" t="s">
        <v>236</v>
      </c>
      <c r="B12" s="5">
        <v>10110</v>
      </c>
      <c r="C12" s="23" t="s">
        <v>237</v>
      </c>
      <c r="D12" s="11" t="s">
        <v>205</v>
      </c>
      <c r="E12" s="6" t="s">
        <v>534</v>
      </c>
      <c r="F12" s="6">
        <v>722367</v>
      </c>
      <c r="G12" s="6" t="s">
        <v>339</v>
      </c>
      <c r="H12" s="6" t="s">
        <v>43</v>
      </c>
      <c r="I12" s="6" t="s">
        <v>44</v>
      </c>
      <c r="J12" s="6" t="s">
        <v>200</v>
      </c>
      <c r="K12" s="7">
        <v>45061</v>
      </c>
      <c r="L12" s="7">
        <v>45531</v>
      </c>
      <c r="M12" s="7">
        <v>45410</v>
      </c>
      <c r="N12" s="7" t="s">
        <v>24</v>
      </c>
      <c r="O12" s="7">
        <v>44973</v>
      </c>
      <c r="P12" s="7">
        <v>45597</v>
      </c>
      <c r="Q12" s="7">
        <v>45639</v>
      </c>
      <c r="R12" s="7" t="s">
        <v>24</v>
      </c>
      <c r="S12" s="7">
        <v>45597</v>
      </c>
      <c r="T12" s="7" t="s">
        <v>244</v>
      </c>
      <c r="U12" s="24" t="s">
        <v>56</v>
      </c>
      <c r="V12" s="26" t="s">
        <v>209</v>
      </c>
      <c r="W12" s="5">
        <f t="shared" ca="1" si="2"/>
        <v>-11</v>
      </c>
      <c r="X12" s="7" t="str">
        <f t="shared" si="0"/>
        <v>660061750310110</v>
      </c>
      <c r="Y12" s="7" t="str">
        <f>VLOOKUP(X12,Mapping!A:D,2,0)</f>
        <v>PM</v>
      </c>
      <c r="Z12" s="6" t="str">
        <f>VLOOKUP(X12,Mapping!A:D,3,0)</f>
        <v>Pending PM confirmation</v>
      </c>
      <c r="AA12" s="6" t="str">
        <f>VLOOKUP(X12,Mapping!A:D,4,0)</f>
        <v>Email follow up sent to PM</v>
      </c>
      <c r="AF12" s="4"/>
    </row>
    <row r="13" spans="1:32" x14ac:dyDescent="0.3">
      <c r="A13" s="10" t="s">
        <v>535</v>
      </c>
      <c r="B13" s="5">
        <v>40010</v>
      </c>
      <c r="C13" s="23" t="s">
        <v>536</v>
      </c>
      <c r="D13" s="11" t="s">
        <v>51</v>
      </c>
      <c r="E13" s="6" t="s">
        <v>537</v>
      </c>
      <c r="F13" s="6">
        <v>722136</v>
      </c>
      <c r="G13" s="6" t="s">
        <v>539</v>
      </c>
      <c r="H13" s="6" t="s">
        <v>14</v>
      </c>
      <c r="I13" s="6" t="s">
        <v>13</v>
      </c>
      <c r="J13" s="6" t="s">
        <v>199</v>
      </c>
      <c r="K13" s="7">
        <v>45404</v>
      </c>
      <c r="L13" s="7">
        <v>45425</v>
      </c>
      <c r="M13" s="7">
        <v>45383</v>
      </c>
      <c r="N13" s="7" t="s">
        <v>24</v>
      </c>
      <c r="O13" s="7">
        <v>45391</v>
      </c>
      <c r="P13" s="7">
        <v>45442</v>
      </c>
      <c r="Q13" s="7">
        <v>45464</v>
      </c>
      <c r="R13" s="7" t="s">
        <v>24</v>
      </c>
      <c r="S13" s="7">
        <v>45402</v>
      </c>
      <c r="T13" s="7" t="s">
        <v>54</v>
      </c>
      <c r="U13" s="24" t="s">
        <v>56</v>
      </c>
      <c r="V13" s="26" t="s">
        <v>393</v>
      </c>
      <c r="W13" s="5">
        <f t="shared" ca="1" si="2"/>
        <v>-31</v>
      </c>
      <c r="X13" s="7" t="str">
        <f t="shared" si="0"/>
        <v>660062244240010</v>
      </c>
      <c r="Y13" s="7" t="e">
        <f>VLOOKUP(X13,Mapping!A:D,2,0)</f>
        <v>#N/A</v>
      </c>
      <c r="Z13" s="6" t="e">
        <f>VLOOKUP(X13,Mapping!A:D,3,0)</f>
        <v>#N/A</v>
      </c>
      <c r="AA13" s="6" t="e">
        <f>VLOOKUP(X13,Mapping!A:D,4,0)</f>
        <v>#N/A</v>
      </c>
      <c r="AF13" s="4"/>
    </row>
    <row r="14" spans="1:32" x14ac:dyDescent="0.3">
      <c r="A14" s="10" t="s">
        <v>486</v>
      </c>
      <c r="B14" s="5">
        <v>10010</v>
      </c>
      <c r="C14" s="23" t="s">
        <v>487</v>
      </c>
      <c r="D14" s="11" t="s">
        <v>51</v>
      </c>
      <c r="E14" s="6" t="s">
        <v>488</v>
      </c>
      <c r="F14" s="6">
        <v>782110</v>
      </c>
      <c r="G14" s="6" t="s">
        <v>386</v>
      </c>
      <c r="H14" s="6" t="s">
        <v>12</v>
      </c>
      <c r="I14" s="6" t="s">
        <v>13</v>
      </c>
      <c r="J14" s="6" t="s">
        <v>355</v>
      </c>
      <c r="K14" s="7">
        <v>45380</v>
      </c>
      <c r="L14" s="7">
        <v>45523</v>
      </c>
      <c r="M14" s="7">
        <v>45432</v>
      </c>
      <c r="N14" s="7" t="s">
        <v>24</v>
      </c>
      <c r="O14" s="7">
        <v>45361</v>
      </c>
      <c r="P14" s="7">
        <v>45524</v>
      </c>
      <c r="Q14" s="7">
        <v>45575</v>
      </c>
      <c r="R14" s="7">
        <v>45523</v>
      </c>
      <c r="S14" s="7">
        <v>45523</v>
      </c>
      <c r="T14" s="7" t="s">
        <v>52</v>
      </c>
      <c r="U14" s="24" t="s">
        <v>56</v>
      </c>
      <c r="V14" s="26" t="s">
        <v>326</v>
      </c>
      <c r="W14" s="5">
        <f t="shared" ca="1" si="2"/>
        <v>5</v>
      </c>
      <c r="X14" s="7" t="str">
        <f t="shared" si="0"/>
        <v>660062542110010</v>
      </c>
      <c r="Y14" s="7" t="str">
        <f>VLOOKUP(X14,Mapping!A:D,2,0)</f>
        <v>-</v>
      </c>
      <c r="Z14" s="6" t="str">
        <f>VLOOKUP(X14,Mapping!A:D,3,0)</f>
        <v>&gt; 15 days</v>
      </c>
      <c r="AA14" s="6" t="str">
        <f>VLOOKUP(X14,Mapping!A:D,4,0)</f>
        <v>&gt; 15 days</v>
      </c>
      <c r="AF14" s="4"/>
    </row>
    <row r="15" spans="1:32" x14ac:dyDescent="0.3">
      <c r="A15" s="10" t="s">
        <v>486</v>
      </c>
      <c r="B15" s="5">
        <v>10030</v>
      </c>
      <c r="C15" s="23" t="s">
        <v>487</v>
      </c>
      <c r="D15" s="11" t="s">
        <v>333</v>
      </c>
      <c r="E15" s="6" t="s">
        <v>488</v>
      </c>
      <c r="F15" s="6">
        <v>782300</v>
      </c>
      <c r="G15" s="6" t="s">
        <v>361</v>
      </c>
      <c r="H15" s="6" t="s">
        <v>12</v>
      </c>
      <c r="I15" s="6" t="s">
        <v>13</v>
      </c>
      <c r="J15" s="6" t="s">
        <v>355</v>
      </c>
      <c r="K15" s="7">
        <v>45380</v>
      </c>
      <c r="L15" s="7">
        <v>45523</v>
      </c>
      <c r="M15" s="7">
        <v>45432</v>
      </c>
      <c r="N15" s="7" t="s">
        <v>24</v>
      </c>
      <c r="O15" s="7">
        <v>45361</v>
      </c>
      <c r="P15" s="7">
        <v>45524</v>
      </c>
      <c r="Q15" s="7">
        <v>45575</v>
      </c>
      <c r="R15" s="7" t="s">
        <v>24</v>
      </c>
      <c r="S15" s="7">
        <v>45523</v>
      </c>
      <c r="T15" s="7" t="s">
        <v>52</v>
      </c>
      <c r="U15" s="24" t="s">
        <v>56</v>
      </c>
      <c r="V15" s="26" t="s">
        <v>326</v>
      </c>
      <c r="W15" s="5">
        <f t="shared" ca="1" si="2"/>
        <v>5</v>
      </c>
      <c r="X15" s="7" t="str">
        <f t="shared" si="0"/>
        <v>660062542110030</v>
      </c>
      <c r="Y15" s="7" t="str">
        <f>VLOOKUP(X15,Mapping!A:D,2,0)</f>
        <v>-</v>
      </c>
      <c r="Z15" s="6" t="str">
        <f>VLOOKUP(X15,Mapping!A:D,3,0)</f>
        <v>&gt; 15 days</v>
      </c>
      <c r="AA15" s="6" t="str">
        <f>VLOOKUP(X15,Mapping!A:D,4,0)</f>
        <v>&gt; 15 days</v>
      </c>
      <c r="AF15" s="4"/>
    </row>
    <row r="16" spans="1:32" x14ac:dyDescent="0.3">
      <c r="A16" s="10" t="s">
        <v>414</v>
      </c>
      <c r="B16" s="5">
        <v>10010</v>
      </c>
      <c r="C16" s="23" t="s">
        <v>415</v>
      </c>
      <c r="D16" s="11" t="s">
        <v>51</v>
      </c>
      <c r="E16" s="6" t="s">
        <v>416</v>
      </c>
      <c r="F16" s="6">
        <v>782110</v>
      </c>
      <c r="G16" s="6" t="s">
        <v>386</v>
      </c>
      <c r="H16" s="6" t="s">
        <v>14</v>
      </c>
      <c r="I16" s="6" t="s">
        <v>13</v>
      </c>
      <c r="J16" s="6" t="s">
        <v>199</v>
      </c>
      <c r="K16" s="7">
        <v>45511</v>
      </c>
      <c r="L16" s="7">
        <v>45511</v>
      </c>
      <c r="M16" s="7">
        <v>45418</v>
      </c>
      <c r="N16" s="7" t="s">
        <v>24</v>
      </c>
      <c r="O16" s="7">
        <v>45403</v>
      </c>
      <c r="P16" s="7">
        <v>45511</v>
      </c>
      <c r="Q16" s="7">
        <v>45548</v>
      </c>
      <c r="R16" s="7">
        <v>45511</v>
      </c>
      <c r="S16" s="7">
        <v>45511</v>
      </c>
      <c r="T16" s="7" t="s">
        <v>244</v>
      </c>
      <c r="U16" s="24" t="s">
        <v>56</v>
      </c>
      <c r="V16" s="26" t="s">
        <v>326</v>
      </c>
      <c r="W16" s="5">
        <f t="shared" ca="1" si="2"/>
        <v>-6</v>
      </c>
      <c r="X16" s="7" t="str">
        <f t="shared" si="0"/>
        <v>660062939710010</v>
      </c>
      <c r="Y16" s="7" t="str">
        <f>VLOOKUP(X16,Mapping!A:D,2,0)</f>
        <v>PM</v>
      </c>
      <c r="Z16" s="6" t="str">
        <f>VLOOKUP(X16,Mapping!A:D,3,0)</f>
        <v>Pending PM confirmation</v>
      </c>
      <c r="AA16" s="6" t="str">
        <f>VLOOKUP(X16,Mapping!A:D,4,0)</f>
        <v>Email follow up sent to PM</v>
      </c>
      <c r="AF16" s="4"/>
    </row>
    <row r="17" spans="1:32" x14ac:dyDescent="0.3">
      <c r="A17" s="10" t="s">
        <v>414</v>
      </c>
      <c r="B17" s="5">
        <v>10030</v>
      </c>
      <c r="C17" s="23" t="s">
        <v>415</v>
      </c>
      <c r="D17" s="11" t="s">
        <v>333</v>
      </c>
      <c r="E17" s="6" t="s">
        <v>416</v>
      </c>
      <c r="F17" s="6">
        <v>782300</v>
      </c>
      <c r="G17" s="6" t="s">
        <v>361</v>
      </c>
      <c r="H17" s="6" t="s">
        <v>14</v>
      </c>
      <c r="I17" s="6" t="s">
        <v>13</v>
      </c>
      <c r="J17" s="6" t="s">
        <v>199</v>
      </c>
      <c r="K17" s="7">
        <v>45511</v>
      </c>
      <c r="L17" s="7">
        <v>45511</v>
      </c>
      <c r="M17" s="7">
        <v>45418</v>
      </c>
      <c r="N17" s="7" t="s">
        <v>24</v>
      </c>
      <c r="O17" s="7">
        <v>45403</v>
      </c>
      <c r="P17" s="7">
        <v>45511</v>
      </c>
      <c r="Q17" s="7">
        <v>45548</v>
      </c>
      <c r="R17" s="7" t="s">
        <v>24</v>
      </c>
      <c r="S17" s="7">
        <v>45511</v>
      </c>
      <c r="T17" s="7" t="s">
        <v>244</v>
      </c>
      <c r="U17" s="24" t="s">
        <v>56</v>
      </c>
      <c r="V17" s="26" t="s">
        <v>326</v>
      </c>
      <c r="W17" s="5">
        <f t="shared" ca="1" si="2"/>
        <v>-6</v>
      </c>
      <c r="X17" s="7" t="str">
        <f t="shared" si="0"/>
        <v>660062939710030</v>
      </c>
      <c r="Y17" s="7" t="str">
        <f>VLOOKUP(X17,Mapping!A:D,2,0)</f>
        <v>PM</v>
      </c>
      <c r="Z17" s="6" t="str">
        <f>VLOOKUP(X17,Mapping!A:D,3,0)</f>
        <v>Pending PM confirmation</v>
      </c>
      <c r="AA17" s="6" t="str">
        <f>VLOOKUP(X17,Mapping!A:D,4,0)</f>
        <v>Email follow up sent to PM</v>
      </c>
      <c r="AF17" s="4"/>
    </row>
    <row r="18" spans="1:32" x14ac:dyDescent="0.3">
      <c r="A18" s="10" t="s">
        <v>417</v>
      </c>
      <c r="B18" s="5">
        <v>10010</v>
      </c>
      <c r="C18" s="23" t="s">
        <v>418</v>
      </c>
      <c r="D18" s="11" t="s">
        <v>51</v>
      </c>
      <c r="E18" s="6" t="s">
        <v>419</v>
      </c>
      <c r="F18" s="6">
        <v>728144</v>
      </c>
      <c r="G18" s="6" t="s">
        <v>421</v>
      </c>
      <c r="H18" s="6" t="s">
        <v>31</v>
      </c>
      <c r="I18" s="6" t="s">
        <v>32</v>
      </c>
      <c r="J18" s="6" t="s">
        <v>422</v>
      </c>
      <c r="K18" s="7">
        <v>45471</v>
      </c>
      <c r="L18" s="7">
        <v>45471</v>
      </c>
      <c r="M18" s="7">
        <v>45418</v>
      </c>
      <c r="N18" s="7" t="s">
        <v>24</v>
      </c>
      <c r="O18" s="7">
        <v>45321</v>
      </c>
      <c r="P18" s="7">
        <v>45505</v>
      </c>
      <c r="Q18" s="7">
        <v>45534</v>
      </c>
      <c r="R18" s="7">
        <v>45260</v>
      </c>
      <c r="S18" s="7">
        <v>45471</v>
      </c>
      <c r="T18" s="7" t="s">
        <v>244</v>
      </c>
      <c r="U18" s="24" t="s">
        <v>56</v>
      </c>
      <c r="V18" s="26" t="s">
        <v>342</v>
      </c>
      <c r="W18" s="5">
        <f t="shared" ca="1" si="2"/>
        <v>-6</v>
      </c>
      <c r="X18" s="7" t="str">
        <f t="shared" si="0"/>
        <v>660063348310010</v>
      </c>
      <c r="Y18" s="7" t="str">
        <f>VLOOKUP(X18,Mapping!A:D,2,0)</f>
        <v>PM</v>
      </c>
      <c r="Z18" s="6" t="str">
        <f>VLOOKUP(X18,Mapping!A:D,3,0)</f>
        <v>Pending PM confirmation</v>
      </c>
      <c r="AA18" s="6" t="str">
        <f>VLOOKUP(X18,Mapping!A:D,4,0)</f>
        <v>Pending Z4OK approval from PM</v>
      </c>
      <c r="AF18" s="4"/>
    </row>
    <row r="19" spans="1:32" x14ac:dyDescent="0.3">
      <c r="A19" s="10" t="s">
        <v>417</v>
      </c>
      <c r="B19" s="5">
        <v>30010</v>
      </c>
      <c r="C19" s="23" t="s">
        <v>540</v>
      </c>
      <c r="D19" s="11" t="s">
        <v>51</v>
      </c>
      <c r="E19" s="6" t="s">
        <v>419</v>
      </c>
      <c r="F19" s="6">
        <v>881030</v>
      </c>
      <c r="G19" s="6" t="s">
        <v>367</v>
      </c>
      <c r="H19" s="6" t="s">
        <v>31</v>
      </c>
      <c r="I19" s="6" t="s">
        <v>32</v>
      </c>
      <c r="J19" s="6" t="s">
        <v>422</v>
      </c>
      <c r="K19" s="7">
        <v>45471</v>
      </c>
      <c r="L19" s="7">
        <v>45471</v>
      </c>
      <c r="M19" s="7">
        <v>45436</v>
      </c>
      <c r="N19" s="7" t="s">
        <v>24</v>
      </c>
      <c r="O19" s="7" t="s">
        <v>24</v>
      </c>
      <c r="P19" s="7">
        <v>45505</v>
      </c>
      <c r="Q19" s="7">
        <v>45534</v>
      </c>
      <c r="R19" s="7" t="s">
        <v>24</v>
      </c>
      <c r="S19" s="7">
        <v>45471</v>
      </c>
      <c r="T19" s="7" t="s">
        <v>52</v>
      </c>
      <c r="U19" s="24" t="s">
        <v>56</v>
      </c>
      <c r="V19" s="26" t="s">
        <v>320</v>
      </c>
      <c r="W19" s="5">
        <f t="shared" ca="1" si="2"/>
        <v>9</v>
      </c>
      <c r="X19" s="7" t="str">
        <f t="shared" si="0"/>
        <v>660063348330010</v>
      </c>
      <c r="Y19" s="7" t="str">
        <f>VLOOKUP(X19,Mapping!A:D,2,0)</f>
        <v>-</v>
      </c>
      <c r="Z19" s="6" t="str">
        <f>VLOOKUP(X19,Mapping!A:D,3,0)</f>
        <v>&gt; 15 days</v>
      </c>
      <c r="AA19" s="6" t="str">
        <f>VLOOKUP(X19,Mapping!A:D,4,0)</f>
        <v>&gt; 15 days</v>
      </c>
      <c r="AF19" s="4"/>
    </row>
    <row r="20" spans="1:32" x14ac:dyDescent="0.3">
      <c r="A20" s="10" t="s">
        <v>343</v>
      </c>
      <c r="B20" s="5">
        <v>20010</v>
      </c>
      <c r="C20" s="23" t="s">
        <v>344</v>
      </c>
      <c r="D20" s="11" t="s">
        <v>51</v>
      </c>
      <c r="E20" s="6" t="s">
        <v>345</v>
      </c>
      <c r="F20" s="6">
        <v>881101</v>
      </c>
      <c r="G20" s="6" t="s">
        <v>346</v>
      </c>
      <c r="H20" s="6" t="s">
        <v>43</v>
      </c>
      <c r="I20" s="6" t="s">
        <v>190</v>
      </c>
      <c r="J20" s="6" t="s">
        <v>347</v>
      </c>
      <c r="K20" s="7">
        <v>45184</v>
      </c>
      <c r="L20" s="7">
        <v>45453</v>
      </c>
      <c r="M20" s="7">
        <v>45413</v>
      </c>
      <c r="N20" s="7" t="s">
        <v>24</v>
      </c>
      <c r="O20" s="7" t="s">
        <v>24</v>
      </c>
      <c r="P20" s="7" t="s">
        <v>24</v>
      </c>
      <c r="Q20" s="7">
        <v>45473</v>
      </c>
      <c r="R20" s="7" t="s">
        <v>24</v>
      </c>
      <c r="S20" s="7">
        <v>45456</v>
      </c>
      <c r="T20" s="7" t="s">
        <v>244</v>
      </c>
      <c r="U20" s="24" t="s">
        <v>56</v>
      </c>
      <c r="V20" s="26" t="s">
        <v>320</v>
      </c>
      <c r="W20" s="5">
        <f t="shared" ca="1" si="2"/>
        <v>-9</v>
      </c>
      <c r="X20" s="7" t="str">
        <f t="shared" si="0"/>
        <v>660063762820010</v>
      </c>
      <c r="Y20" s="7" t="str">
        <f>VLOOKUP(X20,Mapping!A:D,2,0)</f>
        <v>PM</v>
      </c>
      <c r="Z20" s="6" t="str">
        <f>VLOOKUP(X20,Mapping!A:D,3,0)</f>
        <v>Pending PM confirmation</v>
      </c>
      <c r="AA20" s="6" t="str">
        <f>VLOOKUP(X20,Mapping!A:D,4,0)</f>
        <v>Email follow up sent to PM</v>
      </c>
      <c r="AF20" s="4"/>
    </row>
    <row r="21" spans="1:32" x14ac:dyDescent="0.3">
      <c r="A21" s="10" t="s">
        <v>460</v>
      </c>
      <c r="B21" s="5">
        <v>50010</v>
      </c>
      <c r="C21" s="23" t="s">
        <v>461</v>
      </c>
      <c r="D21" s="11" t="s">
        <v>51</v>
      </c>
      <c r="E21" s="6" t="s">
        <v>462</v>
      </c>
      <c r="F21" s="6">
        <v>782110</v>
      </c>
      <c r="G21" s="6" t="s">
        <v>386</v>
      </c>
      <c r="H21" s="6" t="s">
        <v>12</v>
      </c>
      <c r="I21" s="6" t="s">
        <v>13</v>
      </c>
      <c r="J21" s="6" t="s">
        <v>353</v>
      </c>
      <c r="K21" s="7">
        <v>45442</v>
      </c>
      <c r="L21" s="7">
        <v>45523</v>
      </c>
      <c r="M21" s="7">
        <v>45432</v>
      </c>
      <c r="N21" s="7" t="s">
        <v>24</v>
      </c>
      <c r="O21" s="7">
        <v>45305</v>
      </c>
      <c r="P21" s="7">
        <v>45524</v>
      </c>
      <c r="Q21" s="7">
        <v>45565</v>
      </c>
      <c r="R21" s="7">
        <v>45526</v>
      </c>
      <c r="S21" s="7">
        <v>45523</v>
      </c>
      <c r="T21" s="7" t="s">
        <v>52</v>
      </c>
      <c r="U21" s="24" t="s">
        <v>56</v>
      </c>
      <c r="V21" s="26" t="s">
        <v>326</v>
      </c>
      <c r="W21" s="5">
        <f t="shared" ca="1" si="2"/>
        <v>5</v>
      </c>
      <c r="X21" s="7" t="str">
        <f t="shared" si="0"/>
        <v>660063791250010</v>
      </c>
      <c r="Y21" s="7" t="str">
        <f>VLOOKUP(X21,Mapping!A:D,2,0)</f>
        <v>-</v>
      </c>
      <c r="Z21" s="6" t="str">
        <f>VLOOKUP(X21,Mapping!A:D,3,0)</f>
        <v>&gt; 15 days</v>
      </c>
      <c r="AA21" s="6" t="str">
        <f>VLOOKUP(X21,Mapping!A:D,4,0)</f>
        <v>&gt; 15 days</v>
      </c>
      <c r="AF21" s="4"/>
    </row>
    <row r="22" spans="1:32" x14ac:dyDescent="0.3">
      <c r="A22" s="10" t="s">
        <v>460</v>
      </c>
      <c r="B22" s="5">
        <v>50030</v>
      </c>
      <c r="C22" s="23" t="s">
        <v>461</v>
      </c>
      <c r="D22" s="11" t="s">
        <v>333</v>
      </c>
      <c r="E22" s="6" t="s">
        <v>462</v>
      </c>
      <c r="F22" s="6">
        <v>782300</v>
      </c>
      <c r="G22" s="6" t="s">
        <v>361</v>
      </c>
      <c r="H22" s="6" t="s">
        <v>12</v>
      </c>
      <c r="I22" s="6" t="s">
        <v>13</v>
      </c>
      <c r="J22" s="6" t="s">
        <v>353</v>
      </c>
      <c r="K22" s="7">
        <v>45442</v>
      </c>
      <c r="L22" s="7">
        <v>45523</v>
      </c>
      <c r="M22" s="7">
        <v>45425</v>
      </c>
      <c r="N22" s="7" t="s">
        <v>24</v>
      </c>
      <c r="O22" s="7">
        <v>45305</v>
      </c>
      <c r="P22" s="7">
        <v>45524</v>
      </c>
      <c r="Q22" s="7">
        <v>45565</v>
      </c>
      <c r="R22" s="7" t="s">
        <v>24</v>
      </c>
      <c r="S22" s="7">
        <v>45523</v>
      </c>
      <c r="T22" s="7" t="s">
        <v>244</v>
      </c>
      <c r="U22" s="24" t="s">
        <v>56</v>
      </c>
      <c r="V22" s="26" t="s">
        <v>326</v>
      </c>
      <c r="W22" s="5">
        <f t="shared" ca="1" si="2"/>
        <v>0</v>
      </c>
      <c r="X22" s="7" t="str">
        <f t="shared" si="0"/>
        <v>660063791250030</v>
      </c>
      <c r="Y22" s="7" t="str">
        <f>VLOOKUP(X22,Mapping!A:D,2,0)</f>
        <v>PM</v>
      </c>
      <c r="Z22" s="6" t="str">
        <f>VLOOKUP(X22,Mapping!A:D,3,0)</f>
        <v>Pending PM confirmation</v>
      </c>
      <c r="AA22" s="6" t="str">
        <f>VLOOKUP(X22,Mapping!A:D,4,0)</f>
        <v>Email follow up sent to PM</v>
      </c>
      <c r="AF22" s="4"/>
    </row>
    <row r="23" spans="1:32" x14ac:dyDescent="0.3">
      <c r="A23" s="10" t="s">
        <v>348</v>
      </c>
      <c r="B23" s="5">
        <v>10040</v>
      </c>
      <c r="C23" s="23" t="s">
        <v>349</v>
      </c>
      <c r="D23" s="11" t="s">
        <v>51</v>
      </c>
      <c r="E23" s="6" t="s">
        <v>350</v>
      </c>
      <c r="F23" s="6">
        <v>881001</v>
      </c>
      <c r="G23" s="6" t="s">
        <v>352</v>
      </c>
      <c r="H23" s="6" t="s">
        <v>12</v>
      </c>
      <c r="I23" s="6" t="s">
        <v>13</v>
      </c>
      <c r="J23" s="6" t="s">
        <v>353</v>
      </c>
      <c r="K23" s="7">
        <v>45579</v>
      </c>
      <c r="L23" s="7">
        <v>45747</v>
      </c>
      <c r="M23" s="7">
        <v>45371</v>
      </c>
      <c r="N23" s="7" t="s">
        <v>24</v>
      </c>
      <c r="O23" s="7">
        <v>45370</v>
      </c>
      <c r="P23" s="7">
        <v>45748</v>
      </c>
      <c r="Q23" s="7">
        <v>45807</v>
      </c>
      <c r="R23" s="7" t="s">
        <v>24</v>
      </c>
      <c r="S23" s="7">
        <v>45747</v>
      </c>
      <c r="T23" s="7" t="s">
        <v>54</v>
      </c>
      <c r="U23" s="24" t="s">
        <v>56</v>
      </c>
      <c r="V23" s="26" t="s">
        <v>320</v>
      </c>
      <c r="W23" s="5">
        <f t="shared" ca="1" si="2"/>
        <v>-39</v>
      </c>
      <c r="X23" s="7" t="str">
        <f t="shared" si="0"/>
        <v>660064005510040</v>
      </c>
      <c r="Y23" s="7" t="str">
        <f>VLOOKUP(X23,Mapping!A:D,2,0)</f>
        <v>FOM</v>
      </c>
      <c r="Z23" s="6" t="str">
        <f>VLOOKUP(X23,Mapping!A:D,3,0)</f>
        <v>RDD move out</v>
      </c>
      <c r="AA23" s="6" t="str">
        <f>VLOOKUP(X23,Mapping!A:D,4,0)</f>
        <v>RDD changed to 31.03.2025; Waiting for revised FSD7 FP</v>
      </c>
      <c r="AF23" s="4"/>
    </row>
    <row r="24" spans="1:32" x14ac:dyDescent="0.3">
      <c r="A24" s="10" t="s">
        <v>214</v>
      </c>
      <c r="B24" s="5">
        <v>10010</v>
      </c>
      <c r="C24" s="23" t="s">
        <v>24</v>
      </c>
      <c r="D24" s="11" t="s">
        <v>24</v>
      </c>
      <c r="E24" s="6" t="s">
        <v>215</v>
      </c>
      <c r="F24" s="6">
        <v>718075</v>
      </c>
      <c r="G24" s="6" t="s">
        <v>211</v>
      </c>
      <c r="H24" s="6" t="s">
        <v>31</v>
      </c>
      <c r="I24" s="6" t="s">
        <v>32</v>
      </c>
      <c r="J24" s="6" t="s">
        <v>33</v>
      </c>
      <c r="K24" s="7">
        <v>45746</v>
      </c>
      <c r="L24" s="7" t="s">
        <v>53</v>
      </c>
      <c r="M24" s="7">
        <v>45342</v>
      </c>
      <c r="N24" s="7" t="s">
        <v>24</v>
      </c>
      <c r="O24" s="7">
        <v>45175</v>
      </c>
      <c r="P24" s="7">
        <v>45746</v>
      </c>
      <c r="Q24" s="7">
        <v>45777</v>
      </c>
      <c r="R24" s="7">
        <v>45381</v>
      </c>
      <c r="S24" s="7">
        <v>45746</v>
      </c>
      <c r="T24" s="7" t="s">
        <v>54</v>
      </c>
      <c r="U24" s="24" t="s">
        <v>56</v>
      </c>
      <c r="V24" s="26" t="s">
        <v>209</v>
      </c>
      <c r="W24" s="5">
        <f t="shared" ca="1" si="2"/>
        <v>-60</v>
      </c>
      <c r="X24" s="7" t="str">
        <f t="shared" si="0"/>
        <v>660064243910010</v>
      </c>
      <c r="Y24" s="7" t="str">
        <f>VLOOKUP(X24,Mapping!A:D,2,0)</f>
        <v>PM</v>
      </c>
      <c r="Z24" s="6" t="str">
        <f>VLOOKUP(X24,Mapping!A:D,3,0)</f>
        <v>Pending PM confirmation</v>
      </c>
      <c r="AA24" s="6" t="str">
        <f>VLOOKUP(X24,Mapping!A:D,4,0)</f>
        <v>Order to be debooked by end of April</v>
      </c>
      <c r="AF24" s="4"/>
    </row>
    <row r="25" spans="1:32" x14ac:dyDescent="0.3">
      <c r="A25" s="10" t="s">
        <v>443</v>
      </c>
      <c r="B25" s="5">
        <v>10010</v>
      </c>
      <c r="C25" s="23" t="s">
        <v>444</v>
      </c>
      <c r="D25" s="11" t="s">
        <v>51</v>
      </c>
      <c r="E25" s="6" t="s">
        <v>445</v>
      </c>
      <c r="F25" s="6">
        <v>728144</v>
      </c>
      <c r="G25" s="6" t="s">
        <v>421</v>
      </c>
      <c r="H25" s="6" t="s">
        <v>31</v>
      </c>
      <c r="I25" s="6" t="s">
        <v>32</v>
      </c>
      <c r="J25" s="6" t="s">
        <v>422</v>
      </c>
      <c r="K25" s="7">
        <v>45503</v>
      </c>
      <c r="L25" s="7">
        <v>45503</v>
      </c>
      <c r="M25" s="7">
        <v>45421</v>
      </c>
      <c r="N25" s="7" t="s">
        <v>24</v>
      </c>
      <c r="O25" s="7">
        <v>45280</v>
      </c>
      <c r="P25" s="7">
        <v>45523</v>
      </c>
      <c r="Q25" s="7">
        <v>45562</v>
      </c>
      <c r="R25" s="7">
        <v>45503</v>
      </c>
      <c r="S25" s="7">
        <v>45503</v>
      </c>
      <c r="T25" s="7" t="s">
        <v>244</v>
      </c>
      <c r="U25" s="24" t="s">
        <v>56</v>
      </c>
      <c r="V25" s="26" t="s">
        <v>342</v>
      </c>
      <c r="W25" s="5">
        <f t="shared" ca="1" si="2"/>
        <v>-3</v>
      </c>
      <c r="X25" s="7" t="str">
        <f t="shared" si="0"/>
        <v>660064198710010</v>
      </c>
      <c r="Y25" s="7" t="str">
        <f>VLOOKUP(X25,Mapping!A:D,2,0)</f>
        <v>PM</v>
      </c>
      <c r="Z25" s="6" t="str">
        <f>VLOOKUP(X25,Mapping!A:D,3,0)</f>
        <v>Pending PM confirmation</v>
      </c>
      <c r="AA25" s="6" t="str">
        <f>VLOOKUP(X25,Mapping!A:D,4,0)</f>
        <v>Pending Z4OK approval from PM</v>
      </c>
      <c r="AF25" s="4"/>
    </row>
    <row r="26" spans="1:32" x14ac:dyDescent="0.3">
      <c r="A26" s="10" t="s">
        <v>423</v>
      </c>
      <c r="B26" s="5">
        <v>40010</v>
      </c>
      <c r="C26" s="23" t="s">
        <v>424</v>
      </c>
      <c r="D26" s="11" t="s">
        <v>51</v>
      </c>
      <c r="E26" s="6" t="s">
        <v>425</v>
      </c>
      <c r="F26" s="6">
        <v>728116</v>
      </c>
      <c r="G26" s="6" t="s">
        <v>365</v>
      </c>
      <c r="H26" s="6" t="s">
        <v>12</v>
      </c>
      <c r="I26" s="6" t="s">
        <v>13</v>
      </c>
      <c r="J26" s="6" t="s">
        <v>353</v>
      </c>
      <c r="K26" s="7">
        <v>45442</v>
      </c>
      <c r="L26" s="7">
        <v>45474</v>
      </c>
      <c r="M26" s="7">
        <v>45418</v>
      </c>
      <c r="N26" s="7" t="s">
        <v>24</v>
      </c>
      <c r="O26" s="7">
        <v>45397</v>
      </c>
      <c r="P26" s="7">
        <v>45475</v>
      </c>
      <c r="Q26" s="7">
        <v>45502</v>
      </c>
      <c r="R26" s="7">
        <v>45474</v>
      </c>
      <c r="S26" s="7">
        <v>45474</v>
      </c>
      <c r="T26" s="7" t="s">
        <v>244</v>
      </c>
      <c r="U26" s="24" t="s">
        <v>56</v>
      </c>
      <c r="V26" s="26" t="s">
        <v>342</v>
      </c>
      <c r="W26" s="5">
        <f t="shared" ca="1" si="2"/>
        <v>-6</v>
      </c>
      <c r="X26" s="7" t="str">
        <f t="shared" si="0"/>
        <v>660064138740010</v>
      </c>
      <c r="Y26" s="7" t="str">
        <f>VLOOKUP(X26,Mapping!A:D,2,0)</f>
        <v>PM</v>
      </c>
      <c r="Z26" s="6" t="str">
        <f>VLOOKUP(X26,Mapping!A:D,3,0)</f>
        <v>Pending PM confirmation</v>
      </c>
      <c r="AA26" s="6" t="str">
        <f>VLOOKUP(X26,Mapping!A:D,4,0)</f>
        <v>Email follow up sent to PM</v>
      </c>
      <c r="AF26" s="4"/>
    </row>
    <row r="27" spans="1:32" x14ac:dyDescent="0.3">
      <c r="A27" s="10" t="s">
        <v>528</v>
      </c>
      <c r="B27" s="5">
        <v>10010</v>
      </c>
      <c r="C27" s="23" t="s">
        <v>529</v>
      </c>
      <c r="D27" s="11" t="s">
        <v>51</v>
      </c>
      <c r="E27" s="6" t="s">
        <v>530</v>
      </c>
      <c r="F27" s="6">
        <v>718133</v>
      </c>
      <c r="G27" s="6" t="s">
        <v>227</v>
      </c>
      <c r="H27" s="6" t="s">
        <v>43</v>
      </c>
      <c r="I27" s="6" t="s">
        <v>190</v>
      </c>
      <c r="J27" s="6" t="s">
        <v>531</v>
      </c>
      <c r="K27" s="7">
        <v>45475</v>
      </c>
      <c r="L27" s="7">
        <v>45475</v>
      </c>
      <c r="M27" s="7">
        <v>45435</v>
      </c>
      <c r="N27" s="7" t="s">
        <v>24</v>
      </c>
      <c r="O27" s="7">
        <v>45322</v>
      </c>
      <c r="P27" s="7">
        <v>45488</v>
      </c>
      <c r="Q27" s="7">
        <v>45503</v>
      </c>
      <c r="R27" s="7">
        <v>45478</v>
      </c>
      <c r="S27" s="7">
        <v>45475</v>
      </c>
      <c r="T27" s="7" t="s">
        <v>52</v>
      </c>
      <c r="U27" s="24" t="s">
        <v>56</v>
      </c>
      <c r="V27" s="26" t="s">
        <v>209</v>
      </c>
      <c r="W27" s="5">
        <f t="shared" ca="1" si="2"/>
        <v>8</v>
      </c>
      <c r="X27" s="7" t="str">
        <f t="shared" si="0"/>
        <v>660064298410010</v>
      </c>
      <c r="Y27" s="7" t="str">
        <f>VLOOKUP(X27,Mapping!A:D,2,0)</f>
        <v>-</v>
      </c>
      <c r="Z27" s="6" t="str">
        <f>VLOOKUP(X27,Mapping!A:D,3,0)</f>
        <v>&gt; 15 days</v>
      </c>
      <c r="AA27" s="6" t="str">
        <f>VLOOKUP(X27,Mapping!A:D,4,0)</f>
        <v>&gt; 15 days</v>
      </c>
      <c r="AF27" s="4"/>
    </row>
    <row r="28" spans="1:32" x14ac:dyDescent="0.3">
      <c r="A28" s="10" t="s">
        <v>528</v>
      </c>
      <c r="B28" s="5">
        <v>20010</v>
      </c>
      <c r="C28" s="23" t="s">
        <v>541</v>
      </c>
      <c r="D28" s="11" t="s">
        <v>51</v>
      </c>
      <c r="E28" s="6" t="s">
        <v>530</v>
      </c>
      <c r="F28" s="6">
        <v>718133</v>
      </c>
      <c r="G28" s="6" t="s">
        <v>227</v>
      </c>
      <c r="H28" s="6" t="s">
        <v>43</v>
      </c>
      <c r="I28" s="6" t="s">
        <v>190</v>
      </c>
      <c r="J28" s="6" t="s">
        <v>531</v>
      </c>
      <c r="K28" s="7">
        <v>45475</v>
      </c>
      <c r="L28" s="7">
        <v>45475</v>
      </c>
      <c r="M28" s="7">
        <v>45436</v>
      </c>
      <c r="N28" s="7" t="s">
        <v>24</v>
      </c>
      <c r="O28" s="7">
        <v>45323</v>
      </c>
      <c r="P28" s="7">
        <v>45488</v>
      </c>
      <c r="Q28" s="7">
        <v>45503</v>
      </c>
      <c r="R28" s="7">
        <v>45478</v>
      </c>
      <c r="S28" s="7">
        <v>45475</v>
      </c>
      <c r="T28" s="7" t="s">
        <v>52</v>
      </c>
      <c r="U28" s="24" t="s">
        <v>56</v>
      </c>
      <c r="V28" s="26" t="s">
        <v>209</v>
      </c>
      <c r="W28" s="5">
        <f t="shared" ca="1" si="2"/>
        <v>9</v>
      </c>
      <c r="X28" s="7" t="str">
        <f t="shared" si="0"/>
        <v>660064298420010</v>
      </c>
      <c r="Y28" s="7" t="str">
        <f>VLOOKUP(X28,Mapping!A:D,2,0)</f>
        <v>-</v>
      </c>
      <c r="Z28" s="6" t="str">
        <f>VLOOKUP(X28,Mapping!A:D,3,0)</f>
        <v>&gt; 15 days</v>
      </c>
      <c r="AA28" s="6" t="str">
        <f>VLOOKUP(X28,Mapping!A:D,4,0)</f>
        <v>&gt; 15 days</v>
      </c>
      <c r="AF28" s="4"/>
    </row>
    <row r="29" spans="1:32" x14ac:dyDescent="0.3">
      <c r="A29" s="10" t="s">
        <v>542</v>
      </c>
      <c r="B29" s="5">
        <v>10010</v>
      </c>
      <c r="C29" s="23" t="s">
        <v>543</v>
      </c>
      <c r="D29" s="11" t="s">
        <v>51</v>
      </c>
      <c r="E29" s="6" t="s">
        <v>544</v>
      </c>
      <c r="F29" s="6">
        <v>722226</v>
      </c>
      <c r="G29" s="6" t="s">
        <v>198</v>
      </c>
      <c r="H29" s="6" t="s">
        <v>43</v>
      </c>
      <c r="I29" s="6" t="s">
        <v>190</v>
      </c>
      <c r="J29" s="6" t="s">
        <v>545</v>
      </c>
      <c r="K29" s="7">
        <v>45331</v>
      </c>
      <c r="L29" s="7">
        <v>45558</v>
      </c>
      <c r="M29" s="7">
        <v>45436</v>
      </c>
      <c r="N29" s="7" t="s">
        <v>24</v>
      </c>
      <c r="O29" s="7">
        <v>45228</v>
      </c>
      <c r="P29" s="7">
        <v>45572</v>
      </c>
      <c r="Q29" s="7">
        <v>45624</v>
      </c>
      <c r="R29" s="7">
        <v>45571</v>
      </c>
      <c r="S29" s="7">
        <v>45571</v>
      </c>
      <c r="T29" s="7" t="s">
        <v>52</v>
      </c>
      <c r="U29" s="24" t="s">
        <v>56</v>
      </c>
      <c r="V29" s="26" t="s">
        <v>209</v>
      </c>
      <c r="W29" s="5">
        <f t="shared" ca="1" si="2"/>
        <v>9</v>
      </c>
      <c r="X29" s="7" t="str">
        <f t="shared" si="0"/>
        <v>660065425910010</v>
      </c>
      <c r="Y29" s="7" t="str">
        <f>VLOOKUP(X29,Mapping!A:D,2,0)</f>
        <v>FOM</v>
      </c>
      <c r="Z29" s="6" t="str">
        <f>VLOOKUP(X29,Mapping!A:D,3,0)</f>
        <v>RDD move out</v>
      </c>
      <c r="AA29" s="6" t="str">
        <f>VLOOKUP(X29,Mapping!A:D,4,0)</f>
        <v>RDD move out- revised FPD required</v>
      </c>
      <c r="AF29" s="4"/>
    </row>
    <row r="30" spans="1:32" x14ac:dyDescent="0.3">
      <c r="A30" s="10" t="s">
        <v>426</v>
      </c>
      <c r="B30" s="5">
        <v>10010</v>
      </c>
      <c r="C30" s="23" t="s">
        <v>427</v>
      </c>
      <c r="D30" s="11" t="s">
        <v>51</v>
      </c>
      <c r="E30" s="6" t="s">
        <v>428</v>
      </c>
      <c r="F30" s="6">
        <v>782110</v>
      </c>
      <c r="G30" s="6" t="s">
        <v>386</v>
      </c>
      <c r="H30" s="6" t="s">
        <v>12</v>
      </c>
      <c r="I30" s="6" t="s">
        <v>13</v>
      </c>
      <c r="J30" s="6" t="s">
        <v>353</v>
      </c>
      <c r="K30" s="7">
        <v>45516</v>
      </c>
      <c r="L30" s="7">
        <v>45516</v>
      </c>
      <c r="M30" s="7">
        <v>45425</v>
      </c>
      <c r="N30" s="7" t="s">
        <v>24</v>
      </c>
      <c r="O30" s="7" t="s">
        <v>24</v>
      </c>
      <c r="P30" s="7">
        <v>45516</v>
      </c>
      <c r="Q30" s="7">
        <v>45551</v>
      </c>
      <c r="R30" s="7">
        <v>45516</v>
      </c>
      <c r="S30" s="7">
        <v>45516</v>
      </c>
      <c r="T30" s="7" t="s">
        <v>244</v>
      </c>
      <c r="U30" s="24" t="s">
        <v>56</v>
      </c>
      <c r="V30" s="26" t="s">
        <v>326</v>
      </c>
      <c r="W30" s="5">
        <f t="shared" ca="1" si="2"/>
        <v>0</v>
      </c>
      <c r="X30" s="7" t="str">
        <f t="shared" si="0"/>
        <v>660065516310010</v>
      </c>
      <c r="Y30" s="7" t="str">
        <f>VLOOKUP(X30,Mapping!A:D,2,0)</f>
        <v>PM</v>
      </c>
      <c r="Z30" s="6" t="str">
        <f>VLOOKUP(X30,Mapping!A:D,3,0)</f>
        <v>Pending PM confirmation</v>
      </c>
      <c r="AA30" s="6" t="str">
        <f>VLOOKUP(X30,Mapping!A:D,4,0)</f>
        <v>Email follow up sent to PM</v>
      </c>
      <c r="AF30" s="4"/>
    </row>
    <row r="31" spans="1:32" x14ac:dyDescent="0.3">
      <c r="A31" s="10" t="s">
        <v>426</v>
      </c>
      <c r="B31" s="5">
        <v>10030</v>
      </c>
      <c r="C31" s="23" t="s">
        <v>427</v>
      </c>
      <c r="D31" s="11" t="s">
        <v>333</v>
      </c>
      <c r="E31" s="6" t="s">
        <v>428</v>
      </c>
      <c r="F31" s="6">
        <v>782300</v>
      </c>
      <c r="G31" s="6" t="s">
        <v>361</v>
      </c>
      <c r="H31" s="6" t="s">
        <v>12</v>
      </c>
      <c r="I31" s="6" t="s">
        <v>13</v>
      </c>
      <c r="J31" s="6" t="s">
        <v>353</v>
      </c>
      <c r="K31" s="7">
        <v>45516</v>
      </c>
      <c r="L31" s="7">
        <v>45516</v>
      </c>
      <c r="M31" s="7">
        <v>45418</v>
      </c>
      <c r="N31" s="7" t="s">
        <v>24</v>
      </c>
      <c r="O31" s="7">
        <v>45403</v>
      </c>
      <c r="P31" s="7">
        <v>45516</v>
      </c>
      <c r="Q31" s="7">
        <v>45551</v>
      </c>
      <c r="R31" s="7" t="s">
        <v>24</v>
      </c>
      <c r="S31" s="7">
        <v>45516</v>
      </c>
      <c r="T31" s="7" t="s">
        <v>244</v>
      </c>
      <c r="U31" s="24" t="s">
        <v>56</v>
      </c>
      <c r="V31" s="26" t="s">
        <v>326</v>
      </c>
      <c r="W31" s="5">
        <f t="shared" ca="1" si="2"/>
        <v>-6</v>
      </c>
      <c r="X31" s="7" t="str">
        <f t="shared" si="0"/>
        <v>660065516310030</v>
      </c>
      <c r="Y31" s="7" t="str">
        <f>VLOOKUP(X31,Mapping!A:D,2,0)</f>
        <v>PM</v>
      </c>
      <c r="Z31" s="6" t="str">
        <f>VLOOKUP(X31,Mapping!A:D,3,0)</f>
        <v>Pending PM confirmation</v>
      </c>
      <c r="AA31" s="6" t="str">
        <f>VLOOKUP(X31,Mapping!A:D,4,0)</f>
        <v>Email follow up sent to PM</v>
      </c>
      <c r="AF31" s="4"/>
    </row>
    <row r="32" spans="1:32" x14ac:dyDescent="0.3">
      <c r="A32" s="10" t="s">
        <v>356</v>
      </c>
      <c r="B32" s="5">
        <v>10010</v>
      </c>
      <c r="C32" s="23" t="s">
        <v>357</v>
      </c>
      <c r="D32" s="11" t="s">
        <v>51</v>
      </c>
      <c r="E32" s="6" t="s">
        <v>546</v>
      </c>
      <c r="F32" s="6">
        <v>782109</v>
      </c>
      <c r="G32" s="6" t="s">
        <v>359</v>
      </c>
      <c r="H32" s="6" t="s">
        <v>201</v>
      </c>
      <c r="I32" s="6" t="s">
        <v>202</v>
      </c>
      <c r="J32" s="6" t="s">
        <v>213</v>
      </c>
      <c r="K32" s="7">
        <v>45468</v>
      </c>
      <c r="L32" s="7">
        <v>45468</v>
      </c>
      <c r="M32" s="7">
        <v>45408</v>
      </c>
      <c r="N32" s="7" t="s">
        <v>24</v>
      </c>
      <c r="O32" s="7">
        <v>45349</v>
      </c>
      <c r="P32" s="7">
        <v>45470</v>
      </c>
      <c r="Q32" s="7">
        <v>45560</v>
      </c>
      <c r="R32" s="7">
        <v>45468</v>
      </c>
      <c r="S32" s="7">
        <v>45468</v>
      </c>
      <c r="T32" s="7" t="s">
        <v>244</v>
      </c>
      <c r="U32" s="24" t="s">
        <v>56</v>
      </c>
      <c r="V32" s="26" t="s">
        <v>326</v>
      </c>
      <c r="W32" s="5">
        <f t="shared" ca="1" si="2"/>
        <v>-12</v>
      </c>
      <c r="X32" s="7" t="str">
        <f t="shared" si="0"/>
        <v>660065515410010</v>
      </c>
      <c r="Y32" s="7" t="str">
        <f>VLOOKUP(X32,Mapping!A:D,2,0)</f>
        <v>PM</v>
      </c>
      <c r="Z32" s="6" t="str">
        <f>VLOOKUP(X32,Mapping!A:D,3,0)</f>
        <v>Pending PM confirmation</v>
      </c>
      <c r="AA32" s="6" t="str">
        <f>VLOOKUP(X32,Mapping!A:D,4,0)</f>
        <v>Pending from PM for confirmation on Site readiness</v>
      </c>
      <c r="AF32" s="4"/>
    </row>
    <row r="33" spans="1:32" x14ac:dyDescent="0.3">
      <c r="A33" s="10" t="s">
        <v>356</v>
      </c>
      <c r="B33" s="5">
        <v>10020</v>
      </c>
      <c r="C33" s="23" t="s">
        <v>357</v>
      </c>
      <c r="D33" s="11" t="s">
        <v>354</v>
      </c>
      <c r="E33" s="6" t="s">
        <v>546</v>
      </c>
      <c r="F33" s="6">
        <v>781322</v>
      </c>
      <c r="G33" s="6" t="s">
        <v>464</v>
      </c>
      <c r="H33" s="6" t="s">
        <v>201</v>
      </c>
      <c r="I33" s="6" t="s">
        <v>202</v>
      </c>
      <c r="J33" s="6" t="s">
        <v>213</v>
      </c>
      <c r="K33" s="7">
        <v>45468</v>
      </c>
      <c r="L33" s="7">
        <v>45468</v>
      </c>
      <c r="M33" s="7">
        <v>45426</v>
      </c>
      <c r="N33" s="7" t="s">
        <v>24</v>
      </c>
      <c r="O33" s="7">
        <v>45398</v>
      </c>
      <c r="P33" s="7">
        <v>45470</v>
      </c>
      <c r="Q33" s="7">
        <v>45560</v>
      </c>
      <c r="R33" s="7" t="s">
        <v>24</v>
      </c>
      <c r="S33" s="7">
        <v>45468</v>
      </c>
      <c r="T33" s="7" t="s">
        <v>244</v>
      </c>
      <c r="U33" s="24" t="s">
        <v>56</v>
      </c>
      <c r="V33" s="26" t="s">
        <v>326</v>
      </c>
      <c r="W33" s="5">
        <f t="shared" ref="W33:W60" ca="1" si="3">IF(M33&gt;=TODAY(),(NETWORKDAYS(TODAY(),M33)-1),(NETWORKDAYS(TODAY(),M33)))</f>
        <v>1</v>
      </c>
      <c r="X33" s="7" t="str">
        <f t="shared" si="0"/>
        <v>660065515410020</v>
      </c>
      <c r="Y33" s="7" t="str">
        <f>VLOOKUP(X33,Mapping!A:D,2,0)</f>
        <v>PM</v>
      </c>
      <c r="Z33" s="6" t="str">
        <f>VLOOKUP(X33,Mapping!A:D,3,0)</f>
        <v>Pending PM confirmation</v>
      </c>
      <c r="AA33" s="6" t="str">
        <f>VLOOKUP(X33,Mapping!A:D,4,0)</f>
        <v>Pending from PM for confirmation on Site readiness</v>
      </c>
      <c r="AF33" s="4"/>
    </row>
    <row r="34" spans="1:32" x14ac:dyDescent="0.3">
      <c r="A34" s="10" t="s">
        <v>356</v>
      </c>
      <c r="B34" s="5">
        <v>10030</v>
      </c>
      <c r="C34" s="23" t="s">
        <v>357</v>
      </c>
      <c r="D34" s="11" t="s">
        <v>333</v>
      </c>
      <c r="E34" s="6" t="s">
        <v>546</v>
      </c>
      <c r="F34" s="6">
        <v>782300</v>
      </c>
      <c r="G34" s="6" t="s">
        <v>361</v>
      </c>
      <c r="H34" s="6" t="s">
        <v>201</v>
      </c>
      <c r="I34" s="6" t="s">
        <v>202</v>
      </c>
      <c r="J34" s="6" t="s">
        <v>213</v>
      </c>
      <c r="K34" s="7">
        <v>45468</v>
      </c>
      <c r="L34" s="7">
        <v>45468</v>
      </c>
      <c r="M34" s="7">
        <v>45408</v>
      </c>
      <c r="N34" s="7" t="s">
        <v>24</v>
      </c>
      <c r="O34" s="7">
        <v>45349</v>
      </c>
      <c r="P34" s="7">
        <v>45470</v>
      </c>
      <c r="Q34" s="7">
        <v>45560</v>
      </c>
      <c r="R34" s="7" t="s">
        <v>24</v>
      </c>
      <c r="S34" s="7">
        <v>45468</v>
      </c>
      <c r="T34" s="7" t="s">
        <v>244</v>
      </c>
      <c r="U34" s="24" t="s">
        <v>56</v>
      </c>
      <c r="V34" s="26" t="s">
        <v>326</v>
      </c>
      <c r="W34" s="5">
        <f t="shared" ca="1" si="3"/>
        <v>-12</v>
      </c>
      <c r="X34" s="7" t="str">
        <f t="shared" ref="X34:X65" si="4">A34&amp;B34</f>
        <v>660065515410030</v>
      </c>
      <c r="Y34" s="7" t="str">
        <f>VLOOKUP(X34,Mapping!A:D,2,0)</f>
        <v>PM</v>
      </c>
      <c r="Z34" s="6" t="str">
        <f>VLOOKUP(X34,Mapping!A:D,3,0)</f>
        <v>Pending PM confirmation</v>
      </c>
      <c r="AA34" s="6" t="str">
        <f>VLOOKUP(X34,Mapping!A:D,4,0)</f>
        <v>Pending from PM for confirmation on Site readiness</v>
      </c>
      <c r="AF34" s="4"/>
    </row>
    <row r="35" spans="1:32" x14ac:dyDescent="0.3">
      <c r="A35" s="10" t="s">
        <v>356</v>
      </c>
      <c r="B35" s="5">
        <v>10040</v>
      </c>
      <c r="C35" s="23" t="s">
        <v>357</v>
      </c>
      <c r="D35" s="11" t="s">
        <v>334</v>
      </c>
      <c r="E35" s="6" t="s">
        <v>546</v>
      </c>
      <c r="F35" s="6">
        <v>782409</v>
      </c>
      <c r="G35" s="6" t="s">
        <v>363</v>
      </c>
      <c r="H35" s="6" t="s">
        <v>201</v>
      </c>
      <c r="I35" s="6" t="s">
        <v>202</v>
      </c>
      <c r="J35" s="6" t="s">
        <v>213</v>
      </c>
      <c r="K35" s="7">
        <v>45468</v>
      </c>
      <c r="L35" s="7">
        <v>45468</v>
      </c>
      <c r="M35" s="7">
        <v>45408</v>
      </c>
      <c r="N35" s="7" t="s">
        <v>24</v>
      </c>
      <c r="O35" s="7">
        <v>45349</v>
      </c>
      <c r="P35" s="7">
        <v>45470</v>
      </c>
      <c r="Q35" s="7">
        <v>45560</v>
      </c>
      <c r="R35" s="7" t="s">
        <v>24</v>
      </c>
      <c r="S35" s="7">
        <v>45468</v>
      </c>
      <c r="T35" s="7" t="s">
        <v>244</v>
      </c>
      <c r="U35" s="24" t="s">
        <v>56</v>
      </c>
      <c r="V35" s="26" t="s">
        <v>326</v>
      </c>
      <c r="W35" s="5">
        <f t="shared" ca="1" si="3"/>
        <v>-12</v>
      </c>
      <c r="X35" s="7" t="str">
        <f t="shared" si="4"/>
        <v>660065515410040</v>
      </c>
      <c r="Y35" s="7" t="str">
        <f>VLOOKUP(X35,Mapping!A:D,2,0)</f>
        <v>PM</v>
      </c>
      <c r="Z35" s="6" t="str">
        <f>VLOOKUP(X35,Mapping!A:D,3,0)</f>
        <v>Pending PM confirmation</v>
      </c>
      <c r="AA35" s="6" t="str">
        <f>VLOOKUP(X35,Mapping!A:D,4,0)</f>
        <v>Pending from PM for confirmation on Site readiness</v>
      </c>
      <c r="AF35" s="4"/>
    </row>
    <row r="36" spans="1:32" x14ac:dyDescent="0.3">
      <c r="A36" s="10" t="s">
        <v>429</v>
      </c>
      <c r="B36" s="5">
        <v>20010</v>
      </c>
      <c r="C36" s="23" t="s">
        <v>430</v>
      </c>
      <c r="D36" s="11" t="s">
        <v>51</v>
      </c>
      <c r="E36" s="6" t="s">
        <v>431</v>
      </c>
      <c r="F36" s="6">
        <v>728116</v>
      </c>
      <c r="G36" s="6" t="s">
        <v>365</v>
      </c>
      <c r="H36" s="6" t="s">
        <v>12</v>
      </c>
      <c r="I36" s="6" t="s">
        <v>13</v>
      </c>
      <c r="J36" s="6" t="s">
        <v>355</v>
      </c>
      <c r="K36" s="7">
        <v>45426</v>
      </c>
      <c r="L36" s="7">
        <v>45469</v>
      </c>
      <c r="M36" s="7">
        <v>45411</v>
      </c>
      <c r="N36" s="7" t="s">
        <v>24</v>
      </c>
      <c r="O36" s="7">
        <v>45300</v>
      </c>
      <c r="P36" s="7">
        <v>45470</v>
      </c>
      <c r="Q36" s="7">
        <v>45499</v>
      </c>
      <c r="R36" s="7">
        <v>45469</v>
      </c>
      <c r="S36" s="7">
        <v>45469</v>
      </c>
      <c r="T36" s="7" t="s">
        <v>244</v>
      </c>
      <c r="U36" s="24" t="s">
        <v>56</v>
      </c>
      <c r="V36" s="26" t="s">
        <v>342</v>
      </c>
      <c r="W36" s="5">
        <f t="shared" ca="1" si="3"/>
        <v>-11</v>
      </c>
      <c r="X36" s="7" t="str">
        <f t="shared" si="4"/>
        <v>660065835820010</v>
      </c>
      <c r="Y36" s="7" t="str">
        <f>VLOOKUP(X36,Mapping!A:D,2,0)</f>
        <v>PM</v>
      </c>
      <c r="Z36" s="6" t="str">
        <f>VLOOKUP(X36,Mapping!A:D,3,0)</f>
        <v>Pending PM confirmation</v>
      </c>
      <c r="AA36" s="6" t="str">
        <f>VLOOKUP(X36,Mapping!A:D,4,0)</f>
        <v>Email follow up sent to PM</v>
      </c>
      <c r="AF36" s="4"/>
    </row>
    <row r="37" spans="1:32" x14ac:dyDescent="0.3">
      <c r="A37" s="10" t="s">
        <v>429</v>
      </c>
      <c r="B37" s="5">
        <v>20030</v>
      </c>
      <c r="C37" s="23" t="s">
        <v>446</v>
      </c>
      <c r="D37" s="11" t="s">
        <v>51</v>
      </c>
      <c r="E37" s="6" t="s">
        <v>431</v>
      </c>
      <c r="F37" s="6">
        <v>881030</v>
      </c>
      <c r="G37" s="6" t="s">
        <v>367</v>
      </c>
      <c r="H37" s="6" t="s">
        <v>12</v>
      </c>
      <c r="I37" s="6" t="s">
        <v>13</v>
      </c>
      <c r="J37" s="6" t="s">
        <v>355</v>
      </c>
      <c r="K37" s="7">
        <v>45426</v>
      </c>
      <c r="L37" s="7">
        <v>45469</v>
      </c>
      <c r="M37" s="7">
        <v>45435</v>
      </c>
      <c r="N37" s="7" t="s">
        <v>24</v>
      </c>
      <c r="O37" s="7" t="s">
        <v>24</v>
      </c>
      <c r="P37" s="7">
        <v>45470</v>
      </c>
      <c r="Q37" s="7">
        <v>45499</v>
      </c>
      <c r="R37" s="7" t="s">
        <v>24</v>
      </c>
      <c r="S37" s="7">
        <v>45469</v>
      </c>
      <c r="T37" s="7" t="s">
        <v>52</v>
      </c>
      <c r="U37" s="24" t="s">
        <v>56</v>
      </c>
      <c r="V37" s="26" t="s">
        <v>320</v>
      </c>
      <c r="W37" s="5">
        <f t="shared" ca="1" si="3"/>
        <v>8</v>
      </c>
      <c r="X37" s="7" t="str">
        <f t="shared" si="4"/>
        <v>660065835820030</v>
      </c>
      <c r="Y37" s="7" t="str">
        <f>VLOOKUP(X37,Mapping!A:D,2,0)</f>
        <v>-</v>
      </c>
      <c r="Z37" s="6" t="str">
        <f>VLOOKUP(X37,Mapping!A:D,3,0)</f>
        <v>&gt; 15 days</v>
      </c>
      <c r="AA37" s="6" t="str">
        <f>VLOOKUP(X37,Mapping!A:D,4,0)</f>
        <v>&gt; 15 days</v>
      </c>
      <c r="AF37" s="4"/>
    </row>
    <row r="38" spans="1:32" x14ac:dyDescent="0.3">
      <c r="A38" s="10" t="s">
        <v>228</v>
      </c>
      <c r="B38" s="5">
        <v>10010</v>
      </c>
      <c r="C38" s="23" t="s">
        <v>229</v>
      </c>
      <c r="D38" s="11" t="s">
        <v>51</v>
      </c>
      <c r="E38" s="6" t="s">
        <v>230</v>
      </c>
      <c r="F38" s="6">
        <v>722225</v>
      </c>
      <c r="G38" s="6" t="s">
        <v>204</v>
      </c>
      <c r="H38" s="6" t="s">
        <v>14</v>
      </c>
      <c r="I38" s="6" t="s">
        <v>13</v>
      </c>
      <c r="J38" s="6" t="s">
        <v>199</v>
      </c>
      <c r="K38" s="7">
        <v>45442</v>
      </c>
      <c r="L38" s="7">
        <v>45523</v>
      </c>
      <c r="M38" s="7">
        <v>45402</v>
      </c>
      <c r="N38" s="7" t="s">
        <v>24</v>
      </c>
      <c r="O38" s="7">
        <v>45261</v>
      </c>
      <c r="P38" s="7">
        <v>45548</v>
      </c>
      <c r="Q38" s="7">
        <v>45590</v>
      </c>
      <c r="R38" s="7">
        <v>45548</v>
      </c>
      <c r="S38" s="7">
        <v>45548</v>
      </c>
      <c r="T38" s="7" t="s">
        <v>54</v>
      </c>
      <c r="U38" s="24" t="s">
        <v>56</v>
      </c>
      <c r="V38" s="26" t="s">
        <v>209</v>
      </c>
      <c r="W38" s="5">
        <f t="shared" ca="1" si="3"/>
        <v>-16</v>
      </c>
      <c r="X38" s="7" t="str">
        <f t="shared" si="4"/>
        <v>660066045410010</v>
      </c>
      <c r="Y38" s="7" t="str">
        <f>VLOOKUP(X38,Mapping!A:D,2,0)</f>
        <v>PM</v>
      </c>
      <c r="Z38" s="6" t="str">
        <f>VLOOKUP(X38,Mapping!A:D,3,0)</f>
        <v>Pending PM confirmation</v>
      </c>
      <c r="AA38" s="6" t="str">
        <f>VLOOKUP(X38,Mapping!A:D,4,0)</f>
        <v>Pending with PM</v>
      </c>
      <c r="AF38" s="4"/>
    </row>
    <row r="39" spans="1:32" x14ac:dyDescent="0.3">
      <c r="A39" s="10" t="s">
        <v>228</v>
      </c>
      <c r="B39" s="5">
        <v>10100</v>
      </c>
      <c r="C39" s="23" t="s">
        <v>229</v>
      </c>
      <c r="D39" s="11" t="s">
        <v>467</v>
      </c>
      <c r="E39" s="6" t="s">
        <v>230</v>
      </c>
      <c r="F39" s="6">
        <v>722467</v>
      </c>
      <c r="G39" s="6" t="s">
        <v>194</v>
      </c>
      <c r="H39" s="6" t="s">
        <v>14</v>
      </c>
      <c r="I39" s="6" t="s">
        <v>13</v>
      </c>
      <c r="J39" s="6" t="s">
        <v>199</v>
      </c>
      <c r="K39" s="7">
        <v>45442</v>
      </c>
      <c r="L39" s="7">
        <v>45523</v>
      </c>
      <c r="M39" s="7">
        <v>45431</v>
      </c>
      <c r="N39" s="7" t="s">
        <v>24</v>
      </c>
      <c r="O39" s="7" t="s">
        <v>24</v>
      </c>
      <c r="P39" s="7">
        <v>45548</v>
      </c>
      <c r="Q39" s="7">
        <v>45590</v>
      </c>
      <c r="R39" s="7" t="s">
        <v>24</v>
      </c>
      <c r="S39" s="7">
        <v>45548</v>
      </c>
      <c r="T39" s="7" t="s">
        <v>52</v>
      </c>
      <c r="U39" s="24" t="s">
        <v>56</v>
      </c>
      <c r="V39" s="26" t="s">
        <v>209</v>
      </c>
      <c r="W39" s="5">
        <f t="shared" ca="1" si="3"/>
        <v>4</v>
      </c>
      <c r="X39" s="7" t="str">
        <f t="shared" si="4"/>
        <v>660066045410100</v>
      </c>
      <c r="Y39" s="7" t="str">
        <f>VLOOKUP(X39,Mapping!A:D,2,0)</f>
        <v>-</v>
      </c>
      <c r="Z39" s="6" t="str">
        <f>VLOOKUP(X39,Mapping!A:D,3,0)</f>
        <v>&gt; 15 days</v>
      </c>
      <c r="AA39" s="6" t="str">
        <f>VLOOKUP(X39,Mapping!A:D,4,0)</f>
        <v>&gt; 15 days</v>
      </c>
      <c r="AF39" s="4"/>
    </row>
    <row r="40" spans="1:32" x14ac:dyDescent="0.3">
      <c r="A40" s="10" t="s">
        <v>368</v>
      </c>
      <c r="B40" s="5">
        <v>10010</v>
      </c>
      <c r="C40" s="23" t="s">
        <v>369</v>
      </c>
      <c r="D40" s="11" t="s">
        <v>51</v>
      </c>
      <c r="E40" s="6" t="s">
        <v>370</v>
      </c>
      <c r="F40" s="6">
        <v>881001</v>
      </c>
      <c r="G40" s="6" t="s">
        <v>352</v>
      </c>
      <c r="H40" s="6" t="s">
        <v>222</v>
      </c>
      <c r="I40" s="6" t="s">
        <v>36</v>
      </c>
      <c r="J40" s="6" t="s">
        <v>371</v>
      </c>
      <c r="K40" s="7">
        <v>45427</v>
      </c>
      <c r="L40" s="7">
        <v>45457</v>
      </c>
      <c r="M40" s="7">
        <v>45421</v>
      </c>
      <c r="N40" s="7" t="s">
        <v>24</v>
      </c>
      <c r="O40" s="7" t="s">
        <v>24</v>
      </c>
      <c r="P40" s="7">
        <v>45460</v>
      </c>
      <c r="Q40" s="7">
        <v>45859</v>
      </c>
      <c r="R40" s="7">
        <v>45457</v>
      </c>
      <c r="S40" s="7">
        <v>45457</v>
      </c>
      <c r="T40" s="7" t="s">
        <v>244</v>
      </c>
      <c r="U40" s="24" t="s">
        <v>56</v>
      </c>
      <c r="V40" s="26" t="s">
        <v>320</v>
      </c>
      <c r="W40" s="5">
        <f t="shared" ca="1" si="3"/>
        <v>-3</v>
      </c>
      <c r="X40" s="7" t="str">
        <f t="shared" si="4"/>
        <v>660066115810010</v>
      </c>
      <c r="Y40" s="7" t="str">
        <f>VLOOKUP(X40,Mapping!A:D,2,0)</f>
        <v>PM</v>
      </c>
      <c r="Z40" s="6" t="str">
        <f>VLOOKUP(X40,Mapping!A:D,3,0)</f>
        <v>RDD move out</v>
      </c>
      <c r="AA40" s="6" t="str">
        <f>VLOOKUP(X40,Mapping!A:D,4,0)</f>
        <v>PM to confirm on the dates.</v>
      </c>
      <c r="AF40" s="4"/>
    </row>
    <row r="41" spans="1:32" x14ac:dyDescent="0.3">
      <c r="A41" s="10" t="s">
        <v>368</v>
      </c>
      <c r="B41" s="5">
        <v>10040</v>
      </c>
      <c r="C41" s="23" t="s">
        <v>369</v>
      </c>
      <c r="D41" s="11" t="s">
        <v>333</v>
      </c>
      <c r="E41" s="6" t="s">
        <v>370</v>
      </c>
      <c r="F41" s="6">
        <v>881101</v>
      </c>
      <c r="G41" s="6" t="s">
        <v>346</v>
      </c>
      <c r="H41" s="6" t="s">
        <v>222</v>
      </c>
      <c r="I41" s="6" t="s">
        <v>36</v>
      </c>
      <c r="J41" s="6" t="s">
        <v>371</v>
      </c>
      <c r="K41" s="7">
        <v>45427</v>
      </c>
      <c r="L41" s="7">
        <v>45427</v>
      </c>
      <c r="M41" s="7">
        <v>45391</v>
      </c>
      <c r="N41" s="7" t="s">
        <v>24</v>
      </c>
      <c r="O41" s="7" t="s">
        <v>24</v>
      </c>
      <c r="P41" s="7">
        <v>45460</v>
      </c>
      <c r="Q41" s="7">
        <v>45859</v>
      </c>
      <c r="R41" s="7" t="s">
        <v>24</v>
      </c>
      <c r="S41" s="7">
        <v>45457</v>
      </c>
      <c r="T41" s="7" t="s">
        <v>54</v>
      </c>
      <c r="U41" s="24" t="s">
        <v>56</v>
      </c>
      <c r="V41" s="26" t="s">
        <v>320</v>
      </c>
      <c r="W41" s="5">
        <f t="shared" ca="1" si="3"/>
        <v>-25</v>
      </c>
      <c r="X41" s="7" t="str">
        <f t="shared" si="4"/>
        <v>660066115810040</v>
      </c>
      <c r="Y41" s="7" t="str">
        <f>VLOOKUP(X41,Mapping!A:D,2,0)</f>
        <v>FOM</v>
      </c>
      <c r="Z41" s="6" t="str">
        <f>VLOOKUP(X41,Mapping!A:D,3,0)</f>
        <v>RDD move out</v>
      </c>
      <c r="AA41" s="6" t="str">
        <f>VLOOKUP(X41,Mapping!A:D,4,0)</f>
        <v>Not relvant for Z4</v>
      </c>
      <c r="AF41" s="4"/>
    </row>
    <row r="42" spans="1:32" x14ac:dyDescent="0.3">
      <c r="A42" s="10" t="s">
        <v>372</v>
      </c>
      <c r="B42" s="5">
        <v>10010</v>
      </c>
      <c r="C42" s="23" t="s">
        <v>473</v>
      </c>
      <c r="D42" s="11" t="s">
        <v>51</v>
      </c>
      <c r="E42" s="6" t="s">
        <v>373</v>
      </c>
      <c r="F42" s="6">
        <v>712035</v>
      </c>
      <c r="G42" s="6" t="s">
        <v>475</v>
      </c>
      <c r="H42" s="6" t="s">
        <v>43</v>
      </c>
      <c r="I42" s="6" t="s">
        <v>190</v>
      </c>
      <c r="J42" s="6" t="s">
        <v>374</v>
      </c>
      <c r="K42" s="7">
        <v>45502</v>
      </c>
      <c r="L42" s="7">
        <v>45497</v>
      </c>
      <c r="M42" s="7">
        <v>45429</v>
      </c>
      <c r="N42" s="7" t="s">
        <v>24</v>
      </c>
      <c r="O42" s="7" t="s">
        <v>24</v>
      </c>
      <c r="P42" s="7">
        <v>45516</v>
      </c>
      <c r="Q42" s="7">
        <v>45541</v>
      </c>
      <c r="R42" s="7">
        <v>45503</v>
      </c>
      <c r="S42" s="7">
        <v>45502</v>
      </c>
      <c r="T42" s="7" t="s">
        <v>52</v>
      </c>
      <c r="U42" s="24" t="s">
        <v>56</v>
      </c>
      <c r="V42" s="26" t="s">
        <v>337</v>
      </c>
      <c r="W42" s="5">
        <f t="shared" ca="1" si="3"/>
        <v>4</v>
      </c>
      <c r="X42" s="7" t="str">
        <f t="shared" si="4"/>
        <v>660066262510010</v>
      </c>
      <c r="Y42" s="7" t="str">
        <f>VLOOKUP(X42,Mapping!A:D,2,0)</f>
        <v>-</v>
      </c>
      <c r="Z42" s="6" t="str">
        <f>VLOOKUP(X42,Mapping!A:D,3,0)</f>
        <v>&gt; 15 days</v>
      </c>
      <c r="AA42" s="6" t="str">
        <f>VLOOKUP(X42,Mapping!A:D,4,0)</f>
        <v>&gt; 15 days</v>
      </c>
      <c r="AF42" s="4"/>
    </row>
    <row r="43" spans="1:32" x14ac:dyDescent="0.3">
      <c r="A43" s="10" t="s">
        <v>372</v>
      </c>
      <c r="B43" s="5">
        <v>80010</v>
      </c>
      <c r="C43" s="23" t="s">
        <v>476</v>
      </c>
      <c r="D43" s="11" t="s">
        <v>51</v>
      </c>
      <c r="E43" s="6" t="s">
        <v>373</v>
      </c>
      <c r="F43" s="6">
        <v>728144</v>
      </c>
      <c r="G43" s="6" t="s">
        <v>421</v>
      </c>
      <c r="H43" s="6" t="s">
        <v>43</v>
      </c>
      <c r="I43" s="6" t="s">
        <v>190</v>
      </c>
      <c r="J43" s="6" t="s">
        <v>374</v>
      </c>
      <c r="K43" s="7">
        <v>45502</v>
      </c>
      <c r="L43" s="7">
        <v>45498</v>
      </c>
      <c r="M43" s="7">
        <v>45429</v>
      </c>
      <c r="N43" s="7" t="s">
        <v>24</v>
      </c>
      <c r="O43" s="7" t="s">
        <v>24</v>
      </c>
      <c r="P43" s="7">
        <v>45516</v>
      </c>
      <c r="Q43" s="7">
        <v>45541</v>
      </c>
      <c r="R43" s="7">
        <v>45503</v>
      </c>
      <c r="S43" s="7">
        <v>45502</v>
      </c>
      <c r="T43" s="7" t="s">
        <v>52</v>
      </c>
      <c r="U43" s="24" t="s">
        <v>56</v>
      </c>
      <c r="V43" s="26" t="s">
        <v>342</v>
      </c>
      <c r="W43" s="5">
        <f t="shared" ca="1" si="3"/>
        <v>4</v>
      </c>
      <c r="X43" s="7" t="str">
        <f t="shared" si="4"/>
        <v>660066262580010</v>
      </c>
      <c r="Y43" s="7" t="str">
        <f>VLOOKUP(X43,Mapping!A:D,2,0)</f>
        <v>-</v>
      </c>
      <c r="Z43" s="6" t="str">
        <f>VLOOKUP(X43,Mapping!A:D,3,0)</f>
        <v>&gt; 15 days</v>
      </c>
      <c r="AA43" s="6" t="str">
        <f>VLOOKUP(X43,Mapping!A:D,4,0)</f>
        <v>&gt; 15 days</v>
      </c>
      <c r="AF43" s="4"/>
    </row>
    <row r="44" spans="1:32" x14ac:dyDescent="0.3">
      <c r="A44" s="10" t="s">
        <v>489</v>
      </c>
      <c r="B44" s="5">
        <v>20010</v>
      </c>
      <c r="C44" s="23" t="s">
        <v>490</v>
      </c>
      <c r="D44" s="11" t="s">
        <v>51</v>
      </c>
      <c r="E44" s="6" t="s">
        <v>491</v>
      </c>
      <c r="F44" s="6">
        <v>881011</v>
      </c>
      <c r="G44" s="6" t="s">
        <v>493</v>
      </c>
      <c r="H44" s="6" t="s">
        <v>12</v>
      </c>
      <c r="I44" s="6" t="s">
        <v>13</v>
      </c>
      <c r="J44" s="6" t="s">
        <v>494</v>
      </c>
      <c r="K44" s="7">
        <v>45657</v>
      </c>
      <c r="L44" s="7">
        <v>45504</v>
      </c>
      <c r="M44" s="7">
        <v>45432</v>
      </c>
      <c r="N44" s="7" t="s">
        <v>24</v>
      </c>
      <c r="O44" s="7">
        <v>45277</v>
      </c>
      <c r="P44" s="7" t="s">
        <v>24</v>
      </c>
      <c r="Q44" s="7">
        <v>45628</v>
      </c>
      <c r="R44" s="7">
        <v>45444</v>
      </c>
      <c r="S44" s="7">
        <v>45504</v>
      </c>
      <c r="T44" s="7" t="s">
        <v>52</v>
      </c>
      <c r="U44" s="24" t="s">
        <v>56</v>
      </c>
      <c r="V44" s="26" t="s">
        <v>320</v>
      </c>
      <c r="W44" s="5">
        <f t="shared" ca="1" si="3"/>
        <v>5</v>
      </c>
      <c r="X44" s="7" t="str">
        <f t="shared" si="4"/>
        <v>660066302720010</v>
      </c>
      <c r="Y44" s="7" t="str">
        <f>VLOOKUP(X44,Mapping!A:D,2,0)</f>
        <v>-</v>
      </c>
      <c r="Z44" s="6" t="str">
        <f>VLOOKUP(X44,Mapping!A:D,3,0)</f>
        <v>&gt; 15 days</v>
      </c>
      <c r="AA44" s="6" t="str">
        <f>VLOOKUP(X44,Mapping!A:D,4,0)</f>
        <v>&gt; 15 days</v>
      </c>
      <c r="AF44" s="4"/>
    </row>
    <row r="45" spans="1:32" x14ac:dyDescent="0.3">
      <c r="A45" s="10" t="s">
        <v>489</v>
      </c>
      <c r="B45" s="5">
        <v>20020</v>
      </c>
      <c r="C45" s="23" t="s">
        <v>490</v>
      </c>
      <c r="D45" s="11" t="s">
        <v>354</v>
      </c>
      <c r="E45" s="6" t="s">
        <v>491</v>
      </c>
      <c r="F45" s="6">
        <v>881101</v>
      </c>
      <c r="G45" s="6" t="s">
        <v>346</v>
      </c>
      <c r="H45" s="6" t="s">
        <v>12</v>
      </c>
      <c r="I45" s="6" t="s">
        <v>13</v>
      </c>
      <c r="J45" s="6" t="s">
        <v>494</v>
      </c>
      <c r="K45" s="7">
        <v>45657</v>
      </c>
      <c r="L45" s="7">
        <v>45504</v>
      </c>
      <c r="M45" s="7">
        <v>45432</v>
      </c>
      <c r="N45" s="7" t="s">
        <v>24</v>
      </c>
      <c r="O45" s="7" t="s">
        <v>24</v>
      </c>
      <c r="P45" s="7" t="s">
        <v>24</v>
      </c>
      <c r="Q45" s="7">
        <v>45628</v>
      </c>
      <c r="R45" s="7" t="s">
        <v>24</v>
      </c>
      <c r="S45" s="7">
        <v>45504</v>
      </c>
      <c r="T45" s="7" t="s">
        <v>52</v>
      </c>
      <c r="U45" s="24" t="s">
        <v>56</v>
      </c>
      <c r="V45" s="26" t="s">
        <v>320</v>
      </c>
      <c r="W45" s="5">
        <f t="shared" ca="1" si="3"/>
        <v>5</v>
      </c>
      <c r="X45" s="7" t="str">
        <f t="shared" si="4"/>
        <v>660066302720020</v>
      </c>
      <c r="Y45" s="7" t="str">
        <f>VLOOKUP(X45,Mapping!A:D,2,0)</f>
        <v>-</v>
      </c>
      <c r="Z45" s="6" t="str">
        <f>VLOOKUP(X45,Mapping!A:D,3,0)</f>
        <v>&gt; 15 days</v>
      </c>
      <c r="AA45" s="6" t="str">
        <f>VLOOKUP(X45,Mapping!A:D,4,0)</f>
        <v>&gt; 15 days</v>
      </c>
      <c r="AF45" s="4"/>
    </row>
    <row r="46" spans="1:32" x14ac:dyDescent="0.3">
      <c r="A46" s="10" t="s">
        <v>547</v>
      </c>
      <c r="B46" s="5">
        <v>10010</v>
      </c>
      <c r="C46" s="23" t="s">
        <v>548</v>
      </c>
      <c r="D46" s="11" t="s">
        <v>51</v>
      </c>
      <c r="E46" s="6" t="s">
        <v>549</v>
      </c>
      <c r="F46" s="6">
        <v>722226</v>
      </c>
      <c r="G46" s="6" t="s">
        <v>198</v>
      </c>
      <c r="H46" s="6" t="s">
        <v>14</v>
      </c>
      <c r="I46" s="6" t="s">
        <v>13</v>
      </c>
      <c r="J46" s="6" t="s">
        <v>199</v>
      </c>
      <c r="K46" s="7">
        <v>45575</v>
      </c>
      <c r="L46" s="7">
        <v>45568</v>
      </c>
      <c r="M46" s="7">
        <v>45436</v>
      </c>
      <c r="N46" s="7" t="s">
        <v>24</v>
      </c>
      <c r="O46" s="7" t="s">
        <v>24</v>
      </c>
      <c r="P46" s="7">
        <v>45568</v>
      </c>
      <c r="Q46" s="7">
        <v>45604</v>
      </c>
      <c r="R46" s="7">
        <v>45568</v>
      </c>
      <c r="S46" s="7">
        <v>45568</v>
      </c>
      <c r="T46" s="7" t="s">
        <v>52</v>
      </c>
      <c r="U46" s="24" t="s">
        <v>56</v>
      </c>
      <c r="V46" s="26" t="s">
        <v>209</v>
      </c>
      <c r="W46" s="5">
        <f t="shared" ca="1" si="3"/>
        <v>9</v>
      </c>
      <c r="X46" s="7" t="str">
        <f t="shared" si="4"/>
        <v>660066423110010</v>
      </c>
      <c r="Y46" s="7" t="str">
        <f>VLOOKUP(X46,Mapping!A:D,2,0)</f>
        <v>-</v>
      </c>
      <c r="Z46" s="6" t="str">
        <f>VLOOKUP(X46,Mapping!A:D,3,0)</f>
        <v>&gt; 15 days</v>
      </c>
      <c r="AA46" s="6" t="str">
        <f>VLOOKUP(X46,Mapping!A:D,4,0)</f>
        <v>&gt; 15 days</v>
      </c>
      <c r="AF46" s="4"/>
    </row>
    <row r="47" spans="1:32" x14ac:dyDescent="0.3">
      <c r="A47" s="10" t="s">
        <v>432</v>
      </c>
      <c r="B47" s="5">
        <v>40010</v>
      </c>
      <c r="C47" s="23" t="s">
        <v>433</v>
      </c>
      <c r="D47" s="11" t="s">
        <v>51</v>
      </c>
      <c r="E47" s="6" t="s">
        <v>434</v>
      </c>
      <c r="F47" s="6">
        <v>728144</v>
      </c>
      <c r="G47" s="6" t="s">
        <v>421</v>
      </c>
      <c r="H47" s="6" t="s">
        <v>14</v>
      </c>
      <c r="I47" s="6" t="s">
        <v>13</v>
      </c>
      <c r="J47" s="6" t="s">
        <v>199</v>
      </c>
      <c r="K47" s="7">
        <v>45473</v>
      </c>
      <c r="L47" s="7">
        <v>45477</v>
      </c>
      <c r="M47" s="7">
        <v>45419</v>
      </c>
      <c r="N47" s="7" t="s">
        <v>24</v>
      </c>
      <c r="O47" s="7">
        <v>45288</v>
      </c>
      <c r="P47" s="7">
        <v>45477</v>
      </c>
      <c r="Q47" s="7">
        <v>45562</v>
      </c>
      <c r="R47" s="7">
        <v>45477</v>
      </c>
      <c r="S47" s="7">
        <v>45569</v>
      </c>
      <c r="T47" s="7" t="s">
        <v>244</v>
      </c>
      <c r="U47" s="24" t="s">
        <v>56</v>
      </c>
      <c r="V47" s="26" t="s">
        <v>342</v>
      </c>
      <c r="W47" s="5">
        <f t="shared" ca="1" si="3"/>
        <v>-5</v>
      </c>
      <c r="X47" s="7" t="str">
        <f t="shared" si="4"/>
        <v>660066423040010</v>
      </c>
      <c r="Y47" s="7" t="str">
        <f>VLOOKUP(X47,Mapping!A:D,2,0)</f>
        <v>PM</v>
      </c>
      <c r="Z47" s="6" t="str">
        <f>VLOOKUP(X47,Mapping!A:D,3,0)</f>
        <v>Pending PM confirmation</v>
      </c>
      <c r="AA47" s="6" t="str">
        <f>VLOOKUP(X47,Mapping!A:D,4,0)</f>
        <v>Email follow up sent to PM</v>
      </c>
      <c r="AF47" s="4"/>
    </row>
    <row r="48" spans="1:32" x14ac:dyDescent="0.3">
      <c r="A48" s="10" t="s">
        <v>219</v>
      </c>
      <c r="B48" s="5">
        <v>10010</v>
      </c>
      <c r="C48" s="23" t="s">
        <v>220</v>
      </c>
      <c r="D48" s="11" t="s">
        <v>51</v>
      </c>
      <c r="E48" s="6" t="s">
        <v>534</v>
      </c>
      <c r="F48" s="6">
        <v>722226</v>
      </c>
      <c r="G48" s="6" t="s">
        <v>198</v>
      </c>
      <c r="H48" s="6" t="s">
        <v>43</v>
      </c>
      <c r="I48" s="6" t="s">
        <v>190</v>
      </c>
      <c r="J48" s="6" t="s">
        <v>200</v>
      </c>
      <c r="K48" s="7">
        <v>45444</v>
      </c>
      <c r="L48" s="7">
        <v>45530</v>
      </c>
      <c r="M48" s="7">
        <v>45405</v>
      </c>
      <c r="N48" s="7" t="s">
        <v>24</v>
      </c>
      <c r="O48" s="7">
        <v>45334</v>
      </c>
      <c r="P48" s="7">
        <v>45551</v>
      </c>
      <c r="Q48" s="7">
        <v>45590</v>
      </c>
      <c r="R48" s="7">
        <v>45550</v>
      </c>
      <c r="S48" s="7">
        <v>45550</v>
      </c>
      <c r="T48" s="7" t="s">
        <v>54</v>
      </c>
      <c r="U48" s="24" t="s">
        <v>212</v>
      </c>
      <c r="V48" s="26" t="s">
        <v>209</v>
      </c>
      <c r="W48" s="5">
        <f t="shared" ca="1" si="3"/>
        <v>-15</v>
      </c>
      <c r="X48" s="7" t="str">
        <f t="shared" si="4"/>
        <v>660066903910010</v>
      </c>
      <c r="Y48" s="7" t="str">
        <f>VLOOKUP(X48,Mapping!A:D,2,0)</f>
        <v>FOM</v>
      </c>
      <c r="Z48" s="6" t="str">
        <f>VLOOKUP(X48,Mapping!A:D,3,0)</f>
        <v>RDD move out</v>
      </c>
      <c r="AA48" s="6" t="str">
        <f>VLOOKUP(X48,Mapping!A:D,4,0)</f>
        <v>RDD move out- revised FPD required</v>
      </c>
      <c r="AF48" s="4"/>
    </row>
    <row r="49" spans="1:32" x14ac:dyDescent="0.3">
      <c r="A49" s="10" t="s">
        <v>468</v>
      </c>
      <c r="B49" s="5">
        <v>20010</v>
      </c>
      <c r="C49" s="23" t="s">
        <v>469</v>
      </c>
      <c r="D49" s="11" t="s">
        <v>51</v>
      </c>
      <c r="E49" s="6" t="s">
        <v>470</v>
      </c>
      <c r="F49" s="6">
        <v>722137</v>
      </c>
      <c r="G49" s="6" t="s">
        <v>472</v>
      </c>
      <c r="H49" s="6" t="s">
        <v>31</v>
      </c>
      <c r="I49" s="6" t="s">
        <v>32</v>
      </c>
      <c r="J49" s="6" t="s">
        <v>422</v>
      </c>
      <c r="K49" s="7">
        <v>45471</v>
      </c>
      <c r="L49" s="7">
        <v>45471</v>
      </c>
      <c r="M49" s="7">
        <v>45428</v>
      </c>
      <c r="N49" s="7" t="s">
        <v>24</v>
      </c>
      <c r="O49" s="7" t="s">
        <v>24</v>
      </c>
      <c r="P49" s="7">
        <v>45471</v>
      </c>
      <c r="Q49" s="7">
        <v>45534</v>
      </c>
      <c r="R49" s="7">
        <v>45471</v>
      </c>
      <c r="S49" s="7">
        <v>45471</v>
      </c>
      <c r="T49" s="7" t="s">
        <v>52</v>
      </c>
      <c r="U49" s="24" t="s">
        <v>56</v>
      </c>
      <c r="V49" s="26" t="s">
        <v>209</v>
      </c>
      <c r="W49" s="5">
        <f t="shared" ca="1" si="3"/>
        <v>3</v>
      </c>
      <c r="X49" s="7" t="str">
        <f t="shared" si="4"/>
        <v>660067370320010</v>
      </c>
      <c r="Y49" s="7" t="str">
        <f>VLOOKUP(X49,Mapping!A:D,2,0)</f>
        <v>-</v>
      </c>
      <c r="Z49" s="6" t="str">
        <f>VLOOKUP(X49,Mapping!A:D,3,0)</f>
        <v>&gt; 15 days</v>
      </c>
      <c r="AA49" s="6" t="str">
        <f>VLOOKUP(X49,Mapping!A:D,4,0)</f>
        <v>&gt; 15 days</v>
      </c>
      <c r="AF49" s="4"/>
    </row>
    <row r="50" spans="1:32" x14ac:dyDescent="0.3">
      <c r="A50" s="10" t="s">
        <v>495</v>
      </c>
      <c r="B50" s="5">
        <v>20100</v>
      </c>
      <c r="C50" s="23" t="s">
        <v>496</v>
      </c>
      <c r="D50" s="11" t="s">
        <v>51</v>
      </c>
      <c r="E50" s="6" t="s">
        <v>497</v>
      </c>
      <c r="F50" s="6">
        <v>718133</v>
      </c>
      <c r="G50" s="6" t="s">
        <v>227</v>
      </c>
      <c r="H50" s="6" t="s">
        <v>43</v>
      </c>
      <c r="I50" s="6" t="s">
        <v>44</v>
      </c>
      <c r="J50" s="6" t="s">
        <v>498</v>
      </c>
      <c r="K50" s="7">
        <v>45418</v>
      </c>
      <c r="L50" s="7">
        <v>45475</v>
      </c>
      <c r="M50" s="7">
        <v>45433</v>
      </c>
      <c r="N50" s="7" t="s">
        <v>24</v>
      </c>
      <c r="O50" s="7" t="s">
        <v>24</v>
      </c>
      <c r="P50" s="7">
        <v>45488</v>
      </c>
      <c r="Q50" s="7">
        <v>45492</v>
      </c>
      <c r="R50" s="7">
        <v>45478</v>
      </c>
      <c r="S50" s="7">
        <v>45478</v>
      </c>
      <c r="T50" s="7" t="s">
        <v>52</v>
      </c>
      <c r="U50" s="24" t="s">
        <v>56</v>
      </c>
      <c r="V50" s="26" t="s">
        <v>209</v>
      </c>
      <c r="W50" s="5">
        <f t="shared" ca="1" si="3"/>
        <v>6</v>
      </c>
      <c r="X50" s="7" t="str">
        <f t="shared" si="4"/>
        <v>660067326520100</v>
      </c>
      <c r="Y50" s="7" t="str">
        <f>VLOOKUP(X50,Mapping!A:D,2,0)</f>
        <v>-</v>
      </c>
      <c r="Z50" s="6" t="str">
        <f>VLOOKUP(X50,Mapping!A:D,3,0)</f>
        <v>&gt; 15 days</v>
      </c>
      <c r="AA50" s="6" t="str">
        <f>VLOOKUP(X50,Mapping!A:D,4,0)</f>
        <v>&gt; 15 days</v>
      </c>
      <c r="AF50" s="4"/>
    </row>
    <row r="51" spans="1:32" x14ac:dyDescent="0.3">
      <c r="A51" s="10" t="s">
        <v>455</v>
      </c>
      <c r="B51" s="5">
        <v>10010</v>
      </c>
      <c r="C51" s="23" t="s">
        <v>456</v>
      </c>
      <c r="D51" s="11" t="s">
        <v>51</v>
      </c>
      <c r="E51" s="6" t="s">
        <v>532</v>
      </c>
      <c r="F51" s="6">
        <v>782142</v>
      </c>
      <c r="G51" s="6" t="s">
        <v>376</v>
      </c>
      <c r="H51" s="6" t="s">
        <v>191</v>
      </c>
      <c r="I51" s="6" t="s">
        <v>44</v>
      </c>
      <c r="J51" s="6" t="s">
        <v>192</v>
      </c>
      <c r="K51" s="7">
        <v>45391</v>
      </c>
      <c r="L51" s="7">
        <v>45442</v>
      </c>
      <c r="M51" s="7">
        <v>45408</v>
      </c>
      <c r="N51" s="7" t="s">
        <v>24</v>
      </c>
      <c r="O51" s="7">
        <v>45393</v>
      </c>
      <c r="P51" s="7" t="s">
        <v>24</v>
      </c>
      <c r="Q51" s="7">
        <v>45471</v>
      </c>
      <c r="R51" s="7" t="s">
        <v>24</v>
      </c>
      <c r="S51" s="7">
        <v>45391</v>
      </c>
      <c r="T51" s="7" t="s">
        <v>244</v>
      </c>
      <c r="U51" s="24" t="s">
        <v>56</v>
      </c>
      <c r="V51" s="26" t="s">
        <v>326</v>
      </c>
      <c r="W51" s="5">
        <f t="shared" ca="1" si="3"/>
        <v>-12</v>
      </c>
      <c r="X51" s="7" t="str">
        <f t="shared" si="4"/>
        <v>660067470610010</v>
      </c>
      <c r="Y51" s="7" t="str">
        <f>VLOOKUP(X51,Mapping!A:D,2,0)</f>
        <v>PM</v>
      </c>
      <c r="Z51" s="6" t="str">
        <f>VLOOKUP(X51,Mapping!A:D,3,0)</f>
        <v>Pending PM confirmation</v>
      </c>
      <c r="AA51" s="6" t="str">
        <f>VLOOKUP(X51,Mapping!A:D,4,0)</f>
        <v>Email follow up sent to PM</v>
      </c>
      <c r="AF51" s="4"/>
    </row>
    <row r="52" spans="1:32" x14ac:dyDescent="0.3">
      <c r="A52" s="10" t="s">
        <v>455</v>
      </c>
      <c r="B52" s="5">
        <v>10020</v>
      </c>
      <c r="C52" s="23" t="s">
        <v>456</v>
      </c>
      <c r="D52" s="11" t="s">
        <v>354</v>
      </c>
      <c r="E52" s="6" t="s">
        <v>532</v>
      </c>
      <c r="F52" s="6">
        <v>781334</v>
      </c>
      <c r="G52" s="6" t="s">
        <v>380</v>
      </c>
      <c r="H52" s="6" t="s">
        <v>191</v>
      </c>
      <c r="I52" s="6" t="s">
        <v>44</v>
      </c>
      <c r="J52" s="6" t="s">
        <v>192</v>
      </c>
      <c r="K52" s="7">
        <v>45391</v>
      </c>
      <c r="L52" s="7">
        <v>45442</v>
      </c>
      <c r="M52" s="7">
        <v>45408</v>
      </c>
      <c r="N52" s="7" t="s">
        <v>24</v>
      </c>
      <c r="O52" s="7" t="s">
        <v>24</v>
      </c>
      <c r="P52" s="7" t="s">
        <v>24</v>
      </c>
      <c r="Q52" s="7">
        <v>45471</v>
      </c>
      <c r="R52" s="7" t="s">
        <v>24</v>
      </c>
      <c r="S52" s="7">
        <v>45391</v>
      </c>
      <c r="T52" s="7" t="s">
        <v>244</v>
      </c>
      <c r="U52" s="24" t="s">
        <v>56</v>
      </c>
      <c r="V52" s="26" t="s">
        <v>320</v>
      </c>
      <c r="W52" s="5">
        <f t="shared" ca="1" si="3"/>
        <v>-12</v>
      </c>
      <c r="X52" s="7" t="str">
        <f t="shared" si="4"/>
        <v>660067470610020</v>
      </c>
      <c r="Y52" s="7" t="str">
        <f>VLOOKUP(X52,Mapping!A:D,2,0)</f>
        <v>PM</v>
      </c>
      <c r="Z52" s="6" t="str">
        <f>VLOOKUP(X52,Mapping!A:D,3,0)</f>
        <v>Pending PM confirmation</v>
      </c>
      <c r="AA52" s="6" t="str">
        <f>VLOOKUP(X52,Mapping!A:D,4,0)</f>
        <v>Email follow up sent to PM</v>
      </c>
      <c r="AF52" s="4"/>
    </row>
    <row r="53" spans="1:32" x14ac:dyDescent="0.3">
      <c r="A53" s="10" t="s">
        <v>477</v>
      </c>
      <c r="B53" s="5">
        <v>10010</v>
      </c>
      <c r="C53" s="23" t="s">
        <v>478</v>
      </c>
      <c r="D53" s="11" t="s">
        <v>51</v>
      </c>
      <c r="E53" s="6" t="s">
        <v>479</v>
      </c>
      <c r="F53" s="6">
        <v>718096</v>
      </c>
      <c r="G53" s="6" t="s">
        <v>481</v>
      </c>
      <c r="H53" s="6" t="s">
        <v>35</v>
      </c>
      <c r="I53" s="6" t="s">
        <v>36</v>
      </c>
      <c r="J53" s="6" t="s">
        <v>37</v>
      </c>
      <c r="K53" s="7">
        <v>45474</v>
      </c>
      <c r="L53" s="7">
        <v>45474</v>
      </c>
      <c r="M53" s="7">
        <v>45429</v>
      </c>
      <c r="N53" s="7" t="s">
        <v>24</v>
      </c>
      <c r="O53" s="7" t="s">
        <v>24</v>
      </c>
      <c r="P53" s="7">
        <v>45475</v>
      </c>
      <c r="Q53" s="7">
        <v>45513</v>
      </c>
      <c r="R53" s="7">
        <v>45474</v>
      </c>
      <c r="S53" s="7">
        <v>45474</v>
      </c>
      <c r="T53" s="7" t="s">
        <v>52</v>
      </c>
      <c r="U53" s="24" t="s">
        <v>56</v>
      </c>
      <c r="V53" s="26" t="s">
        <v>209</v>
      </c>
      <c r="W53" s="5">
        <f t="shared" ca="1" si="3"/>
        <v>4</v>
      </c>
      <c r="X53" s="7" t="str">
        <f t="shared" si="4"/>
        <v>660067438510010</v>
      </c>
      <c r="Y53" s="7" t="str">
        <f>VLOOKUP(X53,Mapping!A:D,2,0)</f>
        <v>-</v>
      </c>
      <c r="Z53" s="6" t="str">
        <f>VLOOKUP(X53,Mapping!A:D,3,0)</f>
        <v>&gt; 15 days</v>
      </c>
      <c r="AA53" s="6" t="str">
        <f>VLOOKUP(X53,Mapping!A:D,4,0)</f>
        <v>&gt; 15 days</v>
      </c>
      <c r="AF53" s="4"/>
    </row>
    <row r="54" spans="1:32" x14ac:dyDescent="0.3">
      <c r="A54" s="10" t="s">
        <v>387</v>
      </c>
      <c r="B54" s="5">
        <v>20040</v>
      </c>
      <c r="C54" s="23" t="s">
        <v>388</v>
      </c>
      <c r="D54" s="11" t="s">
        <v>51</v>
      </c>
      <c r="E54" s="6" t="s">
        <v>389</v>
      </c>
      <c r="F54" s="6">
        <v>712084</v>
      </c>
      <c r="G54" s="6" t="s">
        <v>391</v>
      </c>
      <c r="H54" s="6" t="s">
        <v>201</v>
      </c>
      <c r="I54" s="6" t="s">
        <v>202</v>
      </c>
      <c r="J54" s="6" t="s">
        <v>392</v>
      </c>
      <c r="K54" s="7">
        <v>45369</v>
      </c>
      <c r="L54" s="7">
        <v>45443</v>
      </c>
      <c r="M54" s="7">
        <v>45414</v>
      </c>
      <c r="N54" s="7" t="s">
        <v>24</v>
      </c>
      <c r="O54" s="7">
        <v>45399</v>
      </c>
      <c r="P54" s="7" t="s">
        <v>24</v>
      </c>
      <c r="Q54" s="7" t="s">
        <v>24</v>
      </c>
      <c r="R54" s="7" t="s">
        <v>24</v>
      </c>
      <c r="S54" s="7">
        <v>45444</v>
      </c>
      <c r="T54" s="7" t="s">
        <v>244</v>
      </c>
      <c r="U54" s="24" t="s">
        <v>56</v>
      </c>
      <c r="V54" s="26" t="s">
        <v>393</v>
      </c>
      <c r="W54" s="5">
        <f t="shared" ca="1" si="3"/>
        <v>-8</v>
      </c>
      <c r="X54" s="7" t="str">
        <f t="shared" si="4"/>
        <v>660067670120040</v>
      </c>
      <c r="Y54" s="7" t="str">
        <f>VLOOKUP(X54,Mapping!A:D,2,0)</f>
        <v>PM</v>
      </c>
      <c r="Z54" s="6" t="str">
        <f>VLOOKUP(X54,Mapping!A:D,3,0)</f>
        <v>Pending PM confirmation</v>
      </c>
      <c r="AA54" s="6" t="str">
        <f>VLOOKUP(X54,Mapping!A:D,4,0)</f>
        <v>Issue in PSA to set Z4 fromPM</v>
      </c>
      <c r="AF54" s="4"/>
    </row>
    <row r="55" spans="1:32" x14ac:dyDescent="0.3">
      <c r="A55" s="10" t="s">
        <v>447</v>
      </c>
      <c r="B55" s="5">
        <v>10010</v>
      </c>
      <c r="C55" s="23" t="s">
        <v>448</v>
      </c>
      <c r="D55" s="11" t="s">
        <v>51</v>
      </c>
      <c r="E55" s="6" t="s">
        <v>449</v>
      </c>
      <c r="F55" s="6">
        <v>728144</v>
      </c>
      <c r="G55" s="6" t="s">
        <v>421</v>
      </c>
      <c r="H55" s="6" t="s">
        <v>35</v>
      </c>
      <c r="I55" s="6" t="s">
        <v>36</v>
      </c>
      <c r="J55" s="6" t="s">
        <v>37</v>
      </c>
      <c r="K55" s="7">
        <v>45524</v>
      </c>
      <c r="L55" s="7">
        <v>45524</v>
      </c>
      <c r="M55" s="7">
        <v>45422</v>
      </c>
      <c r="N55" s="7" t="s">
        <v>24</v>
      </c>
      <c r="O55" s="7" t="s">
        <v>24</v>
      </c>
      <c r="P55" s="7" t="s">
        <v>24</v>
      </c>
      <c r="Q55" s="7">
        <v>45555</v>
      </c>
      <c r="R55" s="7">
        <v>45524</v>
      </c>
      <c r="S55" s="7">
        <v>45524</v>
      </c>
      <c r="T55" s="7" t="s">
        <v>244</v>
      </c>
      <c r="U55" s="24" t="s">
        <v>56</v>
      </c>
      <c r="V55" s="26" t="s">
        <v>342</v>
      </c>
      <c r="W55" s="5">
        <f t="shared" ca="1" si="3"/>
        <v>-2</v>
      </c>
      <c r="X55" s="7" t="str">
        <f t="shared" si="4"/>
        <v>660067640710010</v>
      </c>
      <c r="Y55" s="7" t="str">
        <f>VLOOKUP(X55,Mapping!A:D,2,0)</f>
        <v>PM</v>
      </c>
      <c r="Z55" s="6" t="str">
        <f>VLOOKUP(X55,Mapping!A:D,3,0)</f>
        <v>RDD move out</v>
      </c>
      <c r="AA55" s="6" t="str">
        <f>VLOOKUP(X55,Mapping!A:D,4,0)</f>
        <v>PM to confirm on the dates.</v>
      </c>
      <c r="AF55" s="4"/>
    </row>
    <row r="56" spans="1:32" x14ac:dyDescent="0.3">
      <c r="A56" s="10" t="s">
        <v>436</v>
      </c>
      <c r="B56" s="5">
        <v>10010</v>
      </c>
      <c r="C56" s="23" t="s">
        <v>437</v>
      </c>
      <c r="D56" s="11" t="s">
        <v>51</v>
      </c>
      <c r="E56" s="6" t="s">
        <v>438</v>
      </c>
      <c r="F56" s="6">
        <v>718133</v>
      </c>
      <c r="G56" s="6" t="s">
        <v>227</v>
      </c>
      <c r="H56" s="6" t="s">
        <v>201</v>
      </c>
      <c r="I56" s="6" t="s">
        <v>202</v>
      </c>
      <c r="J56" s="6" t="s">
        <v>439</v>
      </c>
      <c r="K56" s="7">
        <v>45534</v>
      </c>
      <c r="L56" s="7">
        <v>45457</v>
      </c>
      <c r="M56" s="7">
        <v>45420</v>
      </c>
      <c r="N56" s="7" t="s">
        <v>24</v>
      </c>
      <c r="O56" s="7" t="s">
        <v>24</v>
      </c>
      <c r="P56" s="7" t="s">
        <v>24</v>
      </c>
      <c r="Q56" s="7" t="s">
        <v>24</v>
      </c>
      <c r="R56" s="7" t="s">
        <v>24</v>
      </c>
      <c r="S56" s="7">
        <v>45458</v>
      </c>
      <c r="T56" s="7" t="s">
        <v>244</v>
      </c>
      <c r="U56" s="24" t="s">
        <v>56</v>
      </c>
      <c r="V56" s="26" t="s">
        <v>209</v>
      </c>
      <c r="W56" s="5">
        <f t="shared" ca="1" si="3"/>
        <v>-4</v>
      </c>
      <c r="X56" s="7" t="str">
        <f t="shared" si="4"/>
        <v>660067725710010</v>
      </c>
      <c r="Y56" s="7" t="str">
        <f>VLOOKUP(X56,Mapping!A:D,2,0)</f>
        <v>FOM</v>
      </c>
      <c r="Z56" s="6" t="str">
        <f>VLOOKUP(X56,Mapping!A:D,3,0)</f>
        <v xml:space="preserve">Material Hold in factory </v>
      </c>
      <c r="AA56" s="6" t="str">
        <f>VLOOKUP(X56,Mapping!A:D,4,0)</f>
        <v>Product under RA Labelling hold, till date no firm CDD.</v>
      </c>
      <c r="AF56" s="4"/>
    </row>
    <row r="57" spans="1:32" x14ac:dyDescent="0.3">
      <c r="A57" s="10" t="s">
        <v>550</v>
      </c>
      <c r="B57" s="5">
        <v>10010</v>
      </c>
      <c r="C57" s="23" t="s">
        <v>551</v>
      </c>
      <c r="D57" s="11" t="s">
        <v>51</v>
      </c>
      <c r="E57" s="6" t="s">
        <v>217</v>
      </c>
      <c r="F57" s="6">
        <v>722228</v>
      </c>
      <c r="G57" s="6" t="s">
        <v>207</v>
      </c>
      <c r="H57" s="6" t="s">
        <v>12</v>
      </c>
      <c r="I57" s="6" t="s">
        <v>13</v>
      </c>
      <c r="J57" s="6" t="s">
        <v>355</v>
      </c>
      <c r="K57" s="7">
        <v>45524</v>
      </c>
      <c r="L57" s="7">
        <v>45541</v>
      </c>
      <c r="M57" s="7">
        <v>45434</v>
      </c>
      <c r="N57" s="7" t="s">
        <v>24</v>
      </c>
      <c r="O57" s="7" t="s">
        <v>24</v>
      </c>
      <c r="P57" s="7" t="s">
        <v>24</v>
      </c>
      <c r="Q57" s="7">
        <v>45712</v>
      </c>
      <c r="R57" s="7" t="s">
        <v>24</v>
      </c>
      <c r="S57" s="7">
        <v>45524</v>
      </c>
      <c r="T57" s="7" t="s">
        <v>52</v>
      </c>
      <c r="U57" s="24" t="s">
        <v>56</v>
      </c>
      <c r="V57" s="26" t="s">
        <v>209</v>
      </c>
      <c r="W57" s="5">
        <f t="shared" ca="1" si="3"/>
        <v>7</v>
      </c>
      <c r="X57" s="7" t="str">
        <f t="shared" si="4"/>
        <v>660067698510010</v>
      </c>
      <c r="Y57" s="7" t="str">
        <f>VLOOKUP(X57,Mapping!A:D,2,0)</f>
        <v>-</v>
      </c>
      <c r="Z57" s="6" t="str">
        <f>VLOOKUP(X57,Mapping!A:D,3,0)</f>
        <v>&gt; 15 days</v>
      </c>
      <c r="AA57" s="6" t="str">
        <f>VLOOKUP(X57,Mapping!A:D,4,0)</f>
        <v>&gt; 15 days</v>
      </c>
      <c r="AF57" s="4"/>
    </row>
    <row r="58" spans="1:32" x14ac:dyDescent="0.3">
      <c r="A58" s="10" t="s">
        <v>550</v>
      </c>
      <c r="B58" s="5">
        <v>10090</v>
      </c>
      <c r="C58" s="23" t="s">
        <v>551</v>
      </c>
      <c r="D58" s="11" t="s">
        <v>205</v>
      </c>
      <c r="E58" s="6" t="s">
        <v>217</v>
      </c>
      <c r="F58" s="6">
        <v>722467</v>
      </c>
      <c r="G58" s="6" t="s">
        <v>194</v>
      </c>
      <c r="H58" s="6" t="s">
        <v>12</v>
      </c>
      <c r="I58" s="6" t="s">
        <v>13</v>
      </c>
      <c r="J58" s="6" t="s">
        <v>355</v>
      </c>
      <c r="K58" s="7">
        <v>45524</v>
      </c>
      <c r="L58" s="7">
        <v>45541</v>
      </c>
      <c r="M58" s="7">
        <v>45434</v>
      </c>
      <c r="N58" s="7" t="s">
        <v>24</v>
      </c>
      <c r="O58" s="7" t="s">
        <v>24</v>
      </c>
      <c r="P58" s="7" t="s">
        <v>24</v>
      </c>
      <c r="Q58" s="7">
        <v>45712</v>
      </c>
      <c r="R58" s="7" t="s">
        <v>24</v>
      </c>
      <c r="S58" s="7">
        <v>45524</v>
      </c>
      <c r="T58" s="7" t="s">
        <v>52</v>
      </c>
      <c r="U58" s="24" t="s">
        <v>56</v>
      </c>
      <c r="V58" s="26" t="s">
        <v>209</v>
      </c>
      <c r="W58" s="5">
        <f t="shared" ca="1" si="3"/>
        <v>7</v>
      </c>
      <c r="X58" s="7" t="str">
        <f t="shared" si="4"/>
        <v>660067698510090</v>
      </c>
      <c r="Y58" s="7" t="str">
        <f>VLOOKUP(X58,Mapping!A:D,2,0)</f>
        <v>-</v>
      </c>
      <c r="Z58" s="6" t="str">
        <f>VLOOKUP(X58,Mapping!A:D,3,0)</f>
        <v>&gt; 15 days</v>
      </c>
      <c r="AA58" s="6" t="str">
        <f>VLOOKUP(X58,Mapping!A:D,4,0)</f>
        <v>&gt; 15 days</v>
      </c>
      <c r="AF58" s="4"/>
    </row>
    <row r="59" spans="1:32" x14ac:dyDescent="0.3">
      <c r="A59" s="10" t="s">
        <v>552</v>
      </c>
      <c r="B59" s="5">
        <v>20010</v>
      </c>
      <c r="C59" s="23" t="s">
        <v>553</v>
      </c>
      <c r="D59" s="11" t="s">
        <v>51</v>
      </c>
      <c r="E59" s="6" t="s">
        <v>554</v>
      </c>
      <c r="F59" s="6">
        <v>888121</v>
      </c>
      <c r="G59" s="6" t="s">
        <v>556</v>
      </c>
      <c r="H59" s="6" t="s">
        <v>201</v>
      </c>
      <c r="I59" s="6" t="s">
        <v>202</v>
      </c>
      <c r="J59" s="6" t="s">
        <v>557</v>
      </c>
      <c r="K59" s="7">
        <v>45474</v>
      </c>
      <c r="L59" s="7">
        <v>45474</v>
      </c>
      <c r="M59" s="7">
        <v>45436</v>
      </c>
      <c r="N59" s="7" t="s">
        <v>24</v>
      </c>
      <c r="O59" s="7" t="s">
        <v>24</v>
      </c>
      <c r="P59" s="7">
        <v>45485</v>
      </c>
      <c r="Q59" s="7" t="s">
        <v>24</v>
      </c>
      <c r="R59" s="7">
        <v>45477</v>
      </c>
      <c r="S59" s="7">
        <v>45444</v>
      </c>
      <c r="T59" s="7" t="s">
        <v>52</v>
      </c>
      <c r="U59" s="24" t="s">
        <v>56</v>
      </c>
      <c r="V59" s="26" t="s">
        <v>326</v>
      </c>
      <c r="W59" s="5">
        <f t="shared" ca="1" si="3"/>
        <v>9</v>
      </c>
      <c r="X59" s="7" t="str">
        <f t="shared" si="4"/>
        <v>660067806520010</v>
      </c>
      <c r="Y59" s="7" t="str">
        <f>VLOOKUP(X59,Mapping!A:D,2,0)</f>
        <v>-</v>
      </c>
      <c r="Z59" s="6" t="str">
        <f>VLOOKUP(X59,Mapping!A:D,3,0)</f>
        <v>&gt; 15 days</v>
      </c>
      <c r="AA59" s="6" t="str">
        <f>VLOOKUP(X59,Mapping!A:D,4,0)</f>
        <v>&gt; 15 days</v>
      </c>
      <c r="AF59" s="4"/>
    </row>
    <row r="60" spans="1:32" x14ac:dyDescent="0.3">
      <c r="A60" s="10" t="s">
        <v>450</v>
      </c>
      <c r="B60" s="5">
        <v>30010</v>
      </c>
      <c r="C60" s="23" t="s">
        <v>451</v>
      </c>
      <c r="D60" s="11" t="s">
        <v>51</v>
      </c>
      <c r="E60" s="6" t="s">
        <v>452</v>
      </c>
      <c r="F60" s="6">
        <v>728327</v>
      </c>
      <c r="G60" s="6" t="s">
        <v>454</v>
      </c>
      <c r="H60" s="6" t="s">
        <v>14</v>
      </c>
      <c r="I60" s="6" t="s">
        <v>13</v>
      </c>
      <c r="J60" s="6" t="s">
        <v>435</v>
      </c>
      <c r="K60" s="7">
        <v>45590</v>
      </c>
      <c r="L60" s="7">
        <v>45460</v>
      </c>
      <c r="M60" s="7">
        <v>45411</v>
      </c>
      <c r="N60" s="7" t="s">
        <v>24</v>
      </c>
      <c r="O60" s="7">
        <v>45393</v>
      </c>
      <c r="P60" s="7">
        <v>45590</v>
      </c>
      <c r="Q60" s="7">
        <v>45625</v>
      </c>
      <c r="R60" s="7">
        <v>45590</v>
      </c>
      <c r="S60" s="7">
        <v>45590</v>
      </c>
      <c r="T60" s="7" t="s">
        <v>244</v>
      </c>
      <c r="U60" s="24" t="s">
        <v>56</v>
      </c>
      <c r="V60" s="26" t="s">
        <v>342</v>
      </c>
      <c r="W60" s="5">
        <f t="shared" ca="1" si="3"/>
        <v>-11</v>
      </c>
      <c r="X60" s="7" t="str">
        <f t="shared" si="4"/>
        <v>660067950830010</v>
      </c>
      <c r="Y60" s="7" t="str">
        <f>VLOOKUP(X60,Mapping!A:D,2,0)</f>
        <v>PM</v>
      </c>
      <c r="Z60" s="6" t="str">
        <f>VLOOKUP(X60,Mapping!A:D,3,0)</f>
        <v>Pending PM confirmation</v>
      </c>
      <c r="AA60" s="6" t="str">
        <f>VLOOKUP(X60,Mapping!A:D,4,0)</f>
        <v>Email follow up sent to PM</v>
      </c>
      <c r="AF60" s="4"/>
    </row>
    <row r="61" spans="1:32" x14ac:dyDescent="0.3">
      <c r="A61" s="10" t="s">
        <v>499</v>
      </c>
      <c r="B61" s="5">
        <v>10010</v>
      </c>
      <c r="C61" s="23" t="s">
        <v>500</v>
      </c>
      <c r="D61" s="11" t="s">
        <v>51</v>
      </c>
      <c r="E61" s="6" t="s">
        <v>501</v>
      </c>
      <c r="F61" s="6">
        <v>722224</v>
      </c>
      <c r="G61" s="6" t="s">
        <v>30</v>
      </c>
      <c r="H61" s="6" t="s">
        <v>222</v>
      </c>
      <c r="I61" s="6" t="s">
        <v>36</v>
      </c>
      <c r="J61" s="6" t="s">
        <v>371</v>
      </c>
      <c r="K61" s="7">
        <v>45499</v>
      </c>
      <c r="L61" s="7">
        <v>45541</v>
      </c>
      <c r="M61" s="7">
        <v>45426</v>
      </c>
      <c r="N61" s="7" t="s">
        <v>24</v>
      </c>
      <c r="O61" s="7" t="s">
        <v>24</v>
      </c>
      <c r="P61" s="7" t="s">
        <v>24</v>
      </c>
      <c r="Q61" s="7">
        <v>45579</v>
      </c>
      <c r="R61" s="7">
        <v>45509</v>
      </c>
      <c r="S61" s="7">
        <v>45499</v>
      </c>
      <c r="T61" s="7" t="s">
        <v>244</v>
      </c>
      <c r="U61" s="24" t="s">
        <v>56</v>
      </c>
      <c r="V61" s="26" t="s">
        <v>209</v>
      </c>
      <c r="W61" s="5">
        <f t="shared" ref="W61:W89" ca="1" si="5">IF(M61&gt;=TODAY(),(NETWORKDAYS(TODAY(),M61)-1),(NETWORKDAYS(TODAY(),M61)))</f>
        <v>1</v>
      </c>
      <c r="X61" s="7" t="str">
        <f t="shared" si="4"/>
        <v>660067909010010</v>
      </c>
      <c r="Y61" s="7" t="str">
        <f>VLOOKUP(X61,Mapping!A:D,2,0)</f>
        <v>PM</v>
      </c>
      <c r="Z61" s="6" t="str">
        <f>VLOOKUP(X61,Mapping!A:D,3,0)</f>
        <v>RDD move out</v>
      </c>
      <c r="AA61" s="6" t="str">
        <f>VLOOKUP(X61,Mapping!A:D,4,0)</f>
        <v>PM to confirm on the dates.</v>
      </c>
      <c r="AF61" s="4"/>
    </row>
    <row r="62" spans="1:32" x14ac:dyDescent="0.3">
      <c r="A62" s="10" t="s">
        <v>499</v>
      </c>
      <c r="B62" s="5">
        <v>10090</v>
      </c>
      <c r="C62" s="23" t="s">
        <v>500</v>
      </c>
      <c r="D62" s="11" t="s">
        <v>205</v>
      </c>
      <c r="E62" s="6" t="s">
        <v>501</v>
      </c>
      <c r="F62" s="6">
        <v>722467</v>
      </c>
      <c r="G62" s="6" t="s">
        <v>194</v>
      </c>
      <c r="H62" s="6" t="s">
        <v>222</v>
      </c>
      <c r="I62" s="6" t="s">
        <v>36</v>
      </c>
      <c r="J62" s="6" t="s">
        <v>371</v>
      </c>
      <c r="K62" s="7">
        <v>45499</v>
      </c>
      <c r="L62" s="7">
        <v>45541</v>
      </c>
      <c r="M62" s="7">
        <v>45426</v>
      </c>
      <c r="N62" s="7" t="s">
        <v>24</v>
      </c>
      <c r="O62" s="7" t="s">
        <v>24</v>
      </c>
      <c r="P62" s="7" t="s">
        <v>24</v>
      </c>
      <c r="Q62" s="7">
        <v>45579</v>
      </c>
      <c r="R62" s="7" t="s">
        <v>24</v>
      </c>
      <c r="S62" s="7">
        <v>45499</v>
      </c>
      <c r="T62" s="7" t="s">
        <v>244</v>
      </c>
      <c r="U62" s="24" t="s">
        <v>56</v>
      </c>
      <c r="V62" s="26" t="s">
        <v>209</v>
      </c>
      <c r="W62" s="5">
        <f t="shared" ca="1" si="5"/>
        <v>1</v>
      </c>
      <c r="X62" s="7" t="str">
        <f t="shared" si="4"/>
        <v>660067909010090</v>
      </c>
      <c r="Y62" s="7" t="str">
        <f>VLOOKUP(X62,Mapping!A:D,2,0)</f>
        <v>PM</v>
      </c>
      <c r="Z62" s="6" t="str">
        <f>VLOOKUP(X62,Mapping!A:D,3,0)</f>
        <v>RDD move out</v>
      </c>
      <c r="AA62" s="6" t="str">
        <f>VLOOKUP(X62,Mapping!A:D,4,0)</f>
        <v>PM to confirm on the dates.</v>
      </c>
      <c r="AF62" s="4"/>
    </row>
    <row r="63" spans="1:32" x14ac:dyDescent="0.3">
      <c r="A63" s="10" t="s">
        <v>558</v>
      </c>
      <c r="B63" s="5">
        <v>20010</v>
      </c>
      <c r="C63" s="23" t="s">
        <v>559</v>
      </c>
      <c r="D63" s="11" t="s">
        <v>51</v>
      </c>
      <c r="E63" s="6" t="s">
        <v>560</v>
      </c>
      <c r="F63" s="6">
        <v>881011</v>
      </c>
      <c r="G63" s="6" t="s">
        <v>493</v>
      </c>
      <c r="H63" s="6" t="s">
        <v>31</v>
      </c>
      <c r="I63" s="6" t="s">
        <v>32</v>
      </c>
      <c r="J63" s="6" t="s">
        <v>33</v>
      </c>
      <c r="K63" s="7">
        <v>45473</v>
      </c>
      <c r="L63" s="7">
        <v>45471</v>
      </c>
      <c r="M63" s="7">
        <v>45436</v>
      </c>
      <c r="N63" s="7" t="s">
        <v>24</v>
      </c>
      <c r="O63" s="7" t="s">
        <v>24</v>
      </c>
      <c r="P63" s="7">
        <v>45473</v>
      </c>
      <c r="Q63" s="7">
        <v>45534</v>
      </c>
      <c r="R63" s="7">
        <v>45473</v>
      </c>
      <c r="S63" s="7">
        <v>45473</v>
      </c>
      <c r="T63" s="7" t="s">
        <v>52</v>
      </c>
      <c r="U63" s="24" t="s">
        <v>56</v>
      </c>
      <c r="V63" s="26" t="s">
        <v>320</v>
      </c>
      <c r="W63" s="5">
        <f t="shared" ca="1" si="5"/>
        <v>9</v>
      </c>
      <c r="X63" s="7" t="str">
        <f t="shared" si="4"/>
        <v>660067904420010</v>
      </c>
      <c r="Y63" s="7" t="str">
        <f>VLOOKUP(X63,Mapping!A:D,2,0)</f>
        <v>-</v>
      </c>
      <c r="Z63" s="6" t="str">
        <f>VLOOKUP(X63,Mapping!A:D,3,0)</f>
        <v>&gt; 15 days</v>
      </c>
      <c r="AA63" s="6" t="str">
        <f>VLOOKUP(X63,Mapping!A:D,4,0)</f>
        <v>&gt; 15 days</v>
      </c>
      <c r="AF63" s="4"/>
    </row>
    <row r="64" spans="1:32" x14ac:dyDescent="0.3">
      <c r="A64" s="10" t="s">
        <v>394</v>
      </c>
      <c r="B64" s="5">
        <v>10010</v>
      </c>
      <c r="C64" s="23" t="s">
        <v>395</v>
      </c>
      <c r="D64" s="11" t="s">
        <v>51</v>
      </c>
      <c r="E64" s="6" t="s">
        <v>533</v>
      </c>
      <c r="F64" s="6">
        <v>782111</v>
      </c>
      <c r="G64" s="6" t="s">
        <v>397</v>
      </c>
      <c r="H64" s="6" t="s">
        <v>31</v>
      </c>
      <c r="I64" s="6" t="s">
        <v>32</v>
      </c>
      <c r="J64" s="6" t="s">
        <v>33</v>
      </c>
      <c r="K64" s="7">
        <v>45442</v>
      </c>
      <c r="L64" s="7">
        <v>45442</v>
      </c>
      <c r="M64" s="7">
        <v>45413</v>
      </c>
      <c r="N64" s="7" t="s">
        <v>24</v>
      </c>
      <c r="O64" s="7" t="s">
        <v>24</v>
      </c>
      <c r="P64" s="7">
        <v>45442</v>
      </c>
      <c r="Q64" s="7">
        <v>45473</v>
      </c>
      <c r="R64" s="7">
        <v>45442</v>
      </c>
      <c r="S64" s="7">
        <v>45442</v>
      </c>
      <c r="T64" s="7" t="s">
        <v>244</v>
      </c>
      <c r="U64" s="24" t="s">
        <v>56</v>
      </c>
      <c r="V64" s="26" t="s">
        <v>326</v>
      </c>
      <c r="W64" s="5">
        <f t="shared" ca="1" si="5"/>
        <v>-9</v>
      </c>
      <c r="X64" s="7" t="str">
        <f t="shared" si="4"/>
        <v>660067901810010</v>
      </c>
      <c r="Y64" s="7" t="str">
        <f>VLOOKUP(X64,Mapping!A:D,2,0)</f>
        <v>PM</v>
      </c>
      <c r="Z64" s="6" t="str">
        <f>VLOOKUP(X64,Mapping!A:D,3,0)</f>
        <v>Pending PM confirmation</v>
      </c>
      <c r="AA64" s="6" t="str">
        <f>VLOOKUP(X64,Mapping!A:D,4,0)</f>
        <v>Pending Z4OK approval from PM</v>
      </c>
      <c r="AF64" s="4"/>
    </row>
    <row r="65" spans="1:32" x14ac:dyDescent="0.3">
      <c r="A65" s="10" t="s">
        <v>561</v>
      </c>
      <c r="B65" s="5">
        <v>10010</v>
      </c>
      <c r="C65" s="23" t="s">
        <v>562</v>
      </c>
      <c r="D65" s="11" t="s">
        <v>51</v>
      </c>
      <c r="E65" s="6" t="s">
        <v>563</v>
      </c>
      <c r="F65" s="6">
        <v>728144</v>
      </c>
      <c r="G65" s="6" t="s">
        <v>421</v>
      </c>
      <c r="H65" s="6" t="s">
        <v>222</v>
      </c>
      <c r="I65" s="6" t="s">
        <v>36</v>
      </c>
      <c r="J65" s="6" t="s">
        <v>564</v>
      </c>
      <c r="K65" s="7">
        <v>45491</v>
      </c>
      <c r="L65" s="7">
        <v>45513</v>
      </c>
      <c r="M65" s="7">
        <v>45425</v>
      </c>
      <c r="N65" s="7" t="s">
        <v>24</v>
      </c>
      <c r="O65" s="7" t="s">
        <v>24</v>
      </c>
      <c r="P65" s="7" t="s">
        <v>24</v>
      </c>
      <c r="Q65" s="7">
        <v>45569</v>
      </c>
      <c r="R65" s="7">
        <v>45491</v>
      </c>
      <c r="S65" s="7">
        <v>45491</v>
      </c>
      <c r="T65" s="7" t="s">
        <v>244</v>
      </c>
      <c r="U65" s="24" t="s">
        <v>56</v>
      </c>
      <c r="V65" s="26" t="s">
        <v>342</v>
      </c>
      <c r="W65" s="5">
        <f t="shared" ca="1" si="5"/>
        <v>0</v>
      </c>
      <c r="X65" s="7" t="str">
        <f t="shared" si="4"/>
        <v>660067893610010</v>
      </c>
      <c r="Y65" s="7" t="str">
        <f>VLOOKUP(X65,Mapping!A:D,2,0)</f>
        <v>PM</v>
      </c>
      <c r="Z65" s="6" t="str">
        <f>VLOOKUP(X65,Mapping!A:D,3,0)</f>
        <v>RDD move out</v>
      </c>
      <c r="AA65" s="6" t="str">
        <f>VLOOKUP(X65,Mapping!A:D,4,0)</f>
        <v>PM to confirm on the dates.</v>
      </c>
      <c r="AF65" s="4"/>
    </row>
    <row r="66" spans="1:32" x14ac:dyDescent="0.3">
      <c r="A66" s="10" t="s">
        <v>238</v>
      </c>
      <c r="B66" s="5">
        <v>10010</v>
      </c>
      <c r="C66" s="23" t="s">
        <v>239</v>
      </c>
      <c r="D66" s="11" t="s">
        <v>51</v>
      </c>
      <c r="E66" s="6" t="s">
        <v>240</v>
      </c>
      <c r="F66" s="6">
        <v>722227</v>
      </c>
      <c r="G66" s="6" t="s">
        <v>242</v>
      </c>
      <c r="H66" s="6" t="s">
        <v>14</v>
      </c>
      <c r="I66" s="6" t="s">
        <v>13</v>
      </c>
      <c r="J66" s="6" t="s">
        <v>199</v>
      </c>
      <c r="K66" s="7">
        <v>45568</v>
      </c>
      <c r="L66" s="7">
        <v>45523</v>
      </c>
      <c r="M66" s="7">
        <v>45398</v>
      </c>
      <c r="N66" s="7" t="s">
        <v>24</v>
      </c>
      <c r="O66" s="7">
        <v>45386</v>
      </c>
      <c r="P66" s="7">
        <v>45568</v>
      </c>
      <c r="Q66" s="7">
        <v>45604</v>
      </c>
      <c r="R66" s="7">
        <v>45568</v>
      </c>
      <c r="S66" s="7">
        <v>45568</v>
      </c>
      <c r="T66" s="7" t="s">
        <v>54</v>
      </c>
      <c r="U66" s="24" t="s">
        <v>56</v>
      </c>
      <c r="V66" s="26" t="s">
        <v>209</v>
      </c>
      <c r="W66" s="5">
        <f t="shared" ca="1" si="5"/>
        <v>-20</v>
      </c>
      <c r="X66" s="7" t="str">
        <f t="shared" ref="X66:X89" si="6">A66&amp;B66</f>
        <v>660067888810010</v>
      </c>
      <c r="Y66" s="7" t="str">
        <f>VLOOKUP(X66,Mapping!A:D,2,0)</f>
        <v>PM</v>
      </c>
      <c r="Z66" s="6" t="str">
        <f>VLOOKUP(X66,Mapping!A:D,3,0)</f>
        <v>Pending PM confirmation</v>
      </c>
      <c r="AA66" s="6" t="str">
        <f>VLOOKUP(X66,Mapping!A:D,4,0)</f>
        <v>Pending with PM</v>
      </c>
      <c r="AF66" s="4"/>
    </row>
    <row r="67" spans="1:32" x14ac:dyDescent="0.3">
      <c r="A67" s="10" t="s">
        <v>238</v>
      </c>
      <c r="B67" s="5">
        <v>10090</v>
      </c>
      <c r="C67" s="23" t="s">
        <v>239</v>
      </c>
      <c r="D67" s="11" t="s">
        <v>205</v>
      </c>
      <c r="E67" s="6" t="s">
        <v>240</v>
      </c>
      <c r="F67" s="6">
        <v>722467</v>
      </c>
      <c r="G67" s="6" t="s">
        <v>194</v>
      </c>
      <c r="H67" s="6" t="s">
        <v>14</v>
      </c>
      <c r="I67" s="6" t="s">
        <v>13</v>
      </c>
      <c r="J67" s="6" t="s">
        <v>199</v>
      </c>
      <c r="K67" s="7">
        <v>45568</v>
      </c>
      <c r="L67" s="7">
        <v>45523</v>
      </c>
      <c r="M67" s="7">
        <v>45398</v>
      </c>
      <c r="N67" s="7" t="s">
        <v>24</v>
      </c>
      <c r="O67" s="7">
        <v>45393</v>
      </c>
      <c r="P67" s="7">
        <v>45568</v>
      </c>
      <c r="Q67" s="7">
        <v>45604</v>
      </c>
      <c r="R67" s="7" t="s">
        <v>24</v>
      </c>
      <c r="S67" s="7">
        <v>45568</v>
      </c>
      <c r="T67" s="7" t="s">
        <v>54</v>
      </c>
      <c r="U67" s="24" t="s">
        <v>56</v>
      </c>
      <c r="V67" s="26" t="s">
        <v>209</v>
      </c>
      <c r="W67" s="5">
        <f t="shared" ca="1" si="5"/>
        <v>-20</v>
      </c>
      <c r="X67" s="7" t="str">
        <f t="shared" si="6"/>
        <v>660067888810090</v>
      </c>
      <c r="Y67" s="7" t="str">
        <f>VLOOKUP(X67,Mapping!A:D,2,0)</f>
        <v>PM</v>
      </c>
      <c r="Z67" s="6" t="str">
        <f>VLOOKUP(X67,Mapping!A:D,3,0)</f>
        <v>Pending PM confirmation</v>
      </c>
      <c r="AA67" s="6" t="str">
        <f>VLOOKUP(X67,Mapping!A:D,4,0)</f>
        <v>Pending with PM</v>
      </c>
      <c r="AF67" s="4"/>
    </row>
    <row r="68" spans="1:32" x14ac:dyDescent="0.3">
      <c r="A68" s="10" t="s">
        <v>440</v>
      </c>
      <c r="B68" s="5">
        <v>10100</v>
      </c>
      <c r="C68" s="23" t="s">
        <v>441</v>
      </c>
      <c r="D68" s="11" t="s">
        <v>51</v>
      </c>
      <c r="E68" s="6" t="s">
        <v>442</v>
      </c>
      <c r="F68" s="6">
        <v>712034</v>
      </c>
      <c r="G68" s="6" t="s">
        <v>341</v>
      </c>
      <c r="H68" s="6" t="s">
        <v>191</v>
      </c>
      <c r="I68" s="6" t="s">
        <v>44</v>
      </c>
      <c r="J68" s="6" t="s">
        <v>192</v>
      </c>
      <c r="K68" s="7">
        <v>45481</v>
      </c>
      <c r="L68" s="7">
        <v>45481</v>
      </c>
      <c r="M68" s="7">
        <v>45419</v>
      </c>
      <c r="N68" s="7" t="s">
        <v>24</v>
      </c>
      <c r="O68" s="7">
        <v>45404</v>
      </c>
      <c r="P68" s="7" t="s">
        <v>24</v>
      </c>
      <c r="Q68" s="7">
        <v>45511</v>
      </c>
      <c r="R68" s="7" t="s">
        <v>24</v>
      </c>
      <c r="S68" s="7">
        <v>45481</v>
      </c>
      <c r="T68" s="7" t="s">
        <v>244</v>
      </c>
      <c r="U68" s="24" t="s">
        <v>56</v>
      </c>
      <c r="V68" s="26" t="s">
        <v>337</v>
      </c>
      <c r="W68" s="5">
        <f t="shared" ca="1" si="5"/>
        <v>-5</v>
      </c>
      <c r="X68" s="7" t="str">
        <f t="shared" si="6"/>
        <v>660067819910100</v>
      </c>
      <c r="Y68" s="7" t="str">
        <f>VLOOKUP(X68,Mapping!A:D,2,0)</f>
        <v>PM</v>
      </c>
      <c r="Z68" s="6" t="str">
        <f>VLOOKUP(X68,Mapping!A:D,3,0)</f>
        <v>Pending PM confirmation</v>
      </c>
      <c r="AA68" s="6" t="str">
        <f>VLOOKUP(X68,Mapping!A:D,4,0)</f>
        <v>Email follow up sent to PM</v>
      </c>
      <c r="AF68" s="4"/>
    </row>
    <row r="69" spans="1:32" x14ac:dyDescent="0.3">
      <c r="A69" s="10" t="s">
        <v>398</v>
      </c>
      <c r="B69" s="5">
        <v>10100</v>
      </c>
      <c r="C69" s="23" t="s">
        <v>399</v>
      </c>
      <c r="D69" s="11" t="s">
        <v>51</v>
      </c>
      <c r="E69" s="6" t="s">
        <v>565</v>
      </c>
      <c r="F69" s="6">
        <v>782142</v>
      </c>
      <c r="G69" s="6" t="s">
        <v>376</v>
      </c>
      <c r="H69" s="6" t="s">
        <v>191</v>
      </c>
      <c r="I69" s="6" t="s">
        <v>44</v>
      </c>
      <c r="J69" s="6" t="s">
        <v>192</v>
      </c>
      <c r="K69" s="7">
        <v>45424</v>
      </c>
      <c r="L69" s="7">
        <v>45432</v>
      </c>
      <c r="M69" s="7">
        <v>45408</v>
      </c>
      <c r="N69" s="7" t="s">
        <v>24</v>
      </c>
      <c r="O69" s="7">
        <v>45386</v>
      </c>
      <c r="P69" s="7">
        <v>45418</v>
      </c>
      <c r="Q69" s="7">
        <v>45425</v>
      </c>
      <c r="R69" s="7">
        <v>45418</v>
      </c>
      <c r="S69" s="7">
        <v>45424</v>
      </c>
      <c r="T69" s="7" t="s">
        <v>244</v>
      </c>
      <c r="U69" s="24" t="s">
        <v>56</v>
      </c>
      <c r="V69" s="26" t="s">
        <v>326</v>
      </c>
      <c r="W69" s="5">
        <f t="shared" ca="1" si="5"/>
        <v>-12</v>
      </c>
      <c r="X69" s="7" t="str">
        <f t="shared" si="6"/>
        <v>660067797510100</v>
      </c>
      <c r="Y69" s="7" t="str">
        <f>VLOOKUP(X69,Mapping!A:D,2,0)</f>
        <v>PM</v>
      </c>
      <c r="Z69" s="6" t="str">
        <f>VLOOKUP(X69,Mapping!A:D,3,0)</f>
        <v>Pending PM confirmation</v>
      </c>
      <c r="AA69" s="6" t="str">
        <f>VLOOKUP(X69,Mapping!A:D,4,0)</f>
        <v>Email follow up sent to PM</v>
      </c>
      <c r="AF69" s="4"/>
    </row>
    <row r="70" spans="1:32" x14ac:dyDescent="0.3">
      <c r="A70" s="10" t="s">
        <v>398</v>
      </c>
      <c r="B70" s="5">
        <v>10200</v>
      </c>
      <c r="C70" s="23" t="s">
        <v>399</v>
      </c>
      <c r="D70" s="11" t="s">
        <v>354</v>
      </c>
      <c r="E70" s="6" t="s">
        <v>565</v>
      </c>
      <c r="F70" s="6">
        <v>781126</v>
      </c>
      <c r="G70" s="6" t="s">
        <v>378</v>
      </c>
      <c r="H70" s="6" t="s">
        <v>191</v>
      </c>
      <c r="I70" s="6" t="s">
        <v>44</v>
      </c>
      <c r="J70" s="6" t="s">
        <v>192</v>
      </c>
      <c r="K70" s="7">
        <v>45424</v>
      </c>
      <c r="L70" s="7">
        <v>45432</v>
      </c>
      <c r="M70" s="7">
        <v>45408</v>
      </c>
      <c r="N70" s="7" t="s">
        <v>24</v>
      </c>
      <c r="O70" s="7" t="s">
        <v>24</v>
      </c>
      <c r="P70" s="7">
        <v>45418</v>
      </c>
      <c r="Q70" s="7">
        <v>45425</v>
      </c>
      <c r="R70" s="7" t="s">
        <v>24</v>
      </c>
      <c r="S70" s="7">
        <v>45424</v>
      </c>
      <c r="T70" s="7" t="s">
        <v>244</v>
      </c>
      <c r="U70" s="24" t="s">
        <v>56</v>
      </c>
      <c r="V70" s="26" t="s">
        <v>326</v>
      </c>
      <c r="W70" s="5">
        <f t="shared" ca="1" si="5"/>
        <v>-12</v>
      </c>
      <c r="X70" s="7" t="str">
        <f t="shared" si="6"/>
        <v>660067797510200</v>
      </c>
      <c r="Y70" s="7" t="str">
        <f>VLOOKUP(X70,Mapping!A:D,2,0)</f>
        <v>PM</v>
      </c>
      <c r="Z70" s="6" t="str">
        <f>VLOOKUP(X70,Mapping!A:D,3,0)</f>
        <v>Pending PM confirmation</v>
      </c>
      <c r="AA70" s="6" t="str">
        <f>VLOOKUP(X70,Mapping!A:D,4,0)</f>
        <v>Email follow up sent to PM</v>
      </c>
      <c r="AF70" s="4"/>
    </row>
    <row r="71" spans="1:32" x14ac:dyDescent="0.3">
      <c r="A71" s="10" t="s">
        <v>398</v>
      </c>
      <c r="B71" s="5">
        <v>10300</v>
      </c>
      <c r="C71" s="23" t="s">
        <v>399</v>
      </c>
      <c r="D71" s="11" t="s">
        <v>333</v>
      </c>
      <c r="E71" s="6" t="s">
        <v>565</v>
      </c>
      <c r="F71" s="6">
        <v>781334</v>
      </c>
      <c r="G71" s="6" t="s">
        <v>380</v>
      </c>
      <c r="H71" s="6" t="s">
        <v>191</v>
      </c>
      <c r="I71" s="6" t="s">
        <v>44</v>
      </c>
      <c r="J71" s="6" t="s">
        <v>192</v>
      </c>
      <c r="K71" s="7">
        <v>45424</v>
      </c>
      <c r="L71" s="7">
        <v>45432</v>
      </c>
      <c r="M71" s="7">
        <v>45408</v>
      </c>
      <c r="N71" s="7" t="s">
        <v>24</v>
      </c>
      <c r="O71" s="7" t="s">
        <v>24</v>
      </c>
      <c r="P71" s="7">
        <v>45418</v>
      </c>
      <c r="Q71" s="7">
        <v>45425</v>
      </c>
      <c r="R71" s="7" t="s">
        <v>24</v>
      </c>
      <c r="S71" s="7">
        <v>45424</v>
      </c>
      <c r="T71" s="7" t="s">
        <v>244</v>
      </c>
      <c r="U71" s="24" t="s">
        <v>56</v>
      </c>
      <c r="V71" s="26" t="s">
        <v>320</v>
      </c>
      <c r="W71" s="5">
        <f t="shared" ca="1" si="5"/>
        <v>-12</v>
      </c>
      <c r="X71" s="7" t="str">
        <f t="shared" si="6"/>
        <v>660067797510300</v>
      </c>
      <c r="Y71" s="7" t="str">
        <f>VLOOKUP(X71,Mapping!A:D,2,0)</f>
        <v>PM</v>
      </c>
      <c r="Z71" s="6" t="str">
        <f>VLOOKUP(X71,Mapping!A:D,3,0)</f>
        <v>Pending PM confirmation</v>
      </c>
      <c r="AA71" s="6" t="str">
        <f>VLOOKUP(X71,Mapping!A:D,4,0)</f>
        <v>Email follow up sent to PM</v>
      </c>
      <c r="AF71" s="4"/>
    </row>
    <row r="72" spans="1:32" x14ac:dyDescent="0.3">
      <c r="A72" s="10" t="s">
        <v>502</v>
      </c>
      <c r="B72" s="5">
        <v>10100</v>
      </c>
      <c r="C72" s="23" t="s">
        <v>503</v>
      </c>
      <c r="D72" s="11" t="s">
        <v>51</v>
      </c>
      <c r="E72" s="6" t="s">
        <v>504</v>
      </c>
      <c r="F72" s="6">
        <v>712034</v>
      </c>
      <c r="G72" s="6" t="s">
        <v>341</v>
      </c>
      <c r="H72" s="6" t="s">
        <v>191</v>
      </c>
      <c r="I72" s="6" t="s">
        <v>44</v>
      </c>
      <c r="J72" s="6" t="s">
        <v>192</v>
      </c>
      <c r="K72" s="7">
        <v>45498</v>
      </c>
      <c r="L72" s="7">
        <v>45498</v>
      </c>
      <c r="M72" s="7">
        <v>45433</v>
      </c>
      <c r="N72" s="7" t="s">
        <v>24</v>
      </c>
      <c r="O72" s="7" t="s">
        <v>24</v>
      </c>
      <c r="P72" s="7">
        <v>45498</v>
      </c>
      <c r="Q72" s="7">
        <v>45513</v>
      </c>
      <c r="R72" s="7">
        <v>45498</v>
      </c>
      <c r="S72" s="7">
        <v>45498</v>
      </c>
      <c r="T72" s="7" t="s">
        <v>52</v>
      </c>
      <c r="U72" s="24" t="s">
        <v>56</v>
      </c>
      <c r="V72" s="26" t="s">
        <v>337</v>
      </c>
      <c r="W72" s="5">
        <f t="shared" ca="1" si="5"/>
        <v>6</v>
      </c>
      <c r="X72" s="7" t="str">
        <f t="shared" si="6"/>
        <v>660068032110100</v>
      </c>
      <c r="Y72" s="7" t="str">
        <f>VLOOKUP(X72,Mapping!A:D,2,0)</f>
        <v>-</v>
      </c>
      <c r="Z72" s="6" t="str">
        <f>VLOOKUP(X72,Mapping!A:D,3,0)</f>
        <v>&gt; 15 days</v>
      </c>
      <c r="AA72" s="6" t="str">
        <f>VLOOKUP(X72,Mapping!A:D,4,0)</f>
        <v>&gt; 15 days</v>
      </c>
      <c r="AF72" s="4"/>
    </row>
    <row r="73" spans="1:32" x14ac:dyDescent="0.3">
      <c r="A73" s="10" t="s">
        <v>505</v>
      </c>
      <c r="B73" s="5">
        <v>10010</v>
      </c>
      <c r="C73" s="23" t="s">
        <v>506</v>
      </c>
      <c r="D73" s="11" t="s">
        <v>51</v>
      </c>
      <c r="E73" s="6" t="s">
        <v>507</v>
      </c>
      <c r="F73" s="6">
        <v>722467</v>
      </c>
      <c r="G73" s="6" t="s">
        <v>194</v>
      </c>
      <c r="H73" s="6" t="s">
        <v>43</v>
      </c>
      <c r="I73" s="6" t="s">
        <v>44</v>
      </c>
      <c r="J73" s="6" t="s">
        <v>508</v>
      </c>
      <c r="K73" s="7">
        <v>45440</v>
      </c>
      <c r="L73" s="7">
        <v>45456</v>
      </c>
      <c r="M73" s="7">
        <v>45407</v>
      </c>
      <c r="N73" s="7" t="s">
        <v>24</v>
      </c>
      <c r="O73" s="7">
        <v>45400</v>
      </c>
      <c r="P73" s="7">
        <v>45446</v>
      </c>
      <c r="Q73" s="7">
        <v>45471</v>
      </c>
      <c r="R73" s="7">
        <v>45440</v>
      </c>
      <c r="S73" s="7">
        <v>45440</v>
      </c>
      <c r="T73" s="7" t="s">
        <v>244</v>
      </c>
      <c r="U73" s="24" t="s">
        <v>56</v>
      </c>
      <c r="V73" s="26" t="s">
        <v>209</v>
      </c>
      <c r="W73" s="5">
        <f t="shared" ca="1" si="5"/>
        <v>-13</v>
      </c>
      <c r="X73" s="7" t="str">
        <f t="shared" si="6"/>
        <v>660068130210010</v>
      </c>
      <c r="Y73" s="7" t="str">
        <f>VLOOKUP(X73,Mapping!A:D,2,0)</f>
        <v>PM</v>
      </c>
      <c r="Z73" s="6" t="str">
        <f>VLOOKUP(X73,Mapping!A:D,3,0)</f>
        <v>Pending PM confirmation</v>
      </c>
      <c r="AA73" s="6" t="str">
        <f>VLOOKUP(X73,Mapping!A:D,4,0)</f>
        <v>Email follow up sent to PM</v>
      </c>
      <c r="AF73" s="4"/>
    </row>
    <row r="74" spans="1:32" x14ac:dyDescent="0.3">
      <c r="A74" s="10" t="s">
        <v>505</v>
      </c>
      <c r="B74" s="5">
        <v>20010</v>
      </c>
      <c r="C74" s="23" t="s">
        <v>509</v>
      </c>
      <c r="D74" s="11" t="s">
        <v>51</v>
      </c>
      <c r="E74" s="6" t="s">
        <v>507</v>
      </c>
      <c r="F74" s="6">
        <v>722467</v>
      </c>
      <c r="G74" s="6" t="s">
        <v>194</v>
      </c>
      <c r="H74" s="6" t="s">
        <v>43</v>
      </c>
      <c r="I74" s="6" t="s">
        <v>44</v>
      </c>
      <c r="J74" s="6" t="s">
        <v>508</v>
      </c>
      <c r="K74" s="7">
        <v>45440</v>
      </c>
      <c r="L74" s="7">
        <v>45456</v>
      </c>
      <c r="M74" s="7">
        <v>45407</v>
      </c>
      <c r="N74" s="7" t="s">
        <v>24</v>
      </c>
      <c r="O74" s="7">
        <v>45400</v>
      </c>
      <c r="P74" s="7">
        <v>45446</v>
      </c>
      <c r="Q74" s="7">
        <v>45471</v>
      </c>
      <c r="R74" s="7">
        <v>45440</v>
      </c>
      <c r="S74" s="7">
        <v>45440</v>
      </c>
      <c r="T74" s="7" t="s">
        <v>244</v>
      </c>
      <c r="U74" s="24" t="s">
        <v>56</v>
      </c>
      <c r="V74" s="26" t="s">
        <v>209</v>
      </c>
      <c r="W74" s="5">
        <f t="shared" ca="1" si="5"/>
        <v>-13</v>
      </c>
      <c r="X74" s="7" t="str">
        <f t="shared" si="6"/>
        <v>660068130220010</v>
      </c>
      <c r="Y74" s="7" t="str">
        <f>VLOOKUP(X74,Mapping!A:D,2,0)</f>
        <v>PM</v>
      </c>
      <c r="Z74" s="6" t="str">
        <f>VLOOKUP(X74,Mapping!A:D,3,0)</f>
        <v>Pending PM confirmation</v>
      </c>
      <c r="AA74" s="6" t="str">
        <f>VLOOKUP(X74,Mapping!A:D,4,0)</f>
        <v>Email follow up sent to PM</v>
      </c>
      <c r="AF74" s="4"/>
    </row>
    <row r="75" spans="1:32" x14ac:dyDescent="0.3">
      <c r="A75" s="10" t="s">
        <v>505</v>
      </c>
      <c r="B75" s="5">
        <v>30010</v>
      </c>
      <c r="C75" s="23" t="s">
        <v>510</v>
      </c>
      <c r="D75" s="11" t="s">
        <v>51</v>
      </c>
      <c r="E75" s="6" t="s">
        <v>507</v>
      </c>
      <c r="F75" s="6">
        <v>722467</v>
      </c>
      <c r="G75" s="6" t="s">
        <v>194</v>
      </c>
      <c r="H75" s="6" t="s">
        <v>43</v>
      </c>
      <c r="I75" s="6" t="s">
        <v>44</v>
      </c>
      <c r="J75" s="6" t="s">
        <v>508</v>
      </c>
      <c r="K75" s="7">
        <v>45440</v>
      </c>
      <c r="L75" s="7">
        <v>45456</v>
      </c>
      <c r="M75" s="7">
        <v>45407</v>
      </c>
      <c r="N75" s="7" t="s">
        <v>24</v>
      </c>
      <c r="O75" s="7">
        <v>45400</v>
      </c>
      <c r="P75" s="7">
        <v>45446</v>
      </c>
      <c r="Q75" s="7">
        <v>45471</v>
      </c>
      <c r="R75" s="7">
        <v>45440</v>
      </c>
      <c r="S75" s="7">
        <v>45440</v>
      </c>
      <c r="T75" s="7" t="s">
        <v>244</v>
      </c>
      <c r="U75" s="24" t="s">
        <v>56</v>
      </c>
      <c r="V75" s="26" t="s">
        <v>209</v>
      </c>
      <c r="W75" s="5">
        <f t="shared" ca="1" si="5"/>
        <v>-13</v>
      </c>
      <c r="X75" s="7" t="str">
        <f t="shared" si="6"/>
        <v>660068130230010</v>
      </c>
      <c r="Y75" s="7" t="str">
        <f>VLOOKUP(X75,Mapping!A:D,2,0)</f>
        <v>PM</v>
      </c>
      <c r="Z75" s="6" t="str">
        <f>VLOOKUP(X75,Mapping!A:D,3,0)</f>
        <v>Pending PM confirmation</v>
      </c>
      <c r="AA75" s="6" t="str">
        <f>VLOOKUP(X75,Mapping!A:D,4,0)</f>
        <v>Email follow up sent to PM</v>
      </c>
      <c r="AF75" s="4"/>
    </row>
    <row r="76" spans="1:32" x14ac:dyDescent="0.3">
      <c r="A76" s="10" t="s">
        <v>511</v>
      </c>
      <c r="B76" s="5">
        <v>10010</v>
      </c>
      <c r="C76" s="23" t="s">
        <v>566</v>
      </c>
      <c r="D76" s="11" t="s">
        <v>51</v>
      </c>
      <c r="E76" s="6" t="s">
        <v>513</v>
      </c>
      <c r="F76" s="6">
        <v>728272</v>
      </c>
      <c r="G76" s="6" t="s">
        <v>568</v>
      </c>
      <c r="H76" s="6" t="s">
        <v>201</v>
      </c>
      <c r="I76" s="6" t="s">
        <v>202</v>
      </c>
      <c r="J76" s="6" t="s">
        <v>516</v>
      </c>
      <c r="K76" s="7">
        <v>45503</v>
      </c>
      <c r="L76" s="7">
        <v>45453</v>
      </c>
      <c r="M76" s="7">
        <v>45406</v>
      </c>
      <c r="N76" s="7" t="s">
        <v>24</v>
      </c>
      <c r="O76" s="7">
        <v>45405</v>
      </c>
      <c r="P76" s="7" t="s">
        <v>24</v>
      </c>
      <c r="Q76" s="7" t="s">
        <v>24</v>
      </c>
      <c r="R76" s="7" t="s">
        <v>24</v>
      </c>
      <c r="S76" s="7">
        <v>45453</v>
      </c>
      <c r="T76" s="7" t="s">
        <v>244</v>
      </c>
      <c r="U76" s="24" t="s">
        <v>56</v>
      </c>
      <c r="V76" s="26" t="s">
        <v>342</v>
      </c>
      <c r="W76" s="5">
        <f t="shared" ca="1" si="5"/>
        <v>-14</v>
      </c>
      <c r="X76" s="7" t="str">
        <f t="shared" si="6"/>
        <v>660068093710010</v>
      </c>
      <c r="Y76" s="7" t="e">
        <f>VLOOKUP(X76,Mapping!A:D,2,0)</f>
        <v>#N/A</v>
      </c>
      <c r="Z76" s="6" t="e">
        <f>VLOOKUP(X76,Mapping!A:D,3,0)</f>
        <v>#N/A</v>
      </c>
      <c r="AA76" s="6" t="e">
        <f>VLOOKUP(X76,Mapping!A:D,4,0)</f>
        <v>#N/A</v>
      </c>
      <c r="AF76" s="4"/>
    </row>
    <row r="77" spans="1:32" x14ac:dyDescent="0.3">
      <c r="A77" s="10" t="s">
        <v>511</v>
      </c>
      <c r="B77" s="5">
        <v>10020</v>
      </c>
      <c r="C77" s="23" t="s">
        <v>512</v>
      </c>
      <c r="D77" s="11" t="s">
        <v>51</v>
      </c>
      <c r="E77" s="6" t="s">
        <v>513</v>
      </c>
      <c r="F77" s="6">
        <v>870227</v>
      </c>
      <c r="G77" s="6" t="s">
        <v>515</v>
      </c>
      <c r="H77" s="6" t="s">
        <v>201</v>
      </c>
      <c r="I77" s="6" t="s">
        <v>202</v>
      </c>
      <c r="J77" s="6" t="s">
        <v>516</v>
      </c>
      <c r="K77" s="7">
        <v>45503</v>
      </c>
      <c r="L77" s="7">
        <v>45484</v>
      </c>
      <c r="M77" s="7">
        <v>45408</v>
      </c>
      <c r="N77" s="7" t="s">
        <v>24</v>
      </c>
      <c r="O77" s="7">
        <v>45400</v>
      </c>
      <c r="P77" s="7" t="s">
        <v>24</v>
      </c>
      <c r="Q77" s="7" t="s">
        <v>24</v>
      </c>
      <c r="R77" s="7" t="s">
        <v>24</v>
      </c>
      <c r="S77" s="7">
        <v>45439</v>
      </c>
      <c r="T77" s="7" t="s">
        <v>244</v>
      </c>
      <c r="U77" s="24" t="s">
        <v>56</v>
      </c>
      <c r="V77" s="26" t="s">
        <v>342</v>
      </c>
      <c r="W77" s="5">
        <f t="shared" ca="1" si="5"/>
        <v>-12</v>
      </c>
      <c r="X77" s="7" t="str">
        <f t="shared" si="6"/>
        <v>660068093710020</v>
      </c>
      <c r="Y77" s="7" t="e">
        <f>VLOOKUP(X77,Mapping!A:D,2,0)</f>
        <v>#N/A</v>
      </c>
      <c r="Z77" s="6" t="e">
        <f>VLOOKUP(X77,Mapping!A:D,3,0)</f>
        <v>#N/A</v>
      </c>
      <c r="AA77" s="6" t="e">
        <f>VLOOKUP(X77,Mapping!A:D,4,0)</f>
        <v>#N/A</v>
      </c>
      <c r="AF77" s="4"/>
    </row>
    <row r="78" spans="1:32" x14ac:dyDescent="0.3">
      <c r="A78" s="10" t="s">
        <v>511</v>
      </c>
      <c r="B78" s="5">
        <v>10030</v>
      </c>
      <c r="C78" s="23" t="s">
        <v>512</v>
      </c>
      <c r="D78" s="11" t="s">
        <v>354</v>
      </c>
      <c r="E78" s="6" t="s">
        <v>513</v>
      </c>
      <c r="F78" s="6">
        <v>870240</v>
      </c>
      <c r="G78" s="6" t="s">
        <v>518</v>
      </c>
      <c r="H78" s="6" t="s">
        <v>201</v>
      </c>
      <c r="I78" s="6" t="s">
        <v>202</v>
      </c>
      <c r="J78" s="6" t="s">
        <v>516</v>
      </c>
      <c r="K78" s="7">
        <v>45503</v>
      </c>
      <c r="L78" s="7">
        <v>45484</v>
      </c>
      <c r="M78" s="7">
        <v>45408</v>
      </c>
      <c r="N78" s="7" t="s">
        <v>24</v>
      </c>
      <c r="O78" s="7">
        <v>45400</v>
      </c>
      <c r="P78" s="7" t="s">
        <v>24</v>
      </c>
      <c r="Q78" s="7" t="s">
        <v>24</v>
      </c>
      <c r="R78" s="7" t="s">
        <v>24</v>
      </c>
      <c r="S78" s="7">
        <v>45439</v>
      </c>
      <c r="T78" s="7" t="s">
        <v>244</v>
      </c>
      <c r="U78" s="24" t="s">
        <v>56</v>
      </c>
      <c r="V78" s="26" t="s">
        <v>342</v>
      </c>
      <c r="W78" s="5">
        <f t="shared" ca="1" si="5"/>
        <v>-12</v>
      </c>
      <c r="X78" s="7" t="str">
        <f t="shared" si="6"/>
        <v>660068093710030</v>
      </c>
      <c r="Y78" s="7" t="e">
        <f>VLOOKUP(X78,Mapping!A:D,2,0)</f>
        <v>#N/A</v>
      </c>
      <c r="Z78" s="6" t="e">
        <f>VLOOKUP(X78,Mapping!A:D,3,0)</f>
        <v>#N/A</v>
      </c>
      <c r="AA78" s="6" t="e">
        <f>VLOOKUP(X78,Mapping!A:D,4,0)</f>
        <v>#N/A</v>
      </c>
      <c r="AF78" s="4"/>
    </row>
    <row r="79" spans="1:32" x14ac:dyDescent="0.3">
      <c r="A79" s="10" t="s">
        <v>519</v>
      </c>
      <c r="B79" s="5">
        <v>10010</v>
      </c>
      <c r="C79" s="23" t="s">
        <v>520</v>
      </c>
      <c r="D79" s="11" t="s">
        <v>51</v>
      </c>
      <c r="E79" s="6" t="s">
        <v>521</v>
      </c>
      <c r="F79" s="6">
        <v>722223</v>
      </c>
      <c r="G79" s="6" t="s">
        <v>235</v>
      </c>
      <c r="H79" s="6" t="s">
        <v>195</v>
      </c>
      <c r="I79" s="6" t="s">
        <v>196</v>
      </c>
      <c r="J79" s="6" t="s">
        <v>522</v>
      </c>
      <c r="K79" s="7">
        <v>45399</v>
      </c>
      <c r="L79" s="7">
        <v>45534</v>
      </c>
      <c r="M79" s="7">
        <v>45415</v>
      </c>
      <c r="N79" s="7" t="s">
        <v>24</v>
      </c>
      <c r="O79" s="7">
        <v>45404</v>
      </c>
      <c r="P79" s="7" t="s">
        <v>24</v>
      </c>
      <c r="Q79" s="7" t="s">
        <v>24</v>
      </c>
      <c r="R79" s="7" t="s">
        <v>24</v>
      </c>
      <c r="S79" s="7">
        <v>45535</v>
      </c>
      <c r="T79" s="7" t="s">
        <v>244</v>
      </c>
      <c r="U79" s="24" t="s">
        <v>56</v>
      </c>
      <c r="V79" s="26" t="s">
        <v>209</v>
      </c>
      <c r="W79" s="5">
        <f t="shared" ca="1" si="5"/>
        <v>-7</v>
      </c>
      <c r="X79" s="7" t="str">
        <f t="shared" si="6"/>
        <v>007749843810010</v>
      </c>
      <c r="Y79" s="7" t="str">
        <f>VLOOKUP(X79,Mapping!A:D,2,0)</f>
        <v>PM</v>
      </c>
      <c r="Z79" s="6" t="str">
        <f>VLOOKUP(X79,Mapping!A:D,3,0)</f>
        <v>Pending PM confirmation</v>
      </c>
      <c r="AA79" s="6" t="str">
        <f>VLOOKUP(X79,Mapping!A:D,4,0)</f>
        <v>Email follow up sent to PM</v>
      </c>
      <c r="AF79" s="4"/>
    </row>
    <row r="80" spans="1:32" x14ac:dyDescent="0.3">
      <c r="A80" s="10" t="s">
        <v>519</v>
      </c>
      <c r="B80" s="5">
        <v>30010</v>
      </c>
      <c r="C80" s="23" t="s">
        <v>525</v>
      </c>
      <c r="D80" s="11" t="s">
        <v>51</v>
      </c>
      <c r="E80" s="6" t="s">
        <v>521</v>
      </c>
      <c r="F80" s="6">
        <v>722224</v>
      </c>
      <c r="G80" s="6" t="s">
        <v>30</v>
      </c>
      <c r="H80" s="6" t="s">
        <v>195</v>
      </c>
      <c r="I80" s="6" t="s">
        <v>196</v>
      </c>
      <c r="J80" s="6" t="s">
        <v>522</v>
      </c>
      <c r="K80" s="7">
        <v>45399</v>
      </c>
      <c r="L80" s="7">
        <v>45534</v>
      </c>
      <c r="M80" s="7">
        <v>45414</v>
      </c>
      <c r="N80" s="7" t="s">
        <v>24</v>
      </c>
      <c r="O80" s="7">
        <v>45405</v>
      </c>
      <c r="P80" s="7" t="s">
        <v>24</v>
      </c>
      <c r="Q80" s="7" t="s">
        <v>24</v>
      </c>
      <c r="R80" s="7" t="s">
        <v>24</v>
      </c>
      <c r="S80" s="7">
        <v>45535</v>
      </c>
      <c r="T80" s="7" t="s">
        <v>244</v>
      </c>
      <c r="U80" s="24" t="s">
        <v>56</v>
      </c>
      <c r="V80" s="26" t="s">
        <v>209</v>
      </c>
      <c r="W80" s="5">
        <f t="shared" ca="1" si="5"/>
        <v>-8</v>
      </c>
      <c r="X80" s="7" t="str">
        <f t="shared" si="6"/>
        <v>007749843830010</v>
      </c>
      <c r="Y80" s="7" t="str">
        <f>VLOOKUP(X80,Mapping!A:D,2,0)</f>
        <v>PM</v>
      </c>
      <c r="Z80" s="6" t="str">
        <f>VLOOKUP(X80,Mapping!A:D,3,0)</f>
        <v>Pending PM confirmation</v>
      </c>
      <c r="AA80" s="6" t="str">
        <f>VLOOKUP(X80,Mapping!A:D,4,0)</f>
        <v>Email follow up sent to PM</v>
      </c>
      <c r="AF80" s="4"/>
    </row>
    <row r="81" spans="1:32" x14ac:dyDescent="0.3">
      <c r="A81" s="10" t="s">
        <v>519</v>
      </c>
      <c r="B81" s="5">
        <v>30130</v>
      </c>
      <c r="C81" s="23" t="s">
        <v>525</v>
      </c>
      <c r="D81" s="11" t="s">
        <v>526</v>
      </c>
      <c r="E81" s="6" t="s">
        <v>521</v>
      </c>
      <c r="F81" s="6">
        <v>722467</v>
      </c>
      <c r="G81" s="6" t="s">
        <v>194</v>
      </c>
      <c r="H81" s="6" t="s">
        <v>195</v>
      </c>
      <c r="I81" s="6" t="s">
        <v>196</v>
      </c>
      <c r="J81" s="6" t="s">
        <v>522</v>
      </c>
      <c r="K81" s="7">
        <v>45399</v>
      </c>
      <c r="L81" s="7">
        <v>45534</v>
      </c>
      <c r="M81" s="7">
        <v>45421</v>
      </c>
      <c r="N81" s="7" t="s">
        <v>24</v>
      </c>
      <c r="O81" s="7" t="s">
        <v>24</v>
      </c>
      <c r="P81" s="7" t="s">
        <v>24</v>
      </c>
      <c r="Q81" s="7" t="s">
        <v>24</v>
      </c>
      <c r="R81" s="7" t="s">
        <v>24</v>
      </c>
      <c r="S81" s="7">
        <v>45535</v>
      </c>
      <c r="T81" s="7" t="s">
        <v>244</v>
      </c>
      <c r="U81" s="24" t="s">
        <v>56</v>
      </c>
      <c r="V81" s="26" t="s">
        <v>209</v>
      </c>
      <c r="W81" s="5">
        <f t="shared" ca="1" si="5"/>
        <v>-3</v>
      </c>
      <c r="X81" s="7" t="str">
        <f t="shared" si="6"/>
        <v>007749843830130</v>
      </c>
      <c r="Y81" s="7" t="str">
        <f>VLOOKUP(X81,Mapping!A:D,2,0)</f>
        <v>PM</v>
      </c>
      <c r="Z81" s="6" t="str">
        <f>VLOOKUP(X81,Mapping!A:D,3,0)</f>
        <v>Pending PM confirmation</v>
      </c>
      <c r="AA81" s="6" t="str">
        <f>VLOOKUP(X81,Mapping!A:D,4,0)</f>
        <v>Email follow up sent to PM</v>
      </c>
      <c r="AF81" s="4"/>
    </row>
    <row r="82" spans="1:32" x14ac:dyDescent="0.3">
      <c r="A82" s="10" t="s">
        <v>519</v>
      </c>
      <c r="B82" s="5">
        <v>30340</v>
      </c>
      <c r="C82" s="23" t="s">
        <v>525</v>
      </c>
      <c r="D82" s="11" t="s">
        <v>527</v>
      </c>
      <c r="E82" s="6" t="s">
        <v>521</v>
      </c>
      <c r="F82" s="6">
        <v>722370</v>
      </c>
      <c r="G82" s="6" t="s">
        <v>524</v>
      </c>
      <c r="H82" s="6" t="s">
        <v>195</v>
      </c>
      <c r="I82" s="6" t="s">
        <v>196</v>
      </c>
      <c r="J82" s="6" t="s">
        <v>522</v>
      </c>
      <c r="K82" s="7">
        <v>45399</v>
      </c>
      <c r="L82" s="7">
        <v>45541</v>
      </c>
      <c r="M82" s="7">
        <v>45428</v>
      </c>
      <c r="N82" s="7" t="s">
        <v>24</v>
      </c>
      <c r="O82" s="7" t="s">
        <v>24</v>
      </c>
      <c r="P82" s="7" t="s">
        <v>24</v>
      </c>
      <c r="Q82" s="7" t="s">
        <v>24</v>
      </c>
      <c r="R82" s="7" t="s">
        <v>24</v>
      </c>
      <c r="S82" s="7">
        <v>45535</v>
      </c>
      <c r="T82" s="7" t="s">
        <v>52</v>
      </c>
      <c r="U82" s="24" t="s">
        <v>56</v>
      </c>
      <c r="V82" s="26" t="s">
        <v>209</v>
      </c>
      <c r="W82" s="5">
        <f t="shared" ca="1" si="5"/>
        <v>3</v>
      </c>
      <c r="X82" s="7" t="str">
        <f t="shared" si="6"/>
        <v>007749843830340</v>
      </c>
      <c r="Y82" s="7" t="str">
        <f>VLOOKUP(X82,Mapping!A:D,2,0)</f>
        <v>-</v>
      </c>
      <c r="Z82" s="6" t="str">
        <f>VLOOKUP(X82,Mapping!A:D,3,0)</f>
        <v>&gt; 15 days</v>
      </c>
      <c r="AA82" s="6" t="str">
        <f>VLOOKUP(X82,Mapping!A:D,4,0)</f>
        <v>&gt; 15 days</v>
      </c>
      <c r="AF82" s="4"/>
    </row>
    <row r="83" spans="1:32" x14ac:dyDescent="0.3">
      <c r="A83" s="10" t="s">
        <v>381</v>
      </c>
      <c r="B83" s="5">
        <v>10010</v>
      </c>
      <c r="C83" s="23" t="s">
        <v>382</v>
      </c>
      <c r="D83" s="11" t="s">
        <v>51</v>
      </c>
      <c r="E83" s="6" t="s">
        <v>569</v>
      </c>
      <c r="F83" s="6">
        <v>782112</v>
      </c>
      <c r="G83" s="6" t="s">
        <v>384</v>
      </c>
      <c r="H83" s="6" t="s">
        <v>195</v>
      </c>
      <c r="I83" s="6" t="s">
        <v>196</v>
      </c>
      <c r="J83" s="6" t="s">
        <v>213</v>
      </c>
      <c r="K83" s="7">
        <v>45488</v>
      </c>
      <c r="L83" s="7">
        <v>45504</v>
      </c>
      <c r="M83" s="7">
        <v>45413</v>
      </c>
      <c r="N83" s="7" t="s">
        <v>24</v>
      </c>
      <c r="O83" s="7">
        <v>45396</v>
      </c>
      <c r="P83" s="7" t="s">
        <v>24</v>
      </c>
      <c r="Q83" s="7" t="s">
        <v>24</v>
      </c>
      <c r="R83" s="7" t="s">
        <v>24</v>
      </c>
      <c r="S83" s="7">
        <v>45488</v>
      </c>
      <c r="T83" s="7" t="s">
        <v>244</v>
      </c>
      <c r="U83" s="24" t="s">
        <v>56</v>
      </c>
      <c r="V83" s="26" t="s">
        <v>326</v>
      </c>
      <c r="W83" s="5">
        <f t="shared" ca="1" si="5"/>
        <v>-9</v>
      </c>
      <c r="X83" s="7" t="str">
        <f t="shared" si="6"/>
        <v>007749583810010</v>
      </c>
      <c r="Y83" s="7" t="str">
        <f>VLOOKUP(X83,Mapping!A:D,2,0)</f>
        <v>PM</v>
      </c>
      <c r="Z83" s="6" t="str">
        <f>VLOOKUP(X83,Mapping!A:D,3,0)</f>
        <v>Pending PM confirmation</v>
      </c>
      <c r="AA83" s="6" t="str">
        <f>VLOOKUP(X83,Mapping!A:D,4,0)</f>
        <v>PM asked to hold the CDD, factory accepted to hold CDD till April end</v>
      </c>
      <c r="AF83" s="4"/>
    </row>
    <row r="84" spans="1:32" x14ac:dyDescent="0.3">
      <c r="A84" s="10" t="s">
        <v>381</v>
      </c>
      <c r="B84" s="5">
        <v>10020</v>
      </c>
      <c r="C84" s="23" t="s">
        <v>382</v>
      </c>
      <c r="D84" s="11" t="s">
        <v>354</v>
      </c>
      <c r="E84" s="6" t="s">
        <v>569</v>
      </c>
      <c r="F84" s="6">
        <v>782300</v>
      </c>
      <c r="G84" s="6" t="s">
        <v>361</v>
      </c>
      <c r="H84" s="6" t="s">
        <v>195</v>
      </c>
      <c r="I84" s="6" t="s">
        <v>196</v>
      </c>
      <c r="J84" s="6" t="s">
        <v>213</v>
      </c>
      <c r="K84" s="7">
        <v>45488</v>
      </c>
      <c r="L84" s="7">
        <v>45504</v>
      </c>
      <c r="M84" s="7">
        <v>45413</v>
      </c>
      <c r="N84" s="7" t="s">
        <v>24</v>
      </c>
      <c r="O84" s="7">
        <v>45396</v>
      </c>
      <c r="P84" s="7" t="s">
        <v>24</v>
      </c>
      <c r="Q84" s="7" t="s">
        <v>24</v>
      </c>
      <c r="R84" s="7" t="s">
        <v>24</v>
      </c>
      <c r="S84" s="7">
        <v>45488</v>
      </c>
      <c r="T84" s="7" t="s">
        <v>244</v>
      </c>
      <c r="U84" s="24" t="s">
        <v>56</v>
      </c>
      <c r="V84" s="26" t="s">
        <v>326</v>
      </c>
      <c r="W84" s="5">
        <f t="shared" ca="1" si="5"/>
        <v>-9</v>
      </c>
      <c r="X84" s="7" t="str">
        <f t="shared" si="6"/>
        <v>007749583810020</v>
      </c>
      <c r="Y84" s="7" t="str">
        <f>VLOOKUP(X84,Mapping!A:D,2,0)</f>
        <v>PM</v>
      </c>
      <c r="Z84" s="6" t="str">
        <f>VLOOKUP(X84,Mapping!A:D,3,0)</f>
        <v>Pending PM confirmation</v>
      </c>
      <c r="AA84" s="6" t="str">
        <f>VLOOKUP(X84,Mapping!A:D,4,0)</f>
        <v>PM asked to hold the CDD, factory accepted to hold CDD till April end</v>
      </c>
      <c r="AF84" s="4"/>
    </row>
    <row r="85" spans="1:32" x14ac:dyDescent="0.3">
      <c r="A85" s="10" t="s">
        <v>231</v>
      </c>
      <c r="B85" s="5">
        <v>10010</v>
      </c>
      <c r="C85" s="23" t="s">
        <v>232</v>
      </c>
      <c r="D85" s="11" t="s">
        <v>51</v>
      </c>
      <c r="E85" s="6" t="s">
        <v>233</v>
      </c>
      <c r="F85" s="6">
        <v>722223</v>
      </c>
      <c r="G85" s="6" t="s">
        <v>235</v>
      </c>
      <c r="H85" s="6" t="s">
        <v>195</v>
      </c>
      <c r="I85" s="6" t="s">
        <v>196</v>
      </c>
      <c r="J85" s="6" t="s">
        <v>213</v>
      </c>
      <c r="K85" s="7">
        <v>45170</v>
      </c>
      <c r="L85" s="7">
        <v>45523</v>
      </c>
      <c r="M85" s="7">
        <v>45403</v>
      </c>
      <c r="N85" s="7" t="s">
        <v>24</v>
      </c>
      <c r="O85" s="7">
        <v>45153</v>
      </c>
      <c r="P85" s="7">
        <v>45565</v>
      </c>
      <c r="Q85" s="7">
        <v>45586</v>
      </c>
      <c r="R85" s="7">
        <v>45551</v>
      </c>
      <c r="S85" s="7">
        <v>45551</v>
      </c>
      <c r="T85" s="7" t="s">
        <v>54</v>
      </c>
      <c r="U85" s="24" t="s">
        <v>56</v>
      </c>
      <c r="V85" s="26" t="s">
        <v>209</v>
      </c>
      <c r="W85" s="5">
        <f t="shared" ca="1" si="5"/>
        <v>-16</v>
      </c>
      <c r="X85" s="7" t="str">
        <f t="shared" si="6"/>
        <v>007748234110010</v>
      </c>
      <c r="Y85" s="7" t="str">
        <f>VLOOKUP(X85,Mapping!A:D,2,0)</f>
        <v>FOM</v>
      </c>
      <c r="Z85" s="6" t="str">
        <f>VLOOKUP(X85,Mapping!A:D,3,0)</f>
        <v>RDD move out</v>
      </c>
      <c r="AA85" s="6" t="str">
        <f>VLOOKUP(X85,Mapping!A:D,4,0)</f>
        <v>RDD revised to Sep 16</v>
      </c>
      <c r="AF85" s="4"/>
    </row>
    <row r="86" spans="1:32" x14ac:dyDescent="0.3">
      <c r="A86" s="10" t="s">
        <v>321</v>
      </c>
      <c r="B86" s="5">
        <v>10010</v>
      </c>
      <c r="C86" s="23" t="s">
        <v>322</v>
      </c>
      <c r="D86" s="11" t="s">
        <v>51</v>
      </c>
      <c r="E86" s="6" t="s">
        <v>323</v>
      </c>
      <c r="F86" s="6">
        <v>889227</v>
      </c>
      <c r="G86" s="6" t="s">
        <v>325</v>
      </c>
      <c r="H86" s="6" t="s">
        <v>195</v>
      </c>
      <c r="I86" s="6" t="s">
        <v>196</v>
      </c>
      <c r="J86" s="6" t="s">
        <v>213</v>
      </c>
      <c r="K86" s="7">
        <v>45122</v>
      </c>
      <c r="L86" s="7">
        <v>45488</v>
      </c>
      <c r="M86" s="7">
        <v>45397</v>
      </c>
      <c r="N86" s="7" t="s">
        <v>24</v>
      </c>
      <c r="O86" s="7">
        <v>44243</v>
      </c>
      <c r="P86" s="7">
        <v>45497</v>
      </c>
      <c r="Q86" s="7">
        <v>45518</v>
      </c>
      <c r="R86" s="7">
        <v>45488</v>
      </c>
      <c r="S86" s="7">
        <v>45488</v>
      </c>
      <c r="T86" s="7" t="s">
        <v>54</v>
      </c>
      <c r="U86" s="24" t="s">
        <v>56</v>
      </c>
      <c r="V86" s="26" t="s">
        <v>326</v>
      </c>
      <c r="W86" s="5">
        <f t="shared" ca="1" si="5"/>
        <v>-21</v>
      </c>
      <c r="X86" s="7" t="str">
        <f t="shared" si="6"/>
        <v>007746073810010</v>
      </c>
      <c r="Y86" s="7" t="str">
        <f>VLOOKUP(X86,Mapping!A:D,2,0)</f>
        <v>PM</v>
      </c>
      <c r="Z86" s="6" t="str">
        <f>VLOOKUP(X86,Mapping!A:D,3,0)</f>
        <v>Pending PM confirmation</v>
      </c>
      <c r="AA86" s="6" t="str">
        <f>VLOOKUP(X86,Mapping!A:D,4,0)</f>
        <v>Email follow up sent to PM</v>
      </c>
      <c r="AF86" s="4"/>
    </row>
    <row r="87" spans="1:32" x14ac:dyDescent="0.3">
      <c r="A87" s="10" t="s">
        <v>321</v>
      </c>
      <c r="B87" s="5">
        <v>10040</v>
      </c>
      <c r="C87" s="23" t="s">
        <v>322</v>
      </c>
      <c r="D87" s="11" t="s">
        <v>354</v>
      </c>
      <c r="E87" s="6" t="s">
        <v>323</v>
      </c>
      <c r="F87" s="6">
        <v>889218</v>
      </c>
      <c r="G87" s="6" t="s">
        <v>466</v>
      </c>
      <c r="H87" s="6" t="s">
        <v>195</v>
      </c>
      <c r="I87" s="6" t="s">
        <v>196</v>
      </c>
      <c r="J87" s="6" t="s">
        <v>213</v>
      </c>
      <c r="K87" s="7">
        <v>45122</v>
      </c>
      <c r="L87" s="7">
        <v>45488</v>
      </c>
      <c r="M87" s="7">
        <v>45428</v>
      </c>
      <c r="N87" s="7" t="s">
        <v>24</v>
      </c>
      <c r="O87" s="7" t="s">
        <v>24</v>
      </c>
      <c r="P87" s="7">
        <v>45497</v>
      </c>
      <c r="Q87" s="7">
        <v>45518</v>
      </c>
      <c r="R87" s="7" t="s">
        <v>24</v>
      </c>
      <c r="S87" s="7">
        <v>45488</v>
      </c>
      <c r="T87" s="7" t="s">
        <v>52</v>
      </c>
      <c r="U87" s="24" t="s">
        <v>56</v>
      </c>
      <c r="V87" s="26" t="s">
        <v>326</v>
      </c>
      <c r="W87" s="5">
        <f t="shared" ca="1" si="5"/>
        <v>3</v>
      </c>
      <c r="X87" s="7" t="str">
        <f t="shared" si="6"/>
        <v>007746073810040</v>
      </c>
      <c r="Y87" s="7" t="str">
        <f>VLOOKUP(X87,Mapping!A:D,2,0)</f>
        <v>-</v>
      </c>
      <c r="Z87" s="6" t="str">
        <f>VLOOKUP(X87,Mapping!A:D,3,0)</f>
        <v>&gt; 15 days</v>
      </c>
      <c r="AA87" s="6" t="str">
        <f>VLOOKUP(X87,Mapping!A:D,4,0)</f>
        <v>&gt; 15 days</v>
      </c>
      <c r="AF87" s="4"/>
    </row>
    <row r="88" spans="1:32" x14ac:dyDescent="0.3">
      <c r="A88" s="10" t="s">
        <v>314</v>
      </c>
      <c r="B88" s="5">
        <v>10030</v>
      </c>
      <c r="C88" s="23" t="s">
        <v>315</v>
      </c>
      <c r="D88" s="11" t="s">
        <v>51</v>
      </c>
      <c r="E88" s="6" t="s">
        <v>316</v>
      </c>
      <c r="F88" s="6">
        <v>881101</v>
      </c>
      <c r="G88" s="6" t="s">
        <v>318</v>
      </c>
      <c r="H88" s="6" t="s">
        <v>201</v>
      </c>
      <c r="I88" s="6" t="s">
        <v>202</v>
      </c>
      <c r="J88" s="6" t="s">
        <v>319</v>
      </c>
      <c r="K88" s="7">
        <v>44286</v>
      </c>
      <c r="L88" s="7">
        <v>44926</v>
      </c>
      <c r="M88" s="7">
        <v>45261</v>
      </c>
      <c r="N88" s="7" t="s">
        <v>24</v>
      </c>
      <c r="O88" s="7" t="s">
        <v>24</v>
      </c>
      <c r="P88" s="7" t="s">
        <v>24</v>
      </c>
      <c r="Q88" s="7">
        <v>44469</v>
      </c>
      <c r="R88" s="7" t="s">
        <v>24</v>
      </c>
      <c r="S88" s="7">
        <v>44235</v>
      </c>
      <c r="T88" s="7" t="s">
        <v>54</v>
      </c>
      <c r="U88" s="24" t="s">
        <v>56</v>
      </c>
      <c r="V88" s="26" t="s">
        <v>320</v>
      </c>
      <c r="W88" s="5">
        <f t="shared" ca="1" si="5"/>
        <v>-117</v>
      </c>
      <c r="X88" s="7" t="str">
        <f t="shared" si="6"/>
        <v>000600609610030</v>
      </c>
      <c r="Y88" s="7" t="str">
        <f>VLOOKUP(X88,Mapping!A:D,2,0)</f>
        <v>PM</v>
      </c>
      <c r="Z88" s="6" t="str">
        <f>VLOOKUP(X88,Mapping!A:D,3,0)</f>
        <v>Pending PM confirmation</v>
      </c>
      <c r="AA88" s="6" t="str">
        <f>VLOOKUP(X88,Mapping!A:D,4,0)</f>
        <v>PM to confim on the cancellation</v>
      </c>
      <c r="AF88" s="4"/>
    </row>
    <row r="89" spans="1:32" x14ac:dyDescent="0.3">
      <c r="A89" s="10" t="s">
        <v>570</v>
      </c>
      <c r="B89" s="5">
        <v>10010</v>
      </c>
      <c r="C89" s="23" t="s">
        <v>571</v>
      </c>
      <c r="D89" s="11" t="s">
        <v>51</v>
      </c>
      <c r="E89" s="6" t="s">
        <v>572</v>
      </c>
      <c r="F89" s="6">
        <v>722141</v>
      </c>
      <c r="G89" s="6" t="s">
        <v>574</v>
      </c>
      <c r="H89" s="6" t="s">
        <v>201</v>
      </c>
      <c r="I89" s="6" t="s">
        <v>202</v>
      </c>
      <c r="J89" s="6" t="s">
        <v>202</v>
      </c>
      <c r="K89" s="7">
        <v>45433</v>
      </c>
      <c r="L89" s="7">
        <v>45456</v>
      </c>
      <c r="M89" s="7">
        <v>45405</v>
      </c>
      <c r="N89" s="7" t="s">
        <v>24</v>
      </c>
      <c r="O89" s="7">
        <v>45405</v>
      </c>
      <c r="P89" s="7" t="s">
        <v>24</v>
      </c>
      <c r="Q89" s="7" t="s">
        <v>24</v>
      </c>
      <c r="R89" s="7" t="s">
        <v>24</v>
      </c>
      <c r="S89" s="7">
        <v>45433</v>
      </c>
      <c r="T89" s="7" t="s">
        <v>54</v>
      </c>
      <c r="U89" s="24" t="s">
        <v>56</v>
      </c>
      <c r="V89" s="26" t="s">
        <v>393</v>
      </c>
      <c r="W89" s="5">
        <f t="shared" ca="1" si="5"/>
        <v>-15</v>
      </c>
      <c r="X89" s="7" t="str">
        <f t="shared" si="6"/>
        <v>660068311210010</v>
      </c>
      <c r="Y89" s="7" t="e">
        <f>VLOOKUP(X89,Mapping!A:D,2,0)</f>
        <v>#N/A</v>
      </c>
      <c r="Z89" s="6" t="e">
        <f>VLOOKUP(X89,Mapping!A:D,3,0)</f>
        <v>#N/A</v>
      </c>
      <c r="AA89" s="6" t="e">
        <f>VLOOKUP(X89,Mapping!A:D,4,0)</f>
        <v>#N/A</v>
      </c>
      <c r="AF89" s="4"/>
    </row>
    <row r="90" spans="1:32" x14ac:dyDescent="0.3">
      <c r="AF90" s="4"/>
    </row>
    <row r="91" spans="1:32" x14ac:dyDescent="0.3">
      <c r="AF91" s="4"/>
    </row>
    <row r="92" spans="1:32" x14ac:dyDescent="0.3">
      <c r="AF92" s="4"/>
    </row>
    <row r="93" spans="1:32" x14ac:dyDescent="0.3">
      <c r="AF93" s="4"/>
    </row>
    <row r="94" spans="1:32" x14ac:dyDescent="0.3">
      <c r="AF94" s="4"/>
    </row>
    <row r="95" spans="1:32" x14ac:dyDescent="0.3">
      <c r="AF95" s="4"/>
    </row>
    <row r="96" spans="1:32" x14ac:dyDescent="0.3">
      <c r="AF96" s="4"/>
    </row>
    <row r="97" spans="32:32" x14ac:dyDescent="0.3">
      <c r="AF97" s="4"/>
    </row>
    <row r="98" spans="32:32" x14ac:dyDescent="0.3">
      <c r="AF98" s="4"/>
    </row>
    <row r="99" spans="32:32" x14ac:dyDescent="0.3">
      <c r="AF99" s="4"/>
    </row>
    <row r="100" spans="32:32" x14ac:dyDescent="0.3">
      <c r="AF100" s="4"/>
    </row>
    <row r="101" spans="32:32" x14ac:dyDescent="0.3">
      <c r="AF101" s="4"/>
    </row>
    <row r="102" spans="32:32" x14ac:dyDescent="0.3">
      <c r="AF102" s="4"/>
    </row>
    <row r="103" spans="32:32" x14ac:dyDescent="0.3">
      <c r="AF103" s="4"/>
    </row>
    <row r="104" spans="32:32" x14ac:dyDescent="0.3">
      <c r="AF104" s="4"/>
    </row>
    <row r="105" spans="32:32" x14ac:dyDescent="0.3">
      <c r="AF105" s="4"/>
    </row>
    <row r="106" spans="32:32" x14ac:dyDescent="0.3">
      <c r="AF106" s="4"/>
    </row>
    <row r="107" spans="32:32" x14ac:dyDescent="0.3">
      <c r="AF107" s="4"/>
    </row>
    <row r="108" spans="32:32" x14ac:dyDescent="0.3">
      <c r="AF108" s="4"/>
    </row>
    <row r="109" spans="32:32" x14ac:dyDescent="0.3">
      <c r="AF109" s="4"/>
    </row>
    <row r="110" spans="32:32" x14ac:dyDescent="0.3">
      <c r="AF110" s="4"/>
    </row>
    <row r="111" spans="32:32" x14ac:dyDescent="0.3">
      <c r="AF111" s="4"/>
    </row>
    <row r="112" spans="32:32" x14ac:dyDescent="0.3">
      <c r="AF112" s="4"/>
    </row>
    <row r="113" spans="32:32" x14ac:dyDescent="0.3">
      <c r="AF113" s="4"/>
    </row>
    <row r="114" spans="32:32" x14ac:dyDescent="0.3">
      <c r="AF114" s="4"/>
    </row>
    <row r="115" spans="32:32" x14ac:dyDescent="0.3">
      <c r="AF115" s="4"/>
    </row>
    <row r="116" spans="32:32" x14ac:dyDescent="0.3">
      <c r="AF116" s="4"/>
    </row>
    <row r="117" spans="32:32" x14ac:dyDescent="0.3">
      <c r="AF117" s="4"/>
    </row>
    <row r="118" spans="32:32" x14ac:dyDescent="0.3">
      <c r="AF118" s="4"/>
    </row>
    <row r="119" spans="32:32" x14ac:dyDescent="0.3">
      <c r="AF119" s="4"/>
    </row>
    <row r="120" spans="32:32" x14ac:dyDescent="0.3">
      <c r="AF120" s="4"/>
    </row>
    <row r="121" spans="32:32" x14ac:dyDescent="0.3">
      <c r="AF121" s="4"/>
    </row>
    <row r="122" spans="32:32" x14ac:dyDescent="0.3">
      <c r="AF122" s="4"/>
    </row>
    <row r="123" spans="32:32" x14ac:dyDescent="0.3">
      <c r="AF123" s="4"/>
    </row>
    <row r="124" spans="32:32" x14ac:dyDescent="0.3">
      <c r="AF124" s="4"/>
    </row>
    <row r="125" spans="32:32" x14ac:dyDescent="0.3">
      <c r="AF125" s="4"/>
    </row>
    <row r="126" spans="32:32" x14ac:dyDescent="0.3">
      <c r="AF126" s="4"/>
    </row>
    <row r="127" spans="32:32" x14ac:dyDescent="0.3">
      <c r="AF127" s="4"/>
    </row>
    <row r="128" spans="32:32" x14ac:dyDescent="0.3">
      <c r="AF128" s="4"/>
    </row>
    <row r="129" spans="32:32" x14ac:dyDescent="0.3">
      <c r="AF129" s="4"/>
    </row>
    <row r="130" spans="32:32" x14ac:dyDescent="0.3">
      <c r="AF130" s="4"/>
    </row>
    <row r="131" spans="32:32" x14ac:dyDescent="0.3">
      <c r="AF131" s="4"/>
    </row>
    <row r="132" spans="32:32" x14ac:dyDescent="0.3">
      <c r="AF132" s="4"/>
    </row>
    <row r="133" spans="32:32" x14ac:dyDescent="0.3">
      <c r="AF133" s="4"/>
    </row>
    <row r="134" spans="32:32" x14ac:dyDescent="0.3">
      <c r="AF134" s="4"/>
    </row>
    <row r="135" spans="32:32" x14ac:dyDescent="0.3">
      <c r="AF135" s="4"/>
    </row>
    <row r="136" spans="32:32" x14ac:dyDescent="0.3">
      <c r="AF136" s="4"/>
    </row>
    <row r="137" spans="32:32" x14ac:dyDescent="0.3">
      <c r="AF137" s="4"/>
    </row>
    <row r="138" spans="32:32" x14ac:dyDescent="0.3">
      <c r="AF138" s="4"/>
    </row>
    <row r="139" spans="32:32" x14ac:dyDescent="0.3">
      <c r="AF139" s="4"/>
    </row>
    <row r="140" spans="32:32" x14ac:dyDescent="0.3">
      <c r="AF140" s="4"/>
    </row>
    <row r="141" spans="32:32" x14ac:dyDescent="0.3">
      <c r="AF141" s="4"/>
    </row>
    <row r="142" spans="32:32" x14ac:dyDescent="0.3">
      <c r="AF142" s="4"/>
    </row>
    <row r="143" spans="32:32" x14ac:dyDescent="0.3">
      <c r="AF143" s="4"/>
    </row>
    <row r="144" spans="32:32" x14ac:dyDescent="0.3">
      <c r="AF144" s="4"/>
    </row>
    <row r="145" spans="32:32" x14ac:dyDescent="0.3">
      <c r="AF145" s="4"/>
    </row>
    <row r="146" spans="32:32" x14ac:dyDescent="0.3">
      <c r="AF146" s="4"/>
    </row>
    <row r="147" spans="32:32" x14ac:dyDescent="0.3">
      <c r="AF147" s="4"/>
    </row>
    <row r="148" spans="32:32" x14ac:dyDescent="0.3">
      <c r="AF148" s="4"/>
    </row>
    <row r="149" spans="32:32" x14ac:dyDescent="0.3">
      <c r="AF149" s="4"/>
    </row>
    <row r="150" spans="32:32" x14ac:dyDescent="0.3">
      <c r="AF150" s="4"/>
    </row>
    <row r="151" spans="32:32" x14ac:dyDescent="0.3">
      <c r="AF151" s="4"/>
    </row>
    <row r="152" spans="32:32" x14ac:dyDescent="0.3">
      <c r="AF152" s="4"/>
    </row>
    <row r="153" spans="32:32" x14ac:dyDescent="0.3">
      <c r="AF153" s="4"/>
    </row>
    <row r="154" spans="32:32" x14ac:dyDescent="0.3">
      <c r="AF154" s="4"/>
    </row>
    <row r="155" spans="32:32" x14ac:dyDescent="0.3">
      <c r="AF155" s="4"/>
    </row>
    <row r="156" spans="32:32" x14ac:dyDescent="0.3">
      <c r="AF156" s="4"/>
    </row>
    <row r="157" spans="32:32" x14ac:dyDescent="0.3">
      <c r="AF157" s="4"/>
    </row>
    <row r="158" spans="32:32" x14ac:dyDescent="0.3">
      <c r="AF158" s="4"/>
    </row>
    <row r="159" spans="32:32" x14ac:dyDescent="0.3">
      <c r="AF159" s="4"/>
    </row>
    <row r="160" spans="32:32" x14ac:dyDescent="0.3">
      <c r="AF160" s="4"/>
    </row>
    <row r="161" spans="32:32" x14ac:dyDescent="0.3">
      <c r="AF161" s="4"/>
    </row>
    <row r="162" spans="32:32" x14ac:dyDescent="0.3">
      <c r="AF162" s="4"/>
    </row>
    <row r="163" spans="32:32" x14ac:dyDescent="0.3">
      <c r="AF163" s="4"/>
    </row>
    <row r="164" spans="32:32" x14ac:dyDescent="0.3">
      <c r="AF164" s="4"/>
    </row>
    <row r="165" spans="32:32" x14ac:dyDescent="0.3">
      <c r="AF165" s="4"/>
    </row>
    <row r="166" spans="32:32" x14ac:dyDescent="0.3">
      <c r="AF166" s="4"/>
    </row>
    <row r="167" spans="32:32" x14ac:dyDescent="0.3">
      <c r="AF167" s="4"/>
    </row>
    <row r="168" spans="32:32" x14ac:dyDescent="0.3">
      <c r="AF168" s="4"/>
    </row>
    <row r="169" spans="32:32" x14ac:dyDescent="0.3">
      <c r="AF169" s="4"/>
    </row>
  </sheetData>
  <phoneticPr fontId="9" type="noConversion"/>
  <conditionalFormatting sqref="W2:W89">
    <cfRule type="cellIs" dxfId="2" priority="1" operator="lessThan">
      <formula>0</formula>
    </cfRule>
    <cfRule type="cellIs" dxfId="1" priority="2" operator="lessThan">
      <formula>4</formula>
    </cfRule>
    <cfRule type="cellIs" dxfId="0" priority="3" operator="lessThan">
      <formula>0</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89686-852E-47B7-8C33-5AC5609922D1}">
  <dimension ref="A1:D2702"/>
  <sheetViews>
    <sheetView showGridLines="0" workbookViewId="0">
      <selection activeCell="C1" sqref="C1"/>
    </sheetView>
  </sheetViews>
  <sheetFormatPr defaultRowHeight="14.4" x14ac:dyDescent="0.3"/>
  <cols>
    <col min="1" max="1" width="13.21875" style="13" bestFit="1" customWidth="1"/>
    <col min="2" max="2" width="6.21875" bestFit="1" customWidth="1"/>
    <col min="3" max="3" width="37" bestFit="1" customWidth="1"/>
    <col min="4" max="4" width="72.109375" bestFit="1" customWidth="1"/>
    <col min="5" max="5" width="14" bestFit="1" customWidth="1"/>
    <col min="6" max="6" width="29.109375" bestFit="1" customWidth="1"/>
    <col min="7" max="7" width="6.21875" bestFit="1" customWidth="1"/>
    <col min="8" max="8" width="32.109375" bestFit="1" customWidth="1"/>
  </cols>
  <sheetData>
    <row r="1" spans="1:4" x14ac:dyDescent="0.3">
      <c r="A1" s="17" t="s">
        <v>15</v>
      </c>
      <c r="B1" s="17" t="s">
        <v>20</v>
      </c>
      <c r="C1" s="17" t="s">
        <v>21</v>
      </c>
      <c r="D1" s="17" t="s">
        <v>50</v>
      </c>
    </row>
    <row r="2" spans="1:4" x14ac:dyDescent="0.3">
      <c r="A2" s="18" t="s">
        <v>575</v>
      </c>
      <c r="B2" s="19" t="s">
        <v>26</v>
      </c>
      <c r="C2" s="19" t="s">
        <v>58</v>
      </c>
      <c r="D2" s="19" t="s">
        <v>576</v>
      </c>
    </row>
    <row r="3" spans="1:4" x14ac:dyDescent="0.3">
      <c r="A3" s="18" t="s">
        <v>249</v>
      </c>
      <c r="B3" s="19" t="s">
        <v>26</v>
      </c>
      <c r="C3" s="19" t="s">
        <v>58</v>
      </c>
      <c r="D3" s="19" t="s">
        <v>251</v>
      </c>
    </row>
    <row r="4" spans="1:4" x14ac:dyDescent="0.3">
      <c r="A4" s="18" t="s">
        <v>403</v>
      </c>
      <c r="B4" s="19" t="s">
        <v>62</v>
      </c>
      <c r="C4" s="19" t="s">
        <v>253</v>
      </c>
      <c r="D4" s="19" t="s">
        <v>404</v>
      </c>
    </row>
    <row r="5" spans="1:4" x14ac:dyDescent="0.3">
      <c r="A5" s="18" t="s">
        <v>405</v>
      </c>
      <c r="B5" s="19" t="s">
        <v>62</v>
      </c>
      <c r="C5" s="19" t="s">
        <v>253</v>
      </c>
      <c r="D5" s="19" t="s">
        <v>404</v>
      </c>
    </row>
    <row r="6" spans="1:4" x14ac:dyDescent="0.3">
      <c r="A6" s="18" t="s">
        <v>256</v>
      </c>
      <c r="B6" s="19" t="s">
        <v>26</v>
      </c>
      <c r="C6" s="19" t="s">
        <v>58</v>
      </c>
      <c r="D6" s="19" t="s">
        <v>257</v>
      </c>
    </row>
    <row r="7" spans="1:4" x14ac:dyDescent="0.3">
      <c r="A7" s="18" t="s">
        <v>577</v>
      </c>
      <c r="B7" s="19" t="s">
        <v>62</v>
      </c>
      <c r="C7" s="19" t="s">
        <v>253</v>
      </c>
      <c r="D7" s="19" t="s">
        <v>578</v>
      </c>
    </row>
    <row r="8" spans="1:4" x14ac:dyDescent="0.3">
      <c r="A8" s="18" t="s">
        <v>579</v>
      </c>
      <c r="B8" s="19" t="s">
        <v>62</v>
      </c>
      <c r="C8" s="19" t="s">
        <v>253</v>
      </c>
      <c r="D8" s="19" t="s">
        <v>578</v>
      </c>
    </row>
    <row r="9" spans="1:4" x14ac:dyDescent="0.3">
      <c r="A9" s="18" t="s">
        <v>258</v>
      </c>
      <c r="B9" s="19" t="s">
        <v>26</v>
      </c>
      <c r="C9" s="19" t="s">
        <v>58</v>
      </c>
      <c r="D9" s="19" t="s">
        <v>257</v>
      </c>
    </row>
    <row r="10" spans="1:4" x14ac:dyDescent="0.3">
      <c r="A10" s="18" t="s">
        <v>580</v>
      </c>
      <c r="B10" s="19" t="s">
        <v>26</v>
      </c>
      <c r="C10" s="19" t="s">
        <v>58</v>
      </c>
      <c r="D10" s="19" t="s">
        <v>293</v>
      </c>
    </row>
    <row r="11" spans="1:4" x14ac:dyDescent="0.3">
      <c r="A11" s="18" t="s">
        <v>288</v>
      </c>
      <c r="B11" s="19" t="s">
        <v>26</v>
      </c>
      <c r="C11" s="19" t="s">
        <v>58</v>
      </c>
      <c r="D11" s="19" t="s">
        <v>267</v>
      </c>
    </row>
    <row r="12" spans="1:4" x14ac:dyDescent="0.3">
      <c r="A12" s="18" t="s">
        <v>289</v>
      </c>
      <c r="B12" s="19" t="s">
        <v>26</v>
      </c>
      <c r="C12" s="19" t="s">
        <v>58</v>
      </c>
      <c r="D12" s="19" t="s">
        <v>267</v>
      </c>
    </row>
    <row r="13" spans="1:4" x14ac:dyDescent="0.3">
      <c r="A13" s="18" t="s">
        <v>581</v>
      </c>
      <c r="B13" s="19" t="s">
        <v>26</v>
      </c>
      <c r="C13" s="19" t="s">
        <v>58</v>
      </c>
      <c r="D13" s="19" t="s">
        <v>582</v>
      </c>
    </row>
    <row r="14" spans="1:4" x14ac:dyDescent="0.3">
      <c r="A14" s="18" t="s">
        <v>583</v>
      </c>
      <c r="B14" s="19" t="s">
        <v>26</v>
      </c>
      <c r="C14" s="19" t="s">
        <v>58</v>
      </c>
      <c r="D14" s="19" t="s">
        <v>582</v>
      </c>
    </row>
    <row r="15" spans="1:4" x14ac:dyDescent="0.3">
      <c r="A15" s="18" t="s">
        <v>584</v>
      </c>
      <c r="B15" s="19" t="s">
        <v>26</v>
      </c>
      <c r="C15" s="19" t="s">
        <v>58</v>
      </c>
      <c r="D15" s="19" t="s">
        <v>582</v>
      </c>
    </row>
    <row r="16" spans="1:4" x14ac:dyDescent="0.3">
      <c r="A16" s="18" t="s">
        <v>275</v>
      </c>
      <c r="B16" s="19" t="s">
        <v>26</v>
      </c>
      <c r="C16" s="19" t="s">
        <v>58</v>
      </c>
      <c r="D16" s="19" t="s">
        <v>267</v>
      </c>
    </row>
    <row r="17" spans="1:4" x14ac:dyDescent="0.3">
      <c r="A17" s="18" t="s">
        <v>252</v>
      </c>
      <c r="B17" s="19" t="s">
        <v>62</v>
      </c>
      <c r="C17" s="19" t="s">
        <v>253</v>
      </c>
      <c r="D17" s="19" t="s">
        <v>254</v>
      </c>
    </row>
    <row r="18" spans="1:4" x14ac:dyDescent="0.3">
      <c r="A18" s="18" t="s">
        <v>292</v>
      </c>
      <c r="B18" s="19" t="s">
        <v>62</v>
      </c>
      <c r="C18" s="19" t="s">
        <v>253</v>
      </c>
      <c r="D18" s="19" t="s">
        <v>63</v>
      </c>
    </row>
    <row r="19" spans="1:4" x14ac:dyDescent="0.3">
      <c r="A19" s="18" t="s">
        <v>277</v>
      </c>
      <c r="B19" s="19" t="s">
        <v>62</v>
      </c>
      <c r="C19" s="19" t="s">
        <v>253</v>
      </c>
      <c r="D19" s="19" t="s">
        <v>63</v>
      </c>
    </row>
    <row r="20" spans="1:4" x14ac:dyDescent="0.3">
      <c r="A20" s="18" t="s">
        <v>585</v>
      </c>
      <c r="B20" s="19" t="s">
        <v>26</v>
      </c>
      <c r="C20" s="19" t="s">
        <v>58</v>
      </c>
      <c r="D20" s="19" t="s">
        <v>293</v>
      </c>
    </row>
    <row r="21" spans="1:4" x14ac:dyDescent="0.3">
      <c r="A21" s="18" t="s">
        <v>586</v>
      </c>
      <c r="B21" s="19" t="s">
        <v>26</v>
      </c>
      <c r="C21" s="19" t="s">
        <v>58</v>
      </c>
      <c r="D21" s="19" t="s">
        <v>293</v>
      </c>
    </row>
    <row r="22" spans="1:4" x14ac:dyDescent="0.3">
      <c r="A22" s="18" t="s">
        <v>587</v>
      </c>
      <c r="B22" s="19" t="s">
        <v>26</v>
      </c>
      <c r="C22" s="19" t="s">
        <v>58</v>
      </c>
      <c r="D22" s="19" t="s">
        <v>293</v>
      </c>
    </row>
    <row r="23" spans="1:4" x14ac:dyDescent="0.3">
      <c r="A23" s="18" t="s">
        <v>588</v>
      </c>
      <c r="B23" s="19" t="s">
        <v>26</v>
      </c>
      <c r="C23" s="19" t="s">
        <v>58</v>
      </c>
      <c r="D23" s="19" t="s">
        <v>589</v>
      </c>
    </row>
    <row r="24" spans="1:4" x14ac:dyDescent="0.3">
      <c r="A24" s="18" t="s">
        <v>590</v>
      </c>
      <c r="B24" s="19" t="s">
        <v>26</v>
      </c>
      <c r="C24" s="19" t="s">
        <v>58</v>
      </c>
      <c r="D24" s="19" t="s">
        <v>589</v>
      </c>
    </row>
    <row r="25" spans="1:4" x14ac:dyDescent="0.3">
      <c r="A25" s="18" t="s">
        <v>591</v>
      </c>
      <c r="B25" s="19" t="s">
        <v>26</v>
      </c>
      <c r="C25" s="19" t="s">
        <v>58</v>
      </c>
      <c r="D25" s="19" t="s">
        <v>589</v>
      </c>
    </row>
    <row r="26" spans="1:4" x14ac:dyDescent="0.3">
      <c r="A26" s="18" t="s">
        <v>592</v>
      </c>
      <c r="B26" s="19" t="s">
        <v>26</v>
      </c>
      <c r="C26" s="19" t="s">
        <v>58</v>
      </c>
      <c r="D26" s="19" t="s">
        <v>293</v>
      </c>
    </row>
    <row r="27" spans="1:4" x14ac:dyDescent="0.3">
      <c r="A27" s="18" t="s">
        <v>593</v>
      </c>
      <c r="B27" s="19" t="s">
        <v>26</v>
      </c>
      <c r="C27" s="19" t="s">
        <v>58</v>
      </c>
      <c r="D27" s="19" t="s">
        <v>293</v>
      </c>
    </row>
    <row r="28" spans="1:4" x14ac:dyDescent="0.3">
      <c r="A28" s="18" t="s">
        <v>594</v>
      </c>
      <c r="B28" s="19" t="s">
        <v>26</v>
      </c>
      <c r="C28" s="19" t="s">
        <v>58</v>
      </c>
      <c r="D28" s="19" t="s">
        <v>293</v>
      </c>
    </row>
    <row r="29" spans="1:4" x14ac:dyDescent="0.3">
      <c r="A29" s="18" t="s">
        <v>595</v>
      </c>
      <c r="B29" s="19" t="s">
        <v>26</v>
      </c>
      <c r="C29" s="19" t="s">
        <v>58</v>
      </c>
      <c r="D29" s="19" t="s">
        <v>293</v>
      </c>
    </row>
    <row r="30" spans="1:4" x14ac:dyDescent="0.3">
      <c r="A30" s="18" t="s">
        <v>596</v>
      </c>
      <c r="B30" s="19" t="s">
        <v>26</v>
      </c>
      <c r="C30" s="19" t="s">
        <v>58</v>
      </c>
      <c r="D30" s="19" t="s">
        <v>293</v>
      </c>
    </row>
    <row r="31" spans="1:4" x14ac:dyDescent="0.3">
      <c r="A31" s="18" t="s">
        <v>597</v>
      </c>
      <c r="B31" s="19" t="s">
        <v>26</v>
      </c>
      <c r="C31" s="19" t="s">
        <v>58</v>
      </c>
      <c r="D31" s="19" t="s">
        <v>293</v>
      </c>
    </row>
    <row r="32" spans="1:4" x14ac:dyDescent="0.3">
      <c r="A32" s="18" t="s">
        <v>598</v>
      </c>
      <c r="B32" s="19" t="s">
        <v>26</v>
      </c>
      <c r="C32" s="19" t="s">
        <v>58</v>
      </c>
      <c r="D32" s="19" t="s">
        <v>293</v>
      </c>
    </row>
    <row r="33" spans="1:4" x14ac:dyDescent="0.3">
      <c r="A33" s="18" t="s">
        <v>599</v>
      </c>
      <c r="B33" s="19" t="s">
        <v>26</v>
      </c>
      <c r="C33" s="19" t="s">
        <v>58</v>
      </c>
      <c r="D33" s="19" t="s">
        <v>293</v>
      </c>
    </row>
    <row r="34" spans="1:4" x14ac:dyDescent="0.3">
      <c r="A34" s="18" t="s">
        <v>295</v>
      </c>
      <c r="B34" s="19" t="s">
        <v>26</v>
      </c>
      <c r="C34" s="19" t="s">
        <v>58</v>
      </c>
      <c r="D34" s="19" t="s">
        <v>293</v>
      </c>
    </row>
    <row r="35" spans="1:4" x14ac:dyDescent="0.3">
      <c r="A35" s="18" t="s">
        <v>600</v>
      </c>
      <c r="B35" s="19" t="s">
        <v>26</v>
      </c>
      <c r="C35" s="19" t="s">
        <v>58</v>
      </c>
      <c r="D35" s="19" t="s">
        <v>601</v>
      </c>
    </row>
    <row r="36" spans="1:4" x14ac:dyDescent="0.3">
      <c r="A36" s="18" t="s">
        <v>602</v>
      </c>
      <c r="B36" s="19" t="s">
        <v>26</v>
      </c>
      <c r="C36" s="19" t="s">
        <v>58</v>
      </c>
      <c r="D36" s="19" t="s">
        <v>603</v>
      </c>
    </row>
    <row r="37" spans="1:4" x14ac:dyDescent="0.3">
      <c r="A37" s="18" t="s">
        <v>604</v>
      </c>
      <c r="B37" s="19" t="s">
        <v>26</v>
      </c>
      <c r="C37" s="19" t="s">
        <v>58</v>
      </c>
      <c r="D37" s="19" t="s">
        <v>603</v>
      </c>
    </row>
    <row r="38" spans="1:4" x14ac:dyDescent="0.3">
      <c r="A38" s="18" t="s">
        <v>605</v>
      </c>
      <c r="B38" s="19" t="s">
        <v>26</v>
      </c>
      <c r="C38" s="19" t="s">
        <v>58</v>
      </c>
      <c r="D38" s="19" t="s">
        <v>603</v>
      </c>
    </row>
    <row r="39" spans="1:4" x14ac:dyDescent="0.3">
      <c r="A39" s="18" t="s">
        <v>606</v>
      </c>
      <c r="B39" s="19" t="s">
        <v>26</v>
      </c>
      <c r="C39" s="19" t="s">
        <v>58</v>
      </c>
      <c r="D39" s="19" t="s">
        <v>607</v>
      </c>
    </row>
    <row r="40" spans="1:4" x14ac:dyDescent="0.3">
      <c r="A40" s="18" t="s">
        <v>608</v>
      </c>
      <c r="B40" s="19" t="s">
        <v>26</v>
      </c>
      <c r="C40" s="19" t="s">
        <v>58</v>
      </c>
      <c r="D40" s="19" t="s">
        <v>293</v>
      </c>
    </row>
    <row r="41" spans="1:4" x14ac:dyDescent="0.3">
      <c r="A41" s="18" t="s">
        <v>266</v>
      </c>
      <c r="B41" s="19" t="s">
        <v>26</v>
      </c>
      <c r="C41" s="19" t="s">
        <v>58</v>
      </c>
      <c r="D41" s="19" t="s">
        <v>267</v>
      </c>
    </row>
    <row r="42" spans="1:4" x14ac:dyDescent="0.3">
      <c r="A42" s="18" t="s">
        <v>609</v>
      </c>
      <c r="B42" s="19" t="s">
        <v>26</v>
      </c>
      <c r="C42" s="19" t="s">
        <v>58</v>
      </c>
      <c r="D42" s="19" t="s">
        <v>293</v>
      </c>
    </row>
    <row r="43" spans="1:4" x14ac:dyDescent="0.3">
      <c r="A43" s="18" t="s">
        <v>610</v>
      </c>
      <c r="B43" s="19" t="s">
        <v>26</v>
      </c>
      <c r="C43" s="19" t="s">
        <v>58</v>
      </c>
      <c r="D43" s="19" t="s">
        <v>293</v>
      </c>
    </row>
    <row r="44" spans="1:4" x14ac:dyDescent="0.3">
      <c r="A44" s="18" t="s">
        <v>611</v>
      </c>
      <c r="B44" s="19" t="s">
        <v>26</v>
      </c>
      <c r="C44" s="19" t="s">
        <v>58</v>
      </c>
      <c r="D44" s="19" t="s">
        <v>293</v>
      </c>
    </row>
    <row r="45" spans="1:4" x14ac:dyDescent="0.3">
      <c r="A45" s="18" t="s">
        <v>612</v>
      </c>
      <c r="B45" s="19" t="s">
        <v>26</v>
      </c>
      <c r="C45" s="19" t="s">
        <v>58</v>
      </c>
      <c r="D45" s="19" t="s">
        <v>293</v>
      </c>
    </row>
    <row r="46" spans="1:4" x14ac:dyDescent="0.3">
      <c r="A46" s="18" t="s">
        <v>613</v>
      </c>
      <c r="B46" s="19" t="s">
        <v>26</v>
      </c>
      <c r="C46" s="19" t="s">
        <v>58</v>
      </c>
      <c r="D46" s="19" t="s">
        <v>601</v>
      </c>
    </row>
    <row r="47" spans="1:4" x14ac:dyDescent="0.3">
      <c r="A47" s="18" t="s">
        <v>614</v>
      </c>
      <c r="B47" s="19" t="s">
        <v>26</v>
      </c>
      <c r="C47" s="19" t="s">
        <v>58</v>
      </c>
      <c r="D47" s="19" t="s">
        <v>293</v>
      </c>
    </row>
    <row r="48" spans="1:4" x14ac:dyDescent="0.3">
      <c r="A48" s="18" t="s">
        <v>615</v>
      </c>
      <c r="B48" s="19" t="s">
        <v>26</v>
      </c>
      <c r="C48" s="19" t="s">
        <v>58</v>
      </c>
      <c r="D48" s="19" t="s">
        <v>293</v>
      </c>
    </row>
    <row r="49" spans="1:4" x14ac:dyDescent="0.3">
      <c r="A49" s="18" t="s">
        <v>616</v>
      </c>
      <c r="B49" s="19" t="s">
        <v>26</v>
      </c>
      <c r="C49" s="19" t="s">
        <v>58</v>
      </c>
      <c r="D49" s="19" t="s">
        <v>293</v>
      </c>
    </row>
    <row r="50" spans="1:4" x14ac:dyDescent="0.3">
      <c r="A50" s="18" t="s">
        <v>617</v>
      </c>
      <c r="B50" s="19" t="s">
        <v>26</v>
      </c>
      <c r="C50" s="19" t="s">
        <v>58</v>
      </c>
      <c r="D50" s="19" t="s">
        <v>293</v>
      </c>
    </row>
    <row r="51" spans="1:4" x14ac:dyDescent="0.3">
      <c r="A51" s="18" t="s">
        <v>618</v>
      </c>
      <c r="B51" s="19" t="s">
        <v>26</v>
      </c>
      <c r="C51" s="19" t="s">
        <v>58</v>
      </c>
      <c r="D51" s="19" t="s">
        <v>293</v>
      </c>
    </row>
    <row r="52" spans="1:4" x14ac:dyDescent="0.3">
      <c r="A52" s="18" t="s">
        <v>619</v>
      </c>
      <c r="B52" s="19" t="s">
        <v>62</v>
      </c>
      <c r="C52" s="19" t="s">
        <v>620</v>
      </c>
      <c r="D52" s="19" t="s">
        <v>621</v>
      </c>
    </row>
    <row r="53" spans="1:4" x14ac:dyDescent="0.3">
      <c r="A53" s="18" t="s">
        <v>622</v>
      </c>
      <c r="B53" s="19" t="s">
        <v>26</v>
      </c>
      <c r="C53" s="19" t="s">
        <v>58</v>
      </c>
      <c r="D53" s="19" t="s">
        <v>601</v>
      </c>
    </row>
    <row r="54" spans="1:4" x14ac:dyDescent="0.3">
      <c r="A54" s="18" t="s">
        <v>623</v>
      </c>
      <c r="B54" s="19" t="s">
        <v>26</v>
      </c>
      <c r="C54" s="19" t="s">
        <v>253</v>
      </c>
      <c r="D54" s="19" t="s">
        <v>624</v>
      </c>
    </row>
    <row r="55" spans="1:4" x14ac:dyDescent="0.3">
      <c r="A55" s="18" t="s">
        <v>625</v>
      </c>
      <c r="B55" s="19" t="s">
        <v>26</v>
      </c>
      <c r="C55" s="19" t="s">
        <v>58</v>
      </c>
      <c r="D55" s="19" t="s">
        <v>293</v>
      </c>
    </row>
    <row r="56" spans="1:4" x14ac:dyDescent="0.3">
      <c r="A56" s="18" t="s">
        <v>626</v>
      </c>
      <c r="B56" s="19" t="s">
        <v>26</v>
      </c>
      <c r="C56" s="19" t="s">
        <v>253</v>
      </c>
      <c r="D56" s="19" t="s">
        <v>624</v>
      </c>
    </row>
    <row r="57" spans="1:4" x14ac:dyDescent="0.3">
      <c r="A57" s="18" t="s">
        <v>627</v>
      </c>
      <c r="B57" s="19" t="s">
        <v>26</v>
      </c>
      <c r="C57" s="19" t="s">
        <v>58</v>
      </c>
      <c r="D57" s="19" t="s">
        <v>293</v>
      </c>
    </row>
    <row r="58" spans="1:4" x14ac:dyDescent="0.3">
      <c r="A58" s="18" t="s">
        <v>628</v>
      </c>
      <c r="B58" s="19" t="s">
        <v>26</v>
      </c>
      <c r="C58" s="19" t="s">
        <v>58</v>
      </c>
      <c r="D58" s="19" t="s">
        <v>293</v>
      </c>
    </row>
    <row r="59" spans="1:4" x14ac:dyDescent="0.3">
      <c r="A59" s="18" t="s">
        <v>629</v>
      </c>
      <c r="B59" s="19" t="s">
        <v>26</v>
      </c>
      <c r="C59" s="19" t="s">
        <v>58</v>
      </c>
      <c r="D59" s="19" t="s">
        <v>293</v>
      </c>
    </row>
    <row r="60" spans="1:4" x14ac:dyDescent="0.3">
      <c r="A60" s="18" t="s">
        <v>630</v>
      </c>
      <c r="B60" s="19" t="s">
        <v>26</v>
      </c>
      <c r="C60" s="19" t="s">
        <v>253</v>
      </c>
      <c r="D60" s="19" t="s">
        <v>624</v>
      </c>
    </row>
    <row r="61" spans="1:4" x14ac:dyDescent="0.3">
      <c r="A61" s="18" t="s">
        <v>631</v>
      </c>
      <c r="B61" s="19" t="s">
        <v>26</v>
      </c>
      <c r="C61" s="19" t="s">
        <v>58</v>
      </c>
      <c r="D61" s="19" t="s">
        <v>293</v>
      </c>
    </row>
    <row r="62" spans="1:4" x14ac:dyDescent="0.3">
      <c r="A62" s="18" t="s">
        <v>632</v>
      </c>
      <c r="B62" s="19" t="s">
        <v>62</v>
      </c>
      <c r="C62" s="19" t="s">
        <v>633</v>
      </c>
      <c r="D62" s="19" t="s">
        <v>634</v>
      </c>
    </row>
    <row r="63" spans="1:4" x14ac:dyDescent="0.3">
      <c r="A63" s="18" t="s">
        <v>635</v>
      </c>
      <c r="B63" s="19" t="s">
        <v>26</v>
      </c>
      <c r="C63" s="19" t="s">
        <v>58</v>
      </c>
      <c r="D63" s="19" t="s">
        <v>589</v>
      </c>
    </row>
    <row r="64" spans="1:4" x14ac:dyDescent="0.3">
      <c r="A64" s="18" t="s">
        <v>636</v>
      </c>
      <c r="B64" s="19" t="s">
        <v>26</v>
      </c>
      <c r="C64" s="19" t="s">
        <v>253</v>
      </c>
      <c r="D64" s="19" t="s">
        <v>624</v>
      </c>
    </row>
    <row r="65" spans="1:4" x14ac:dyDescent="0.3">
      <c r="A65" s="18" t="s">
        <v>637</v>
      </c>
      <c r="B65" s="19" t="s">
        <v>26</v>
      </c>
      <c r="C65" s="19" t="s">
        <v>253</v>
      </c>
      <c r="D65" s="19" t="s">
        <v>624</v>
      </c>
    </row>
    <row r="66" spans="1:4" x14ac:dyDescent="0.3">
      <c r="A66" s="18" t="s">
        <v>638</v>
      </c>
      <c r="B66" s="19" t="s">
        <v>26</v>
      </c>
      <c r="C66" s="19" t="s">
        <v>58</v>
      </c>
      <c r="D66" s="19" t="s">
        <v>293</v>
      </c>
    </row>
    <row r="67" spans="1:4" x14ac:dyDescent="0.3">
      <c r="A67" s="18" t="s">
        <v>57</v>
      </c>
      <c r="B67" s="19" t="s">
        <v>26</v>
      </c>
      <c r="C67" s="19" t="s">
        <v>58</v>
      </c>
      <c r="D67" s="19" t="s">
        <v>53</v>
      </c>
    </row>
    <row r="68" spans="1:4" x14ac:dyDescent="0.3">
      <c r="A68" s="18" t="s">
        <v>59</v>
      </c>
      <c r="B68" s="19" t="s">
        <v>26</v>
      </c>
      <c r="C68" s="19" t="s">
        <v>58</v>
      </c>
      <c r="D68" s="19" t="s">
        <v>53</v>
      </c>
    </row>
    <row r="69" spans="1:4" x14ac:dyDescent="0.3">
      <c r="A69" s="18" t="s">
        <v>60</v>
      </c>
      <c r="B69" s="19" t="s">
        <v>26</v>
      </c>
      <c r="C69" s="19" t="s">
        <v>58</v>
      </c>
      <c r="D69" s="19" t="s">
        <v>53</v>
      </c>
    </row>
    <row r="70" spans="1:4" x14ac:dyDescent="0.3">
      <c r="A70" s="18" t="s">
        <v>61</v>
      </c>
      <c r="B70" s="19" t="s">
        <v>62</v>
      </c>
      <c r="C70" s="19" t="s">
        <v>63</v>
      </c>
      <c r="D70" s="19" t="s">
        <v>53</v>
      </c>
    </row>
    <row r="71" spans="1:4" x14ac:dyDescent="0.3">
      <c r="A71" s="18" t="s">
        <v>64</v>
      </c>
      <c r="B71" s="19" t="s">
        <v>62</v>
      </c>
      <c r="C71" s="19" t="s">
        <v>63</v>
      </c>
      <c r="D71" s="19" t="s">
        <v>53</v>
      </c>
    </row>
    <row r="72" spans="1:4" x14ac:dyDescent="0.3">
      <c r="A72" s="18" t="s">
        <v>65</v>
      </c>
      <c r="B72" s="19" t="s">
        <v>62</v>
      </c>
      <c r="C72" s="19" t="s">
        <v>63</v>
      </c>
      <c r="D72" s="19" t="s">
        <v>53</v>
      </c>
    </row>
    <row r="73" spans="1:4" x14ac:dyDescent="0.3">
      <c r="A73" s="18" t="s">
        <v>66</v>
      </c>
      <c r="B73" s="19" t="s">
        <v>62</v>
      </c>
      <c r="C73" s="19" t="s">
        <v>63</v>
      </c>
      <c r="D73" s="19" t="s">
        <v>53</v>
      </c>
    </row>
    <row r="74" spans="1:4" x14ac:dyDescent="0.3">
      <c r="A74" s="18" t="s">
        <v>67</v>
      </c>
      <c r="B74" s="19" t="s">
        <v>62</v>
      </c>
      <c r="C74" s="19" t="s">
        <v>63</v>
      </c>
      <c r="D74" s="19" t="s">
        <v>53</v>
      </c>
    </row>
    <row r="75" spans="1:4" x14ac:dyDescent="0.3">
      <c r="A75" s="18" t="s">
        <v>68</v>
      </c>
      <c r="B75" s="19" t="s">
        <v>62</v>
      </c>
      <c r="C75" s="19" t="s">
        <v>63</v>
      </c>
      <c r="D75" s="19" t="s">
        <v>53</v>
      </c>
    </row>
    <row r="76" spans="1:4" x14ac:dyDescent="0.3">
      <c r="A76" s="18" t="s">
        <v>69</v>
      </c>
      <c r="B76" s="19" t="s">
        <v>62</v>
      </c>
      <c r="C76" s="19" t="s">
        <v>63</v>
      </c>
      <c r="D76" s="19" t="s">
        <v>53</v>
      </c>
    </row>
    <row r="77" spans="1:4" x14ac:dyDescent="0.3">
      <c r="A77" s="18" t="s">
        <v>70</v>
      </c>
      <c r="B77" s="19" t="s">
        <v>26</v>
      </c>
      <c r="C77" s="19" t="s">
        <v>58</v>
      </c>
      <c r="D77" s="19" t="s">
        <v>53</v>
      </c>
    </row>
    <row r="78" spans="1:4" x14ac:dyDescent="0.3">
      <c r="A78" s="18" t="s">
        <v>39</v>
      </c>
      <c r="B78" s="19" t="s">
        <v>26</v>
      </c>
      <c r="C78" s="19" t="s">
        <v>58</v>
      </c>
      <c r="D78" s="19" t="s">
        <v>28</v>
      </c>
    </row>
    <row r="79" spans="1:4" x14ac:dyDescent="0.3">
      <c r="A79" s="18" t="s">
        <v>71</v>
      </c>
      <c r="B79" s="19" t="s">
        <v>26</v>
      </c>
      <c r="C79" s="19" t="s">
        <v>58</v>
      </c>
      <c r="D79" s="19" t="s">
        <v>53</v>
      </c>
    </row>
    <row r="80" spans="1:4" x14ac:dyDescent="0.3">
      <c r="A80" s="18" t="s">
        <v>72</v>
      </c>
      <c r="B80" s="19" t="s">
        <v>26</v>
      </c>
      <c r="C80" s="19" t="s">
        <v>58</v>
      </c>
      <c r="D80" s="19" t="s">
        <v>53</v>
      </c>
    </row>
    <row r="81" spans="1:4" x14ac:dyDescent="0.3">
      <c r="A81" s="18" t="s">
        <v>73</v>
      </c>
      <c r="B81" s="19" t="s">
        <v>26</v>
      </c>
      <c r="C81" s="19" t="s">
        <v>58</v>
      </c>
      <c r="D81" s="19" t="s">
        <v>53</v>
      </c>
    </row>
    <row r="82" spans="1:4" x14ac:dyDescent="0.3">
      <c r="A82" s="18" t="s">
        <v>74</v>
      </c>
      <c r="B82" s="19" t="s">
        <v>26</v>
      </c>
      <c r="C82" s="19" t="s">
        <v>58</v>
      </c>
      <c r="D82" s="19" t="s">
        <v>53</v>
      </c>
    </row>
    <row r="83" spans="1:4" x14ac:dyDescent="0.3">
      <c r="A83" s="18" t="s">
        <v>75</v>
      </c>
      <c r="B83" s="19" t="s">
        <v>26</v>
      </c>
      <c r="C83" s="19" t="s">
        <v>58</v>
      </c>
      <c r="D83" s="19" t="s">
        <v>53</v>
      </c>
    </row>
    <row r="84" spans="1:4" x14ac:dyDescent="0.3">
      <c r="A84" s="18" t="s">
        <v>76</v>
      </c>
      <c r="B84" s="19" t="s">
        <v>26</v>
      </c>
      <c r="C84" s="19" t="s">
        <v>58</v>
      </c>
      <c r="D84" s="19" t="s">
        <v>53</v>
      </c>
    </row>
    <row r="85" spans="1:4" x14ac:dyDescent="0.3">
      <c r="A85" s="18" t="s">
        <v>78</v>
      </c>
      <c r="B85" s="19" t="s">
        <v>26</v>
      </c>
      <c r="C85" s="19" t="s">
        <v>58</v>
      </c>
      <c r="D85" s="19" t="s">
        <v>53</v>
      </c>
    </row>
    <row r="86" spans="1:4" x14ac:dyDescent="0.3">
      <c r="A86" s="18" t="s">
        <v>79</v>
      </c>
      <c r="B86" s="19" t="s">
        <v>26</v>
      </c>
      <c r="C86" s="19" t="s">
        <v>58</v>
      </c>
      <c r="D86" s="19" t="s">
        <v>53</v>
      </c>
    </row>
    <row r="87" spans="1:4" x14ac:dyDescent="0.3">
      <c r="A87" s="18" t="s">
        <v>80</v>
      </c>
      <c r="B87" s="19" t="s">
        <v>26</v>
      </c>
      <c r="C87" s="19" t="s">
        <v>58</v>
      </c>
      <c r="D87" s="19" t="s">
        <v>53</v>
      </c>
    </row>
    <row r="88" spans="1:4" x14ac:dyDescent="0.3">
      <c r="A88" s="18" t="s">
        <v>81</v>
      </c>
      <c r="B88" s="19" t="s">
        <v>26</v>
      </c>
      <c r="C88" s="19" t="s">
        <v>58</v>
      </c>
      <c r="D88" s="19" t="s">
        <v>53</v>
      </c>
    </row>
    <row r="89" spans="1:4" x14ac:dyDescent="0.3">
      <c r="A89" s="18" t="s">
        <v>82</v>
      </c>
      <c r="B89" s="19" t="s">
        <v>26</v>
      </c>
      <c r="C89" s="19" t="s">
        <v>58</v>
      </c>
      <c r="D89" s="19" t="s">
        <v>53</v>
      </c>
    </row>
    <row r="90" spans="1:4" x14ac:dyDescent="0.3">
      <c r="A90" s="18" t="s">
        <v>83</v>
      </c>
      <c r="B90" s="19" t="s">
        <v>26</v>
      </c>
      <c r="C90" s="19" t="s">
        <v>58</v>
      </c>
      <c r="D90" s="19" t="s">
        <v>53</v>
      </c>
    </row>
    <row r="91" spans="1:4" x14ac:dyDescent="0.3">
      <c r="A91" s="18" t="s">
        <v>84</v>
      </c>
      <c r="B91" s="19" t="s">
        <v>26</v>
      </c>
      <c r="C91" s="19" t="s">
        <v>58</v>
      </c>
      <c r="D91" s="19" t="s">
        <v>53</v>
      </c>
    </row>
    <row r="92" spans="1:4" x14ac:dyDescent="0.3">
      <c r="A92" s="18" t="s">
        <v>85</v>
      </c>
      <c r="B92" s="19" t="s">
        <v>26</v>
      </c>
      <c r="C92" s="19" t="s">
        <v>58</v>
      </c>
      <c r="D92" s="19" t="s">
        <v>53</v>
      </c>
    </row>
    <row r="93" spans="1:4" x14ac:dyDescent="0.3">
      <c r="A93" s="18" t="s">
        <v>86</v>
      </c>
      <c r="B93" s="19" t="s">
        <v>26</v>
      </c>
      <c r="C93" s="19" t="s">
        <v>58</v>
      </c>
      <c r="D93" s="19" t="s">
        <v>53</v>
      </c>
    </row>
    <row r="94" spans="1:4" x14ac:dyDescent="0.3">
      <c r="A94" s="18" t="s">
        <v>87</v>
      </c>
      <c r="B94" s="19" t="s">
        <v>26</v>
      </c>
      <c r="C94" s="19" t="s">
        <v>58</v>
      </c>
      <c r="D94" s="19" t="s">
        <v>53</v>
      </c>
    </row>
    <row r="95" spans="1:4" x14ac:dyDescent="0.3">
      <c r="A95" s="18" t="s">
        <v>88</v>
      </c>
      <c r="B95" s="19" t="s">
        <v>26</v>
      </c>
      <c r="C95" s="19" t="s">
        <v>58</v>
      </c>
      <c r="D95" s="19" t="s">
        <v>53</v>
      </c>
    </row>
    <row r="96" spans="1:4" x14ac:dyDescent="0.3">
      <c r="A96" s="18" t="s">
        <v>89</v>
      </c>
      <c r="B96" s="19" t="s">
        <v>26</v>
      </c>
      <c r="C96" s="19" t="s">
        <v>58</v>
      </c>
      <c r="D96" s="19" t="s">
        <v>53</v>
      </c>
    </row>
    <row r="97" spans="1:4" x14ac:dyDescent="0.3">
      <c r="A97" s="18" t="s">
        <v>90</v>
      </c>
      <c r="B97" s="19" t="s">
        <v>26</v>
      </c>
      <c r="C97" s="19" t="s">
        <v>58</v>
      </c>
      <c r="D97" s="19" t="s">
        <v>53</v>
      </c>
    </row>
    <row r="98" spans="1:4" x14ac:dyDescent="0.3">
      <c r="A98" s="18" t="s">
        <v>91</v>
      </c>
      <c r="B98" s="19" t="s">
        <v>62</v>
      </c>
      <c r="C98" s="19" t="s">
        <v>63</v>
      </c>
      <c r="D98" s="19" t="s">
        <v>53</v>
      </c>
    </row>
    <row r="99" spans="1:4" x14ac:dyDescent="0.3">
      <c r="A99" s="18" t="s">
        <v>92</v>
      </c>
      <c r="B99" s="19" t="s">
        <v>26</v>
      </c>
      <c r="C99" s="19" t="s">
        <v>58</v>
      </c>
      <c r="D99" s="19" t="s">
        <v>53</v>
      </c>
    </row>
    <row r="100" spans="1:4" x14ac:dyDescent="0.3">
      <c r="A100" s="18" t="s">
        <v>93</v>
      </c>
      <c r="B100" s="19" t="s">
        <v>26</v>
      </c>
      <c r="C100" s="19" t="s">
        <v>58</v>
      </c>
      <c r="D100" s="19" t="s">
        <v>53</v>
      </c>
    </row>
    <row r="101" spans="1:4" x14ac:dyDescent="0.3">
      <c r="A101" s="18" t="s">
        <v>94</v>
      </c>
      <c r="B101" s="19" t="s">
        <v>26</v>
      </c>
      <c r="C101" s="19" t="s">
        <v>58</v>
      </c>
      <c r="D101" s="19" t="s">
        <v>53</v>
      </c>
    </row>
    <row r="102" spans="1:4" x14ac:dyDescent="0.3">
      <c r="A102" s="18" t="s">
        <v>95</v>
      </c>
      <c r="B102" s="19" t="s">
        <v>26</v>
      </c>
      <c r="C102" s="19" t="s">
        <v>58</v>
      </c>
      <c r="D102" s="19" t="s">
        <v>53</v>
      </c>
    </row>
    <row r="103" spans="1:4" x14ac:dyDescent="0.3">
      <c r="A103" s="18" t="s">
        <v>96</v>
      </c>
      <c r="B103" s="19" t="s">
        <v>26</v>
      </c>
      <c r="C103" s="19" t="s">
        <v>58</v>
      </c>
      <c r="D103" s="19" t="s">
        <v>53</v>
      </c>
    </row>
    <row r="104" spans="1:4" x14ac:dyDescent="0.3">
      <c r="A104" s="18" t="s">
        <v>34</v>
      </c>
      <c r="B104" s="19" t="s">
        <v>26</v>
      </c>
      <c r="C104" s="19" t="s">
        <v>58</v>
      </c>
      <c r="D104" s="19" t="s">
        <v>41</v>
      </c>
    </row>
    <row r="105" spans="1:4" x14ac:dyDescent="0.3">
      <c r="A105" s="18" t="s">
        <v>97</v>
      </c>
      <c r="B105" s="19" t="s">
        <v>26</v>
      </c>
      <c r="C105" s="19" t="s">
        <v>58</v>
      </c>
      <c r="D105" s="19" t="s">
        <v>53</v>
      </c>
    </row>
    <row r="106" spans="1:4" x14ac:dyDescent="0.3">
      <c r="A106" s="18" t="s">
        <v>98</v>
      </c>
      <c r="B106" s="19" t="s">
        <v>26</v>
      </c>
      <c r="C106" s="19" t="s">
        <v>58</v>
      </c>
      <c r="D106" s="19" t="s">
        <v>53</v>
      </c>
    </row>
    <row r="107" spans="1:4" x14ac:dyDescent="0.3">
      <c r="A107" s="18" t="s">
        <v>99</v>
      </c>
      <c r="B107" s="19" t="s">
        <v>26</v>
      </c>
      <c r="C107" s="19" t="s">
        <v>58</v>
      </c>
      <c r="D107" s="19" t="s">
        <v>53</v>
      </c>
    </row>
    <row r="108" spans="1:4" x14ac:dyDescent="0.3">
      <c r="A108" s="18" t="s">
        <v>100</v>
      </c>
      <c r="B108" s="19" t="s">
        <v>26</v>
      </c>
      <c r="C108" s="19" t="s">
        <v>58</v>
      </c>
      <c r="D108" s="19" t="s">
        <v>53</v>
      </c>
    </row>
    <row r="109" spans="1:4" x14ac:dyDescent="0.3">
      <c r="A109" s="18" t="s">
        <v>101</v>
      </c>
      <c r="B109" s="19" t="s">
        <v>26</v>
      </c>
      <c r="C109" s="19" t="s">
        <v>58</v>
      </c>
      <c r="D109" s="19" t="s">
        <v>53</v>
      </c>
    </row>
    <row r="110" spans="1:4" x14ac:dyDescent="0.3">
      <c r="A110" s="18" t="s">
        <v>102</v>
      </c>
      <c r="B110" s="19" t="s">
        <v>26</v>
      </c>
      <c r="C110" s="19" t="s">
        <v>58</v>
      </c>
      <c r="D110" s="19" t="s">
        <v>53</v>
      </c>
    </row>
    <row r="111" spans="1:4" x14ac:dyDescent="0.3">
      <c r="A111" s="18" t="s">
        <v>103</v>
      </c>
      <c r="B111" s="19" t="s">
        <v>26</v>
      </c>
      <c r="C111" s="19" t="s">
        <v>58</v>
      </c>
      <c r="D111" s="19" t="s">
        <v>53</v>
      </c>
    </row>
    <row r="112" spans="1:4" x14ac:dyDescent="0.3">
      <c r="A112" s="18" t="s">
        <v>104</v>
      </c>
      <c r="B112" s="19" t="s">
        <v>26</v>
      </c>
      <c r="C112" s="19" t="s">
        <v>58</v>
      </c>
      <c r="D112" s="19" t="s">
        <v>53</v>
      </c>
    </row>
    <row r="113" spans="1:4" x14ac:dyDescent="0.3">
      <c r="A113" s="18" t="s">
        <v>105</v>
      </c>
      <c r="B113" s="19" t="s">
        <v>26</v>
      </c>
      <c r="C113" s="19" t="s">
        <v>58</v>
      </c>
      <c r="D113" s="19" t="s">
        <v>53</v>
      </c>
    </row>
    <row r="114" spans="1:4" x14ac:dyDescent="0.3">
      <c r="A114" s="18" t="s">
        <v>106</v>
      </c>
      <c r="B114" s="19" t="s">
        <v>26</v>
      </c>
      <c r="C114" s="19" t="s">
        <v>58</v>
      </c>
      <c r="D114" s="19" t="s">
        <v>53</v>
      </c>
    </row>
    <row r="115" spans="1:4" x14ac:dyDescent="0.3">
      <c r="A115" s="18" t="s">
        <v>107</v>
      </c>
      <c r="B115" s="19" t="s">
        <v>26</v>
      </c>
      <c r="C115" s="19" t="s">
        <v>58</v>
      </c>
      <c r="D115" s="19" t="s">
        <v>53</v>
      </c>
    </row>
    <row r="116" spans="1:4" x14ac:dyDescent="0.3">
      <c r="A116" s="18" t="s">
        <v>108</v>
      </c>
      <c r="B116" s="19" t="s">
        <v>26</v>
      </c>
      <c r="C116" s="19" t="s">
        <v>58</v>
      </c>
      <c r="D116" s="19" t="s">
        <v>53</v>
      </c>
    </row>
    <row r="117" spans="1:4" x14ac:dyDescent="0.3">
      <c r="A117" s="18" t="s">
        <v>109</v>
      </c>
      <c r="B117" s="19" t="s">
        <v>26</v>
      </c>
      <c r="C117" s="19" t="s">
        <v>58</v>
      </c>
      <c r="D117" s="19" t="s">
        <v>53</v>
      </c>
    </row>
    <row r="118" spans="1:4" x14ac:dyDescent="0.3">
      <c r="A118" s="18" t="s">
        <v>110</v>
      </c>
      <c r="B118" s="19" t="s">
        <v>26</v>
      </c>
      <c r="C118" s="19" t="s">
        <v>58</v>
      </c>
      <c r="D118" s="19" t="s">
        <v>53</v>
      </c>
    </row>
    <row r="119" spans="1:4" x14ac:dyDescent="0.3">
      <c r="A119" s="18" t="s">
        <v>111</v>
      </c>
      <c r="B119" s="19" t="s">
        <v>26</v>
      </c>
      <c r="C119" s="19" t="s">
        <v>58</v>
      </c>
      <c r="D119" s="19" t="s">
        <v>53</v>
      </c>
    </row>
    <row r="120" spans="1:4" x14ac:dyDescent="0.3">
      <c r="A120" s="18" t="s">
        <v>112</v>
      </c>
      <c r="B120" s="19" t="s">
        <v>26</v>
      </c>
      <c r="C120" s="19" t="s">
        <v>58</v>
      </c>
      <c r="D120" s="19" t="s">
        <v>53</v>
      </c>
    </row>
    <row r="121" spans="1:4" x14ac:dyDescent="0.3">
      <c r="A121" s="18" t="s">
        <v>113</v>
      </c>
      <c r="B121" s="19" t="s">
        <v>26</v>
      </c>
      <c r="C121" s="19" t="s">
        <v>58</v>
      </c>
      <c r="D121" s="19" t="s">
        <v>53</v>
      </c>
    </row>
    <row r="122" spans="1:4" x14ac:dyDescent="0.3">
      <c r="A122" s="18" t="s">
        <v>114</v>
      </c>
      <c r="B122" s="19" t="s">
        <v>26</v>
      </c>
      <c r="C122" s="19" t="s">
        <v>58</v>
      </c>
      <c r="D122" s="19" t="s">
        <v>53</v>
      </c>
    </row>
    <row r="123" spans="1:4" x14ac:dyDescent="0.3">
      <c r="A123" s="18" t="s">
        <v>115</v>
      </c>
      <c r="B123" s="19" t="s">
        <v>26</v>
      </c>
      <c r="C123" s="19" t="s">
        <v>58</v>
      </c>
      <c r="D123" s="19" t="s">
        <v>53</v>
      </c>
    </row>
    <row r="124" spans="1:4" x14ac:dyDescent="0.3">
      <c r="A124" s="18" t="s">
        <v>116</v>
      </c>
      <c r="B124" s="19" t="s">
        <v>26</v>
      </c>
      <c r="C124" s="19" t="s">
        <v>58</v>
      </c>
      <c r="D124" s="19" t="s">
        <v>53</v>
      </c>
    </row>
    <row r="125" spans="1:4" x14ac:dyDescent="0.3">
      <c r="A125" s="18" t="s">
        <v>117</v>
      </c>
      <c r="B125" s="19" t="s">
        <v>26</v>
      </c>
      <c r="C125" s="19" t="s">
        <v>58</v>
      </c>
      <c r="D125" s="19" t="s">
        <v>53</v>
      </c>
    </row>
    <row r="126" spans="1:4" x14ac:dyDescent="0.3">
      <c r="A126" s="18" t="s">
        <v>118</v>
      </c>
      <c r="B126" s="19" t="s">
        <v>26</v>
      </c>
      <c r="C126" s="19" t="s">
        <v>58</v>
      </c>
      <c r="D126" s="19" t="s">
        <v>53</v>
      </c>
    </row>
    <row r="127" spans="1:4" x14ac:dyDescent="0.3">
      <c r="A127" s="18" t="s">
        <v>119</v>
      </c>
      <c r="B127" s="19" t="s">
        <v>26</v>
      </c>
      <c r="C127" s="19" t="s">
        <v>58</v>
      </c>
      <c r="D127" s="19" t="s">
        <v>53</v>
      </c>
    </row>
    <row r="128" spans="1:4" x14ac:dyDescent="0.3">
      <c r="A128" s="18" t="s">
        <v>120</v>
      </c>
      <c r="B128" s="19" t="s">
        <v>26</v>
      </c>
      <c r="C128" s="19" t="s">
        <v>58</v>
      </c>
      <c r="D128" s="19" t="s">
        <v>53</v>
      </c>
    </row>
    <row r="129" spans="1:4" x14ac:dyDescent="0.3">
      <c r="A129" s="18" t="s">
        <v>121</v>
      </c>
      <c r="B129" s="19" t="s">
        <v>26</v>
      </c>
      <c r="C129" s="19" t="s">
        <v>58</v>
      </c>
      <c r="D129" s="19" t="s">
        <v>53</v>
      </c>
    </row>
    <row r="130" spans="1:4" x14ac:dyDescent="0.3">
      <c r="A130" s="18" t="s">
        <v>122</v>
      </c>
      <c r="B130" s="19" t="s">
        <v>26</v>
      </c>
      <c r="C130" s="19" t="s">
        <v>58</v>
      </c>
      <c r="D130" s="19" t="s">
        <v>53</v>
      </c>
    </row>
    <row r="131" spans="1:4" x14ac:dyDescent="0.3">
      <c r="A131" s="18" t="s">
        <v>123</v>
      </c>
      <c r="B131" s="19" t="s">
        <v>26</v>
      </c>
      <c r="C131" s="19" t="s">
        <v>58</v>
      </c>
      <c r="D131" s="19" t="s">
        <v>53</v>
      </c>
    </row>
    <row r="132" spans="1:4" x14ac:dyDescent="0.3">
      <c r="A132" s="18" t="s">
        <v>40</v>
      </c>
      <c r="B132" s="19" t="s">
        <v>26</v>
      </c>
      <c r="C132" s="19" t="s">
        <v>58</v>
      </c>
      <c r="D132" s="19" t="s">
        <v>28</v>
      </c>
    </row>
    <row r="133" spans="1:4" x14ac:dyDescent="0.3">
      <c r="A133" s="18" t="s">
        <v>124</v>
      </c>
      <c r="B133" s="19" t="s">
        <v>26</v>
      </c>
      <c r="C133" s="19" t="s">
        <v>58</v>
      </c>
      <c r="D133" s="19" t="s">
        <v>53</v>
      </c>
    </row>
    <row r="134" spans="1:4" x14ac:dyDescent="0.3">
      <c r="A134" s="18" t="s">
        <v>125</v>
      </c>
      <c r="B134" s="19" t="s">
        <v>26</v>
      </c>
      <c r="C134" s="19" t="s">
        <v>58</v>
      </c>
      <c r="D134" s="19" t="s">
        <v>53</v>
      </c>
    </row>
    <row r="135" spans="1:4" x14ac:dyDescent="0.3">
      <c r="A135" s="18" t="s">
        <v>126</v>
      </c>
      <c r="B135" s="19" t="s">
        <v>26</v>
      </c>
      <c r="C135" s="19" t="s">
        <v>58</v>
      </c>
      <c r="D135" s="19" t="s">
        <v>53</v>
      </c>
    </row>
    <row r="136" spans="1:4" x14ac:dyDescent="0.3">
      <c r="A136" s="18" t="s">
        <v>127</v>
      </c>
      <c r="B136" s="19" t="s">
        <v>26</v>
      </c>
      <c r="C136" s="19" t="s">
        <v>58</v>
      </c>
      <c r="D136" s="19" t="s">
        <v>53</v>
      </c>
    </row>
    <row r="137" spans="1:4" x14ac:dyDescent="0.3">
      <c r="A137" s="18" t="s">
        <v>128</v>
      </c>
      <c r="B137" s="19" t="s">
        <v>26</v>
      </c>
      <c r="C137" s="19" t="s">
        <v>58</v>
      </c>
      <c r="D137" s="19" t="s">
        <v>53</v>
      </c>
    </row>
    <row r="138" spans="1:4" x14ac:dyDescent="0.3">
      <c r="A138" s="18" t="s">
        <v>129</v>
      </c>
      <c r="B138" s="19" t="s">
        <v>26</v>
      </c>
      <c r="C138" s="19" t="s">
        <v>58</v>
      </c>
      <c r="D138" s="19" t="s">
        <v>53</v>
      </c>
    </row>
    <row r="139" spans="1:4" x14ac:dyDescent="0.3">
      <c r="A139" s="18" t="s">
        <v>130</v>
      </c>
      <c r="B139" s="19" t="s">
        <v>26</v>
      </c>
      <c r="C139" s="19" t="s">
        <v>58</v>
      </c>
      <c r="D139" s="19" t="s">
        <v>53</v>
      </c>
    </row>
    <row r="140" spans="1:4" x14ac:dyDescent="0.3">
      <c r="A140" s="18" t="s">
        <v>131</v>
      </c>
      <c r="B140" s="19" t="s">
        <v>26</v>
      </c>
      <c r="C140" s="19" t="s">
        <v>58</v>
      </c>
      <c r="D140" s="19" t="s">
        <v>53</v>
      </c>
    </row>
    <row r="141" spans="1:4" x14ac:dyDescent="0.3">
      <c r="A141" s="18" t="s">
        <v>132</v>
      </c>
      <c r="B141" s="19" t="s">
        <v>26</v>
      </c>
      <c r="C141" s="19" t="s">
        <v>58</v>
      </c>
      <c r="D141" s="19" t="s">
        <v>53</v>
      </c>
    </row>
    <row r="142" spans="1:4" x14ac:dyDescent="0.3">
      <c r="A142" s="18" t="s">
        <v>133</v>
      </c>
      <c r="B142" s="19" t="s">
        <v>26</v>
      </c>
      <c r="C142" s="19" t="s">
        <v>58</v>
      </c>
      <c r="D142" s="19" t="s">
        <v>53</v>
      </c>
    </row>
    <row r="143" spans="1:4" x14ac:dyDescent="0.3">
      <c r="A143" s="18" t="s">
        <v>134</v>
      </c>
      <c r="B143" s="19" t="s">
        <v>26</v>
      </c>
      <c r="C143" s="19" t="s">
        <v>58</v>
      </c>
      <c r="D143" s="19" t="s">
        <v>53</v>
      </c>
    </row>
    <row r="144" spans="1:4" x14ac:dyDescent="0.3">
      <c r="A144" s="18" t="s">
        <v>135</v>
      </c>
      <c r="B144" s="19" t="s">
        <v>26</v>
      </c>
      <c r="C144" s="19" t="s">
        <v>58</v>
      </c>
      <c r="D144" s="19" t="s">
        <v>53</v>
      </c>
    </row>
    <row r="145" spans="1:4" x14ac:dyDescent="0.3">
      <c r="A145" s="18" t="s">
        <v>136</v>
      </c>
      <c r="B145" s="19" t="s">
        <v>26</v>
      </c>
      <c r="C145" s="19" t="s">
        <v>58</v>
      </c>
      <c r="D145" s="19" t="s">
        <v>53</v>
      </c>
    </row>
    <row r="146" spans="1:4" x14ac:dyDescent="0.3">
      <c r="A146" s="18" t="s">
        <v>137</v>
      </c>
      <c r="B146" s="19" t="s">
        <v>26</v>
      </c>
      <c r="C146" s="19" t="s">
        <v>58</v>
      </c>
      <c r="D146" s="19" t="s">
        <v>53</v>
      </c>
    </row>
    <row r="147" spans="1:4" x14ac:dyDescent="0.3">
      <c r="A147" s="18" t="s">
        <v>138</v>
      </c>
      <c r="B147" s="19" t="s">
        <v>26</v>
      </c>
      <c r="C147" s="19" t="s">
        <v>58</v>
      </c>
      <c r="D147" s="19" t="s">
        <v>53</v>
      </c>
    </row>
    <row r="148" spans="1:4" x14ac:dyDescent="0.3">
      <c r="A148" s="18" t="s">
        <v>139</v>
      </c>
      <c r="B148" s="19" t="s">
        <v>26</v>
      </c>
      <c r="C148" s="19" t="s">
        <v>58</v>
      </c>
      <c r="D148" s="19" t="s">
        <v>53</v>
      </c>
    </row>
    <row r="149" spans="1:4" x14ac:dyDescent="0.3">
      <c r="A149" s="18" t="s">
        <v>140</v>
      </c>
      <c r="B149" s="19" t="s">
        <v>26</v>
      </c>
      <c r="C149" s="19" t="s">
        <v>58</v>
      </c>
      <c r="D149" s="19" t="s">
        <v>53</v>
      </c>
    </row>
    <row r="150" spans="1:4" x14ac:dyDescent="0.3">
      <c r="A150" s="18" t="s">
        <v>141</v>
      </c>
      <c r="B150" s="19" t="s">
        <v>26</v>
      </c>
      <c r="C150" s="19" t="s">
        <v>58</v>
      </c>
      <c r="D150" s="19" t="s">
        <v>53</v>
      </c>
    </row>
    <row r="151" spans="1:4" x14ac:dyDescent="0.3">
      <c r="A151" s="18" t="s">
        <v>142</v>
      </c>
      <c r="B151" s="19" t="s">
        <v>26</v>
      </c>
      <c r="C151" s="19" t="s">
        <v>58</v>
      </c>
      <c r="D151" s="19" t="s">
        <v>53</v>
      </c>
    </row>
    <row r="152" spans="1:4" x14ac:dyDescent="0.3">
      <c r="A152" s="18" t="s">
        <v>143</v>
      </c>
      <c r="B152" s="19" t="s">
        <v>26</v>
      </c>
      <c r="C152" s="19" t="s">
        <v>58</v>
      </c>
      <c r="D152" s="19" t="s">
        <v>53</v>
      </c>
    </row>
    <row r="153" spans="1:4" x14ac:dyDescent="0.3">
      <c r="A153" s="18" t="s">
        <v>144</v>
      </c>
      <c r="B153" s="19" t="s">
        <v>26</v>
      </c>
      <c r="C153" s="19" t="s">
        <v>58</v>
      </c>
      <c r="D153" s="19" t="s">
        <v>53</v>
      </c>
    </row>
    <row r="154" spans="1:4" x14ac:dyDescent="0.3">
      <c r="A154" s="18" t="s">
        <v>145</v>
      </c>
      <c r="B154" s="19" t="s">
        <v>26</v>
      </c>
      <c r="C154" s="19" t="s">
        <v>58</v>
      </c>
      <c r="D154" s="19" t="s">
        <v>53</v>
      </c>
    </row>
    <row r="155" spans="1:4" x14ac:dyDescent="0.3">
      <c r="A155" s="18" t="s">
        <v>146</v>
      </c>
      <c r="B155" s="19" t="s">
        <v>26</v>
      </c>
      <c r="C155" s="19" t="s">
        <v>58</v>
      </c>
      <c r="D155" s="19" t="s">
        <v>53</v>
      </c>
    </row>
    <row r="156" spans="1:4" x14ac:dyDescent="0.3">
      <c r="A156" s="18" t="s">
        <v>147</v>
      </c>
      <c r="B156" s="19" t="s">
        <v>26</v>
      </c>
      <c r="C156" s="19" t="s">
        <v>58</v>
      </c>
      <c r="D156" s="19" t="s">
        <v>53</v>
      </c>
    </row>
    <row r="157" spans="1:4" x14ac:dyDescent="0.3">
      <c r="A157" s="18" t="s">
        <v>148</v>
      </c>
      <c r="B157" s="19" t="s">
        <v>26</v>
      </c>
      <c r="C157" s="19" t="s">
        <v>58</v>
      </c>
      <c r="D157" s="19" t="s">
        <v>53</v>
      </c>
    </row>
    <row r="158" spans="1:4" x14ac:dyDescent="0.3">
      <c r="A158" s="18" t="s">
        <v>149</v>
      </c>
      <c r="B158" s="19" t="s">
        <v>26</v>
      </c>
      <c r="C158" s="19" t="s">
        <v>58</v>
      </c>
      <c r="D158" s="19" t="s">
        <v>53</v>
      </c>
    </row>
    <row r="159" spans="1:4" x14ac:dyDescent="0.3">
      <c r="A159" s="18" t="s">
        <v>150</v>
      </c>
      <c r="B159" s="19" t="s">
        <v>26</v>
      </c>
      <c r="C159" s="19" t="s">
        <v>58</v>
      </c>
      <c r="D159" s="19" t="s">
        <v>53</v>
      </c>
    </row>
    <row r="160" spans="1:4" x14ac:dyDescent="0.3">
      <c r="A160" s="18" t="s">
        <v>151</v>
      </c>
      <c r="B160" s="19" t="s">
        <v>26</v>
      </c>
      <c r="C160" s="19" t="s">
        <v>58</v>
      </c>
      <c r="D160" s="19" t="s">
        <v>53</v>
      </c>
    </row>
    <row r="161" spans="1:4" x14ac:dyDescent="0.3">
      <c r="A161" s="18" t="s">
        <v>152</v>
      </c>
      <c r="B161" s="19" t="s">
        <v>26</v>
      </c>
      <c r="C161" s="19" t="s">
        <v>58</v>
      </c>
      <c r="D161" s="19" t="s">
        <v>53</v>
      </c>
    </row>
    <row r="162" spans="1:4" x14ac:dyDescent="0.3">
      <c r="A162" s="18" t="s">
        <v>38</v>
      </c>
      <c r="B162" s="19" t="s">
        <v>26</v>
      </c>
      <c r="C162" s="19" t="s">
        <v>58</v>
      </c>
      <c r="D162" s="19" t="s">
        <v>42</v>
      </c>
    </row>
    <row r="163" spans="1:4" x14ac:dyDescent="0.3">
      <c r="A163" s="18" t="s">
        <v>153</v>
      </c>
      <c r="B163" s="19" t="s">
        <v>26</v>
      </c>
      <c r="C163" s="19" t="s">
        <v>58</v>
      </c>
      <c r="D163" s="19" t="s">
        <v>53</v>
      </c>
    </row>
    <row r="164" spans="1:4" x14ac:dyDescent="0.3">
      <c r="A164" s="18" t="s">
        <v>154</v>
      </c>
      <c r="B164" s="19" t="s">
        <v>26</v>
      </c>
      <c r="C164" s="19" t="s">
        <v>58</v>
      </c>
      <c r="D164" s="19" t="s">
        <v>53</v>
      </c>
    </row>
    <row r="165" spans="1:4" x14ac:dyDescent="0.3">
      <c r="A165" s="18" t="s">
        <v>155</v>
      </c>
      <c r="B165" s="19" t="s">
        <v>26</v>
      </c>
      <c r="C165" s="19" t="s">
        <v>58</v>
      </c>
      <c r="D165" s="19" t="s">
        <v>53</v>
      </c>
    </row>
    <row r="166" spans="1:4" x14ac:dyDescent="0.3">
      <c r="A166" s="18" t="s">
        <v>156</v>
      </c>
      <c r="B166" s="19" t="s">
        <v>26</v>
      </c>
      <c r="C166" s="19" t="s">
        <v>58</v>
      </c>
      <c r="D166" s="19" t="s">
        <v>53</v>
      </c>
    </row>
    <row r="167" spans="1:4" x14ac:dyDescent="0.3">
      <c r="A167" s="18" t="s">
        <v>157</v>
      </c>
      <c r="B167" s="19" t="s">
        <v>26</v>
      </c>
      <c r="C167" s="19" t="s">
        <v>58</v>
      </c>
      <c r="D167" s="19" t="s">
        <v>53</v>
      </c>
    </row>
    <row r="168" spans="1:4" x14ac:dyDescent="0.3">
      <c r="A168" s="18" t="s">
        <v>158</v>
      </c>
      <c r="B168" s="19" t="s">
        <v>26</v>
      </c>
      <c r="C168" s="19" t="s">
        <v>58</v>
      </c>
      <c r="D168" s="19" t="s">
        <v>53</v>
      </c>
    </row>
    <row r="169" spans="1:4" x14ac:dyDescent="0.3">
      <c r="A169" s="18" t="s">
        <v>159</v>
      </c>
      <c r="B169" s="19" t="s">
        <v>26</v>
      </c>
      <c r="C169" s="19" t="s">
        <v>58</v>
      </c>
      <c r="D169" s="19" t="s">
        <v>53</v>
      </c>
    </row>
    <row r="170" spans="1:4" x14ac:dyDescent="0.3">
      <c r="A170" s="18" t="s">
        <v>160</v>
      </c>
      <c r="B170" s="19" t="s">
        <v>26</v>
      </c>
      <c r="C170" s="19" t="s">
        <v>58</v>
      </c>
      <c r="D170" s="19" t="s">
        <v>53</v>
      </c>
    </row>
    <row r="171" spans="1:4" x14ac:dyDescent="0.3">
      <c r="A171" s="18" t="s">
        <v>161</v>
      </c>
      <c r="B171" s="19" t="s">
        <v>26</v>
      </c>
      <c r="C171" s="19" t="s">
        <v>58</v>
      </c>
      <c r="D171" s="19" t="s">
        <v>53</v>
      </c>
    </row>
    <row r="172" spans="1:4" x14ac:dyDescent="0.3">
      <c r="A172" s="18" t="s">
        <v>162</v>
      </c>
      <c r="B172" s="19" t="s">
        <v>26</v>
      </c>
      <c r="C172" s="19" t="s">
        <v>58</v>
      </c>
      <c r="D172" s="19" t="s">
        <v>53</v>
      </c>
    </row>
    <row r="173" spans="1:4" x14ac:dyDescent="0.3">
      <c r="A173" s="18" t="s">
        <v>163</v>
      </c>
      <c r="B173" s="19" t="s">
        <v>26</v>
      </c>
      <c r="C173" s="19" t="s">
        <v>58</v>
      </c>
      <c r="D173" s="19" t="s">
        <v>53</v>
      </c>
    </row>
    <row r="174" spans="1:4" x14ac:dyDescent="0.3">
      <c r="A174" s="18" t="s">
        <v>164</v>
      </c>
      <c r="B174" s="19" t="s">
        <v>26</v>
      </c>
      <c r="C174" s="19" t="s">
        <v>58</v>
      </c>
      <c r="D174" s="19" t="s">
        <v>53</v>
      </c>
    </row>
    <row r="175" spans="1:4" x14ac:dyDescent="0.3">
      <c r="A175" s="18" t="s">
        <v>165</v>
      </c>
      <c r="B175" s="19" t="s">
        <v>26</v>
      </c>
      <c r="C175" s="19" t="s">
        <v>58</v>
      </c>
      <c r="D175" s="19" t="s">
        <v>53</v>
      </c>
    </row>
    <row r="176" spans="1:4" x14ac:dyDescent="0.3">
      <c r="A176" s="18" t="s">
        <v>166</v>
      </c>
      <c r="B176" s="19" t="s">
        <v>26</v>
      </c>
      <c r="C176" s="19" t="s">
        <v>58</v>
      </c>
      <c r="D176" s="19" t="s">
        <v>53</v>
      </c>
    </row>
    <row r="177" spans="1:4" x14ac:dyDescent="0.3">
      <c r="A177" s="18" t="s">
        <v>167</v>
      </c>
      <c r="B177" s="19" t="s">
        <v>26</v>
      </c>
      <c r="C177" s="19" t="s">
        <v>58</v>
      </c>
      <c r="D177" s="19" t="s">
        <v>53</v>
      </c>
    </row>
    <row r="178" spans="1:4" x14ac:dyDescent="0.3">
      <c r="A178" s="18" t="s">
        <v>168</v>
      </c>
      <c r="B178" s="19" t="s">
        <v>26</v>
      </c>
      <c r="C178" s="19" t="s">
        <v>58</v>
      </c>
      <c r="D178" s="19" t="s">
        <v>53</v>
      </c>
    </row>
    <row r="179" spans="1:4" x14ac:dyDescent="0.3">
      <c r="A179" s="18" t="s">
        <v>169</v>
      </c>
      <c r="B179" s="19" t="s">
        <v>26</v>
      </c>
      <c r="C179" s="19" t="s">
        <v>58</v>
      </c>
      <c r="D179" s="19" t="s">
        <v>53</v>
      </c>
    </row>
    <row r="180" spans="1:4" x14ac:dyDescent="0.3">
      <c r="A180" s="18" t="s">
        <v>171</v>
      </c>
      <c r="B180" s="19" t="s">
        <v>26</v>
      </c>
      <c r="C180" s="19" t="s">
        <v>58</v>
      </c>
      <c r="D180" s="19" t="s">
        <v>53</v>
      </c>
    </row>
    <row r="181" spans="1:4" x14ac:dyDescent="0.3">
      <c r="A181" s="18" t="s">
        <v>172</v>
      </c>
      <c r="B181" s="19" t="s">
        <v>26</v>
      </c>
      <c r="C181" s="19" t="s">
        <v>58</v>
      </c>
      <c r="D181" s="19" t="s">
        <v>53</v>
      </c>
    </row>
    <row r="182" spans="1:4" x14ac:dyDescent="0.3">
      <c r="A182" s="18" t="s">
        <v>173</v>
      </c>
      <c r="B182" s="19" t="s">
        <v>26</v>
      </c>
      <c r="C182" s="19" t="s">
        <v>58</v>
      </c>
      <c r="D182" s="19" t="s">
        <v>53</v>
      </c>
    </row>
    <row r="183" spans="1:4" x14ac:dyDescent="0.3">
      <c r="A183" s="18" t="s">
        <v>174</v>
      </c>
      <c r="B183" s="19" t="s">
        <v>26</v>
      </c>
      <c r="C183" s="19" t="s">
        <v>58</v>
      </c>
      <c r="D183" s="19" t="s">
        <v>53</v>
      </c>
    </row>
    <row r="184" spans="1:4" x14ac:dyDescent="0.3">
      <c r="A184" s="18" t="s">
        <v>175</v>
      </c>
      <c r="B184" s="19" t="s">
        <v>26</v>
      </c>
      <c r="C184" s="19" t="s">
        <v>58</v>
      </c>
      <c r="D184" s="19" t="s">
        <v>53</v>
      </c>
    </row>
    <row r="185" spans="1:4" x14ac:dyDescent="0.3">
      <c r="A185" s="18" t="s">
        <v>176</v>
      </c>
      <c r="B185" s="19" t="s">
        <v>26</v>
      </c>
      <c r="C185" s="19" t="s">
        <v>58</v>
      </c>
      <c r="D185" s="19" t="s">
        <v>53</v>
      </c>
    </row>
    <row r="186" spans="1:4" x14ac:dyDescent="0.3">
      <c r="A186" s="18" t="s">
        <v>177</v>
      </c>
      <c r="B186" s="19" t="s">
        <v>26</v>
      </c>
      <c r="C186" s="19" t="s">
        <v>58</v>
      </c>
      <c r="D186" s="19" t="s">
        <v>53</v>
      </c>
    </row>
    <row r="187" spans="1:4" x14ac:dyDescent="0.3">
      <c r="A187" s="18" t="s">
        <v>178</v>
      </c>
      <c r="B187" s="19" t="s">
        <v>26</v>
      </c>
      <c r="C187" s="19" t="s">
        <v>58</v>
      </c>
      <c r="D187" s="19" t="s">
        <v>53</v>
      </c>
    </row>
    <row r="188" spans="1:4" x14ac:dyDescent="0.3">
      <c r="A188" s="18" t="s">
        <v>179</v>
      </c>
      <c r="B188" s="19" t="s">
        <v>26</v>
      </c>
      <c r="C188" s="19" t="s">
        <v>58</v>
      </c>
      <c r="D188" s="19" t="s">
        <v>53</v>
      </c>
    </row>
    <row r="189" spans="1:4" x14ac:dyDescent="0.3">
      <c r="A189" s="18" t="s">
        <v>180</v>
      </c>
      <c r="B189" s="19" t="s">
        <v>26</v>
      </c>
      <c r="C189" s="19" t="s">
        <v>58</v>
      </c>
      <c r="D189" s="19" t="s">
        <v>53</v>
      </c>
    </row>
    <row r="190" spans="1:4" x14ac:dyDescent="0.3">
      <c r="A190" s="18" t="s">
        <v>181</v>
      </c>
      <c r="B190" s="19" t="s">
        <v>26</v>
      </c>
      <c r="C190" s="19" t="s">
        <v>58</v>
      </c>
      <c r="D190" s="19" t="s">
        <v>53</v>
      </c>
    </row>
    <row r="191" spans="1:4" x14ac:dyDescent="0.3">
      <c r="A191" s="18" t="s">
        <v>182</v>
      </c>
      <c r="B191" s="19" t="s">
        <v>26</v>
      </c>
      <c r="C191" s="19" t="s">
        <v>58</v>
      </c>
      <c r="D191" s="19" t="s">
        <v>53</v>
      </c>
    </row>
    <row r="192" spans="1:4" x14ac:dyDescent="0.3">
      <c r="A192" s="18" t="s">
        <v>183</v>
      </c>
      <c r="B192" s="19" t="s">
        <v>26</v>
      </c>
      <c r="C192" s="19" t="s">
        <v>58</v>
      </c>
      <c r="D192" s="19" t="s">
        <v>53</v>
      </c>
    </row>
    <row r="193" spans="1:4" x14ac:dyDescent="0.3">
      <c r="A193" s="18" t="s">
        <v>184</v>
      </c>
      <c r="B193" s="19" t="s">
        <v>26</v>
      </c>
      <c r="C193" s="19" t="s">
        <v>58</v>
      </c>
      <c r="D193" s="19" t="s">
        <v>53</v>
      </c>
    </row>
    <row r="194" spans="1:4" x14ac:dyDescent="0.3">
      <c r="A194" s="18" t="s">
        <v>185</v>
      </c>
      <c r="B194" s="19" t="s">
        <v>26</v>
      </c>
      <c r="C194" s="19" t="s">
        <v>58</v>
      </c>
      <c r="D194" s="19" t="s">
        <v>53</v>
      </c>
    </row>
    <row r="195" spans="1:4" x14ac:dyDescent="0.3">
      <c r="A195" s="18" t="s">
        <v>186</v>
      </c>
      <c r="B195" s="19" t="s">
        <v>26</v>
      </c>
      <c r="C195" s="19" t="s">
        <v>58</v>
      </c>
      <c r="D195" s="19" t="s">
        <v>53</v>
      </c>
    </row>
    <row r="196" spans="1:4" x14ac:dyDescent="0.3">
      <c r="A196" s="18" t="s">
        <v>187</v>
      </c>
      <c r="B196" s="19" t="s">
        <v>26</v>
      </c>
      <c r="C196" s="19" t="s">
        <v>58</v>
      </c>
      <c r="D196" s="19" t="s">
        <v>53</v>
      </c>
    </row>
    <row r="197" spans="1:4" x14ac:dyDescent="0.3">
      <c r="A197" s="18" t="s">
        <v>188</v>
      </c>
      <c r="B197" s="19" t="s">
        <v>26</v>
      </c>
      <c r="C197" s="19" t="s">
        <v>58</v>
      </c>
      <c r="D197" s="19" t="s">
        <v>53</v>
      </c>
    </row>
    <row r="198" spans="1:4" x14ac:dyDescent="0.3">
      <c r="A198" s="18" t="s">
        <v>189</v>
      </c>
      <c r="B198" s="19" t="s">
        <v>26</v>
      </c>
      <c r="C198" s="19" t="s">
        <v>58</v>
      </c>
      <c r="D198" s="19" t="s">
        <v>53</v>
      </c>
    </row>
    <row r="199" spans="1:4" x14ac:dyDescent="0.3">
      <c r="A199" s="18" t="s">
        <v>255</v>
      </c>
      <c r="B199" s="19" t="s">
        <v>62</v>
      </c>
      <c r="C199" s="19" t="s">
        <v>253</v>
      </c>
      <c r="D199" s="19" t="s">
        <v>254</v>
      </c>
    </row>
    <row r="200" spans="1:4" x14ac:dyDescent="0.3">
      <c r="A200" s="18" t="s">
        <v>259</v>
      </c>
      <c r="B200" s="19" t="s">
        <v>62</v>
      </c>
      <c r="C200" s="19" t="s">
        <v>253</v>
      </c>
      <c r="D200" s="19" t="s">
        <v>260</v>
      </c>
    </row>
    <row r="201" spans="1:4" x14ac:dyDescent="0.3">
      <c r="A201" s="18" t="s">
        <v>170</v>
      </c>
      <c r="B201" s="19" t="s">
        <v>62</v>
      </c>
      <c r="C201" s="19" t="s">
        <v>253</v>
      </c>
      <c r="D201" s="19" t="s">
        <v>260</v>
      </c>
    </row>
    <row r="202" spans="1:4" x14ac:dyDescent="0.3">
      <c r="A202" s="18" t="s">
        <v>261</v>
      </c>
      <c r="B202" s="19" t="s">
        <v>26</v>
      </c>
      <c r="C202" s="19" t="s">
        <v>58</v>
      </c>
      <c r="D202" s="19" t="s">
        <v>262</v>
      </c>
    </row>
    <row r="203" spans="1:4" x14ac:dyDescent="0.3">
      <c r="A203" s="18" t="s">
        <v>77</v>
      </c>
      <c r="B203" s="19" t="s">
        <v>263</v>
      </c>
      <c r="C203" s="19" t="s">
        <v>264</v>
      </c>
      <c r="D203" s="19" t="s">
        <v>265</v>
      </c>
    </row>
    <row r="204" spans="1:4" x14ac:dyDescent="0.3">
      <c r="A204" s="18" t="s">
        <v>248</v>
      </c>
      <c r="B204" s="19" t="s">
        <v>26</v>
      </c>
      <c r="C204" s="19" t="s">
        <v>58</v>
      </c>
      <c r="D204" s="19" t="s">
        <v>250</v>
      </c>
    </row>
    <row r="205" spans="1:4" x14ac:dyDescent="0.3">
      <c r="A205" s="18" t="s">
        <v>268</v>
      </c>
      <c r="B205" s="19" t="s">
        <v>26</v>
      </c>
      <c r="C205" s="19" t="s">
        <v>58</v>
      </c>
      <c r="D205" s="19" t="s">
        <v>269</v>
      </c>
    </row>
    <row r="206" spans="1:4" x14ac:dyDescent="0.3">
      <c r="A206" s="18" t="s">
        <v>270</v>
      </c>
      <c r="B206" s="19" t="s">
        <v>62</v>
      </c>
      <c r="C206" s="19" t="s">
        <v>253</v>
      </c>
      <c r="D206" s="19" t="s">
        <v>63</v>
      </c>
    </row>
    <row r="207" spans="1:4" x14ac:dyDescent="0.3">
      <c r="A207" s="18" t="s">
        <v>271</v>
      </c>
      <c r="B207" s="19" t="s">
        <v>62</v>
      </c>
      <c r="C207" s="19" t="s">
        <v>272</v>
      </c>
      <c r="D207" s="19" t="s">
        <v>273</v>
      </c>
    </row>
    <row r="208" spans="1:4" x14ac:dyDescent="0.3">
      <c r="A208" s="18" t="s">
        <v>274</v>
      </c>
      <c r="B208" s="19" t="s">
        <v>26</v>
      </c>
      <c r="C208" s="19" t="s">
        <v>58</v>
      </c>
      <c r="D208" s="19" t="s">
        <v>267</v>
      </c>
    </row>
    <row r="209" spans="1:4" x14ac:dyDescent="0.3">
      <c r="A209" s="18" t="s">
        <v>276</v>
      </c>
      <c r="B209" s="19" t="s">
        <v>26</v>
      </c>
      <c r="C209" s="19" t="s">
        <v>58</v>
      </c>
      <c r="D209" s="19" t="s">
        <v>267</v>
      </c>
    </row>
    <row r="210" spans="1:4" x14ac:dyDescent="0.3">
      <c r="A210" s="18" t="s">
        <v>245</v>
      </c>
      <c r="B210" s="19" t="s">
        <v>26</v>
      </c>
      <c r="C210" s="19" t="s">
        <v>58</v>
      </c>
      <c r="D210" s="19" t="s">
        <v>247</v>
      </c>
    </row>
    <row r="211" spans="1:4" x14ac:dyDescent="0.3">
      <c r="A211" s="18" t="s">
        <v>278</v>
      </c>
      <c r="B211" s="19" t="s">
        <v>26</v>
      </c>
      <c r="C211" s="19" t="s">
        <v>58</v>
      </c>
      <c r="D211" s="19" t="s">
        <v>279</v>
      </c>
    </row>
    <row r="212" spans="1:4" x14ac:dyDescent="0.3">
      <c r="A212" s="18" t="s">
        <v>246</v>
      </c>
      <c r="B212" s="19" t="s">
        <v>26</v>
      </c>
      <c r="C212" s="19" t="s">
        <v>58</v>
      </c>
      <c r="D212" s="19" t="s">
        <v>247</v>
      </c>
    </row>
    <row r="213" spans="1:4" x14ac:dyDescent="0.3">
      <c r="A213" s="18" t="s">
        <v>280</v>
      </c>
      <c r="B213" s="19" t="s">
        <v>62</v>
      </c>
      <c r="C213" s="19" t="s">
        <v>272</v>
      </c>
      <c r="D213" s="19" t="s">
        <v>273</v>
      </c>
    </row>
    <row r="214" spans="1:4" x14ac:dyDescent="0.3">
      <c r="A214" s="18" t="s">
        <v>281</v>
      </c>
      <c r="B214" s="19" t="s">
        <v>62</v>
      </c>
      <c r="C214" s="19" t="s">
        <v>272</v>
      </c>
      <c r="D214" s="19" t="s">
        <v>273</v>
      </c>
    </row>
    <row r="215" spans="1:4" x14ac:dyDescent="0.3">
      <c r="A215" s="18" t="s">
        <v>282</v>
      </c>
      <c r="B215" s="19" t="s">
        <v>62</v>
      </c>
      <c r="C215" s="19" t="s">
        <v>272</v>
      </c>
      <c r="D215" s="19" t="s">
        <v>273</v>
      </c>
    </row>
    <row r="216" spans="1:4" x14ac:dyDescent="0.3">
      <c r="A216" s="18" t="s">
        <v>283</v>
      </c>
      <c r="B216" s="19" t="s">
        <v>26</v>
      </c>
      <c r="C216" s="19" t="s">
        <v>58</v>
      </c>
      <c r="D216" s="19" t="s">
        <v>267</v>
      </c>
    </row>
    <row r="217" spans="1:4" x14ac:dyDescent="0.3">
      <c r="A217" s="18" t="s">
        <v>284</v>
      </c>
      <c r="B217" s="19" t="s">
        <v>26</v>
      </c>
      <c r="C217" s="19" t="s">
        <v>58</v>
      </c>
      <c r="D217" s="19" t="s">
        <v>267</v>
      </c>
    </row>
    <row r="218" spans="1:4" x14ac:dyDescent="0.3">
      <c r="A218" s="18" t="s">
        <v>285</v>
      </c>
      <c r="B218" s="19" t="s">
        <v>286</v>
      </c>
      <c r="C218" s="19" t="s">
        <v>287</v>
      </c>
      <c r="D218" s="19" t="s">
        <v>287</v>
      </c>
    </row>
    <row r="219" spans="1:4" x14ac:dyDescent="0.3">
      <c r="A219" s="18" t="s">
        <v>290</v>
      </c>
      <c r="B219" s="19" t="s">
        <v>26</v>
      </c>
      <c r="C219" s="19" t="s">
        <v>58</v>
      </c>
      <c r="D219" s="19" t="s">
        <v>291</v>
      </c>
    </row>
    <row r="220" spans="1:4" x14ac:dyDescent="0.3">
      <c r="A220" s="18" t="s">
        <v>294</v>
      </c>
      <c r="B220" s="19" t="s">
        <v>26</v>
      </c>
      <c r="C220" s="19" t="s">
        <v>58</v>
      </c>
      <c r="D220" s="19" t="s">
        <v>293</v>
      </c>
    </row>
    <row r="221" spans="1:4" x14ac:dyDescent="0.3">
      <c r="A221" s="18" t="s">
        <v>297</v>
      </c>
      <c r="B221" s="19" t="s">
        <v>26</v>
      </c>
      <c r="C221" s="19" t="s">
        <v>58</v>
      </c>
      <c r="D221" s="19" t="s">
        <v>298</v>
      </c>
    </row>
    <row r="222" spans="1:4" x14ac:dyDescent="0.3">
      <c r="A222" s="18" t="s">
        <v>299</v>
      </c>
      <c r="B222" s="19" t="s">
        <v>26</v>
      </c>
      <c r="C222" s="19" t="s">
        <v>58</v>
      </c>
      <c r="D222" s="19" t="s">
        <v>300</v>
      </c>
    </row>
    <row r="223" spans="1:4" x14ac:dyDescent="0.3">
      <c r="A223" s="18" t="s">
        <v>301</v>
      </c>
      <c r="B223" s="19" t="s">
        <v>26</v>
      </c>
      <c r="C223" s="19" t="s">
        <v>58</v>
      </c>
      <c r="D223" s="19" t="s">
        <v>300</v>
      </c>
    </row>
    <row r="224" spans="1:4" x14ac:dyDescent="0.3">
      <c r="A224" s="18" t="s">
        <v>302</v>
      </c>
      <c r="B224" s="19" t="s">
        <v>26</v>
      </c>
      <c r="C224" s="19" t="s">
        <v>58</v>
      </c>
      <c r="D224" s="19" t="s">
        <v>300</v>
      </c>
    </row>
    <row r="225" spans="1:4" x14ac:dyDescent="0.3">
      <c r="A225" s="18" t="s">
        <v>303</v>
      </c>
      <c r="B225" s="19" t="s">
        <v>26</v>
      </c>
      <c r="C225" s="19" t="s">
        <v>58</v>
      </c>
      <c r="D225" s="19" t="s">
        <v>300</v>
      </c>
    </row>
    <row r="226" spans="1:4" x14ac:dyDescent="0.3">
      <c r="A226" s="18" t="s">
        <v>304</v>
      </c>
      <c r="B226" s="19" t="s">
        <v>26</v>
      </c>
      <c r="C226" s="19" t="s">
        <v>58</v>
      </c>
      <c r="D226" s="19" t="s">
        <v>300</v>
      </c>
    </row>
    <row r="227" spans="1:4" x14ac:dyDescent="0.3">
      <c r="A227" s="18" t="s">
        <v>305</v>
      </c>
      <c r="B227" s="19" t="s">
        <v>26</v>
      </c>
      <c r="C227" s="19" t="s">
        <v>58</v>
      </c>
      <c r="D227" s="19" t="s">
        <v>300</v>
      </c>
    </row>
    <row r="228" spans="1:4" x14ac:dyDescent="0.3">
      <c r="A228" s="18" t="s">
        <v>306</v>
      </c>
      <c r="B228" s="19" t="s">
        <v>26</v>
      </c>
      <c r="C228" s="19" t="s">
        <v>58</v>
      </c>
      <c r="D228" s="19" t="s">
        <v>293</v>
      </c>
    </row>
    <row r="229" spans="1:4" x14ac:dyDescent="0.3">
      <c r="A229" s="18" t="s">
        <v>307</v>
      </c>
      <c r="B229" s="19" t="s">
        <v>26</v>
      </c>
      <c r="C229" s="19" t="s">
        <v>58</v>
      </c>
      <c r="D229" s="19" t="s">
        <v>300</v>
      </c>
    </row>
    <row r="230" spans="1:4" x14ac:dyDescent="0.3">
      <c r="A230" s="18" t="s">
        <v>308</v>
      </c>
      <c r="B230" s="19" t="s">
        <v>26</v>
      </c>
      <c r="C230" s="19" t="s">
        <v>58</v>
      </c>
      <c r="D230" s="19" t="s">
        <v>293</v>
      </c>
    </row>
    <row r="231" spans="1:4" x14ac:dyDescent="0.3">
      <c r="A231" s="18" t="s">
        <v>309</v>
      </c>
      <c r="B231" s="19" t="s">
        <v>26</v>
      </c>
      <c r="C231" s="19" t="s">
        <v>58</v>
      </c>
      <c r="D231" s="19" t="s">
        <v>300</v>
      </c>
    </row>
    <row r="232" spans="1:4" x14ac:dyDescent="0.3">
      <c r="A232" s="18" t="s">
        <v>310</v>
      </c>
      <c r="B232" s="19" t="s">
        <v>26</v>
      </c>
      <c r="C232" s="19" t="s">
        <v>58</v>
      </c>
      <c r="D232" s="19" t="s">
        <v>300</v>
      </c>
    </row>
    <row r="233" spans="1:4" x14ac:dyDescent="0.3">
      <c r="A233" s="18" t="s">
        <v>311</v>
      </c>
      <c r="B233" s="19" t="s">
        <v>26</v>
      </c>
      <c r="C233" s="19" t="s">
        <v>58</v>
      </c>
      <c r="D233" s="19" t="s">
        <v>300</v>
      </c>
    </row>
    <row r="234" spans="1:4" x14ac:dyDescent="0.3">
      <c r="A234" s="18" t="s">
        <v>312</v>
      </c>
      <c r="B234" s="19" t="s">
        <v>26</v>
      </c>
      <c r="C234" s="19" t="s">
        <v>58</v>
      </c>
      <c r="D234" s="19" t="s">
        <v>293</v>
      </c>
    </row>
    <row r="235" spans="1:4" x14ac:dyDescent="0.3">
      <c r="A235" s="18" t="s">
        <v>313</v>
      </c>
      <c r="B235" s="19" t="s">
        <v>62</v>
      </c>
      <c r="C235" s="19" t="s">
        <v>253</v>
      </c>
      <c r="D235" s="19" t="s">
        <v>296</v>
      </c>
    </row>
    <row r="236" spans="1:4" x14ac:dyDescent="0.3">
      <c r="A236" s="18" t="s">
        <v>402</v>
      </c>
      <c r="B236" s="19" t="s">
        <v>26</v>
      </c>
      <c r="C236" s="19" t="s">
        <v>58</v>
      </c>
      <c r="D236" s="19" t="s">
        <v>267</v>
      </c>
    </row>
    <row r="237" spans="1:4" x14ac:dyDescent="0.3">
      <c r="A237" s="18" t="s">
        <v>406</v>
      </c>
      <c r="B237" s="19" t="s">
        <v>26</v>
      </c>
      <c r="C237" s="19" t="s">
        <v>58</v>
      </c>
      <c r="D237" s="19" t="s">
        <v>267</v>
      </c>
    </row>
    <row r="238" spans="1:4" x14ac:dyDescent="0.3">
      <c r="A238" s="18" t="s">
        <v>407</v>
      </c>
      <c r="B238" s="19" t="s">
        <v>26</v>
      </c>
      <c r="C238" s="19" t="s">
        <v>58</v>
      </c>
      <c r="D238" s="19" t="s">
        <v>267</v>
      </c>
    </row>
    <row r="239" spans="1:4" x14ac:dyDescent="0.3">
      <c r="A239" s="18" t="s">
        <v>408</v>
      </c>
      <c r="B239" s="19" t="s">
        <v>26</v>
      </c>
      <c r="C239" s="19" t="s">
        <v>58</v>
      </c>
      <c r="D239" s="19" t="s">
        <v>267</v>
      </c>
    </row>
    <row r="240" spans="1:4" x14ac:dyDescent="0.3">
      <c r="A240" s="18" t="s">
        <v>409</v>
      </c>
      <c r="B240" s="19" t="s">
        <v>53</v>
      </c>
      <c r="C240" s="19" t="s">
        <v>410</v>
      </c>
      <c r="D240" s="19" t="s">
        <v>410</v>
      </c>
    </row>
    <row r="241" spans="1:4" x14ac:dyDescent="0.3">
      <c r="A241" s="18" t="s">
        <v>411</v>
      </c>
      <c r="B241" s="19" t="s">
        <v>53</v>
      </c>
      <c r="C241" s="19" t="s">
        <v>410</v>
      </c>
      <c r="D241" s="19" t="s">
        <v>410</v>
      </c>
    </row>
    <row r="242" spans="1:4" x14ac:dyDescent="0.3">
      <c r="A242" s="18" t="s">
        <v>412</v>
      </c>
      <c r="B242" s="19" t="s">
        <v>26</v>
      </c>
      <c r="C242" s="19" t="s">
        <v>58</v>
      </c>
      <c r="D242" s="19" t="s">
        <v>267</v>
      </c>
    </row>
    <row r="243" spans="1:4" x14ac:dyDescent="0.3">
      <c r="A243" s="18" t="s">
        <v>413</v>
      </c>
      <c r="B243" s="19" t="s">
        <v>26</v>
      </c>
      <c r="C243" s="19" t="s">
        <v>58</v>
      </c>
      <c r="D243" s="19" t="s">
        <v>267</v>
      </c>
    </row>
    <row r="244" spans="1:4" x14ac:dyDescent="0.3">
      <c r="A244" s="18" t="s">
        <v>639</v>
      </c>
      <c r="B244" s="19" t="s">
        <v>53</v>
      </c>
      <c r="C244" s="19" t="s">
        <v>640</v>
      </c>
      <c r="D244" s="19" t="s">
        <v>640</v>
      </c>
    </row>
    <row r="245" spans="1:4" x14ac:dyDescent="0.3">
      <c r="A245" s="18" t="s">
        <v>641</v>
      </c>
      <c r="B245" s="19" t="s">
        <v>53</v>
      </c>
      <c r="C245" s="19" t="s">
        <v>640</v>
      </c>
      <c r="D245" s="19" t="s">
        <v>640</v>
      </c>
    </row>
    <row r="246" spans="1:4" x14ac:dyDescent="0.3">
      <c r="A246" s="18" t="s">
        <v>642</v>
      </c>
      <c r="B246" s="19" t="s">
        <v>53</v>
      </c>
      <c r="C246" s="19" t="s">
        <v>640</v>
      </c>
      <c r="D246" s="19" t="s">
        <v>640</v>
      </c>
    </row>
    <row r="247" spans="1:4" x14ac:dyDescent="0.3">
      <c r="A247" s="18" t="s">
        <v>643</v>
      </c>
      <c r="B247" s="19" t="s">
        <v>53</v>
      </c>
      <c r="C247" s="19" t="s">
        <v>640</v>
      </c>
      <c r="D247" s="19" t="s">
        <v>640</v>
      </c>
    </row>
    <row r="248" spans="1:4" x14ac:dyDescent="0.3">
      <c r="A248" s="18" t="s">
        <v>644</v>
      </c>
      <c r="B248" s="19" t="s">
        <v>53</v>
      </c>
      <c r="C248" s="19" t="s">
        <v>640</v>
      </c>
      <c r="D248" s="19" t="s">
        <v>640</v>
      </c>
    </row>
    <row r="249" spans="1:4" x14ac:dyDescent="0.3">
      <c r="A249" s="18" t="s">
        <v>645</v>
      </c>
      <c r="B249" s="19" t="s">
        <v>53</v>
      </c>
      <c r="C249" s="19" t="s">
        <v>640</v>
      </c>
      <c r="D249" s="19" t="s">
        <v>640</v>
      </c>
    </row>
    <row r="250" spans="1:4" x14ac:dyDescent="0.3">
      <c r="A250" s="18" t="s">
        <v>646</v>
      </c>
      <c r="B250" s="19" t="s">
        <v>53</v>
      </c>
      <c r="C250" s="19" t="s">
        <v>640</v>
      </c>
      <c r="D250" s="19" t="s">
        <v>640</v>
      </c>
    </row>
    <row r="251" spans="1:4" x14ac:dyDescent="0.3">
      <c r="A251" s="18" t="s">
        <v>647</v>
      </c>
      <c r="B251" s="19" t="s">
        <v>53</v>
      </c>
      <c r="C251" s="19" t="s">
        <v>640</v>
      </c>
      <c r="D251" s="19" t="s">
        <v>640</v>
      </c>
    </row>
    <row r="252" spans="1:4" x14ac:dyDescent="0.3">
      <c r="A252" s="18" t="s">
        <v>648</v>
      </c>
      <c r="B252" s="19" t="s">
        <v>53</v>
      </c>
      <c r="C252" s="19" t="s">
        <v>640</v>
      </c>
      <c r="D252" s="19" t="s">
        <v>640</v>
      </c>
    </row>
    <row r="253" spans="1:4" x14ac:dyDescent="0.3">
      <c r="A253" s="18" t="s">
        <v>649</v>
      </c>
      <c r="B253" s="19" t="s">
        <v>53</v>
      </c>
      <c r="C253" s="19" t="s">
        <v>640</v>
      </c>
      <c r="D253" s="19" t="s">
        <v>640</v>
      </c>
    </row>
    <row r="254" spans="1:4" x14ac:dyDescent="0.3">
      <c r="A254" s="18" t="s">
        <v>650</v>
      </c>
      <c r="B254" s="19" t="s">
        <v>53</v>
      </c>
      <c r="C254" s="19" t="s">
        <v>640</v>
      </c>
      <c r="D254" s="19" t="s">
        <v>640</v>
      </c>
    </row>
    <row r="255" spans="1:4" x14ac:dyDescent="0.3">
      <c r="A255" s="18" t="s">
        <v>651</v>
      </c>
      <c r="B255" s="19" t="s">
        <v>53</v>
      </c>
      <c r="C255" s="19" t="s">
        <v>640</v>
      </c>
      <c r="D255" s="19" t="s">
        <v>640</v>
      </c>
    </row>
    <row r="256" spans="1:4" x14ac:dyDescent="0.3">
      <c r="A256" s="18" t="s">
        <v>652</v>
      </c>
      <c r="B256" s="19" t="s">
        <v>53</v>
      </c>
      <c r="C256" s="19" t="s">
        <v>640</v>
      </c>
      <c r="D256" s="19" t="s">
        <v>640</v>
      </c>
    </row>
    <row r="257" spans="1:4" x14ac:dyDescent="0.3">
      <c r="A257" s="18" t="s">
        <v>653</v>
      </c>
      <c r="B257" s="19" t="s">
        <v>53</v>
      </c>
      <c r="C257" s="19" t="s">
        <v>640</v>
      </c>
      <c r="D257" s="19" t="s">
        <v>640</v>
      </c>
    </row>
    <row r="258" spans="1:4" x14ac:dyDescent="0.3">
      <c r="A258" s="18" t="s">
        <v>654</v>
      </c>
      <c r="B258" s="19" t="s">
        <v>53</v>
      </c>
      <c r="C258" s="19" t="s">
        <v>640</v>
      </c>
      <c r="D258" s="19" t="s">
        <v>640</v>
      </c>
    </row>
    <row r="259" spans="1:4" x14ac:dyDescent="0.3">
      <c r="A259" s="18" t="s">
        <v>655</v>
      </c>
      <c r="B259" s="19" t="s">
        <v>53</v>
      </c>
      <c r="C259" s="19" t="s">
        <v>640</v>
      </c>
      <c r="D259" s="19" t="s">
        <v>640</v>
      </c>
    </row>
    <row r="260" spans="1:4" x14ac:dyDescent="0.3">
      <c r="A260" s="18" t="s">
        <v>656</v>
      </c>
      <c r="B260" s="19" t="s">
        <v>53</v>
      </c>
      <c r="C260" s="19" t="s">
        <v>640</v>
      </c>
      <c r="D260" s="19" t="s">
        <v>640</v>
      </c>
    </row>
    <row r="261" spans="1:4" x14ac:dyDescent="0.3">
      <c r="A261" s="18" t="s">
        <v>657</v>
      </c>
      <c r="B261" s="19" t="s">
        <v>53</v>
      </c>
      <c r="C261" s="19" t="s">
        <v>640</v>
      </c>
      <c r="D261" s="19" t="s">
        <v>640</v>
      </c>
    </row>
    <row r="262" spans="1:4" x14ac:dyDescent="0.3">
      <c r="A262" s="18" t="s">
        <v>658</v>
      </c>
      <c r="B262" s="19" t="s">
        <v>53</v>
      </c>
      <c r="C262" s="19" t="s">
        <v>640</v>
      </c>
      <c r="D262" s="19" t="s">
        <v>640</v>
      </c>
    </row>
    <row r="263" spans="1:4" x14ac:dyDescent="0.3">
      <c r="A263" s="18" t="s">
        <v>659</v>
      </c>
      <c r="B263" s="19" t="s">
        <v>53</v>
      </c>
      <c r="C263" s="19" t="s">
        <v>640</v>
      </c>
      <c r="D263" s="19" t="s">
        <v>640</v>
      </c>
    </row>
    <row r="264" spans="1:4" x14ac:dyDescent="0.3">
      <c r="A264" s="18" t="s">
        <v>660</v>
      </c>
      <c r="B264" s="19" t="s">
        <v>53</v>
      </c>
      <c r="C264" s="19" t="s">
        <v>640</v>
      </c>
      <c r="D264" s="19" t="s">
        <v>640</v>
      </c>
    </row>
    <row r="265" spans="1:4" x14ac:dyDescent="0.3">
      <c r="A265" s="18" t="s">
        <v>661</v>
      </c>
      <c r="B265" s="19" t="s">
        <v>53</v>
      </c>
      <c r="C265" s="19" t="s">
        <v>640</v>
      </c>
      <c r="D265" s="19" t="s">
        <v>640</v>
      </c>
    </row>
    <row r="266" spans="1:4" x14ac:dyDescent="0.3">
      <c r="A266" s="18" t="s">
        <v>662</v>
      </c>
      <c r="B266" s="19" t="s">
        <v>53</v>
      </c>
      <c r="C266" s="19" t="s">
        <v>640</v>
      </c>
      <c r="D266" s="19" t="s">
        <v>640</v>
      </c>
    </row>
    <row r="267" spans="1:4" x14ac:dyDescent="0.3">
      <c r="A267" s="18" t="s">
        <v>663</v>
      </c>
      <c r="B267" s="19" t="s">
        <v>53</v>
      </c>
      <c r="C267" s="19" t="s">
        <v>640</v>
      </c>
      <c r="D267" s="19" t="s">
        <v>640</v>
      </c>
    </row>
    <row r="268" spans="1:4" x14ac:dyDescent="0.3">
      <c r="A268"/>
    </row>
    <row r="269" spans="1:4" x14ac:dyDescent="0.3">
      <c r="A269"/>
    </row>
    <row r="270" spans="1:4" x14ac:dyDescent="0.3">
      <c r="A270"/>
    </row>
    <row r="271" spans="1:4" x14ac:dyDescent="0.3">
      <c r="A271"/>
    </row>
    <row r="272" spans="1:4"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sheetData>
  <autoFilter ref="A1:D267" xr:uid="{66389686-852E-47B7-8C33-5AC5609922D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Summary</vt:lpstr>
      <vt:lpstr>Data</vt:lpstr>
      <vt:lpstr>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Munuswamy, Banumathi</dc:creator>
  <cp:lastModifiedBy>Pol, Rohan Vinod</cp:lastModifiedBy>
  <cp:lastPrinted>2023-05-29T00:12:51Z</cp:lastPrinted>
  <dcterms:created xsi:type="dcterms:W3CDTF">2023-02-14T01:50:52Z</dcterms:created>
  <dcterms:modified xsi:type="dcterms:W3CDTF">2024-05-13T06:31:20Z</dcterms:modified>
</cp:coreProperties>
</file>