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799a12c0ddf14a3b/Desktop/Skill Academy/Capstone Project/"/>
    </mc:Choice>
  </mc:AlternateContent>
  <xr:revisionPtr revIDLastSave="2" documentId="13_ncr:1_{27BA832D-9936-40A9-8913-0D017373E5EF}" xr6:coauthVersionLast="47" xr6:coauthVersionMax="47" xr10:uidLastSave="{908F83FC-0F51-460A-B364-C1204C02140A}"/>
  <bookViews>
    <workbookView xWindow="-110" yWindow="-110" windowWidth="19420" windowHeight="10300" activeTab="2" xr2:uid="{00000000-000D-0000-FFFF-FFFF00000000}"/>
  </bookViews>
  <sheets>
    <sheet name="Pivot Tables" sheetId="9" r:id="rId1"/>
    <sheet name="financials" sheetId="7" r:id="rId2"/>
    <sheet name="Visulization" sheetId="8" r:id="rId3"/>
    <sheet name="Old Data" sheetId="6" r:id="rId4"/>
  </sheets>
  <definedNames>
    <definedName name="ExternalData_1" localSheetId="1" hidden="1">financials!$A$1:$P$701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8" l="1"/>
  <c r="T7" i="8"/>
  <c r="T9" i="8"/>
  <c r="T11" i="8"/>
  <c r="T13" i="8"/>
  <c r="T15" i="8"/>
  <c r="T17" i="8"/>
  <c r="T19" i="8"/>
  <c r="T2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69F0F5-B4F2-45D6-8B98-051A86968CFE}" keepAlive="1" name="Query - financials" description="Connection to the 'financials' query in the workbook." type="5" refreshedVersion="7" background="1" saveData="1">
    <dbPr connection="Provider=Microsoft.Mashup.OleDb.1;Data Source=$Workbook$;Location=financials;Extended Properties=&quot;&quot;" command="SELECT * FROM [financials]"/>
  </connection>
</connections>
</file>

<file path=xl/sharedStrings.xml><?xml version="1.0" encoding="utf-8"?>
<sst xmlns="http://schemas.openxmlformats.org/spreadsheetml/2006/main" count="7777" uniqueCount="62">
  <si>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</si>
  <si>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</si>
  <si>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</si>
  <si>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</si>
  <si>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</si>
  <si>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</si>
  <si>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</si>
  <si>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</si>
  <si>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</si>
  <si>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</si>
  <si>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</si>
  <si>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</si>
  <si>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</si>
  <si>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</si>
  <si>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</si>
  <si>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</si>
  <si>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</si>
  <si>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</si>
  <si>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</si>
  <si>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</si>
  <si>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</si>
  <si>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</si>
  <si>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</si>
  <si>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</si>
  <si>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</si>
  <si>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</si>
  <si>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</si>
  <si>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</si>
  <si>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</si>
  <si>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</si>
  <si>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</si>
  <si>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</si>
  <si>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</si>
  <si>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</si>
  <si>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</si>
  <si>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</si>
  <si>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</si>
  <si>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</si>
  <si>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</si>
  <si>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</si>
  <si>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</si>
  <si>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</si>
  <si>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</si>
  <si>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</si>
  <si>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</si>
  <si>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</si>
  <si>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</si>
  <si>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</si>
  <si>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</si>
  <si>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</si>
  <si>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Total Sales</t>
  </si>
  <si>
    <t>Total Profit</t>
  </si>
  <si>
    <t>Average Sales</t>
  </si>
  <si>
    <t>Average Profit</t>
  </si>
  <si>
    <t>Median Sales</t>
  </si>
  <si>
    <t>Standard Deviation (Sales)</t>
  </si>
  <si>
    <t>Correlation (Sales vs Profit)</t>
  </si>
  <si>
    <t>Maximum Sales</t>
  </si>
  <si>
    <t>Minium Sales</t>
  </si>
  <si>
    <t>Sum of Discounts</t>
  </si>
  <si>
    <t>Sum of  Sales</t>
  </si>
  <si>
    <t>Statistical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</si>
</sst>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m/d/yy\ 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3" fillId="0" borderId="1" xfId="0" applyFont="1" applyBorder="1"/>
    <xf numFmtId="0" fontId="4" fillId="0" borderId="1" xfId="0" applyFont="1" applyBorder="1"/>
    <xf numFmtId="0" fontId="4" fillId="3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EBB8A6FE-488D-4EC8-B0DC-EEEAF7DA4E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Data.xlsx]Pivot Tables!PivotTable15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Tables'!$B$4:$B$15</c:f>
              <c:numCache>
                <c:formatCode>General</c:formatCode>
                <c:ptCount val="12"/>
                <c:pt idx="0">
                  <c:v>699641.82</c:v>
                </c:pt>
                <c:pt idx="1">
                  <c:v>401669.61</c:v>
                </c:pt>
                <c:pt idx="2">
                  <c:v>537166.13000000012</c:v>
                </c:pt>
                <c:pt idx="3">
                  <c:v>464617.43</c:v>
                </c:pt>
                <c:pt idx="4">
                  <c:v>557699.94000000018</c:v>
                </c:pt>
                <c:pt idx="5">
                  <c:v>750078.18000000017</c:v>
                </c:pt>
                <c:pt idx="6">
                  <c:v>730107.32</c:v>
                </c:pt>
                <c:pt idx="7">
                  <c:v>461336.57999999996</c:v>
                </c:pt>
                <c:pt idx="8">
                  <c:v>692355.72999999986</c:v>
                </c:pt>
                <c:pt idx="9">
                  <c:v>1470680.9800000002</c:v>
                </c:pt>
                <c:pt idx="10">
                  <c:v>1463830.5</c:v>
                </c:pt>
                <c:pt idx="11">
                  <c:v>976064.02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1-4CE0-907E-A3C57AB3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115760"/>
        <c:axId val="1095116592"/>
      </c:lineChart>
      <c:catAx>
        <c:axId val="1095115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16592"/>
        <c:crosses val="autoZero"/>
        <c:auto val="1"/>
        <c:lblAlgn val="ctr"/>
        <c:lblOffset val="100"/>
        <c:noMultiLvlLbl val="0"/>
      </c:catAx>
      <c:valAx>
        <c:axId val="1095116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1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</a:t>
            </a:r>
            <a:r>
              <a:rPr lang="en-US"/>
              <a:t>  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Amarilla</c:v>
              </c:pt>
              <c:pt idx="1">
                <c:v>Montana</c:v>
              </c:pt>
              <c:pt idx="2">
                <c:v>Paseo</c:v>
              </c:pt>
              <c:pt idx="3">
                <c:v>Velo</c:v>
              </c:pt>
              <c:pt idx="4">
                <c:v>VTT</c:v>
              </c:pt>
            </c:strLit>
          </c:cat>
          <c:val>
            <c:numLit>
              <c:formatCode>General</c:formatCode>
              <c:ptCount val="5"/>
              <c:pt idx="0">
                <c:v>17747116.059999999</c:v>
              </c:pt>
              <c:pt idx="1">
                <c:v>15390801.879999995</c:v>
              </c:pt>
              <c:pt idx="2">
                <c:v>33011143.95000001</c:v>
              </c:pt>
              <c:pt idx="3">
                <c:v>18250059.465</c:v>
              </c:pt>
              <c:pt idx="4">
                <c:v>20511921.02</c:v>
              </c:pt>
            </c:numLit>
          </c:val>
          <c:extLst>
            <c:ext xmlns:c16="http://schemas.microsoft.com/office/drawing/2014/chart" uri="{C3380CC4-5D6E-409C-BE32-E72D297353CC}">
              <c16:uniqueId val="{00000000-F6A3-4929-A8FA-F6A989E0E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458272"/>
        <c:axId val="132464512"/>
      </c:barChart>
      <c:catAx>
        <c:axId val="1324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4512"/>
        <c:crosses val="autoZero"/>
        <c:auto val="1"/>
        <c:lblAlgn val="ctr"/>
        <c:lblOffset val="100"/>
        <c:noMultiLvlLbl val="0"/>
      </c:catAx>
      <c:valAx>
        <c:axId val="132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6607761.6800000006</c:v>
              </c:pt>
              <c:pt idx="1">
                <c:v>7297531.3900000006</c:v>
              </c:pt>
              <c:pt idx="2">
                <c:v>5586859.8699999992</c:v>
              </c:pt>
              <c:pt idx="3">
                <c:v>6964775.0700000003</c:v>
              </c:pt>
              <c:pt idx="4">
                <c:v>6210211.0600000005</c:v>
              </c:pt>
              <c:pt idx="5">
                <c:v>9518893.8199999966</c:v>
              </c:pt>
              <c:pt idx="6">
                <c:v>8102920.1800000016</c:v>
              </c:pt>
              <c:pt idx="7">
                <c:v>5864622.4199999999</c:v>
              </c:pt>
              <c:pt idx="8">
                <c:v>10882697.270000003</c:v>
              </c:pt>
              <c:pt idx="9">
                <c:v>21671431.020000018</c:v>
              </c:pt>
              <c:pt idx="10">
                <c:v>12651417.499999998</c:v>
              </c:pt>
              <c:pt idx="11">
                <c:v>17367228.980000004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C62-4374-BD03-062DA1171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42271"/>
        <c:axId val="2128543519"/>
      </c:lineChart>
      <c:catAx>
        <c:axId val="212854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43519"/>
        <c:crosses val="autoZero"/>
        <c:auto val="1"/>
        <c:lblAlgn val="ctr"/>
        <c:lblOffset val="100"/>
        <c:noMultiLvlLbl val="0"/>
      </c:catAx>
      <c:valAx>
        <c:axId val="21285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4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financials!$J$2:$J$701</c:f>
              <c:numCache>
                <c:formatCode>General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27234.9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31133.025000000001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76507.199999999997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8031.6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22256.325000000001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44378.400000000001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10420.620000000001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10420.620000000001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xVal>
          <c:yVal>
            <c:numRef>
              <c:f>financials!$L$2:$L$701</c:f>
              <c:numCache>
                <c:formatCode>General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</c:v>
                </c:pt>
                <c:pt idx="54">
                  <c:v>11135.6</c:v>
                </c:pt>
                <c:pt idx="55">
                  <c:v>1987.9</c:v>
                </c:pt>
                <c:pt idx="56">
                  <c:v>1233.27</c:v>
                </c:pt>
                <c:pt idx="57">
                  <c:v>2559.1799999999998</c:v>
                </c:pt>
                <c:pt idx="58">
                  <c:v>16499.04</c:v>
                </c:pt>
                <c:pt idx="59">
                  <c:v>104665</c:v>
                </c:pt>
                <c:pt idx="60">
                  <c:v>4880.97</c:v>
                </c:pt>
                <c:pt idx="61">
                  <c:v>12831.6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</c:v>
                </c:pt>
                <c:pt idx="69">
                  <c:v>108147</c:v>
                </c:pt>
                <c:pt idx="70">
                  <c:v>13479.9</c:v>
                </c:pt>
                <c:pt idx="71">
                  <c:v>3531.9</c:v>
                </c:pt>
                <c:pt idx="72">
                  <c:v>117406</c:v>
                </c:pt>
                <c:pt idx="73">
                  <c:v>2486.25</c:v>
                </c:pt>
                <c:pt idx="74">
                  <c:v>7342.9</c:v>
                </c:pt>
                <c:pt idx="75">
                  <c:v>8670.5249999999996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37867.199999999997</c:v>
                </c:pt>
                <c:pt idx="84">
                  <c:v>698.66</c:v>
                </c:pt>
                <c:pt idx="85">
                  <c:v>3461.25</c:v>
                </c:pt>
                <c:pt idx="86">
                  <c:v>2486.25</c:v>
                </c:pt>
                <c:pt idx="87">
                  <c:v>4037.56</c:v>
                </c:pt>
                <c:pt idx="88">
                  <c:v>507.59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15033.6</c:v>
                </c:pt>
                <c:pt idx="105">
                  <c:v>6044.4</c:v>
                </c:pt>
                <c:pt idx="106">
                  <c:v>4150</c:v>
                </c:pt>
                <c:pt idx="107">
                  <c:v>11106.1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15636.6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15033.6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11865.6</c:v>
                </c:pt>
                <c:pt idx="142">
                  <c:v>9033.6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</c:v>
                </c:pt>
                <c:pt idx="149">
                  <c:v>3504.82</c:v>
                </c:pt>
                <c:pt idx="150">
                  <c:v>16424.64</c:v>
                </c:pt>
                <c:pt idx="151">
                  <c:v>973.76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3150.4</c:v>
                </c:pt>
                <c:pt idx="174">
                  <c:v>36194.699999999997</c:v>
                </c:pt>
                <c:pt idx="175">
                  <c:v>21418.560000000001</c:v>
                </c:pt>
                <c:pt idx="176">
                  <c:v>8936.4</c:v>
                </c:pt>
                <c:pt idx="177">
                  <c:v>8936.4</c:v>
                </c:pt>
                <c:pt idx="178">
                  <c:v>9948.4</c:v>
                </c:pt>
                <c:pt idx="179">
                  <c:v>6771.2</c:v>
                </c:pt>
                <c:pt idx="180">
                  <c:v>4903.72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</c:v>
                </c:pt>
                <c:pt idx="186">
                  <c:v>76798</c:v>
                </c:pt>
                <c:pt idx="187">
                  <c:v>0</c:v>
                </c:pt>
                <c:pt idx="188">
                  <c:v>7311.72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959.2</c:v>
                </c:pt>
                <c:pt idx="195">
                  <c:v>19080.8</c:v>
                </c:pt>
                <c:pt idx="196">
                  <c:v>9715.2000000000007</c:v>
                </c:pt>
                <c:pt idx="197">
                  <c:v>2952.4</c:v>
                </c:pt>
                <c:pt idx="198">
                  <c:v>6661.6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24343.200000000001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6661.6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2952.4</c:v>
                </c:pt>
                <c:pt idx="212">
                  <c:v>135128</c:v>
                </c:pt>
                <c:pt idx="213">
                  <c:v>1912.35</c:v>
                </c:pt>
                <c:pt idx="214">
                  <c:v>2263.8000000000002</c:v>
                </c:pt>
                <c:pt idx="215">
                  <c:v>3875.85</c:v>
                </c:pt>
                <c:pt idx="216">
                  <c:v>4436.8500000000004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4436.8500000000004</c:v>
                </c:pt>
                <c:pt idx="220">
                  <c:v>2776.95</c:v>
                </c:pt>
                <c:pt idx="221">
                  <c:v>9433.2000000000007</c:v>
                </c:pt>
                <c:pt idx="222">
                  <c:v>1912.35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1676.4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4103.55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3839.55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3524.4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4103.55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</c:v>
                </c:pt>
                <c:pt idx="273">
                  <c:v>9834</c:v>
                </c:pt>
                <c:pt idx="274">
                  <c:v>11660.4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415.54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</c:v>
                </c:pt>
                <c:pt idx="295">
                  <c:v>2366.84</c:v>
                </c:pt>
                <c:pt idx="296">
                  <c:v>39072</c:v>
                </c:pt>
                <c:pt idx="297">
                  <c:v>9882.4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15461.6</c:v>
                </c:pt>
                <c:pt idx="305">
                  <c:v>9011.7999999999993</c:v>
                </c:pt>
                <c:pt idx="306">
                  <c:v>7146.3</c:v>
                </c:pt>
                <c:pt idx="307">
                  <c:v>4727.3</c:v>
                </c:pt>
                <c:pt idx="308">
                  <c:v>15461.6</c:v>
                </c:pt>
                <c:pt idx="309">
                  <c:v>8808.7999999999993</c:v>
                </c:pt>
                <c:pt idx="310">
                  <c:v>2106.14</c:v>
                </c:pt>
                <c:pt idx="311">
                  <c:v>4727.3</c:v>
                </c:pt>
                <c:pt idx="312">
                  <c:v>5932.32</c:v>
                </c:pt>
                <c:pt idx="313">
                  <c:v>15373.44</c:v>
                </c:pt>
                <c:pt idx="314">
                  <c:v>15772.4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</c:v>
                </c:pt>
                <c:pt idx="318">
                  <c:v>4984.8999999999996</c:v>
                </c:pt>
                <c:pt idx="319">
                  <c:v>1713.85</c:v>
                </c:pt>
                <c:pt idx="320">
                  <c:v>825.97</c:v>
                </c:pt>
                <c:pt idx="321">
                  <c:v>2388.8200000000002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2388.8200000000002</c:v>
                </c:pt>
                <c:pt idx="325">
                  <c:v>1713.85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11577.45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12220.6</c:v>
                </c:pt>
                <c:pt idx="347">
                  <c:v>39788</c:v>
                </c:pt>
                <c:pt idx="348">
                  <c:v>5056.8</c:v>
                </c:pt>
                <c:pt idx="349">
                  <c:v>26475.119999999999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</c:v>
                </c:pt>
                <c:pt idx="358">
                  <c:v>10768.8</c:v>
                </c:pt>
                <c:pt idx="359">
                  <c:v>370.08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9503.7999999999993</c:v>
                </c:pt>
                <c:pt idx="365">
                  <c:v>5947.2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2701.8</c:v>
                </c:pt>
                <c:pt idx="370">
                  <c:v>-5570</c:v>
                </c:pt>
                <c:pt idx="371">
                  <c:v>1812.96</c:v>
                </c:pt>
                <c:pt idx="372">
                  <c:v>1576.8</c:v>
                </c:pt>
                <c:pt idx="373">
                  <c:v>11474.4</c:v>
                </c:pt>
                <c:pt idx="374">
                  <c:v>63960</c:v>
                </c:pt>
                <c:pt idx="375">
                  <c:v>976.32</c:v>
                </c:pt>
                <c:pt idx="376">
                  <c:v>2301.12</c:v>
                </c:pt>
                <c:pt idx="377">
                  <c:v>3468.96</c:v>
                </c:pt>
                <c:pt idx="378">
                  <c:v>16245.6</c:v>
                </c:pt>
                <c:pt idx="379">
                  <c:v>25141.200000000001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</c:v>
                </c:pt>
                <c:pt idx="385">
                  <c:v>3366.72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3366.72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</c:v>
                </c:pt>
                <c:pt idx="395">
                  <c:v>4186.08</c:v>
                </c:pt>
                <c:pt idx="396">
                  <c:v>11474.4</c:v>
                </c:pt>
                <c:pt idx="397">
                  <c:v>63960</c:v>
                </c:pt>
                <c:pt idx="398">
                  <c:v>12768</c:v>
                </c:pt>
                <c:pt idx="399">
                  <c:v>2701.8</c:v>
                </c:pt>
                <c:pt idx="400">
                  <c:v>11055</c:v>
                </c:pt>
                <c:pt idx="401">
                  <c:v>16510</c:v>
                </c:pt>
                <c:pt idx="402">
                  <c:v>3666.6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2207.0700000000002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4478.55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4478.55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12513.6</c:v>
                </c:pt>
                <c:pt idx="443">
                  <c:v>713.77</c:v>
                </c:pt>
                <c:pt idx="444">
                  <c:v>7978.6</c:v>
                </c:pt>
                <c:pt idx="445">
                  <c:v>8511.6</c:v>
                </c:pt>
                <c:pt idx="446">
                  <c:v>493.2</c:v>
                </c:pt>
                <c:pt idx="447">
                  <c:v>15578.64</c:v>
                </c:pt>
                <c:pt idx="448">
                  <c:v>9592.2000000000007</c:v>
                </c:pt>
                <c:pt idx="449">
                  <c:v>493.2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8511.6</c:v>
                </c:pt>
                <c:pt idx="453">
                  <c:v>5951.3249999999998</c:v>
                </c:pt>
                <c:pt idx="454">
                  <c:v>2423.52</c:v>
                </c:pt>
                <c:pt idx="455">
                  <c:v>3010.8</c:v>
                </c:pt>
                <c:pt idx="456">
                  <c:v>3026.4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27459.9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3114.36</c:v>
                </c:pt>
                <c:pt idx="496">
                  <c:v>9200.64</c:v>
                </c:pt>
                <c:pt idx="497">
                  <c:v>1286.4000000000001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10718.325000000001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</c:v>
                </c:pt>
                <c:pt idx="512">
                  <c:v>14841</c:v>
                </c:pt>
                <c:pt idx="513">
                  <c:v>8751.6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</c:v>
                </c:pt>
                <c:pt idx="517">
                  <c:v>18673.2</c:v>
                </c:pt>
                <c:pt idx="518">
                  <c:v>6646.4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13317.12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20506.2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</c:v>
                </c:pt>
                <c:pt idx="535">
                  <c:v>467.4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8604.7999999999993</c:v>
                </c:pt>
                <c:pt idx="540">
                  <c:v>2166.4</c:v>
                </c:pt>
                <c:pt idx="541">
                  <c:v>24822</c:v>
                </c:pt>
                <c:pt idx="542">
                  <c:v>2807.2</c:v>
                </c:pt>
                <c:pt idx="543">
                  <c:v>3171.44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12398.4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3968.94</c:v>
                </c:pt>
                <c:pt idx="568">
                  <c:v>3171.44</c:v>
                </c:pt>
                <c:pt idx="569">
                  <c:v>8153.6</c:v>
                </c:pt>
                <c:pt idx="570">
                  <c:v>19163.400000000001</c:v>
                </c:pt>
                <c:pt idx="571">
                  <c:v>20117.16</c:v>
                </c:pt>
                <c:pt idx="572">
                  <c:v>11635.6</c:v>
                </c:pt>
                <c:pt idx="573">
                  <c:v>1729.56</c:v>
                </c:pt>
                <c:pt idx="574">
                  <c:v>11635.6</c:v>
                </c:pt>
                <c:pt idx="575">
                  <c:v>20873.16</c:v>
                </c:pt>
                <c:pt idx="576">
                  <c:v>7829.35</c:v>
                </c:pt>
                <c:pt idx="577">
                  <c:v>7829.35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1414.82</c:v>
                </c:pt>
                <c:pt idx="583">
                  <c:v>4493.76</c:v>
                </c:pt>
                <c:pt idx="584">
                  <c:v>16687</c:v>
                </c:pt>
                <c:pt idx="585">
                  <c:v>9242.6</c:v>
                </c:pt>
                <c:pt idx="586">
                  <c:v>1567.9649999999999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20039.2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2938.64</c:v>
                </c:pt>
                <c:pt idx="594">
                  <c:v>4773.25</c:v>
                </c:pt>
                <c:pt idx="595">
                  <c:v>9242.6</c:v>
                </c:pt>
                <c:pt idx="596">
                  <c:v>15886.5</c:v>
                </c:pt>
                <c:pt idx="597">
                  <c:v>7536.72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1297.0999999999999</c:v>
                </c:pt>
                <c:pt idx="601">
                  <c:v>4493.76</c:v>
                </c:pt>
                <c:pt idx="602">
                  <c:v>2013</c:v>
                </c:pt>
                <c:pt idx="603">
                  <c:v>3050.4</c:v>
                </c:pt>
                <c:pt idx="604">
                  <c:v>28655</c:v>
                </c:pt>
                <c:pt idx="605">
                  <c:v>7536.72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1297.0999999999999</c:v>
                </c:pt>
                <c:pt idx="610">
                  <c:v>3050.4</c:v>
                </c:pt>
                <c:pt idx="611">
                  <c:v>13168.8</c:v>
                </c:pt>
                <c:pt idx="612">
                  <c:v>18568.8</c:v>
                </c:pt>
                <c:pt idx="613">
                  <c:v>12549.6</c:v>
                </c:pt>
                <c:pt idx="614">
                  <c:v>3055.92</c:v>
                </c:pt>
                <c:pt idx="615">
                  <c:v>285.60000000000002</c:v>
                </c:pt>
                <c:pt idx="616">
                  <c:v>298.86</c:v>
                </c:pt>
                <c:pt idx="617">
                  <c:v>3055.92</c:v>
                </c:pt>
                <c:pt idx="618">
                  <c:v>806.2</c:v>
                </c:pt>
                <c:pt idx="619">
                  <c:v>17481.599999999999</c:v>
                </c:pt>
                <c:pt idx="620">
                  <c:v>5124.3</c:v>
                </c:pt>
                <c:pt idx="621">
                  <c:v>10196.76</c:v>
                </c:pt>
                <c:pt idx="622">
                  <c:v>285.60000000000002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</c:v>
                </c:pt>
                <c:pt idx="636">
                  <c:v>1761.54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</c:v>
                </c:pt>
                <c:pt idx="641">
                  <c:v>21330.48</c:v>
                </c:pt>
                <c:pt idx="642">
                  <c:v>1765.62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</c:v>
                </c:pt>
                <c:pt idx="662">
                  <c:v>21330.48</c:v>
                </c:pt>
                <c:pt idx="663">
                  <c:v>1765.62</c:v>
                </c:pt>
                <c:pt idx="664">
                  <c:v>1761.54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6580.8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6580.8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1299.5999999999999</c:v>
                </c:pt>
                <c:pt idx="698">
                  <c:v>686.85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9-4430-8288-7963924C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1120"/>
        <c:axId val="139119456"/>
      </c:scatterChart>
      <c:valAx>
        <c:axId val="1391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9456"/>
        <c:crosses val="autoZero"/>
        <c:crossBetween val="midCat"/>
      </c:valAx>
      <c:valAx>
        <c:axId val="1391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294783</xdr:colOff>
      <xdr:row>16</xdr:row>
      <xdr:rowOff>35953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4704E-844B-442C-8FEA-CFC031586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319852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A8351-4A85-4E1B-A05E-10D5CDA29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331922</xdr:colOff>
      <xdr:row>32</xdr:row>
      <xdr:rowOff>58442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3CA380-B371-4676-A8C2-32F675C16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867BE2-3874-413B-9508-741D0F6D8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n" refreshedDate="45729.723888310182" createdVersion="7" refreshedVersion="7" minRefreshableVersion="3" recordCount="700" xr:uid="{1105663B-FFF4-4483-8FD4-669AFAE186F2}">
  <cacheSource type="worksheet">
    <worksheetSource name="financials_2"/>
  </cacheSource>
  <cacheFields count="16">
    <cacheField name="Segment" numFmtId="0">
      <sharedItems/>
    </cacheField>
    <cacheField name="Country" numFmtId="0">
      <sharedItems/>
    </cacheField>
    <cacheField name="Product" numFmtId="0">
      <sharedItems/>
    </cacheField>
    <cacheField name="Discount Band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0">
      <sharedItems containsSemiMixedTypes="0" containsString="0" containsNumber="1" containsInteger="1" minValue="3" maxValue="260"/>
    </cacheField>
    <cacheField name="Sale Price" numFmtId="0">
      <sharedItems containsSemiMixedTypes="0" containsString="0" containsNumber="1" containsInteger="1" minValue="7" maxValue="350"/>
    </cacheField>
    <cacheField name="Gross Sales" numFmtId="0">
      <sharedItems containsSemiMixedTypes="0" containsString="0" containsNumber="1" minValue="1799" maxValue="1207500"/>
    </cacheField>
    <cacheField name="Discounts" numFmtId="0">
      <sharedItems containsSemiMixedTypes="0" containsString="0" containsNumber="1" minValue="0" maxValue="149677.5"/>
    </cacheField>
    <cacheField name=" Sales" numFmtId="0">
      <sharedItems containsSemiMixedTypes="0" containsString="0" containsNumber="1" minValue="1655.08" maxValue="1159200"/>
    </cacheField>
    <cacheField name="COGS" numFmtId="0">
      <sharedItems containsSemiMixedTypes="0" containsString="0" containsNumber="1" minValue="918" maxValue="950625"/>
    </cacheField>
    <cacheField name="Profit" numFmtId="0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n" refreshedDate="45732.751313425928" createdVersion="7" refreshedVersion="7" minRefreshableVersion="3" recordCount="700" xr:uid="{ECD963D2-CBE0-4E46-9FDF-74857A79C154}">
  <cacheSource type="worksheet">
    <worksheetSource name="financials_2"/>
  </cacheSource>
  <cacheFields count="16">
    <cacheField name="Segment" numFmtId="0">
      <sharedItems/>
    </cacheField>
    <cacheField name="Country" numFmtId="0">
      <sharedItems/>
    </cacheField>
    <cacheField name="Product" numFmtId="0">
      <sharedItems/>
    </cacheField>
    <cacheField name="Discount Band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0">
      <sharedItems containsSemiMixedTypes="0" containsString="0" containsNumber="1" containsInteger="1" minValue="3" maxValue="260"/>
    </cacheField>
    <cacheField name="Sale Price" numFmtId="0">
      <sharedItems containsSemiMixedTypes="0" containsString="0" containsNumber="1" containsInteger="1" minValue="7" maxValue="350"/>
    </cacheField>
    <cacheField name="Gross Sales" numFmtId="0">
      <sharedItems containsSemiMixedTypes="0" containsString="0" containsNumber="1" minValue="1799" maxValue="1207500"/>
    </cacheField>
    <cacheField name="Discounts" numFmtId="0">
      <sharedItems containsSemiMixedTypes="0" containsString="0" containsNumber="1" minValue="0" maxValue="149677.5"/>
    </cacheField>
    <cacheField name=" Sales" numFmtId="0">
      <sharedItems containsSemiMixedTypes="0" containsString="0" containsNumber="1" minValue="1655.08" maxValue="1159200"/>
    </cacheField>
    <cacheField name="COGS" numFmtId="0">
      <sharedItems containsSemiMixedTypes="0" containsString="0" containsNumber="1" minValue="918" maxValue="950625"/>
    </cacheField>
    <cacheField name="Profit" numFmtId="0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n" refreshedDate="45732.753712384256" createdVersion="7" refreshedVersion="7" minRefreshableVersion="3" recordCount="700" xr:uid="{5DC9F9BB-3BCF-4365-B7FF-44E814377BC2}">
  <cacheSource type="worksheet">
    <worksheetSource name="financials_2"/>
  </cacheSource>
  <cacheFields count="16">
    <cacheField name="Segment" numFmtId="0">
      <sharedItems/>
    </cacheField>
    <cacheField name="Country" numFmtId="0">
      <sharedItems/>
    </cacheField>
    <cacheField name="Product" numFmtId="0">
      <sharedItems count="6">
        <s v="Carretera"/>
        <s v="Montana"/>
        <s v="Paseo"/>
        <s v="Velo"/>
        <s v="VTT"/>
        <s v="Amarilla"/>
      </sharedItems>
    </cacheField>
    <cacheField name="Discount Band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0">
      <sharedItems containsSemiMixedTypes="0" containsString="0" containsNumber="1" containsInteger="1" minValue="3" maxValue="260"/>
    </cacheField>
    <cacheField name="Sale Price" numFmtId="0">
      <sharedItems containsSemiMixedTypes="0" containsString="0" containsNumber="1" containsInteger="1" minValue="7" maxValue="350"/>
    </cacheField>
    <cacheField name="Gross Sales" numFmtId="0">
      <sharedItems containsSemiMixedTypes="0" containsString="0" containsNumber="1" minValue="1799" maxValue="1207500"/>
    </cacheField>
    <cacheField name="Discounts" numFmtId="0">
      <sharedItems containsSemiMixedTypes="0" containsString="0" containsNumber="1" minValue="0" maxValue="149677.5"/>
    </cacheField>
    <cacheField name=" Sales" numFmtId="0">
      <sharedItems containsSemiMixedTypes="0" containsString="0" containsNumber="1" minValue="1655.08" maxValue="1159200"/>
    </cacheField>
    <cacheField name="COGS" numFmtId="0">
      <sharedItems containsSemiMixedTypes="0" containsString="0" containsNumber="1" minValue="918" maxValue="950625"/>
    </cacheField>
    <cacheField name="Profit" numFmtId="0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/>
    </cacheField>
    <cacheField name="Year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s v="Canada"/>
    <s v="Carretera"/>
    <s v="None"/>
    <n v="1618.5"/>
    <n v="3"/>
    <n v="20"/>
    <n v="32370"/>
    <n v="0"/>
    <n v="32370"/>
    <n v="16185"/>
    <n v="16185"/>
    <d v="2014-01-01T00:00:00"/>
    <n v="1"/>
    <x v="0"/>
    <n v="2014"/>
  </r>
  <r>
    <s v="Government"/>
    <s v="Germany"/>
    <s v="Carretera"/>
    <s v="None"/>
    <n v="1321"/>
    <n v="3"/>
    <n v="20"/>
    <n v="26420"/>
    <n v="0"/>
    <n v="26420"/>
    <n v="13210"/>
    <n v="13210"/>
    <d v="2014-01-01T00:00:00"/>
    <n v="1"/>
    <x v="0"/>
    <n v="2014"/>
  </r>
  <r>
    <s v="Midmarket"/>
    <s v="France"/>
    <s v="Carretera"/>
    <s v="None"/>
    <n v="2178"/>
    <n v="3"/>
    <n v="15"/>
    <n v="32670"/>
    <n v="0"/>
    <n v="32670"/>
    <n v="21780"/>
    <n v="10890"/>
    <d v="2014-06-01T00:00:00"/>
    <n v="6"/>
    <x v="1"/>
    <n v="2014"/>
  </r>
  <r>
    <s v="Midmarket"/>
    <s v="Germany"/>
    <s v="Carretera"/>
    <s v="None"/>
    <n v="888"/>
    <n v="3"/>
    <n v="15"/>
    <n v="13320"/>
    <n v="0"/>
    <n v="13320"/>
    <n v="8880"/>
    <n v="4440"/>
    <d v="2014-06-01T00:00:00"/>
    <n v="6"/>
    <x v="1"/>
    <n v="2014"/>
  </r>
  <r>
    <s v="Midmarket"/>
    <s v="Mexico"/>
    <s v="Carretera"/>
    <s v="None"/>
    <n v="2470"/>
    <n v="3"/>
    <n v="15"/>
    <n v="37050"/>
    <n v="0"/>
    <n v="37050"/>
    <n v="24700"/>
    <n v="12350"/>
    <d v="2014-06-01T00:00:00"/>
    <n v="6"/>
    <x v="1"/>
    <n v="2014"/>
  </r>
  <r>
    <s v="Government"/>
    <s v="Germany"/>
    <s v="Carretera"/>
    <s v="None"/>
    <n v="1513"/>
    <n v="3"/>
    <n v="350"/>
    <n v="529550"/>
    <n v="0"/>
    <n v="529550"/>
    <n v="393380"/>
    <n v="136170"/>
    <d v="2014-12-01T00:00:00"/>
    <n v="12"/>
    <x v="2"/>
    <n v="2014"/>
  </r>
  <r>
    <s v="Midmarket"/>
    <s v="Germany"/>
    <s v="Montana"/>
    <s v="None"/>
    <n v="921"/>
    <n v="5"/>
    <n v="15"/>
    <n v="13815"/>
    <n v="0"/>
    <n v="13815"/>
    <n v="9210"/>
    <n v="4605"/>
    <d v="2014-03-01T00:00:00"/>
    <n v="3"/>
    <x v="3"/>
    <n v="2014"/>
  </r>
  <r>
    <s v="Channel Partners"/>
    <s v="Canada"/>
    <s v="Montana"/>
    <s v="None"/>
    <n v="2518"/>
    <n v="5"/>
    <n v="12"/>
    <n v="30216"/>
    <n v="0"/>
    <n v="30216"/>
    <n v="7554"/>
    <n v="22662"/>
    <d v="2014-06-01T00:00:00"/>
    <n v="6"/>
    <x v="1"/>
    <n v="2014"/>
  </r>
  <r>
    <s v="Government"/>
    <s v="France"/>
    <s v="Montana"/>
    <s v="None"/>
    <n v="1899"/>
    <n v="5"/>
    <n v="20"/>
    <n v="37980"/>
    <n v="0"/>
    <n v="37980"/>
    <n v="18990"/>
    <n v="18990"/>
    <d v="2014-06-01T00:00:00"/>
    <n v="6"/>
    <x v="1"/>
    <n v="2014"/>
  </r>
  <r>
    <s v="Channel Partners"/>
    <s v="Germany"/>
    <s v="Montana"/>
    <s v="None"/>
    <n v="1545"/>
    <n v="5"/>
    <n v="12"/>
    <n v="18540"/>
    <n v="0"/>
    <n v="18540"/>
    <n v="4635"/>
    <n v="13905"/>
    <d v="2014-06-01T00:00:00"/>
    <n v="6"/>
    <x v="1"/>
    <n v="2014"/>
  </r>
  <r>
    <s v="Midmarket"/>
    <s v="Mexico"/>
    <s v="Montana"/>
    <s v="None"/>
    <n v="2470"/>
    <n v="5"/>
    <n v="15"/>
    <n v="37050"/>
    <n v="0"/>
    <n v="37050"/>
    <n v="24700"/>
    <n v="12350"/>
    <d v="2014-06-01T00:00:00"/>
    <n v="6"/>
    <x v="1"/>
    <n v="2014"/>
  </r>
  <r>
    <s v="Enterprise"/>
    <s v="Canada"/>
    <s v="Montana"/>
    <s v="None"/>
    <n v="2665.5"/>
    <n v="5"/>
    <n v="125"/>
    <n v="333187.5"/>
    <n v="0"/>
    <n v="333187.5"/>
    <n v="319860"/>
    <n v="13327.5"/>
    <d v="2014-07-01T00:00:00"/>
    <n v="7"/>
    <x v="4"/>
    <n v="2014"/>
  </r>
  <r>
    <s v="Small Business"/>
    <s v="Mexico"/>
    <s v="Montana"/>
    <s v="None"/>
    <n v="958"/>
    <n v="5"/>
    <n v="300"/>
    <n v="287400"/>
    <n v="0"/>
    <n v="287400"/>
    <n v="239500"/>
    <n v="47900"/>
    <d v="2014-08-01T00:00:00"/>
    <n v="8"/>
    <x v="5"/>
    <n v="2014"/>
  </r>
  <r>
    <s v="Government"/>
    <s v="Germany"/>
    <s v="Montana"/>
    <s v="None"/>
    <n v="2146"/>
    <n v="5"/>
    <n v="7"/>
    <n v="15022"/>
    <n v="0"/>
    <n v="15022"/>
    <n v="10730"/>
    <n v="4292"/>
    <d v="2014-09-01T00:00:00"/>
    <n v="9"/>
    <x v="6"/>
    <n v="2014"/>
  </r>
  <r>
    <s v="Enterprise"/>
    <s v="Canada"/>
    <s v="Montana"/>
    <s v="None"/>
    <n v="345"/>
    <n v="5"/>
    <n v="125"/>
    <n v="43125"/>
    <n v="0"/>
    <n v="43125"/>
    <n v="41400"/>
    <n v="1725"/>
    <d v="2013-10-01T00:00:00"/>
    <n v="10"/>
    <x v="7"/>
    <n v="2013"/>
  </r>
  <r>
    <s v="Midmarket"/>
    <s v="United States of America"/>
    <s v="Montana"/>
    <s v="None"/>
    <n v="615"/>
    <n v="5"/>
    <n v="15"/>
    <n v="9225"/>
    <n v="0"/>
    <n v="9225"/>
    <n v="6150"/>
    <n v="3075"/>
    <d v="2014-12-01T00:00:00"/>
    <n v="12"/>
    <x v="2"/>
    <n v="2014"/>
  </r>
  <r>
    <s v="Government"/>
    <s v="Canada"/>
    <s v="Paseo"/>
    <s v="None"/>
    <n v="292"/>
    <n v="10"/>
    <n v="20"/>
    <n v="5840"/>
    <n v="0"/>
    <n v="5840"/>
    <n v="2920"/>
    <n v="2920"/>
    <d v="2014-02-01T00:00:00"/>
    <n v="2"/>
    <x v="8"/>
    <n v="2014"/>
  </r>
  <r>
    <s v="Midmarket"/>
    <s v="Mexico"/>
    <s v="Paseo"/>
    <s v="None"/>
    <n v="974"/>
    <n v="10"/>
    <n v="15"/>
    <n v="14610"/>
    <n v="0"/>
    <n v="14610"/>
    <n v="9740"/>
    <n v="4870"/>
    <d v="2014-02-01T00:00:00"/>
    <n v="2"/>
    <x v="8"/>
    <n v="2014"/>
  </r>
  <r>
    <s v="Channel Partners"/>
    <s v="Canada"/>
    <s v="Paseo"/>
    <s v="None"/>
    <n v="2518"/>
    <n v="10"/>
    <n v="12"/>
    <n v="30216"/>
    <n v="0"/>
    <n v="30216"/>
    <n v="7554"/>
    <n v="22662"/>
    <d v="2014-06-01T00:00:00"/>
    <n v="6"/>
    <x v="1"/>
    <n v="2014"/>
  </r>
  <r>
    <s v="Government"/>
    <s v="Germany"/>
    <s v="Paseo"/>
    <s v="None"/>
    <n v="1006"/>
    <n v="10"/>
    <n v="350"/>
    <n v="352100"/>
    <n v="0"/>
    <n v="352100"/>
    <n v="261560"/>
    <n v="90540"/>
    <d v="2014-06-01T00:00:00"/>
    <n v="6"/>
    <x v="1"/>
    <n v="2014"/>
  </r>
  <r>
    <s v="Channel Partners"/>
    <s v="Germany"/>
    <s v="Paseo"/>
    <s v="None"/>
    <n v="367"/>
    <n v="10"/>
    <n v="12"/>
    <n v="4404"/>
    <n v="0"/>
    <n v="4404"/>
    <n v="1101"/>
    <n v="3303"/>
    <d v="2014-07-01T00:00:00"/>
    <n v="7"/>
    <x v="4"/>
    <n v="2014"/>
  </r>
  <r>
    <s v="Government"/>
    <s v="Mexico"/>
    <s v="Paseo"/>
    <s v="None"/>
    <n v="883"/>
    <n v="10"/>
    <n v="7"/>
    <n v="6181"/>
    <n v="0"/>
    <n v="6181"/>
    <n v="4415"/>
    <n v="1766"/>
    <d v="2014-08-01T00:00:00"/>
    <n v="8"/>
    <x v="5"/>
    <n v="2014"/>
  </r>
  <r>
    <s v="Midmarket"/>
    <s v="France"/>
    <s v="Paseo"/>
    <s v="None"/>
    <n v="549"/>
    <n v="10"/>
    <n v="15"/>
    <n v="8235"/>
    <n v="0"/>
    <n v="8235"/>
    <n v="5490"/>
    <n v="2745"/>
    <d v="2013-09-01T00:00:00"/>
    <n v="9"/>
    <x v="6"/>
    <n v="2013"/>
  </r>
  <r>
    <s v="Small Business"/>
    <s v="Mexico"/>
    <s v="Paseo"/>
    <s v="None"/>
    <n v="788"/>
    <n v="10"/>
    <n v="300"/>
    <n v="236400"/>
    <n v="0"/>
    <n v="236400"/>
    <n v="197000"/>
    <n v="39400"/>
    <d v="2013-09-01T00:00:00"/>
    <n v="9"/>
    <x v="6"/>
    <n v="2013"/>
  </r>
  <r>
    <s v="Midmarket"/>
    <s v="Mexico"/>
    <s v="Paseo"/>
    <s v="None"/>
    <n v="2472"/>
    <n v="10"/>
    <n v="15"/>
    <n v="37080"/>
    <n v="0"/>
    <n v="37080"/>
    <n v="24720"/>
    <n v="12360"/>
    <d v="2014-09-01T00:00:00"/>
    <n v="9"/>
    <x v="6"/>
    <n v="2014"/>
  </r>
  <r>
    <s v="Government"/>
    <s v="United States of America"/>
    <s v="Paseo"/>
    <s v="None"/>
    <n v="1143"/>
    <n v="10"/>
    <n v="7"/>
    <n v="8001"/>
    <n v="0"/>
    <n v="8001"/>
    <n v="5715"/>
    <n v="2286"/>
    <d v="2014-10-01T00:00:00"/>
    <n v="10"/>
    <x v="7"/>
    <n v="2014"/>
  </r>
  <r>
    <s v="Government"/>
    <s v="Canada"/>
    <s v="Paseo"/>
    <s v="None"/>
    <n v="1725"/>
    <n v="10"/>
    <n v="350"/>
    <n v="603750"/>
    <n v="0"/>
    <n v="603750"/>
    <n v="448500"/>
    <n v="155250"/>
    <d v="2013-11-01T00:00:00"/>
    <n v="11"/>
    <x v="9"/>
    <n v="2013"/>
  </r>
  <r>
    <s v="Channel Partners"/>
    <s v="United States of America"/>
    <s v="Paseo"/>
    <s v="None"/>
    <n v="912"/>
    <n v="10"/>
    <n v="12"/>
    <n v="10944"/>
    <n v="0"/>
    <n v="10944"/>
    <n v="2736"/>
    <n v="8208"/>
    <d v="2013-11-01T00:00:00"/>
    <n v="11"/>
    <x v="9"/>
    <n v="2013"/>
  </r>
  <r>
    <s v="Midmarket"/>
    <s v="Canada"/>
    <s v="Paseo"/>
    <s v="None"/>
    <n v="2152"/>
    <n v="10"/>
    <n v="15"/>
    <n v="32280"/>
    <n v="0"/>
    <n v="32280"/>
    <n v="21520"/>
    <n v="10760"/>
    <d v="2013-12-01T00:00:00"/>
    <n v="12"/>
    <x v="2"/>
    <n v="2013"/>
  </r>
  <r>
    <s v="Government"/>
    <s v="Canada"/>
    <s v="Paseo"/>
    <s v="None"/>
    <n v="1817"/>
    <n v="10"/>
    <n v="20"/>
    <n v="36340"/>
    <n v="0"/>
    <n v="36340"/>
    <n v="18170"/>
    <n v="18170"/>
    <d v="2014-12-01T00:00:00"/>
    <n v="12"/>
    <x v="2"/>
    <n v="2014"/>
  </r>
  <r>
    <s v="Government"/>
    <s v="Germany"/>
    <s v="Paseo"/>
    <s v="None"/>
    <n v="1513"/>
    <n v="10"/>
    <n v="350"/>
    <n v="529550"/>
    <n v="0"/>
    <n v="529550"/>
    <n v="393380"/>
    <n v="136170"/>
    <d v="2014-12-01T00:00:00"/>
    <n v="12"/>
    <x v="2"/>
    <n v="2014"/>
  </r>
  <r>
    <s v="Government"/>
    <s v="Mexico"/>
    <s v="Velo"/>
    <s v="None"/>
    <n v="1493"/>
    <n v="120"/>
    <n v="7"/>
    <n v="10451"/>
    <n v="0"/>
    <n v="10451"/>
    <n v="7465"/>
    <n v="2986"/>
    <d v="2014-01-01T00:00:00"/>
    <n v="1"/>
    <x v="0"/>
    <n v="2014"/>
  </r>
  <r>
    <s v="Enterprise"/>
    <s v="France"/>
    <s v="Velo"/>
    <s v="None"/>
    <n v="1804"/>
    <n v="120"/>
    <n v="125"/>
    <n v="225500"/>
    <n v="0"/>
    <n v="225500"/>
    <n v="216480"/>
    <n v="9020"/>
    <d v="2014-02-01T00:00:00"/>
    <n v="2"/>
    <x v="8"/>
    <n v="2014"/>
  </r>
  <r>
    <s v="Channel Partners"/>
    <s v="Germany"/>
    <s v="Velo"/>
    <s v="None"/>
    <n v="2161"/>
    <n v="120"/>
    <n v="12"/>
    <n v="25932"/>
    <n v="0"/>
    <n v="25932"/>
    <n v="6483"/>
    <n v="19449"/>
    <d v="2014-03-01T00:00:00"/>
    <n v="3"/>
    <x v="3"/>
    <n v="2014"/>
  </r>
  <r>
    <s v="Government"/>
    <s v="Germany"/>
    <s v="Velo"/>
    <s v="None"/>
    <n v="1006"/>
    <n v="120"/>
    <n v="350"/>
    <n v="352100"/>
    <n v="0"/>
    <n v="352100"/>
    <n v="261560"/>
    <n v="90540"/>
    <d v="2014-06-01T00:00:00"/>
    <n v="6"/>
    <x v="1"/>
    <n v="2014"/>
  </r>
  <r>
    <s v="Channel Partners"/>
    <s v="Germany"/>
    <s v="Velo"/>
    <s v="None"/>
    <n v="1545"/>
    <n v="120"/>
    <n v="12"/>
    <n v="18540"/>
    <n v="0"/>
    <n v="18540"/>
    <n v="4635"/>
    <n v="13905"/>
    <d v="2014-06-01T00:00:00"/>
    <n v="6"/>
    <x v="1"/>
    <n v="2014"/>
  </r>
  <r>
    <s v="Enterprise"/>
    <s v="United States of America"/>
    <s v="Velo"/>
    <s v="None"/>
    <n v="2821"/>
    <n v="120"/>
    <n v="125"/>
    <n v="352625"/>
    <n v="0"/>
    <n v="352625"/>
    <n v="338520"/>
    <n v="14105"/>
    <d v="2014-08-01T00:00:00"/>
    <n v="8"/>
    <x v="5"/>
    <n v="2014"/>
  </r>
  <r>
    <s v="Enterprise"/>
    <s v="Canada"/>
    <s v="Velo"/>
    <s v="None"/>
    <n v="345"/>
    <n v="120"/>
    <n v="125"/>
    <n v="43125"/>
    <n v="0"/>
    <n v="43125"/>
    <n v="41400"/>
    <n v="1725"/>
    <d v="2013-10-01T00:00:00"/>
    <n v="10"/>
    <x v="7"/>
    <n v="2013"/>
  </r>
  <r>
    <s v="Small Business"/>
    <s v="Canada"/>
    <s v="VTT"/>
    <s v="None"/>
    <n v="2001"/>
    <n v="250"/>
    <n v="300"/>
    <n v="600300"/>
    <n v="0"/>
    <n v="600300"/>
    <n v="500250"/>
    <n v="100050"/>
    <d v="2014-02-01T00:00:00"/>
    <n v="2"/>
    <x v="8"/>
    <n v="2014"/>
  </r>
  <r>
    <s v="Channel Partners"/>
    <s v="Germany"/>
    <s v="VTT"/>
    <s v="None"/>
    <n v="2838"/>
    <n v="250"/>
    <n v="12"/>
    <n v="34056"/>
    <n v="0"/>
    <n v="34056"/>
    <n v="8514"/>
    <n v="25542"/>
    <d v="2014-04-01T00:00:00"/>
    <n v="4"/>
    <x v="10"/>
    <n v="2014"/>
  </r>
  <r>
    <s v="Midmarket"/>
    <s v="France"/>
    <s v="VTT"/>
    <s v="None"/>
    <n v="2178"/>
    <n v="250"/>
    <n v="15"/>
    <n v="32670"/>
    <n v="0"/>
    <n v="32670"/>
    <n v="21780"/>
    <n v="10890"/>
    <d v="2014-06-01T00:00:00"/>
    <n v="6"/>
    <x v="1"/>
    <n v="2014"/>
  </r>
  <r>
    <s v="Midmarket"/>
    <s v="Germany"/>
    <s v="VTT"/>
    <s v="None"/>
    <n v="888"/>
    <n v="250"/>
    <n v="15"/>
    <n v="13320"/>
    <n v="0"/>
    <n v="13320"/>
    <n v="8880"/>
    <n v="4440"/>
    <d v="2014-06-01T00:00:00"/>
    <n v="6"/>
    <x v="1"/>
    <n v="2014"/>
  </r>
  <r>
    <s v="Government"/>
    <s v="France"/>
    <s v="VTT"/>
    <s v="None"/>
    <n v="1527"/>
    <n v="250"/>
    <n v="350"/>
    <n v="534450"/>
    <n v="0"/>
    <n v="534450"/>
    <n v="397020"/>
    <n v="137430"/>
    <d v="2013-09-01T00:00:00"/>
    <n v="9"/>
    <x v="6"/>
    <n v="2013"/>
  </r>
  <r>
    <s v="Small Business"/>
    <s v="France"/>
    <s v="VTT"/>
    <s v="None"/>
    <n v="2151"/>
    <n v="250"/>
    <n v="300"/>
    <n v="645300"/>
    <n v="0"/>
    <n v="645300"/>
    <n v="537750"/>
    <n v="107550"/>
    <d v="2014-09-01T00:00:00"/>
    <n v="9"/>
    <x v="6"/>
    <n v="2014"/>
  </r>
  <r>
    <s v="Government"/>
    <s v="Canada"/>
    <s v="VTT"/>
    <s v="None"/>
    <n v="1817"/>
    <n v="250"/>
    <n v="20"/>
    <n v="36340"/>
    <n v="0"/>
    <n v="36340"/>
    <n v="18170"/>
    <n v="18170"/>
    <d v="2014-12-01T00:00:00"/>
    <n v="12"/>
    <x v="2"/>
    <n v="2014"/>
  </r>
  <r>
    <s v="Government"/>
    <s v="France"/>
    <s v="Amarilla"/>
    <s v="None"/>
    <n v="2750"/>
    <n v="260"/>
    <n v="350"/>
    <n v="962500"/>
    <n v="0"/>
    <n v="962500"/>
    <n v="715000"/>
    <n v="247500"/>
    <d v="2014-02-01T00:00:00"/>
    <n v="2"/>
    <x v="8"/>
    <n v="2014"/>
  </r>
  <r>
    <s v="Channel Partners"/>
    <s v="United States of America"/>
    <s v="Amarilla"/>
    <s v="None"/>
    <n v="1953"/>
    <n v="260"/>
    <n v="12"/>
    <n v="23436"/>
    <n v="0"/>
    <n v="23436"/>
    <n v="5859"/>
    <n v="17577"/>
    <d v="2014-04-01T00:00:00"/>
    <n v="4"/>
    <x v="10"/>
    <n v="2014"/>
  </r>
  <r>
    <s v="Enterprise"/>
    <s v="Germany"/>
    <s v="Amarilla"/>
    <s v="None"/>
    <n v="4219.5"/>
    <n v="260"/>
    <n v="125"/>
    <n v="527437.5"/>
    <n v="0"/>
    <n v="527437.5"/>
    <n v="506340"/>
    <n v="21097.5"/>
    <d v="2014-04-01T00:00:00"/>
    <n v="4"/>
    <x v="10"/>
    <n v="2014"/>
  </r>
  <r>
    <s v="Government"/>
    <s v="France"/>
    <s v="Amarilla"/>
    <s v="None"/>
    <n v="1899"/>
    <n v="260"/>
    <n v="20"/>
    <n v="37980"/>
    <n v="0"/>
    <n v="37980"/>
    <n v="18990"/>
    <n v="18990"/>
    <d v="2014-06-01T00:00:00"/>
    <n v="6"/>
    <x v="1"/>
    <n v="2014"/>
  </r>
  <r>
    <s v="Government"/>
    <s v="Germany"/>
    <s v="Amarilla"/>
    <s v="None"/>
    <n v="1686"/>
    <n v="260"/>
    <n v="7"/>
    <n v="11802"/>
    <n v="0"/>
    <n v="11802"/>
    <n v="8430"/>
    <n v="3372"/>
    <d v="2014-07-01T00:00:00"/>
    <n v="7"/>
    <x v="4"/>
    <n v="2014"/>
  </r>
  <r>
    <s v="Channel Partners"/>
    <s v="United States of America"/>
    <s v="Amarilla"/>
    <s v="None"/>
    <n v="2141"/>
    <n v="260"/>
    <n v="12"/>
    <n v="25692"/>
    <n v="0"/>
    <n v="25692"/>
    <n v="6423"/>
    <n v="19269"/>
    <d v="2014-08-01T00:00:00"/>
    <n v="8"/>
    <x v="5"/>
    <n v="2014"/>
  </r>
  <r>
    <s v="Government"/>
    <s v="United States of America"/>
    <s v="Amarilla"/>
    <s v="None"/>
    <n v="1143"/>
    <n v="260"/>
    <n v="7"/>
    <n v="8001"/>
    <n v="0"/>
    <n v="8001"/>
    <n v="5715"/>
    <n v="2286"/>
    <d v="2014-10-01T00:00:00"/>
    <n v="10"/>
    <x v="7"/>
    <n v="2014"/>
  </r>
  <r>
    <s v="Midmarket"/>
    <s v="United States of America"/>
    <s v="Amarilla"/>
    <s v="None"/>
    <n v="615"/>
    <n v="260"/>
    <n v="15"/>
    <n v="9225"/>
    <n v="0"/>
    <n v="9225"/>
    <n v="6150"/>
    <n v="3075"/>
    <d v="2014-12-01T00:00:00"/>
    <n v="12"/>
    <x v="2"/>
    <n v="2014"/>
  </r>
  <r>
    <s v="Government"/>
    <s v="France"/>
    <s v="Paseo"/>
    <s v="Low"/>
    <n v="3945"/>
    <n v="10"/>
    <n v="7"/>
    <n v="27615"/>
    <n v="276.14999999999998"/>
    <n v="27338.85"/>
    <n v="19725"/>
    <n v="7613.85"/>
    <d v="2014-01-01T00:00:00"/>
    <n v="1"/>
    <x v="0"/>
    <n v="2014"/>
  </r>
  <r>
    <s v="Midmarket"/>
    <s v="France"/>
    <s v="Paseo"/>
    <s v="Low"/>
    <n v="2296"/>
    <n v="10"/>
    <n v="15"/>
    <n v="34440"/>
    <n v="344.4"/>
    <n v="34095.599999999999"/>
    <n v="22960"/>
    <n v="11135.6"/>
    <d v="2014-02-01T00:00:00"/>
    <n v="2"/>
    <x v="8"/>
    <n v="2014"/>
  </r>
  <r>
    <s v="Government"/>
    <s v="France"/>
    <s v="Paseo"/>
    <s v="Low"/>
    <n v="1030"/>
    <n v="10"/>
    <n v="7"/>
    <n v="7210"/>
    <n v="72.099999999999994"/>
    <n v="7137.9"/>
    <n v="5150"/>
    <n v="1987.9"/>
    <d v="2014-05-01T00:00:00"/>
    <n v="5"/>
    <x v="11"/>
    <n v="2014"/>
  </r>
  <r>
    <s v="Government"/>
    <s v="France"/>
    <s v="Velo"/>
    <s v="Low"/>
    <n v="639"/>
    <n v="120"/>
    <n v="7"/>
    <n v="4473"/>
    <n v="44.73"/>
    <n v="4428.2700000000004"/>
    <n v="3195"/>
    <n v="1233.27"/>
    <d v="2014-11-01T00:00:00"/>
    <n v="11"/>
    <x v="9"/>
    <n v="2014"/>
  </r>
  <r>
    <s v="Government"/>
    <s v="Canada"/>
    <s v="VTT"/>
    <s v="Low"/>
    <n v="1326"/>
    <n v="250"/>
    <n v="7"/>
    <n v="9282"/>
    <n v="92.82"/>
    <n v="9189.18"/>
    <n v="6630"/>
    <n v="2559.1799999999998"/>
    <d v="2014-03-01T00:00:00"/>
    <n v="3"/>
    <x v="3"/>
    <n v="2014"/>
  </r>
  <r>
    <s v="Channel Partners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x v="8"/>
    <n v="2014"/>
  </r>
  <r>
    <s v="Government"/>
    <s v="Mexico"/>
    <s v="Carretera"/>
    <s v="Low"/>
    <n v="1210"/>
    <n v="3"/>
    <n v="350"/>
    <n v="423500"/>
    <n v="4235"/>
    <n v="419265"/>
    <n v="314600"/>
    <n v="104665"/>
    <d v="2014-03-01T00:00:00"/>
    <n v="3"/>
    <x v="3"/>
    <n v="2014"/>
  </r>
  <r>
    <s v="Government"/>
    <s v="United States of America"/>
    <s v="Carretera"/>
    <s v="Low"/>
    <n v="2529"/>
    <n v="3"/>
    <n v="7"/>
    <n v="17703"/>
    <n v="177.03"/>
    <n v="17525.97"/>
    <n v="12645"/>
    <n v="4880.97"/>
    <d v="2014-07-01T00:00:00"/>
    <n v="7"/>
    <x v="4"/>
    <n v="2014"/>
  </r>
  <r>
    <s v="Channel Partners"/>
    <s v="Canada"/>
    <s v="Carretera"/>
    <s v="Low"/>
    <n v="1445"/>
    <n v="3"/>
    <n v="12"/>
    <n v="17340"/>
    <n v="173.4"/>
    <n v="17166.599999999999"/>
    <n v="4335"/>
    <n v="12831.6"/>
    <d v="2014-09-01T00:00:00"/>
    <n v="9"/>
    <x v="6"/>
    <n v="2014"/>
  </r>
  <r>
    <s v="Enterprise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x v="6"/>
    <n v="2013"/>
  </r>
  <r>
    <s v="Channel Partners"/>
    <s v="France"/>
    <s v="Carretera"/>
    <s v="Low"/>
    <n v="2671"/>
    <n v="3"/>
    <n v="12"/>
    <n v="32052"/>
    <n v="320.52"/>
    <n v="31731.48"/>
    <n v="8013"/>
    <n v="23718.48"/>
    <d v="2014-09-01T00:00:00"/>
    <n v="9"/>
    <x v="6"/>
    <n v="2014"/>
  </r>
  <r>
    <s v="Channel Partners"/>
    <s v="Germany"/>
    <s v="Carretera"/>
    <s v="Low"/>
    <n v="766"/>
    <n v="3"/>
    <n v="12"/>
    <n v="9192"/>
    <n v="91.92"/>
    <n v="9100.08"/>
    <n v="2298"/>
    <n v="6802.08"/>
    <d v="2013-10-01T00:00:00"/>
    <n v="10"/>
    <x v="7"/>
    <n v="2013"/>
  </r>
  <r>
    <s v="Small Business"/>
    <s v="Mexico"/>
    <s v="Carretera"/>
    <s v="Low"/>
    <n v="494"/>
    <n v="3"/>
    <n v="300"/>
    <n v="148200"/>
    <n v="1482"/>
    <n v="146718"/>
    <n v="123500"/>
    <n v="23218"/>
    <d v="2013-10-01T00:00:00"/>
    <n v="10"/>
    <x v="7"/>
    <n v="2013"/>
  </r>
  <r>
    <s v="Government"/>
    <s v="Mexico"/>
    <s v="Carretera"/>
    <s v="Low"/>
    <n v="1397"/>
    <n v="3"/>
    <n v="350"/>
    <n v="488950"/>
    <n v="4889.5"/>
    <n v="484060.5"/>
    <n v="363220"/>
    <n v="120840.5"/>
    <d v="2014-10-01T00:00:00"/>
    <n v="10"/>
    <x v="7"/>
    <n v="2014"/>
  </r>
  <r>
    <s v="Government"/>
    <s v="France"/>
    <s v="Carretera"/>
    <s v="Low"/>
    <n v="2155"/>
    <n v="3"/>
    <n v="350"/>
    <n v="754250"/>
    <n v="7542.5"/>
    <n v="746707.5"/>
    <n v="560300"/>
    <n v="186407.5"/>
    <d v="2014-12-01T00:00:00"/>
    <n v="12"/>
    <x v="2"/>
    <n v="2014"/>
  </r>
  <r>
    <s v="Midmarket"/>
    <s v="Mexico"/>
    <s v="Montana"/>
    <s v="Low"/>
    <n v="2214"/>
    <n v="5"/>
    <n v="15"/>
    <n v="33210"/>
    <n v="332.1"/>
    <n v="32877.9"/>
    <n v="22140"/>
    <n v="10737.9"/>
    <d v="2014-03-01T00:00:00"/>
    <n v="3"/>
    <x v="3"/>
    <n v="2014"/>
  </r>
  <r>
    <s v="Small Business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x v="10"/>
    <n v="2014"/>
  </r>
  <r>
    <s v="Government"/>
    <s v="France"/>
    <s v="Montana"/>
    <s v="Low"/>
    <n v="1375.5"/>
    <n v="5"/>
    <n v="20"/>
    <n v="27510"/>
    <n v="275.10000000000002"/>
    <n v="27234.9"/>
    <n v="13755"/>
    <n v="13479.9"/>
    <d v="2014-07-01T00:00:00"/>
    <n v="7"/>
    <x v="4"/>
    <n v="2014"/>
  </r>
  <r>
    <s v="Government"/>
    <s v="Canada"/>
    <s v="Montana"/>
    <s v="Low"/>
    <n v="1830"/>
    <n v="5"/>
    <n v="7"/>
    <n v="12810"/>
    <n v="128.1"/>
    <n v="12681.9"/>
    <n v="9150"/>
    <n v="3531.9"/>
    <d v="2014-08-01T00:00:00"/>
    <n v="8"/>
    <x v="5"/>
    <n v="2014"/>
  </r>
  <r>
    <s v="Small Business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x v="6"/>
    <n v="2013"/>
  </r>
  <r>
    <s v="Enterprise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x v="7"/>
    <n v="2013"/>
  </r>
  <r>
    <s v="Midmarket"/>
    <s v="United States of America"/>
    <s v="Paseo"/>
    <s v="Low"/>
    <n v="1514"/>
    <n v="10"/>
    <n v="15"/>
    <n v="22710"/>
    <n v="227.1"/>
    <n v="22482.9"/>
    <n v="15140"/>
    <n v="7342.9"/>
    <d v="2014-02-01T00:00:00"/>
    <n v="2"/>
    <x v="8"/>
    <n v="2014"/>
  </r>
  <r>
    <s v="Government"/>
    <s v="United States of America"/>
    <s v="Paseo"/>
    <s v="Low"/>
    <n v="4492.5"/>
    <n v="10"/>
    <n v="7"/>
    <n v="31447.5"/>
    <n v="314.47500000000002"/>
    <n v="31133.025000000001"/>
    <n v="22462.5"/>
    <n v="8670.5249999999996"/>
    <d v="2014-04-01T00:00:00"/>
    <n v="4"/>
    <x v="10"/>
    <n v="2014"/>
  </r>
  <r>
    <s v="Enterprise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x v="1"/>
    <n v="2014"/>
  </r>
  <r>
    <s v="Enterprise"/>
    <s v="France"/>
    <s v="Paseo"/>
    <s v="Low"/>
    <n v="787"/>
    <n v="10"/>
    <n v="125"/>
    <n v="98375"/>
    <n v="983.75"/>
    <n v="97391.25"/>
    <n v="94440"/>
    <n v="2951.25"/>
    <d v="2014-06-01T00:00:00"/>
    <n v="6"/>
    <x v="1"/>
    <n v="2014"/>
  </r>
  <r>
    <s v="Enterprise"/>
    <s v="Mexico"/>
    <s v="Paseo"/>
    <s v="Low"/>
    <n v="1823"/>
    <n v="10"/>
    <n v="125"/>
    <n v="227875"/>
    <n v="2278.75"/>
    <n v="225596.25"/>
    <n v="218760"/>
    <n v="6836.25"/>
    <d v="2014-07-01T00:00:00"/>
    <n v="7"/>
    <x v="4"/>
    <n v="2014"/>
  </r>
  <r>
    <s v="Midmarket"/>
    <s v="Germany"/>
    <s v="Paseo"/>
    <s v="Low"/>
    <n v="747"/>
    <n v="10"/>
    <n v="15"/>
    <n v="11205"/>
    <n v="112.05"/>
    <n v="11092.95"/>
    <n v="7470"/>
    <n v="3622.95"/>
    <d v="2014-09-01T00:00:00"/>
    <n v="9"/>
    <x v="6"/>
    <n v="2014"/>
  </r>
  <r>
    <s v="Channel Partners"/>
    <s v="Germany"/>
    <s v="Paseo"/>
    <s v="Low"/>
    <n v="766"/>
    <n v="10"/>
    <n v="12"/>
    <n v="9192"/>
    <n v="91.92"/>
    <n v="9100.08"/>
    <n v="2298"/>
    <n v="6802.08"/>
    <d v="2013-10-01T00:00:00"/>
    <n v="10"/>
    <x v="7"/>
    <n v="2013"/>
  </r>
  <r>
    <s v="Small Business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x v="9"/>
    <n v="2014"/>
  </r>
  <r>
    <s v="Government"/>
    <s v="France"/>
    <s v="Paseo"/>
    <s v="Low"/>
    <n v="2155"/>
    <n v="10"/>
    <n v="350"/>
    <n v="754250"/>
    <n v="7542.5"/>
    <n v="746707.5"/>
    <n v="560300"/>
    <n v="186407.5"/>
    <d v="2014-12-01T00:00:00"/>
    <n v="12"/>
    <x v="2"/>
    <n v="2014"/>
  </r>
  <r>
    <s v="Government"/>
    <s v="France"/>
    <s v="Velo"/>
    <s v="Low"/>
    <n v="3864"/>
    <n v="120"/>
    <n v="20"/>
    <n v="77280"/>
    <n v="772.8"/>
    <n v="76507.199999999997"/>
    <n v="38640"/>
    <n v="37867.199999999997"/>
    <d v="2014-04-01T00:00:00"/>
    <n v="4"/>
    <x v="10"/>
    <n v="2014"/>
  </r>
  <r>
    <s v="Government"/>
    <s v="Mexico"/>
    <s v="Velo"/>
    <s v="Low"/>
    <n v="362"/>
    <n v="120"/>
    <n v="7"/>
    <n v="2534"/>
    <n v="25.34"/>
    <n v="2508.66"/>
    <n v="1810"/>
    <n v="698.66"/>
    <d v="2014-05-01T00:00:00"/>
    <n v="5"/>
    <x v="11"/>
    <n v="2014"/>
  </r>
  <r>
    <s v="Enterprise"/>
    <s v="Canada"/>
    <s v="Velo"/>
    <s v="Low"/>
    <n v="923"/>
    <n v="120"/>
    <n v="125"/>
    <n v="115375"/>
    <n v="1153.75"/>
    <n v="114221.25"/>
    <n v="110760"/>
    <n v="3461.25"/>
    <d v="2014-08-01T00:00:00"/>
    <n v="8"/>
    <x v="5"/>
    <n v="2014"/>
  </r>
  <r>
    <s v="Enterprise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x v="7"/>
    <n v="2013"/>
  </r>
  <r>
    <s v="Government"/>
    <s v="Canada"/>
    <s v="Velo"/>
    <s v="Low"/>
    <n v="2092"/>
    <n v="120"/>
    <n v="7"/>
    <n v="14644"/>
    <n v="146.44"/>
    <n v="14497.56"/>
    <n v="10460"/>
    <n v="4037.56"/>
    <d v="2013-11-01T00:00:00"/>
    <n v="11"/>
    <x v="9"/>
    <n v="2013"/>
  </r>
  <r>
    <s v="Government"/>
    <s v="Germany"/>
    <s v="VTT"/>
    <s v="Low"/>
    <n v="263"/>
    <n v="250"/>
    <n v="7"/>
    <n v="1841"/>
    <n v="18.41"/>
    <n v="1822.59"/>
    <n v="1315"/>
    <n v="507.59"/>
    <d v="2014-03-01T00:00:00"/>
    <n v="3"/>
    <x v="3"/>
    <n v="2014"/>
  </r>
  <r>
    <s v="Government"/>
    <s v="Canada"/>
    <s v="VTT"/>
    <s v="Low"/>
    <n v="943.5"/>
    <n v="250"/>
    <n v="350"/>
    <n v="330225"/>
    <n v="3302.25"/>
    <n v="326922.75"/>
    <n v="245310"/>
    <n v="81612.75"/>
    <d v="2014-04-01T00:00:00"/>
    <n v="4"/>
    <x v="10"/>
    <n v="2014"/>
  </r>
  <r>
    <s v="Enterprise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x v="1"/>
    <n v="2014"/>
  </r>
  <r>
    <s v="Enterprise"/>
    <s v="France"/>
    <s v="VTT"/>
    <s v="Low"/>
    <n v="787"/>
    <n v="250"/>
    <n v="125"/>
    <n v="98375"/>
    <n v="983.75"/>
    <n v="97391.25"/>
    <n v="94440"/>
    <n v="2951.25"/>
    <d v="2014-06-01T00:00:00"/>
    <n v="6"/>
    <x v="1"/>
    <n v="2014"/>
  </r>
  <r>
    <s v="Small Business"/>
    <s v="Germany"/>
    <s v="VTT"/>
    <s v="Low"/>
    <n v="986"/>
    <n v="250"/>
    <n v="300"/>
    <n v="295800"/>
    <n v="2958"/>
    <n v="292842"/>
    <n v="246500"/>
    <n v="46342"/>
    <d v="2014-09-01T00:00:00"/>
    <n v="9"/>
    <x v="6"/>
    <n v="2014"/>
  </r>
  <r>
    <s v="Small Business"/>
    <s v="Mexico"/>
    <s v="VTT"/>
    <s v="Low"/>
    <n v="494"/>
    <n v="250"/>
    <n v="300"/>
    <n v="148200"/>
    <n v="1482"/>
    <n v="146718"/>
    <n v="123500"/>
    <n v="23218"/>
    <d v="2013-10-01T00:00:00"/>
    <n v="10"/>
    <x v="7"/>
    <n v="2013"/>
  </r>
  <r>
    <s v="Government"/>
    <s v="Mexico"/>
    <s v="VTT"/>
    <s v="Low"/>
    <n v="1397"/>
    <n v="250"/>
    <n v="350"/>
    <n v="488950"/>
    <n v="4889.5"/>
    <n v="484060.5"/>
    <n v="363220"/>
    <n v="120840.5"/>
    <d v="2014-10-01T00:00:00"/>
    <n v="10"/>
    <x v="7"/>
    <n v="2014"/>
  </r>
  <r>
    <s v="Enterprise"/>
    <s v="France"/>
    <s v="VTT"/>
    <s v="Low"/>
    <n v="1744"/>
    <n v="250"/>
    <n v="125"/>
    <n v="218000"/>
    <n v="2180"/>
    <n v="215820"/>
    <n v="209280"/>
    <n v="6540"/>
    <d v="2014-11-01T00:00:00"/>
    <n v="11"/>
    <x v="9"/>
    <n v="2014"/>
  </r>
  <r>
    <s v="Channel Partners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x v="6"/>
    <n v="2013"/>
  </r>
  <r>
    <s v="Midmarket"/>
    <s v="France"/>
    <s v="Amarilla"/>
    <s v="Low"/>
    <n v="321"/>
    <n v="260"/>
    <n v="15"/>
    <n v="4815"/>
    <n v="48.15"/>
    <n v="4766.8500000000004"/>
    <n v="3210"/>
    <n v="1556.85"/>
    <d v="2013-11-01T00:00:00"/>
    <n v="11"/>
    <x v="9"/>
    <n v="2013"/>
  </r>
  <r>
    <s v="Enterprise"/>
    <s v="Canada"/>
    <s v="Carretera"/>
    <s v="Low"/>
    <n v="742.5"/>
    <n v="3"/>
    <n v="125"/>
    <n v="92812.5"/>
    <n v="1856.25"/>
    <n v="90956.25"/>
    <n v="89100"/>
    <n v="1856.25"/>
    <d v="2014-04-01T00:00:00"/>
    <n v="4"/>
    <x v="10"/>
    <n v="2014"/>
  </r>
  <r>
    <s v="Channel Partners"/>
    <s v="Canada"/>
    <s v="Carretera"/>
    <s v="Low"/>
    <n v="1295"/>
    <n v="3"/>
    <n v="12"/>
    <n v="15540"/>
    <n v="310.8"/>
    <n v="15229.2"/>
    <n v="3885"/>
    <n v="11344.2"/>
    <d v="2014-10-01T00:00:00"/>
    <n v="10"/>
    <x v="7"/>
    <n v="2014"/>
  </r>
  <r>
    <s v="Small Business"/>
    <s v="Germany"/>
    <s v="Carretera"/>
    <s v="Low"/>
    <n v="214"/>
    <n v="3"/>
    <n v="300"/>
    <n v="64200"/>
    <n v="1284"/>
    <n v="62916"/>
    <n v="53500"/>
    <n v="9416"/>
    <d v="2013-10-01T00:00:00"/>
    <n v="10"/>
    <x v="7"/>
    <n v="2013"/>
  </r>
  <r>
    <s v="Government"/>
    <s v="France"/>
    <s v="Carretera"/>
    <s v="Low"/>
    <n v="2145"/>
    <n v="3"/>
    <n v="7"/>
    <n v="15015"/>
    <n v="300.3"/>
    <n v="14714.7"/>
    <n v="10725"/>
    <n v="3989.7"/>
    <d v="2013-11-01T00:00:00"/>
    <n v="11"/>
    <x v="9"/>
    <n v="2013"/>
  </r>
  <r>
    <s v="Government"/>
    <s v="Canada"/>
    <s v="Carretera"/>
    <s v="Low"/>
    <n v="2852"/>
    <n v="3"/>
    <n v="350"/>
    <n v="998200"/>
    <n v="19964"/>
    <n v="978236"/>
    <n v="741520"/>
    <n v="236716"/>
    <d v="2014-12-01T00:00:00"/>
    <n v="12"/>
    <x v="2"/>
    <n v="2014"/>
  </r>
  <r>
    <s v="Channel Partners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x v="1"/>
    <n v="2014"/>
  </r>
  <r>
    <s v="Government"/>
    <s v="United States of America"/>
    <s v="Montana"/>
    <s v="Low"/>
    <n v="1566"/>
    <n v="5"/>
    <n v="20"/>
    <n v="31320"/>
    <n v="626.4"/>
    <n v="30693.599999999999"/>
    <n v="15660"/>
    <n v="15033.6"/>
    <d v="2014-10-01T00:00:00"/>
    <n v="10"/>
    <x v="7"/>
    <n v="2014"/>
  </r>
  <r>
    <s v="Channel Partners"/>
    <s v="Mexico"/>
    <s v="Montana"/>
    <s v="Low"/>
    <n v="690"/>
    <n v="5"/>
    <n v="12"/>
    <n v="8280"/>
    <n v="165.6"/>
    <n v="8114.4"/>
    <n v="2070"/>
    <n v="6044.4"/>
    <d v="2014-11-01T00:00:00"/>
    <n v="11"/>
    <x v="9"/>
    <n v="2014"/>
  </r>
  <r>
    <s v="Enterprise"/>
    <s v="Mexico"/>
    <s v="Montana"/>
    <s v="Low"/>
    <n v="1660"/>
    <n v="5"/>
    <n v="125"/>
    <n v="207500"/>
    <n v="4150"/>
    <n v="203350"/>
    <n v="199200"/>
    <n v="4150"/>
    <d v="2013-11-01T00:00:00"/>
    <n v="11"/>
    <x v="9"/>
    <n v="2013"/>
  </r>
  <r>
    <s v="Midmarket"/>
    <s v="Canada"/>
    <s v="Paseo"/>
    <s v="Low"/>
    <n v="2363"/>
    <n v="10"/>
    <n v="15"/>
    <n v="35445"/>
    <n v="708.9"/>
    <n v="34736.1"/>
    <n v="23630"/>
    <n v="11106.1"/>
    <d v="2014-02-01T00:00:00"/>
    <n v="2"/>
    <x v="8"/>
    <n v="2014"/>
  </r>
  <r>
    <s v="Small Business"/>
    <s v="France"/>
    <s v="Paseo"/>
    <s v="Low"/>
    <n v="918"/>
    <n v="10"/>
    <n v="300"/>
    <n v="275400"/>
    <n v="5508"/>
    <n v="269892"/>
    <n v="229500"/>
    <n v="40392"/>
    <d v="2014-05-01T00:00:00"/>
    <n v="5"/>
    <x v="11"/>
    <n v="2014"/>
  </r>
  <r>
    <s v="Small Business"/>
    <s v="Germany"/>
    <s v="Paseo"/>
    <s v="Low"/>
    <n v="1728"/>
    <n v="10"/>
    <n v="300"/>
    <n v="518400"/>
    <n v="10368"/>
    <n v="508032"/>
    <n v="432000"/>
    <n v="76032"/>
    <d v="2014-05-01T00:00:00"/>
    <n v="5"/>
    <x v="11"/>
    <n v="2014"/>
  </r>
  <r>
    <s v="Channel Partners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x v="1"/>
    <n v="2014"/>
  </r>
  <r>
    <s v="Enterprise"/>
    <s v="Mexico"/>
    <s v="Paseo"/>
    <s v="Low"/>
    <n v="662"/>
    <n v="10"/>
    <n v="125"/>
    <n v="82750"/>
    <n v="1655"/>
    <n v="81095"/>
    <n v="79440"/>
    <n v="1655"/>
    <d v="2014-06-01T00:00:00"/>
    <n v="6"/>
    <x v="1"/>
    <n v="2014"/>
  </r>
  <r>
    <s v="Channel Partners"/>
    <s v="Canada"/>
    <s v="Paseo"/>
    <s v="Low"/>
    <n v="1295"/>
    <n v="10"/>
    <n v="12"/>
    <n v="15540"/>
    <n v="310.8"/>
    <n v="15229.2"/>
    <n v="3885"/>
    <n v="11344.2"/>
    <d v="2014-10-01T00:00:00"/>
    <n v="10"/>
    <x v="7"/>
    <n v="2014"/>
  </r>
  <r>
    <s v="Enterprise"/>
    <s v="Germany"/>
    <s v="Paseo"/>
    <s v="Low"/>
    <n v="809"/>
    <n v="10"/>
    <n v="125"/>
    <n v="101125"/>
    <n v="2022.5"/>
    <n v="99102.5"/>
    <n v="97080"/>
    <n v="2022.5"/>
    <d v="2013-10-01T00:00:00"/>
    <n v="10"/>
    <x v="7"/>
    <n v="2013"/>
  </r>
  <r>
    <s v="Enterprise"/>
    <s v="Mexico"/>
    <s v="Paseo"/>
    <s v="Low"/>
    <n v="2145"/>
    <n v="10"/>
    <n v="125"/>
    <n v="268125"/>
    <n v="5362.5"/>
    <n v="262762.5"/>
    <n v="257400"/>
    <n v="5362.5"/>
    <d v="2013-10-01T00:00:00"/>
    <n v="10"/>
    <x v="7"/>
    <n v="2013"/>
  </r>
  <r>
    <s v="Channel Partners"/>
    <s v="France"/>
    <s v="Paseo"/>
    <s v="Low"/>
    <n v="1785"/>
    <n v="10"/>
    <n v="12"/>
    <n v="21420"/>
    <n v="428.4"/>
    <n v="20991.599999999999"/>
    <n v="5355"/>
    <n v="15636.6"/>
    <d v="2013-11-01T00:00:00"/>
    <n v="11"/>
    <x v="9"/>
    <n v="2013"/>
  </r>
  <r>
    <s v="Small Business"/>
    <s v="Canada"/>
    <s v="Paseo"/>
    <s v="Low"/>
    <n v="1916"/>
    <n v="10"/>
    <n v="300"/>
    <n v="574800"/>
    <n v="11496"/>
    <n v="563304"/>
    <n v="479000"/>
    <n v="84304"/>
    <d v="2014-12-01T00:00:00"/>
    <n v="12"/>
    <x v="2"/>
    <n v="2014"/>
  </r>
  <r>
    <s v="Government"/>
    <s v="Canada"/>
    <s v="Paseo"/>
    <s v="Low"/>
    <n v="2852"/>
    <n v="10"/>
    <n v="350"/>
    <n v="998200"/>
    <n v="19964"/>
    <n v="978236"/>
    <n v="741520"/>
    <n v="236716"/>
    <d v="2014-12-01T00:00:00"/>
    <n v="12"/>
    <x v="2"/>
    <n v="2014"/>
  </r>
  <r>
    <s v="Enterprise"/>
    <s v="Canada"/>
    <s v="Paseo"/>
    <s v="Low"/>
    <n v="2729"/>
    <n v="10"/>
    <n v="125"/>
    <n v="341125"/>
    <n v="6822.5"/>
    <n v="334302.5"/>
    <n v="327480"/>
    <n v="6822.5"/>
    <d v="2014-12-01T00:00:00"/>
    <n v="12"/>
    <x v="2"/>
    <n v="2014"/>
  </r>
  <r>
    <s v="Midmarket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x v="2"/>
    <n v="2013"/>
  </r>
  <r>
    <s v="Government"/>
    <s v="United States of America"/>
    <s v="Paseo"/>
    <s v="Low"/>
    <n v="2013"/>
    <n v="10"/>
    <n v="7"/>
    <n v="14091"/>
    <n v="281.82"/>
    <n v="13809.18"/>
    <n v="10065"/>
    <n v="3744.18"/>
    <d v="2013-12-01T00:00:00"/>
    <n v="12"/>
    <x v="2"/>
    <n v="2013"/>
  </r>
  <r>
    <s v="Channel Partners"/>
    <s v="France"/>
    <s v="Paseo"/>
    <s v="Low"/>
    <n v="1055"/>
    <n v="10"/>
    <n v="12"/>
    <n v="12660"/>
    <n v="253.2"/>
    <n v="12406.8"/>
    <n v="3165"/>
    <n v="9241.7999999999993"/>
    <d v="2014-12-01T00:00:00"/>
    <n v="12"/>
    <x v="2"/>
    <n v="2014"/>
  </r>
  <r>
    <s v="Channel Partners"/>
    <s v="Mexico"/>
    <s v="Paseo"/>
    <s v="Low"/>
    <n v="1084"/>
    <n v="10"/>
    <n v="12"/>
    <n v="13008"/>
    <n v="260.16000000000003"/>
    <n v="12747.84"/>
    <n v="3252"/>
    <n v="9495.84"/>
    <d v="2014-12-01T00:00:00"/>
    <n v="12"/>
    <x v="2"/>
    <n v="2014"/>
  </r>
  <r>
    <s v="Government"/>
    <s v="United States of America"/>
    <s v="Velo"/>
    <s v="Low"/>
    <n v="1566"/>
    <n v="120"/>
    <n v="20"/>
    <n v="31320"/>
    <n v="626.4"/>
    <n v="30693.599999999999"/>
    <n v="15660"/>
    <n v="15033.6"/>
    <d v="2014-10-01T00:00:00"/>
    <n v="10"/>
    <x v="7"/>
    <n v="2014"/>
  </r>
  <r>
    <s v="Government"/>
    <s v="Germany"/>
    <s v="Velo"/>
    <s v="Low"/>
    <n v="2966"/>
    <n v="120"/>
    <n v="350"/>
    <n v="1038100"/>
    <n v="20762"/>
    <n v="1017338"/>
    <n v="771160"/>
    <n v="246178"/>
    <d v="2013-10-01T00:00:00"/>
    <n v="10"/>
    <x v="7"/>
    <n v="2013"/>
  </r>
  <r>
    <s v="Government"/>
    <s v="Germany"/>
    <s v="Velo"/>
    <s v="Low"/>
    <n v="2877"/>
    <n v="120"/>
    <n v="350"/>
    <n v="1006950"/>
    <n v="20139"/>
    <n v="986811"/>
    <n v="748020"/>
    <n v="238791"/>
    <d v="2014-10-01T00:00:00"/>
    <n v="10"/>
    <x v="7"/>
    <n v="2014"/>
  </r>
  <r>
    <s v="Enterprise"/>
    <s v="Germany"/>
    <s v="Velo"/>
    <s v="Low"/>
    <n v="809"/>
    <n v="120"/>
    <n v="125"/>
    <n v="101125"/>
    <n v="2022.5"/>
    <n v="99102.5"/>
    <n v="97080"/>
    <n v="2022.5"/>
    <d v="2013-10-01T00:00:00"/>
    <n v="10"/>
    <x v="7"/>
    <n v="2013"/>
  </r>
  <r>
    <s v="Enterprise"/>
    <s v="Mexico"/>
    <s v="Velo"/>
    <s v="Low"/>
    <n v="2145"/>
    <n v="120"/>
    <n v="125"/>
    <n v="268125"/>
    <n v="5362.5"/>
    <n v="262762.5"/>
    <n v="257400"/>
    <n v="5362.5"/>
    <d v="2013-10-01T00:00:00"/>
    <n v="10"/>
    <x v="7"/>
    <n v="2013"/>
  </r>
  <r>
    <s v="Channel Partners"/>
    <s v="France"/>
    <s v="Velo"/>
    <s v="Low"/>
    <n v="1055"/>
    <n v="120"/>
    <n v="12"/>
    <n v="12660"/>
    <n v="253.2"/>
    <n v="12406.8"/>
    <n v="3165"/>
    <n v="9241.7999999999993"/>
    <d v="2014-12-01T00:00:00"/>
    <n v="12"/>
    <x v="2"/>
    <n v="2014"/>
  </r>
  <r>
    <s v="Government"/>
    <s v="Mexico"/>
    <s v="Velo"/>
    <s v="Low"/>
    <n v="544"/>
    <n v="120"/>
    <n v="20"/>
    <n v="10880"/>
    <n v="217.6"/>
    <n v="10662.4"/>
    <n v="5440"/>
    <n v="5222.3999999999996"/>
    <d v="2013-12-01T00:00:00"/>
    <n v="12"/>
    <x v="2"/>
    <n v="2013"/>
  </r>
  <r>
    <s v="Channel Partners"/>
    <s v="Mexico"/>
    <s v="Velo"/>
    <s v="Low"/>
    <n v="1084"/>
    <n v="120"/>
    <n v="12"/>
    <n v="13008"/>
    <n v="260.16000000000003"/>
    <n v="12747.84"/>
    <n v="3252"/>
    <n v="9495.84"/>
    <d v="2014-12-01T00:00:00"/>
    <n v="12"/>
    <x v="2"/>
    <n v="2014"/>
  </r>
  <r>
    <s v="Enterprise"/>
    <s v="Mexico"/>
    <s v="VTT"/>
    <s v="Low"/>
    <n v="662"/>
    <n v="250"/>
    <n v="125"/>
    <n v="82750"/>
    <n v="1655"/>
    <n v="81095"/>
    <n v="79440"/>
    <n v="1655"/>
    <d v="2014-06-01T00:00:00"/>
    <n v="6"/>
    <x v="1"/>
    <n v="2014"/>
  </r>
  <r>
    <s v="Small Business"/>
    <s v="Germany"/>
    <s v="VTT"/>
    <s v="Low"/>
    <n v="214"/>
    <n v="250"/>
    <n v="300"/>
    <n v="64200"/>
    <n v="1284"/>
    <n v="62916"/>
    <n v="53500"/>
    <n v="9416"/>
    <d v="2013-10-01T00:00:00"/>
    <n v="10"/>
    <x v="7"/>
    <n v="2013"/>
  </r>
  <r>
    <s v="Government"/>
    <s v="Germany"/>
    <s v="VTT"/>
    <s v="Low"/>
    <n v="2877"/>
    <n v="250"/>
    <n v="350"/>
    <n v="1006950"/>
    <n v="20139"/>
    <n v="986811"/>
    <n v="748020"/>
    <n v="238791"/>
    <d v="2014-10-01T00:00:00"/>
    <n v="10"/>
    <x v="7"/>
    <n v="2014"/>
  </r>
  <r>
    <s v="Enterprise"/>
    <s v="Canada"/>
    <s v="VTT"/>
    <s v="Low"/>
    <n v="2729"/>
    <n v="250"/>
    <n v="125"/>
    <n v="341125"/>
    <n v="6822.5"/>
    <n v="334302.5"/>
    <n v="327480"/>
    <n v="6822.5"/>
    <d v="2014-12-01T00:00:00"/>
    <n v="12"/>
    <x v="2"/>
    <n v="2014"/>
  </r>
  <r>
    <s v="Government"/>
    <s v="United States of America"/>
    <s v="VTT"/>
    <s v="Low"/>
    <n v="266"/>
    <n v="250"/>
    <n v="350"/>
    <n v="93100"/>
    <n v="1862"/>
    <n v="91238"/>
    <n v="69160"/>
    <n v="22078"/>
    <d v="2013-12-01T00:00:00"/>
    <n v="12"/>
    <x v="2"/>
    <n v="2013"/>
  </r>
  <r>
    <s v="Government"/>
    <s v="Mexico"/>
    <s v="VTT"/>
    <s v="Low"/>
    <n v="1940"/>
    <n v="250"/>
    <n v="350"/>
    <n v="679000"/>
    <n v="13580"/>
    <n v="665420"/>
    <n v="504400"/>
    <n v="161020"/>
    <d v="2013-12-01T00:00:00"/>
    <n v="12"/>
    <x v="2"/>
    <n v="2013"/>
  </r>
  <r>
    <s v="Small Business"/>
    <s v="Germany"/>
    <s v="Amarilla"/>
    <s v="Low"/>
    <n v="259"/>
    <n v="260"/>
    <n v="300"/>
    <n v="77700"/>
    <n v="1554"/>
    <n v="76146"/>
    <n v="64750"/>
    <n v="11396"/>
    <d v="2014-03-01T00:00:00"/>
    <n v="3"/>
    <x v="3"/>
    <n v="2014"/>
  </r>
  <r>
    <s v="Small Business"/>
    <s v="Mexico"/>
    <s v="Amarilla"/>
    <s v="Low"/>
    <n v="1101"/>
    <n v="260"/>
    <n v="300"/>
    <n v="330300"/>
    <n v="6606"/>
    <n v="323694"/>
    <n v="275250"/>
    <n v="48444"/>
    <d v="2014-03-01T00:00:00"/>
    <n v="3"/>
    <x v="3"/>
    <n v="2014"/>
  </r>
  <r>
    <s v="Enterprise"/>
    <s v="Germany"/>
    <s v="Amarilla"/>
    <s v="Low"/>
    <n v="2276"/>
    <n v="260"/>
    <n v="125"/>
    <n v="284500"/>
    <n v="5690"/>
    <n v="278810"/>
    <n v="273120"/>
    <n v="5690"/>
    <d v="2014-05-01T00:00:00"/>
    <n v="5"/>
    <x v="11"/>
    <n v="2014"/>
  </r>
  <r>
    <s v="Government"/>
    <s v="Germany"/>
    <s v="Amarilla"/>
    <s v="Low"/>
    <n v="2966"/>
    <n v="260"/>
    <n v="350"/>
    <n v="1038100"/>
    <n v="20762"/>
    <n v="1017338"/>
    <n v="771160"/>
    <n v="246178"/>
    <d v="2013-10-01T00:00:00"/>
    <n v="10"/>
    <x v="7"/>
    <n v="2013"/>
  </r>
  <r>
    <s v="Government"/>
    <s v="United States of America"/>
    <s v="Amarilla"/>
    <s v="Low"/>
    <n v="1236"/>
    <n v="260"/>
    <n v="20"/>
    <n v="24720"/>
    <n v="494.4"/>
    <n v="24225.599999999999"/>
    <n v="12360"/>
    <n v="11865.6"/>
    <d v="2014-11-01T00:00:00"/>
    <n v="11"/>
    <x v="9"/>
    <n v="2014"/>
  </r>
  <r>
    <s v="Government"/>
    <s v="France"/>
    <s v="Amarilla"/>
    <s v="Low"/>
    <n v="941"/>
    <n v="260"/>
    <n v="20"/>
    <n v="18820"/>
    <n v="376.4"/>
    <n v="18443.599999999999"/>
    <n v="9410"/>
    <n v="9033.6"/>
    <d v="2014-11-01T00:00:00"/>
    <n v="11"/>
    <x v="9"/>
    <n v="2014"/>
  </r>
  <r>
    <s v="Small Business"/>
    <s v="Canada"/>
    <s v="Amarilla"/>
    <s v="Low"/>
    <n v="1916"/>
    <n v="260"/>
    <n v="300"/>
    <n v="574800"/>
    <n v="11496"/>
    <n v="563304"/>
    <n v="479000"/>
    <n v="84304"/>
    <d v="2014-12-01T00:00:00"/>
    <n v="12"/>
    <x v="2"/>
    <n v="2014"/>
  </r>
  <r>
    <s v="Enterprise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x v="10"/>
    <n v="2014"/>
  </r>
  <r>
    <s v="Government"/>
    <s v="Germany"/>
    <s v="Carretera"/>
    <s v="Low"/>
    <n v="2580"/>
    <n v="3"/>
    <n v="20"/>
    <n v="51600"/>
    <n v="1548"/>
    <n v="50052"/>
    <n v="25800"/>
    <n v="24252"/>
    <d v="2014-04-01T00:00:00"/>
    <n v="4"/>
    <x v="10"/>
    <n v="2014"/>
  </r>
  <r>
    <s v="Small Business"/>
    <s v="Germany"/>
    <s v="Carretera"/>
    <s v="Low"/>
    <n v="689"/>
    <n v="3"/>
    <n v="300"/>
    <n v="206700"/>
    <n v="6201"/>
    <n v="200499"/>
    <n v="172250"/>
    <n v="28249"/>
    <d v="2014-06-01T00:00:00"/>
    <n v="6"/>
    <x v="1"/>
    <n v="2014"/>
  </r>
  <r>
    <s v="Channel Partners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x v="6"/>
    <n v="2014"/>
  </r>
  <r>
    <s v="Channel Partners"/>
    <s v="Canada"/>
    <s v="Carretera"/>
    <s v="Low"/>
    <n v="908"/>
    <n v="3"/>
    <n v="12"/>
    <n v="10896"/>
    <n v="326.88"/>
    <n v="10569.12"/>
    <n v="2724"/>
    <n v="7845.12"/>
    <d v="2013-12-01T00:00:00"/>
    <n v="12"/>
    <x v="2"/>
    <n v="2013"/>
  </r>
  <r>
    <s v="Government"/>
    <s v="Germany"/>
    <s v="Montana"/>
    <s v="Low"/>
    <n v="1958"/>
    <n v="5"/>
    <n v="7"/>
    <n v="13706"/>
    <n v="411.18"/>
    <n v="13294.82"/>
    <n v="9790"/>
    <n v="3504.82"/>
    <d v="2014-02-01T00:00:00"/>
    <n v="2"/>
    <x v="8"/>
    <n v="2014"/>
  </r>
  <r>
    <s v="Channel Partners"/>
    <s v="France"/>
    <s v="Montana"/>
    <s v="Low"/>
    <n v="1901"/>
    <n v="5"/>
    <n v="12"/>
    <n v="22812"/>
    <n v="684.36"/>
    <n v="22127.64"/>
    <n v="5703"/>
    <n v="16424.64"/>
    <d v="2014-06-01T00:00:00"/>
    <n v="6"/>
    <x v="1"/>
    <n v="2014"/>
  </r>
  <r>
    <s v="Government"/>
    <s v="France"/>
    <s v="Montana"/>
    <s v="Low"/>
    <n v="544"/>
    <n v="5"/>
    <n v="7"/>
    <n v="3808"/>
    <n v="114.24"/>
    <n v="3693.76"/>
    <n v="2720"/>
    <n v="973.76"/>
    <d v="2014-09-01T00:00:00"/>
    <n v="9"/>
    <x v="6"/>
    <n v="2014"/>
  </r>
  <r>
    <s v="Government"/>
    <s v="Germany"/>
    <s v="Montana"/>
    <s v="Low"/>
    <n v="1797"/>
    <n v="5"/>
    <n v="350"/>
    <n v="628950"/>
    <n v="18868.5"/>
    <n v="610081.5"/>
    <n v="467220"/>
    <n v="142861.5"/>
    <d v="2013-09-01T00:00:00"/>
    <n v="9"/>
    <x v="6"/>
    <n v="2013"/>
  </r>
  <r>
    <s v="Enterprise"/>
    <s v="France"/>
    <s v="Montana"/>
    <s v="Low"/>
    <n v="1287"/>
    <n v="5"/>
    <n v="125"/>
    <n v="160875"/>
    <n v="4826.25"/>
    <n v="156048.75"/>
    <n v="154440"/>
    <n v="1608.75"/>
    <d v="2014-12-01T00:00:00"/>
    <n v="12"/>
    <x v="2"/>
    <n v="2014"/>
  </r>
  <r>
    <s v="Enterprise"/>
    <s v="Germany"/>
    <s v="Montana"/>
    <s v="Low"/>
    <n v="1706"/>
    <n v="5"/>
    <n v="125"/>
    <n v="213250"/>
    <n v="6397.5"/>
    <n v="206852.5"/>
    <n v="204720"/>
    <n v="2132.5"/>
    <d v="2014-12-01T00:00:00"/>
    <n v="12"/>
    <x v="2"/>
    <n v="2014"/>
  </r>
  <r>
    <s v="Small Business"/>
    <s v="France"/>
    <s v="Paseo"/>
    <s v="Low"/>
    <n v="2434.5"/>
    <n v="10"/>
    <n v="300"/>
    <n v="730350"/>
    <n v="21910.5"/>
    <n v="708439.5"/>
    <n v="608625"/>
    <n v="99814.5"/>
    <d v="2014-01-01T00:00:00"/>
    <n v="1"/>
    <x v="0"/>
    <n v="2014"/>
  </r>
  <r>
    <s v="Enterprise"/>
    <s v="Canada"/>
    <s v="Paseo"/>
    <s v="Low"/>
    <n v="1774"/>
    <n v="10"/>
    <n v="125"/>
    <n v="221750"/>
    <n v="6652.5"/>
    <n v="215097.5"/>
    <n v="212880"/>
    <n v="2217.5"/>
    <d v="2014-03-01T00:00:00"/>
    <n v="3"/>
    <x v="3"/>
    <n v="2014"/>
  </r>
  <r>
    <s v="Channel Partners"/>
    <s v="France"/>
    <s v="Paseo"/>
    <s v="Low"/>
    <n v="1901"/>
    <n v="10"/>
    <n v="12"/>
    <n v="22812"/>
    <n v="684.36"/>
    <n v="22127.64"/>
    <n v="5703"/>
    <n v="16424.64"/>
    <d v="2014-06-01T00:00:00"/>
    <n v="6"/>
    <x v="1"/>
    <n v="2014"/>
  </r>
  <r>
    <s v="Small Business"/>
    <s v="Germany"/>
    <s v="Paseo"/>
    <s v="Low"/>
    <n v="689"/>
    <n v="10"/>
    <n v="300"/>
    <n v="206700"/>
    <n v="6201"/>
    <n v="200499"/>
    <n v="172250"/>
    <n v="28249"/>
    <d v="2014-06-01T00:00:00"/>
    <n v="6"/>
    <x v="1"/>
    <n v="2014"/>
  </r>
  <r>
    <s v="Enterprise"/>
    <s v="Germany"/>
    <s v="Paseo"/>
    <s v="Low"/>
    <n v="1570"/>
    <n v="10"/>
    <n v="125"/>
    <n v="196250"/>
    <n v="5887.5"/>
    <n v="190362.5"/>
    <n v="188400"/>
    <n v="1962.5"/>
    <d v="2014-06-01T00:00:00"/>
    <n v="6"/>
    <x v="1"/>
    <n v="2014"/>
  </r>
  <r>
    <s v="Channel Partners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x v="4"/>
    <n v="2014"/>
  </r>
  <r>
    <s v="Enterprise"/>
    <s v="Canada"/>
    <s v="Paseo"/>
    <s v="Low"/>
    <n v="2009"/>
    <n v="10"/>
    <n v="125"/>
    <n v="251125"/>
    <n v="7533.75"/>
    <n v="243591.25"/>
    <n v="241080"/>
    <n v="2511.25"/>
    <d v="2014-10-01T00:00:00"/>
    <n v="10"/>
    <x v="7"/>
    <n v="2014"/>
  </r>
  <r>
    <s v="Midmarket"/>
    <s v="Germany"/>
    <s v="Paseo"/>
    <s v="Low"/>
    <n v="1945"/>
    <n v="10"/>
    <n v="15"/>
    <n v="29175"/>
    <n v="875.25"/>
    <n v="28299.75"/>
    <n v="19450"/>
    <n v="8849.75"/>
    <d v="2013-10-01T00:00:00"/>
    <n v="10"/>
    <x v="7"/>
    <n v="2013"/>
  </r>
  <r>
    <s v="Enterprise"/>
    <s v="France"/>
    <s v="Paseo"/>
    <s v="Low"/>
    <n v="1287"/>
    <n v="10"/>
    <n v="125"/>
    <n v="160875"/>
    <n v="4826.25"/>
    <n v="156048.75"/>
    <n v="154440"/>
    <n v="1608.75"/>
    <d v="2014-12-01T00:00:00"/>
    <n v="12"/>
    <x v="2"/>
    <n v="2014"/>
  </r>
  <r>
    <s v="Enterprise"/>
    <s v="Germany"/>
    <s v="Paseo"/>
    <s v="Low"/>
    <n v="1706"/>
    <n v="10"/>
    <n v="125"/>
    <n v="213250"/>
    <n v="6397.5"/>
    <n v="206852.5"/>
    <n v="204720"/>
    <n v="2132.5"/>
    <d v="2014-12-01T00:00:00"/>
    <n v="12"/>
    <x v="2"/>
    <n v="2014"/>
  </r>
  <r>
    <s v="Enterprise"/>
    <s v="Canada"/>
    <s v="Velo"/>
    <s v="Low"/>
    <n v="2009"/>
    <n v="120"/>
    <n v="125"/>
    <n v="251125"/>
    <n v="7533.75"/>
    <n v="243591.25"/>
    <n v="241080"/>
    <n v="2511.25"/>
    <d v="2014-10-01T00:00:00"/>
    <n v="10"/>
    <x v="7"/>
    <n v="2014"/>
  </r>
  <r>
    <s v="Small Business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x v="8"/>
    <n v="2014"/>
  </r>
  <r>
    <s v="Channel Partners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x v="10"/>
    <n v="2014"/>
  </r>
  <r>
    <s v="Enterprise"/>
    <s v="Germany"/>
    <s v="VTT"/>
    <s v="Low"/>
    <n v="1570"/>
    <n v="250"/>
    <n v="125"/>
    <n v="196250"/>
    <n v="5887.5"/>
    <n v="190362.5"/>
    <n v="188400"/>
    <n v="1962.5"/>
    <d v="2014-06-01T00:00:00"/>
    <n v="6"/>
    <x v="1"/>
    <n v="2014"/>
  </r>
  <r>
    <s v="Small Business"/>
    <s v="Canada"/>
    <s v="VTT"/>
    <s v="Low"/>
    <n v="1874"/>
    <n v="250"/>
    <n v="300"/>
    <n v="562200"/>
    <n v="16866"/>
    <n v="545334"/>
    <n v="468500"/>
    <n v="76834"/>
    <d v="2014-08-01T00:00:00"/>
    <n v="8"/>
    <x v="5"/>
    <n v="2014"/>
  </r>
  <r>
    <s v="Government"/>
    <s v="Mexico"/>
    <s v="VTT"/>
    <s v="Low"/>
    <n v="1642"/>
    <n v="250"/>
    <n v="350"/>
    <n v="574700"/>
    <n v="17241"/>
    <n v="557459"/>
    <n v="426920"/>
    <n v="130539"/>
    <d v="2014-08-01T00:00:00"/>
    <n v="8"/>
    <x v="5"/>
    <n v="2014"/>
  </r>
  <r>
    <s v="Midmarket"/>
    <s v="Germany"/>
    <s v="VTT"/>
    <s v="Low"/>
    <n v="1945"/>
    <n v="250"/>
    <n v="15"/>
    <n v="29175"/>
    <n v="875.25"/>
    <n v="28299.75"/>
    <n v="19450"/>
    <n v="8849.75"/>
    <d v="2013-10-01T00:00:00"/>
    <n v="10"/>
    <x v="7"/>
    <n v="2013"/>
  </r>
  <r>
    <s v="Government"/>
    <s v="Canada"/>
    <s v="Carretera"/>
    <s v="Low"/>
    <n v="831"/>
    <n v="3"/>
    <n v="20"/>
    <n v="16620"/>
    <n v="498.6"/>
    <n v="16121.4"/>
    <n v="8310"/>
    <n v="7811.4"/>
    <d v="2014-05-01T00:00:00"/>
    <n v="5"/>
    <x v="11"/>
    <n v="2014"/>
  </r>
  <r>
    <s v="Government"/>
    <s v="Mexico"/>
    <s v="Paseo"/>
    <s v="Low"/>
    <n v="1760"/>
    <n v="10"/>
    <n v="7"/>
    <n v="12320"/>
    <n v="369.6"/>
    <n v="11950.4"/>
    <n v="8800"/>
    <n v="3150.4"/>
    <d v="2013-09-01T00:00:00"/>
    <n v="9"/>
    <x v="6"/>
    <n v="2013"/>
  </r>
  <r>
    <s v="Government"/>
    <s v="Canada"/>
    <s v="Velo"/>
    <s v="Low"/>
    <n v="3850.5"/>
    <n v="120"/>
    <n v="20"/>
    <n v="77010"/>
    <n v="2310.3000000000002"/>
    <n v="74699.7"/>
    <n v="38505"/>
    <n v="36194.699999999997"/>
    <d v="2014-04-01T00:00:00"/>
    <n v="4"/>
    <x v="10"/>
    <n v="2014"/>
  </r>
  <r>
    <s v="Channel Partners"/>
    <s v="Germany"/>
    <s v="VTT"/>
    <s v="Low"/>
    <n v="2479"/>
    <n v="250"/>
    <n v="12"/>
    <n v="29748"/>
    <n v="892.44"/>
    <n v="28855.56"/>
    <n v="7437"/>
    <n v="21418.560000000001"/>
    <d v="2014-01-01T00:00:00"/>
    <n v="1"/>
    <x v="0"/>
    <n v="2014"/>
  </r>
  <r>
    <s v="Midmarket"/>
    <s v="Mexico"/>
    <s v="Montana"/>
    <s v="Low"/>
    <n v="2031"/>
    <n v="5"/>
    <n v="15"/>
    <n v="30465"/>
    <n v="1218.5999999999999"/>
    <n v="29246.400000000001"/>
    <n v="20310"/>
    <n v="8936.4"/>
    <d v="2014-10-01T00:00:00"/>
    <n v="10"/>
    <x v="7"/>
    <n v="2014"/>
  </r>
  <r>
    <s v="Midmarket"/>
    <s v="Mexico"/>
    <s v="Paseo"/>
    <s v="Low"/>
    <n v="2031"/>
    <n v="10"/>
    <n v="15"/>
    <n v="30465"/>
    <n v="1218.5999999999999"/>
    <n v="29246.400000000001"/>
    <n v="20310"/>
    <n v="8936.4"/>
    <d v="2014-10-01T00:00:00"/>
    <n v="10"/>
    <x v="7"/>
    <n v="2014"/>
  </r>
  <r>
    <s v="Midmarket"/>
    <s v="France"/>
    <s v="Paseo"/>
    <s v="Low"/>
    <n v="2261"/>
    <n v="10"/>
    <n v="15"/>
    <n v="33915"/>
    <n v="1356.6"/>
    <n v="32558.400000000001"/>
    <n v="22610"/>
    <n v="9948.4"/>
    <d v="2013-12-01T00:00:00"/>
    <n v="12"/>
    <x v="2"/>
    <n v="2013"/>
  </r>
  <r>
    <s v="Government"/>
    <s v="United States of America"/>
    <s v="Velo"/>
    <s v="Low"/>
    <n v="736"/>
    <n v="120"/>
    <n v="20"/>
    <n v="14720"/>
    <n v="588.79999999999995"/>
    <n v="14131.2"/>
    <n v="7360"/>
    <n v="6771.2"/>
    <d v="2013-09-01T00:00:00"/>
    <n v="9"/>
    <x v="6"/>
    <n v="2013"/>
  </r>
  <r>
    <s v="Government"/>
    <s v="Canada"/>
    <s v="Carretera"/>
    <s v="Low"/>
    <n v="2851"/>
    <n v="3"/>
    <n v="7"/>
    <n v="19957"/>
    <n v="798.28"/>
    <n v="19158.72"/>
    <n v="14255"/>
    <n v="4903.72"/>
    <d v="2013-10-01T00:00:00"/>
    <n v="10"/>
    <x v="7"/>
    <n v="2013"/>
  </r>
  <r>
    <s v="Small Business"/>
    <s v="Germany"/>
    <s v="Carretera"/>
    <s v="Low"/>
    <n v="2021"/>
    <n v="3"/>
    <n v="300"/>
    <n v="606300"/>
    <n v="24252"/>
    <n v="582048"/>
    <n v="505250"/>
    <n v="76798"/>
    <d v="2014-10-01T00:00:00"/>
    <n v="10"/>
    <x v="7"/>
    <n v="2014"/>
  </r>
  <r>
    <s v="Government"/>
    <s v="United States of America"/>
    <s v="Carretera"/>
    <s v="Low"/>
    <n v="274"/>
    <n v="3"/>
    <n v="350"/>
    <n v="95900"/>
    <n v="3836"/>
    <n v="92064"/>
    <n v="71240"/>
    <n v="20824"/>
    <d v="2014-12-01T00:00:00"/>
    <n v="12"/>
    <x v="2"/>
    <n v="2014"/>
  </r>
  <r>
    <s v="Midmarket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x v="3"/>
    <n v="2014"/>
  </r>
  <r>
    <s v="Small Business"/>
    <s v="Germany"/>
    <s v="Montana"/>
    <s v="Low"/>
    <n v="1859"/>
    <n v="5"/>
    <n v="300"/>
    <n v="557700"/>
    <n v="22308"/>
    <n v="535392"/>
    <n v="464750"/>
    <n v="70642"/>
    <d v="2014-08-01T00:00:00"/>
    <n v="8"/>
    <x v="5"/>
    <n v="2014"/>
  </r>
  <r>
    <s v="Government"/>
    <s v="Canada"/>
    <s v="Montana"/>
    <s v="Low"/>
    <n v="2851"/>
    <n v="5"/>
    <n v="7"/>
    <n v="19957"/>
    <n v="798.28"/>
    <n v="19158.72"/>
    <n v="14255"/>
    <n v="4903.72"/>
    <d v="2013-10-01T00:00:00"/>
    <n v="10"/>
    <x v="7"/>
    <n v="2013"/>
  </r>
  <r>
    <s v="Small Business"/>
    <s v="Germany"/>
    <s v="Montana"/>
    <s v="Low"/>
    <n v="2021"/>
    <n v="5"/>
    <n v="300"/>
    <n v="606300"/>
    <n v="24252"/>
    <n v="582048"/>
    <n v="505250"/>
    <n v="76798"/>
    <d v="2014-10-01T00:00:00"/>
    <n v="10"/>
    <x v="7"/>
    <n v="2014"/>
  </r>
  <r>
    <s v="Enterprise"/>
    <s v="Mexico"/>
    <s v="Montana"/>
    <s v="Low"/>
    <n v="1138"/>
    <n v="5"/>
    <n v="125"/>
    <n v="142250"/>
    <n v="5690"/>
    <n v="136560"/>
    <n v="136560"/>
    <n v="0"/>
    <d v="2014-12-01T00:00:00"/>
    <n v="12"/>
    <x v="2"/>
    <n v="2014"/>
  </r>
  <r>
    <s v="Government"/>
    <s v="Canada"/>
    <s v="Paseo"/>
    <s v="Low"/>
    <n v="4251"/>
    <n v="10"/>
    <n v="7"/>
    <n v="29757"/>
    <n v="1190.28"/>
    <n v="28566.720000000001"/>
    <n v="21255"/>
    <n v="7311.72"/>
    <d v="2014-01-01T00:00:00"/>
    <n v="1"/>
    <x v="0"/>
    <n v="2014"/>
  </r>
  <r>
    <s v="Enterprise"/>
    <s v="Germany"/>
    <s v="Paseo"/>
    <s v="Low"/>
    <n v="795"/>
    <n v="10"/>
    <n v="125"/>
    <n v="99375"/>
    <n v="3975"/>
    <n v="95400"/>
    <n v="95400"/>
    <n v="0"/>
    <d v="2014-03-01T00:00:00"/>
    <n v="3"/>
    <x v="3"/>
    <n v="2014"/>
  </r>
  <r>
    <s v="Small Business"/>
    <s v="Germany"/>
    <s v="Paseo"/>
    <s v="Low"/>
    <n v="1414.5"/>
    <n v="10"/>
    <n v="300"/>
    <n v="424350"/>
    <n v="16974"/>
    <n v="407376"/>
    <n v="353625"/>
    <n v="53751"/>
    <d v="2014-04-01T00:00:00"/>
    <n v="4"/>
    <x v="10"/>
    <n v="2014"/>
  </r>
  <r>
    <s v="Small Business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x v="11"/>
    <n v="2014"/>
  </r>
  <r>
    <s v="Government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x v="4"/>
    <n v="2014"/>
  </r>
  <r>
    <s v="Enterprise"/>
    <s v="France"/>
    <s v="Paseo"/>
    <s v="Low"/>
    <n v="2988"/>
    <n v="10"/>
    <n v="125"/>
    <n v="373500"/>
    <n v="14940"/>
    <n v="358560"/>
    <n v="358560"/>
    <n v="0"/>
    <d v="2014-07-01T00:00:00"/>
    <n v="7"/>
    <x v="4"/>
    <n v="2014"/>
  </r>
  <r>
    <s v="Midmarket"/>
    <s v="Canada"/>
    <s v="Paseo"/>
    <s v="Low"/>
    <n v="218"/>
    <n v="10"/>
    <n v="15"/>
    <n v="3270"/>
    <n v="130.80000000000001"/>
    <n v="3139.2"/>
    <n v="2180"/>
    <n v="959.2"/>
    <d v="2014-09-01T00:00:00"/>
    <n v="9"/>
    <x v="6"/>
    <n v="2014"/>
  </r>
  <r>
    <s v="Government"/>
    <s v="Canada"/>
    <s v="Paseo"/>
    <s v="Low"/>
    <n v="2074"/>
    <n v="10"/>
    <n v="20"/>
    <n v="41480"/>
    <n v="1659.2"/>
    <n v="39820.800000000003"/>
    <n v="20740"/>
    <n v="19080.8"/>
    <d v="2014-09-01T00:00:00"/>
    <n v="9"/>
    <x v="6"/>
    <n v="2014"/>
  </r>
  <r>
    <s v="Government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x v="6"/>
    <n v="2014"/>
  </r>
  <r>
    <s v="Midmarket"/>
    <s v="United States of America"/>
    <s v="Paseo"/>
    <s v="Low"/>
    <n v="671"/>
    <n v="10"/>
    <n v="15"/>
    <n v="10065"/>
    <n v="402.6"/>
    <n v="9662.4"/>
    <n v="6710"/>
    <n v="2952.4"/>
    <d v="2013-10-01T00:00:00"/>
    <n v="10"/>
    <x v="7"/>
    <n v="2013"/>
  </r>
  <r>
    <s v="Midmarket"/>
    <s v="Mexico"/>
    <s v="Paseo"/>
    <s v="Low"/>
    <n v="1514"/>
    <n v="10"/>
    <n v="15"/>
    <n v="22710"/>
    <n v="908.4"/>
    <n v="21801.599999999999"/>
    <n v="15140"/>
    <n v="6661.6"/>
    <d v="2013-10-01T00:00:00"/>
    <n v="10"/>
    <x v="7"/>
    <n v="2013"/>
  </r>
  <r>
    <s v="Government"/>
    <s v="United States of America"/>
    <s v="Paseo"/>
    <s v="Low"/>
    <n v="274"/>
    <n v="10"/>
    <n v="350"/>
    <n v="95900"/>
    <n v="3836"/>
    <n v="92064"/>
    <n v="71240"/>
    <n v="20824"/>
    <d v="2014-12-01T00:00:00"/>
    <n v="12"/>
    <x v="2"/>
    <n v="2014"/>
  </r>
  <r>
    <s v="Enterprise"/>
    <s v="Mexico"/>
    <s v="Paseo"/>
    <s v="Low"/>
    <n v="1138"/>
    <n v="10"/>
    <n v="125"/>
    <n v="142250"/>
    <n v="5690"/>
    <n v="136560"/>
    <n v="136560"/>
    <n v="0"/>
    <d v="2014-12-01T00:00:00"/>
    <n v="12"/>
    <x v="2"/>
    <n v="2014"/>
  </r>
  <r>
    <s v="Channel Partners"/>
    <s v="United States of America"/>
    <s v="Velo"/>
    <s v="Low"/>
    <n v="1465"/>
    <n v="120"/>
    <n v="12"/>
    <n v="17580"/>
    <n v="703.2"/>
    <n v="16876.8"/>
    <n v="4395"/>
    <n v="12481.8"/>
    <d v="2014-03-01T00:00:00"/>
    <n v="3"/>
    <x v="3"/>
    <n v="2014"/>
  </r>
  <r>
    <s v="Government"/>
    <s v="Canada"/>
    <s v="Velo"/>
    <s v="Low"/>
    <n v="2646"/>
    <n v="120"/>
    <n v="20"/>
    <n v="52920"/>
    <n v="2116.8000000000002"/>
    <n v="50803.199999999997"/>
    <n v="26460"/>
    <n v="24343.200000000001"/>
    <d v="2013-09-01T00:00:00"/>
    <n v="9"/>
    <x v="6"/>
    <n v="2013"/>
  </r>
  <r>
    <s v="Government"/>
    <s v="France"/>
    <s v="Velo"/>
    <s v="Low"/>
    <n v="2177"/>
    <n v="120"/>
    <n v="350"/>
    <n v="761950"/>
    <n v="30478"/>
    <n v="731472"/>
    <n v="566020"/>
    <n v="165452"/>
    <d v="2014-10-01T00:00:00"/>
    <n v="10"/>
    <x v="7"/>
    <n v="2014"/>
  </r>
  <r>
    <s v="Channel Partners"/>
    <s v="France"/>
    <s v="VTT"/>
    <s v="Low"/>
    <n v="866"/>
    <n v="250"/>
    <n v="12"/>
    <n v="10392"/>
    <n v="415.68"/>
    <n v="9976.32"/>
    <n v="2598"/>
    <n v="7378.32"/>
    <d v="2014-05-01T00:00:00"/>
    <n v="5"/>
    <x v="11"/>
    <n v="2014"/>
  </r>
  <r>
    <s v="Government"/>
    <s v="United States of America"/>
    <s v="VTT"/>
    <s v="Low"/>
    <n v="349"/>
    <n v="250"/>
    <n v="350"/>
    <n v="122150"/>
    <n v="4886"/>
    <n v="117264"/>
    <n v="90740"/>
    <n v="26524"/>
    <d v="2013-09-01T00:00:00"/>
    <n v="9"/>
    <x v="6"/>
    <n v="2013"/>
  </r>
  <r>
    <s v="Government"/>
    <s v="France"/>
    <s v="VTT"/>
    <s v="Low"/>
    <n v="2177"/>
    <n v="250"/>
    <n v="350"/>
    <n v="761950"/>
    <n v="30478"/>
    <n v="731472"/>
    <n v="566020"/>
    <n v="165452"/>
    <d v="2014-10-01T00:00:00"/>
    <n v="10"/>
    <x v="7"/>
    <n v="2014"/>
  </r>
  <r>
    <s v="Midmarket"/>
    <s v="Mexico"/>
    <s v="VTT"/>
    <s v="Low"/>
    <n v="1514"/>
    <n v="250"/>
    <n v="15"/>
    <n v="22710"/>
    <n v="908.4"/>
    <n v="21801.599999999999"/>
    <n v="15140"/>
    <n v="6661.6"/>
    <d v="2013-10-01T00:00:00"/>
    <n v="10"/>
    <x v="7"/>
    <n v="2013"/>
  </r>
  <r>
    <s v="Government"/>
    <s v="Mexico"/>
    <s v="Amarilla"/>
    <s v="Low"/>
    <n v="1865"/>
    <n v="260"/>
    <n v="350"/>
    <n v="652750"/>
    <n v="26110"/>
    <n v="626640"/>
    <n v="484900"/>
    <n v="141740"/>
    <d v="2014-02-01T00:00:00"/>
    <n v="2"/>
    <x v="8"/>
    <n v="2014"/>
  </r>
  <r>
    <s v="Enterprise"/>
    <s v="Mexico"/>
    <s v="Amarilla"/>
    <s v="Low"/>
    <n v="1074"/>
    <n v="260"/>
    <n v="125"/>
    <n v="134250"/>
    <n v="5370"/>
    <n v="128880"/>
    <n v="128880"/>
    <n v="0"/>
    <d v="2014-04-01T00:00:00"/>
    <n v="4"/>
    <x v="10"/>
    <n v="2014"/>
  </r>
  <r>
    <s v="Government"/>
    <s v="Germany"/>
    <s v="Amarilla"/>
    <s v="Low"/>
    <n v="1907"/>
    <n v="260"/>
    <n v="350"/>
    <n v="667450"/>
    <n v="26698"/>
    <n v="640752"/>
    <n v="495820"/>
    <n v="144932"/>
    <d v="2014-09-01T00:00:00"/>
    <n v="9"/>
    <x v="6"/>
    <n v="2014"/>
  </r>
  <r>
    <s v="Midmarket"/>
    <s v="United States of America"/>
    <s v="Amarilla"/>
    <s v="Low"/>
    <n v="671"/>
    <n v="260"/>
    <n v="15"/>
    <n v="10065"/>
    <n v="402.6"/>
    <n v="9662.4"/>
    <n v="6710"/>
    <n v="2952.4"/>
    <d v="2013-10-01T00:00:00"/>
    <n v="10"/>
    <x v="7"/>
    <n v="2013"/>
  </r>
  <r>
    <s v="Government"/>
    <s v="Canada"/>
    <s v="Amarilla"/>
    <s v="Low"/>
    <n v="1778"/>
    <n v="260"/>
    <n v="350"/>
    <n v="622300"/>
    <n v="24892"/>
    <n v="597408"/>
    <n v="462280"/>
    <n v="135128"/>
    <d v="2013-12-01T00:00:00"/>
    <n v="12"/>
    <x v="2"/>
    <n v="2013"/>
  </r>
  <r>
    <s v="Government"/>
    <s v="Germany"/>
    <s v="Montana"/>
    <s v="Medium"/>
    <n v="1159"/>
    <n v="5"/>
    <n v="7"/>
    <n v="8113"/>
    <n v="405.65"/>
    <n v="7707.35"/>
    <n v="5795"/>
    <n v="1912.35"/>
    <d v="2013-10-01T00:00:00"/>
    <n v="10"/>
    <x v="7"/>
    <n v="2013"/>
  </r>
  <r>
    <s v="Government"/>
    <s v="Germany"/>
    <s v="Paseo"/>
    <s v="Medium"/>
    <n v="1372"/>
    <n v="10"/>
    <n v="7"/>
    <n v="9604"/>
    <n v="480.2"/>
    <n v="9123.7999999999993"/>
    <n v="6860"/>
    <n v="2263.8000000000002"/>
    <d v="2014-01-01T00:00:00"/>
    <n v="1"/>
    <x v="0"/>
    <n v="2014"/>
  </r>
  <r>
    <s v="Government"/>
    <s v="Canada"/>
    <s v="Paseo"/>
    <s v="Medium"/>
    <n v="2349"/>
    <n v="10"/>
    <n v="7"/>
    <n v="16443"/>
    <n v="822.15"/>
    <n v="15620.85"/>
    <n v="11745"/>
    <n v="3875.85"/>
    <d v="2013-09-01T00:00:00"/>
    <n v="9"/>
    <x v="6"/>
    <n v="2013"/>
  </r>
  <r>
    <s v="Government"/>
    <s v="Mexico"/>
    <s v="Paseo"/>
    <s v="Medium"/>
    <n v="2689"/>
    <n v="10"/>
    <n v="7"/>
    <n v="18823"/>
    <n v="941.15"/>
    <n v="17881.849999999999"/>
    <n v="13445"/>
    <n v="4436.8500000000004"/>
    <d v="2014-10-01T00:00:00"/>
    <n v="10"/>
    <x v="7"/>
    <n v="2014"/>
  </r>
  <r>
    <s v="Channel Partners"/>
    <s v="Canada"/>
    <s v="Paseo"/>
    <s v="Medium"/>
    <n v="2431"/>
    <n v="10"/>
    <n v="12"/>
    <n v="29172"/>
    <n v="1458.6"/>
    <n v="27713.4"/>
    <n v="7293"/>
    <n v="20420.400000000001"/>
    <d v="2014-12-01T00:00:00"/>
    <n v="12"/>
    <x v="2"/>
    <n v="2014"/>
  </r>
  <r>
    <s v="Channel Partners"/>
    <s v="Canada"/>
    <s v="Velo"/>
    <s v="Medium"/>
    <n v="2431"/>
    <n v="120"/>
    <n v="12"/>
    <n v="29172"/>
    <n v="1458.6"/>
    <n v="27713.4"/>
    <n v="7293"/>
    <n v="20420.400000000001"/>
    <d v="2014-12-01T00:00:00"/>
    <n v="12"/>
    <x v="2"/>
    <n v="2014"/>
  </r>
  <r>
    <s v="Government"/>
    <s v="Mexico"/>
    <s v="VTT"/>
    <s v="Medium"/>
    <n v="2689"/>
    <n v="250"/>
    <n v="7"/>
    <n v="18823"/>
    <n v="941.15"/>
    <n v="17881.849999999999"/>
    <n v="13445"/>
    <n v="4436.8500000000004"/>
    <d v="2014-10-01T00:00:00"/>
    <n v="10"/>
    <x v="7"/>
    <n v="2014"/>
  </r>
  <r>
    <s v="Government"/>
    <s v="Mexico"/>
    <s v="Amarilla"/>
    <s v="Medium"/>
    <n v="1683"/>
    <n v="260"/>
    <n v="7"/>
    <n v="11781"/>
    <n v="589.04999999999995"/>
    <n v="11191.95"/>
    <n v="8415"/>
    <n v="2776.95"/>
    <d v="2014-07-01T00:00:00"/>
    <n v="7"/>
    <x v="4"/>
    <n v="2014"/>
  </r>
  <r>
    <s v="Channel Partners"/>
    <s v="Mexico"/>
    <s v="Amarilla"/>
    <s v="Medium"/>
    <n v="1123"/>
    <n v="260"/>
    <n v="12"/>
    <n v="13476"/>
    <n v="673.8"/>
    <n v="12802.2"/>
    <n v="3369"/>
    <n v="9433.2000000000007"/>
    <d v="2014-08-01T00:00:00"/>
    <n v="8"/>
    <x v="5"/>
    <n v="2014"/>
  </r>
  <r>
    <s v="Government"/>
    <s v="Germany"/>
    <s v="Amarilla"/>
    <s v="Medium"/>
    <n v="1159"/>
    <n v="260"/>
    <n v="7"/>
    <n v="8113"/>
    <n v="405.65"/>
    <n v="7707.35"/>
    <n v="5795"/>
    <n v="1912.35"/>
    <d v="2013-10-01T00:00:00"/>
    <n v="10"/>
    <x v="7"/>
    <n v="2013"/>
  </r>
  <r>
    <s v="Channel Partners"/>
    <s v="France"/>
    <s v="Carretera"/>
    <s v="Medium"/>
    <n v="1865"/>
    <n v="3"/>
    <n v="12"/>
    <n v="22380"/>
    <n v="1119"/>
    <n v="21261"/>
    <n v="5595"/>
    <n v="15666"/>
    <d v="2014-02-01T00:00:00"/>
    <n v="2"/>
    <x v="8"/>
    <n v="2014"/>
  </r>
  <r>
    <s v="Channel Partners"/>
    <s v="Germany"/>
    <s v="Carretera"/>
    <s v="Medium"/>
    <n v="1116"/>
    <n v="3"/>
    <n v="12"/>
    <n v="13392"/>
    <n v="669.6"/>
    <n v="12722.4"/>
    <n v="3348"/>
    <n v="9374.4"/>
    <d v="2014-02-01T00:00:00"/>
    <n v="2"/>
    <x v="8"/>
    <n v="2014"/>
  </r>
  <r>
    <s v="Government"/>
    <s v="France"/>
    <s v="Carretera"/>
    <s v="Medium"/>
    <n v="1563"/>
    <n v="3"/>
    <n v="20"/>
    <n v="31260"/>
    <n v="1563"/>
    <n v="29697"/>
    <n v="15630"/>
    <n v="14067"/>
    <d v="2014-05-01T00:00:00"/>
    <n v="5"/>
    <x v="11"/>
    <n v="2014"/>
  </r>
  <r>
    <s v="Small Business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x v="1"/>
    <n v="2014"/>
  </r>
  <r>
    <s v="Government"/>
    <s v="Germany"/>
    <s v="Carretera"/>
    <s v="Medium"/>
    <n v="1016"/>
    <n v="3"/>
    <n v="7"/>
    <n v="7112"/>
    <n v="355.6"/>
    <n v="6756.4"/>
    <n v="5080"/>
    <n v="1676.4"/>
    <d v="2013-11-01T00:00:00"/>
    <n v="11"/>
    <x v="9"/>
    <n v="2013"/>
  </r>
  <r>
    <s v="Midmarket"/>
    <s v="Mexico"/>
    <s v="Carretera"/>
    <s v="Medium"/>
    <n v="2791"/>
    <n v="3"/>
    <n v="15"/>
    <n v="41865"/>
    <n v="2093.25"/>
    <n v="39771.75"/>
    <n v="27910"/>
    <n v="11861.75"/>
    <d v="2014-11-01T00:00:00"/>
    <n v="11"/>
    <x v="9"/>
    <n v="2014"/>
  </r>
  <r>
    <s v="Government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x v="2"/>
    <n v="2014"/>
  </r>
  <r>
    <s v="Government"/>
    <s v="France"/>
    <s v="Carretera"/>
    <s v="Medium"/>
    <n v="2487"/>
    <n v="3"/>
    <n v="7"/>
    <n v="17409"/>
    <n v="870.45"/>
    <n v="16538.55"/>
    <n v="12435"/>
    <n v="4103.55"/>
    <d v="2014-12-01T00:00:00"/>
    <n v="12"/>
    <x v="2"/>
    <n v="2014"/>
  </r>
  <r>
    <s v="Government"/>
    <s v="France"/>
    <s v="Montana"/>
    <s v="Medium"/>
    <n v="1384.5"/>
    <n v="5"/>
    <n v="350"/>
    <n v="484575"/>
    <n v="24228.75"/>
    <n v="460346.25"/>
    <n v="359970"/>
    <n v="100376.25"/>
    <d v="2014-01-01T00:00:00"/>
    <n v="1"/>
    <x v="0"/>
    <n v="2014"/>
  </r>
  <r>
    <s v="Enterprise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x v="4"/>
    <n v="2014"/>
  </r>
  <r>
    <s v="Government"/>
    <s v="Mexico"/>
    <s v="Montana"/>
    <s v="Medium"/>
    <n v="720"/>
    <n v="5"/>
    <n v="350"/>
    <n v="252000"/>
    <n v="12600"/>
    <n v="239400"/>
    <n v="187200"/>
    <n v="52200"/>
    <d v="2013-09-01T00:00:00"/>
    <n v="9"/>
    <x v="6"/>
    <n v="2013"/>
  </r>
  <r>
    <s v="Channel Partners"/>
    <s v="Germany"/>
    <s v="Montana"/>
    <s v="Medium"/>
    <n v="2342"/>
    <n v="5"/>
    <n v="12"/>
    <n v="28104"/>
    <n v="1405.2"/>
    <n v="26698.799999999999"/>
    <n v="7026"/>
    <n v="19672.8"/>
    <d v="2014-11-01T00:00:00"/>
    <n v="11"/>
    <x v="9"/>
    <n v="2014"/>
  </r>
  <r>
    <s v="Small Business"/>
    <s v="Mexico"/>
    <s v="Montana"/>
    <s v="Medium"/>
    <n v="1100"/>
    <n v="5"/>
    <n v="300"/>
    <n v="330000"/>
    <n v="16500"/>
    <n v="313500"/>
    <n v="275000"/>
    <n v="38500"/>
    <d v="2013-12-01T00:00:00"/>
    <n v="12"/>
    <x v="2"/>
    <n v="2013"/>
  </r>
  <r>
    <s v="Government"/>
    <s v="France"/>
    <s v="Paseo"/>
    <s v="Medium"/>
    <n v="1303"/>
    <n v="10"/>
    <n v="20"/>
    <n v="26060"/>
    <n v="1303"/>
    <n v="24757"/>
    <n v="13030"/>
    <n v="11727"/>
    <d v="2014-02-01T00:00:00"/>
    <n v="2"/>
    <x v="8"/>
    <n v="2014"/>
  </r>
  <r>
    <s v="Enterprise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x v="3"/>
    <n v="2014"/>
  </r>
  <r>
    <s v="Enterprise"/>
    <s v="France"/>
    <s v="Paseo"/>
    <s v="Medium"/>
    <n v="2385"/>
    <n v="10"/>
    <n v="125"/>
    <n v="298125"/>
    <n v="14906.25"/>
    <n v="283218.75"/>
    <n v="286200"/>
    <n v="-2981.25"/>
    <d v="2014-03-01T00:00:00"/>
    <n v="3"/>
    <x v="3"/>
    <n v="2014"/>
  </r>
  <r>
    <s v="Small Business"/>
    <s v="Mexico"/>
    <s v="Paseo"/>
    <s v="Medium"/>
    <n v="1607"/>
    <n v="10"/>
    <n v="300"/>
    <n v="482100"/>
    <n v="24105"/>
    <n v="457995"/>
    <n v="401750"/>
    <n v="56245"/>
    <d v="2014-04-01T00:00:00"/>
    <n v="4"/>
    <x v="10"/>
    <n v="2014"/>
  </r>
  <r>
    <s v="Government"/>
    <s v="United States of America"/>
    <s v="Paseo"/>
    <s v="Medium"/>
    <n v="2327"/>
    <n v="10"/>
    <n v="7"/>
    <n v="16289"/>
    <n v="814.45"/>
    <n v="15474.55"/>
    <n v="11635"/>
    <n v="3839.55"/>
    <d v="2014-05-01T00:00:00"/>
    <n v="5"/>
    <x v="11"/>
    <n v="2014"/>
  </r>
  <r>
    <s v="Small Business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x v="1"/>
    <n v="2014"/>
  </r>
  <r>
    <s v="Government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x v="1"/>
    <n v="2014"/>
  </r>
  <r>
    <s v="Midmarket"/>
    <s v="France"/>
    <s v="Paseo"/>
    <s v="Medium"/>
    <n v="2620"/>
    <n v="10"/>
    <n v="15"/>
    <n v="39300"/>
    <n v="1965"/>
    <n v="37335"/>
    <n v="26200"/>
    <n v="11135"/>
    <d v="2014-09-01T00:00:00"/>
    <n v="9"/>
    <x v="6"/>
    <n v="2014"/>
  </r>
  <r>
    <s v="Government"/>
    <s v="Canada"/>
    <s v="Paseo"/>
    <s v="Medium"/>
    <n v="1228"/>
    <n v="10"/>
    <n v="350"/>
    <n v="429800"/>
    <n v="21490"/>
    <n v="408310"/>
    <n v="319280"/>
    <n v="89030"/>
    <d v="2013-10-01T00:00:00"/>
    <n v="10"/>
    <x v="7"/>
    <n v="2013"/>
  </r>
  <r>
    <s v="Government"/>
    <s v="Canada"/>
    <s v="Paseo"/>
    <s v="Medium"/>
    <n v="1389"/>
    <n v="10"/>
    <n v="20"/>
    <n v="27780"/>
    <n v="1389"/>
    <n v="26391"/>
    <n v="13890"/>
    <n v="12501"/>
    <d v="2013-10-01T00:00:00"/>
    <n v="10"/>
    <x v="7"/>
    <n v="2013"/>
  </r>
  <r>
    <s v="Enterprise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x v="7"/>
    <n v="2014"/>
  </r>
  <r>
    <s v="Enterprise"/>
    <s v="France"/>
    <s v="Paseo"/>
    <s v="Medium"/>
    <n v="704"/>
    <n v="10"/>
    <n v="125"/>
    <n v="88000"/>
    <n v="4400"/>
    <n v="83600"/>
    <n v="84480"/>
    <n v="-880"/>
    <d v="2013-10-01T00:00:00"/>
    <n v="10"/>
    <x v="7"/>
    <n v="2013"/>
  </r>
  <r>
    <s v="Government"/>
    <s v="Canada"/>
    <s v="Paseo"/>
    <s v="Medium"/>
    <n v="1802"/>
    <n v="10"/>
    <n v="20"/>
    <n v="36040"/>
    <n v="1802"/>
    <n v="34238"/>
    <n v="18020"/>
    <n v="16218"/>
    <d v="2013-12-01T00:00:00"/>
    <n v="12"/>
    <x v="2"/>
    <n v="2013"/>
  </r>
  <r>
    <s v="Government"/>
    <s v="United States of America"/>
    <s v="Paseo"/>
    <s v="Medium"/>
    <n v="2663"/>
    <n v="10"/>
    <n v="20"/>
    <n v="53260"/>
    <n v="2663"/>
    <n v="50597"/>
    <n v="26630"/>
    <n v="23967"/>
    <d v="2014-12-01T00:00:00"/>
    <n v="12"/>
    <x v="2"/>
    <n v="2014"/>
  </r>
  <r>
    <s v="Government"/>
    <s v="France"/>
    <s v="Paseo"/>
    <s v="Medium"/>
    <n v="2136"/>
    <n v="10"/>
    <n v="7"/>
    <n v="14952"/>
    <n v="747.6"/>
    <n v="14204.4"/>
    <n v="10680"/>
    <n v="3524.4"/>
    <d v="2013-12-01T00:00:00"/>
    <n v="12"/>
    <x v="2"/>
    <n v="2013"/>
  </r>
  <r>
    <s v="Midmarket"/>
    <s v="Germany"/>
    <s v="Paseo"/>
    <s v="Medium"/>
    <n v="2116"/>
    <n v="10"/>
    <n v="15"/>
    <n v="31740"/>
    <n v="1587"/>
    <n v="30153"/>
    <n v="21160"/>
    <n v="8993"/>
    <d v="2013-12-01T00:00:00"/>
    <n v="12"/>
    <x v="2"/>
    <n v="2013"/>
  </r>
  <r>
    <s v="Midmarket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x v="0"/>
    <n v="2014"/>
  </r>
  <r>
    <s v="Midmarket"/>
    <s v="Mexico"/>
    <s v="Velo"/>
    <s v="Medium"/>
    <n v="2861"/>
    <n v="120"/>
    <n v="15"/>
    <n v="42915"/>
    <n v="2145.75"/>
    <n v="40769.25"/>
    <n v="28610"/>
    <n v="12159.25"/>
    <d v="2014-01-01T00:00:00"/>
    <n v="1"/>
    <x v="0"/>
    <n v="2014"/>
  </r>
  <r>
    <s v="Enterprise"/>
    <s v="Germany"/>
    <s v="Velo"/>
    <s v="Medium"/>
    <n v="807"/>
    <n v="120"/>
    <n v="125"/>
    <n v="100875"/>
    <n v="5043.75"/>
    <n v="95831.25"/>
    <n v="96840"/>
    <n v="-1008.75"/>
    <d v="2014-02-01T00:00:00"/>
    <n v="2"/>
    <x v="8"/>
    <n v="2014"/>
  </r>
  <r>
    <s v="Government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x v="1"/>
    <n v="2014"/>
  </r>
  <r>
    <s v="Government"/>
    <s v="United States of America"/>
    <s v="Velo"/>
    <s v="Medium"/>
    <n v="2832"/>
    <n v="120"/>
    <n v="20"/>
    <n v="56640"/>
    <n v="2832"/>
    <n v="53808"/>
    <n v="28320"/>
    <n v="25488"/>
    <d v="2014-08-01T00:00:00"/>
    <n v="8"/>
    <x v="5"/>
    <n v="2014"/>
  </r>
  <r>
    <s v="Government"/>
    <s v="France"/>
    <s v="Velo"/>
    <s v="Medium"/>
    <n v="1579"/>
    <n v="120"/>
    <n v="20"/>
    <n v="31580"/>
    <n v="1579"/>
    <n v="30001"/>
    <n v="15790"/>
    <n v="14211"/>
    <d v="2014-08-01T00:00:00"/>
    <n v="8"/>
    <x v="5"/>
    <n v="2014"/>
  </r>
  <r>
    <s v="Enterprise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x v="7"/>
    <n v="2014"/>
  </r>
  <r>
    <s v="Enterprise"/>
    <s v="France"/>
    <s v="Velo"/>
    <s v="Medium"/>
    <n v="704"/>
    <n v="120"/>
    <n v="125"/>
    <n v="88000"/>
    <n v="4400"/>
    <n v="83600"/>
    <n v="84480"/>
    <n v="-880"/>
    <d v="2013-10-01T00:00:00"/>
    <n v="10"/>
    <x v="7"/>
    <n v="2013"/>
  </r>
  <r>
    <s v="Government"/>
    <s v="France"/>
    <s v="Velo"/>
    <s v="Medium"/>
    <n v="1033"/>
    <n v="120"/>
    <n v="20"/>
    <n v="20660"/>
    <n v="1033"/>
    <n v="19627"/>
    <n v="10330"/>
    <n v="9297"/>
    <d v="2013-12-01T00:00:00"/>
    <n v="12"/>
    <x v="2"/>
    <n v="2013"/>
  </r>
  <r>
    <s v="Small Business"/>
    <s v="Germany"/>
    <s v="Velo"/>
    <s v="Medium"/>
    <n v="1250"/>
    <n v="120"/>
    <n v="300"/>
    <n v="375000"/>
    <n v="18750"/>
    <n v="356250"/>
    <n v="312500"/>
    <n v="43750"/>
    <d v="2014-12-01T00:00:00"/>
    <n v="12"/>
    <x v="2"/>
    <n v="2014"/>
  </r>
  <r>
    <s v="Government"/>
    <s v="Canada"/>
    <s v="VTT"/>
    <s v="Medium"/>
    <n v="1389"/>
    <n v="250"/>
    <n v="20"/>
    <n v="27780"/>
    <n v="1389"/>
    <n v="26391"/>
    <n v="13890"/>
    <n v="12501"/>
    <d v="2013-10-01T00:00:00"/>
    <n v="10"/>
    <x v="7"/>
    <n v="2013"/>
  </r>
  <r>
    <s v="Government"/>
    <s v="United States of America"/>
    <s v="VTT"/>
    <s v="Medium"/>
    <n v="1265"/>
    <n v="250"/>
    <n v="20"/>
    <n v="25300"/>
    <n v="1265"/>
    <n v="24035"/>
    <n v="12650"/>
    <n v="11385"/>
    <d v="2013-11-01T00:00:00"/>
    <n v="11"/>
    <x v="9"/>
    <n v="2013"/>
  </r>
  <r>
    <s v="Government"/>
    <s v="Germany"/>
    <s v="VTT"/>
    <s v="Medium"/>
    <n v="2297"/>
    <n v="250"/>
    <n v="20"/>
    <n v="45940"/>
    <n v="2297"/>
    <n v="43643"/>
    <n v="22970"/>
    <n v="20673"/>
    <d v="2013-11-01T00:00:00"/>
    <n v="11"/>
    <x v="9"/>
    <n v="2013"/>
  </r>
  <r>
    <s v="Government"/>
    <s v="United States of America"/>
    <s v="VTT"/>
    <s v="Medium"/>
    <n v="2663"/>
    <n v="250"/>
    <n v="20"/>
    <n v="53260"/>
    <n v="2663"/>
    <n v="50597"/>
    <n v="26630"/>
    <n v="23967"/>
    <d v="2014-12-01T00:00:00"/>
    <n v="12"/>
    <x v="2"/>
    <n v="2014"/>
  </r>
  <r>
    <s v="Government"/>
    <s v="United States of America"/>
    <s v="VTT"/>
    <s v="Medium"/>
    <n v="570"/>
    <n v="250"/>
    <n v="7"/>
    <n v="3990"/>
    <n v="199.5"/>
    <n v="3790.5"/>
    <n v="2850"/>
    <n v="940.5"/>
    <d v="2014-12-01T00:00:00"/>
    <n v="12"/>
    <x v="2"/>
    <n v="2014"/>
  </r>
  <r>
    <s v="Government"/>
    <s v="France"/>
    <s v="VTT"/>
    <s v="Medium"/>
    <n v="2487"/>
    <n v="250"/>
    <n v="7"/>
    <n v="17409"/>
    <n v="870.45"/>
    <n v="16538.55"/>
    <n v="12435"/>
    <n v="4103.55"/>
    <d v="2014-12-01T00:00:00"/>
    <n v="12"/>
    <x v="2"/>
    <n v="2014"/>
  </r>
  <r>
    <s v="Government"/>
    <s v="Germany"/>
    <s v="Amarilla"/>
    <s v="Medium"/>
    <n v="1350"/>
    <n v="260"/>
    <n v="350"/>
    <n v="472500"/>
    <n v="23625"/>
    <n v="448875"/>
    <n v="351000"/>
    <n v="97875"/>
    <d v="2014-02-01T00:00:00"/>
    <n v="2"/>
    <x v="8"/>
    <n v="2014"/>
  </r>
  <r>
    <s v="Government"/>
    <s v="Canada"/>
    <s v="Amarilla"/>
    <s v="Medium"/>
    <n v="552"/>
    <n v="260"/>
    <n v="350"/>
    <n v="193200"/>
    <n v="9660"/>
    <n v="183540"/>
    <n v="143520"/>
    <n v="40020"/>
    <d v="2014-08-01T00:00:00"/>
    <n v="8"/>
    <x v="5"/>
    <n v="2014"/>
  </r>
  <r>
    <s v="Government"/>
    <s v="Canada"/>
    <s v="Amarilla"/>
    <s v="Medium"/>
    <n v="1228"/>
    <n v="260"/>
    <n v="350"/>
    <n v="429800"/>
    <n v="21490"/>
    <n v="408310"/>
    <n v="319280"/>
    <n v="89030"/>
    <d v="2013-10-01T00:00:00"/>
    <n v="10"/>
    <x v="7"/>
    <n v="2013"/>
  </r>
  <r>
    <s v="Small Business"/>
    <s v="Germany"/>
    <s v="Amarilla"/>
    <s v="Medium"/>
    <n v="1250"/>
    <n v="260"/>
    <n v="300"/>
    <n v="375000"/>
    <n v="18750"/>
    <n v="356250"/>
    <n v="312500"/>
    <n v="43750"/>
    <d v="2014-12-01T00:00:00"/>
    <n v="12"/>
    <x v="2"/>
    <n v="2014"/>
  </r>
  <r>
    <s v="Midmarket"/>
    <s v="France"/>
    <s v="Paseo"/>
    <s v="Medium"/>
    <n v="3801"/>
    <n v="10"/>
    <n v="15"/>
    <n v="57015"/>
    <n v="3420.9"/>
    <n v="53594.1"/>
    <n v="38010"/>
    <n v="15584.1"/>
    <d v="2014-04-01T00:00:00"/>
    <n v="4"/>
    <x v="10"/>
    <n v="2014"/>
  </r>
  <r>
    <s v="Government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x v="0"/>
    <n v="2014"/>
  </r>
  <r>
    <s v="Midmarket"/>
    <s v="Canada"/>
    <s v="Carretera"/>
    <s v="Medium"/>
    <n v="2844"/>
    <n v="3"/>
    <n v="15"/>
    <n v="42660"/>
    <n v="2559.6"/>
    <n v="40100.400000000001"/>
    <n v="28440"/>
    <n v="11660.4"/>
    <d v="2014-06-01T00:00:00"/>
    <n v="6"/>
    <x v="1"/>
    <n v="2014"/>
  </r>
  <r>
    <s v="Channel Partners"/>
    <s v="Mexico"/>
    <s v="Carretera"/>
    <s v="Medium"/>
    <n v="562"/>
    <n v="3"/>
    <n v="12"/>
    <n v="6744"/>
    <n v="404.64"/>
    <n v="6339.36"/>
    <n v="1686"/>
    <n v="4653.3599999999997"/>
    <d v="2014-09-01T00:00:00"/>
    <n v="9"/>
    <x v="6"/>
    <n v="2014"/>
  </r>
  <r>
    <s v="Channel Partners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x v="7"/>
    <n v="2013"/>
  </r>
  <r>
    <s v="Midmarket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x v="9"/>
    <n v="2014"/>
  </r>
  <r>
    <s v="Government"/>
    <s v="United States of America"/>
    <s v="Carretera"/>
    <s v="Medium"/>
    <n v="263"/>
    <n v="3"/>
    <n v="7"/>
    <n v="1841"/>
    <n v="110.46"/>
    <n v="1730.54"/>
    <n v="1315"/>
    <n v="415.54"/>
    <d v="2013-11-01T00:00:00"/>
    <n v="11"/>
    <x v="9"/>
    <n v="2013"/>
  </r>
  <r>
    <s v="Enterprise"/>
    <s v="Germany"/>
    <s v="Carretera"/>
    <s v="Medium"/>
    <n v="887"/>
    <n v="3"/>
    <n v="125"/>
    <n v="110875"/>
    <n v="6652.5"/>
    <n v="104222.5"/>
    <n v="106440"/>
    <n v="-2217.5"/>
    <d v="2013-12-01T00:00:00"/>
    <n v="12"/>
    <x v="2"/>
    <n v="2013"/>
  </r>
  <r>
    <s v="Government"/>
    <s v="Mexico"/>
    <s v="Montana"/>
    <s v="Medium"/>
    <n v="980"/>
    <n v="5"/>
    <n v="350"/>
    <n v="343000"/>
    <n v="20580"/>
    <n v="322420"/>
    <n v="254800"/>
    <n v="67620"/>
    <d v="2014-04-01T00:00:00"/>
    <n v="4"/>
    <x v="10"/>
    <n v="2014"/>
  </r>
  <r>
    <s v="Government"/>
    <s v="Germany"/>
    <s v="Montana"/>
    <s v="Medium"/>
    <n v="1460"/>
    <n v="5"/>
    <n v="350"/>
    <n v="511000"/>
    <n v="30660"/>
    <n v="480340"/>
    <n v="379600"/>
    <n v="100740"/>
    <d v="2014-05-01T00:00:00"/>
    <n v="5"/>
    <x v="11"/>
    <n v="2014"/>
  </r>
  <r>
    <s v="Government"/>
    <s v="France"/>
    <s v="Montana"/>
    <s v="Medium"/>
    <n v="1403"/>
    <n v="5"/>
    <n v="7"/>
    <n v="9821"/>
    <n v="589.26"/>
    <n v="9231.74"/>
    <n v="7015"/>
    <n v="2216.7399999999998"/>
    <d v="2013-10-01T00:00:00"/>
    <n v="10"/>
    <x v="7"/>
    <n v="2013"/>
  </r>
  <r>
    <s v="Channel Partners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x v="9"/>
    <n v="2014"/>
  </r>
  <r>
    <s v="Government"/>
    <s v="France"/>
    <s v="Paseo"/>
    <s v="Medium"/>
    <n v="1496"/>
    <n v="10"/>
    <n v="350"/>
    <n v="523600"/>
    <n v="31416"/>
    <n v="492184"/>
    <n v="388960"/>
    <n v="103224"/>
    <d v="2014-06-01T00:00:00"/>
    <n v="6"/>
    <x v="1"/>
    <n v="2014"/>
  </r>
  <r>
    <s v="Channel Partners"/>
    <s v="Canada"/>
    <s v="Paseo"/>
    <s v="Medium"/>
    <n v="2299"/>
    <n v="10"/>
    <n v="12"/>
    <n v="27588"/>
    <n v="1655.28"/>
    <n v="25932.720000000001"/>
    <n v="6897"/>
    <n v="19035.72"/>
    <d v="2013-10-01T00:00:00"/>
    <n v="10"/>
    <x v="7"/>
    <n v="2013"/>
  </r>
  <r>
    <s v="Government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x v="7"/>
    <n v="2013"/>
  </r>
  <r>
    <s v="Enterprise"/>
    <s v="Canada"/>
    <s v="Velo"/>
    <s v="Medium"/>
    <n v="952"/>
    <n v="120"/>
    <n v="125"/>
    <n v="119000"/>
    <n v="7140"/>
    <n v="111860"/>
    <n v="114240"/>
    <n v="-2380"/>
    <d v="2014-02-01T00:00:00"/>
    <n v="2"/>
    <x v="8"/>
    <n v="2014"/>
  </r>
  <r>
    <s v="Enterprise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x v="8"/>
    <n v="2014"/>
  </r>
  <r>
    <s v="Midmarket"/>
    <s v="Germany"/>
    <s v="Velo"/>
    <s v="Medium"/>
    <n v="1530"/>
    <n v="120"/>
    <n v="15"/>
    <n v="22950"/>
    <n v="1377"/>
    <n v="21573"/>
    <n v="15300"/>
    <n v="6273"/>
    <d v="2014-05-01T00:00:00"/>
    <n v="5"/>
    <x v="11"/>
    <n v="2014"/>
  </r>
  <r>
    <s v="Government"/>
    <s v="France"/>
    <s v="Velo"/>
    <s v="Medium"/>
    <n v="1496"/>
    <n v="120"/>
    <n v="350"/>
    <n v="523600"/>
    <n v="31416"/>
    <n v="492184"/>
    <n v="388960"/>
    <n v="103224"/>
    <d v="2014-06-01T00:00:00"/>
    <n v="6"/>
    <x v="1"/>
    <n v="2014"/>
  </r>
  <r>
    <s v="Government"/>
    <s v="Mexico"/>
    <s v="Velo"/>
    <s v="Medium"/>
    <n v="1498"/>
    <n v="120"/>
    <n v="7"/>
    <n v="10486"/>
    <n v="629.16"/>
    <n v="9856.84"/>
    <n v="7490"/>
    <n v="2366.84"/>
    <d v="2014-06-01T00:00:00"/>
    <n v="6"/>
    <x v="1"/>
    <n v="2014"/>
  </r>
  <r>
    <s v="Small Business"/>
    <s v="France"/>
    <s v="Velo"/>
    <s v="Medium"/>
    <n v="1221"/>
    <n v="120"/>
    <n v="300"/>
    <n v="366300"/>
    <n v="21978"/>
    <n v="344322"/>
    <n v="305250"/>
    <n v="39072"/>
    <d v="2013-10-01T00:00:00"/>
    <n v="10"/>
    <x v="7"/>
    <n v="2013"/>
  </r>
  <r>
    <s v="Government"/>
    <s v="France"/>
    <s v="Velo"/>
    <s v="Medium"/>
    <n v="2076"/>
    <n v="120"/>
    <n v="350"/>
    <n v="726600"/>
    <n v="43596"/>
    <n v="683004"/>
    <n v="539760"/>
    <n v="143244"/>
    <d v="2013-10-01T00:00:00"/>
    <n v="10"/>
    <x v="7"/>
    <n v="2013"/>
  </r>
  <r>
    <s v="Midmarket"/>
    <s v="Canada"/>
    <s v="VTT"/>
    <s v="Medium"/>
    <n v="2844"/>
    <n v="250"/>
    <n v="15"/>
    <n v="42660"/>
    <n v="2559.6"/>
    <n v="40100.400000000001"/>
    <n v="28440"/>
    <n v="11660.4"/>
    <d v="2014-06-01T00:00:00"/>
    <n v="6"/>
    <x v="1"/>
    <n v="2014"/>
  </r>
  <r>
    <s v="Government"/>
    <s v="Mexico"/>
    <s v="VTT"/>
    <s v="Medium"/>
    <n v="1498"/>
    <n v="250"/>
    <n v="7"/>
    <n v="10486"/>
    <n v="629.16"/>
    <n v="9856.84"/>
    <n v="7490"/>
    <n v="2366.84"/>
    <d v="2014-06-01T00:00:00"/>
    <n v="6"/>
    <x v="1"/>
    <n v="2014"/>
  </r>
  <r>
    <s v="Small Business"/>
    <s v="France"/>
    <s v="VTT"/>
    <s v="Medium"/>
    <n v="1221"/>
    <n v="250"/>
    <n v="300"/>
    <n v="366300"/>
    <n v="21978"/>
    <n v="344322"/>
    <n v="305250"/>
    <n v="39072"/>
    <d v="2013-10-01T00:00:00"/>
    <n v="10"/>
    <x v="7"/>
    <n v="2013"/>
  </r>
  <r>
    <s v="Government"/>
    <s v="Mexico"/>
    <s v="VTT"/>
    <s v="Medium"/>
    <n v="1123"/>
    <n v="250"/>
    <n v="20"/>
    <n v="22460"/>
    <n v="1347.6"/>
    <n v="21112.400000000001"/>
    <n v="11230"/>
    <n v="9882.4"/>
    <d v="2013-11-01T00:00:00"/>
    <n v="11"/>
    <x v="9"/>
    <n v="2013"/>
  </r>
  <r>
    <s v="Small Business"/>
    <s v="Canada"/>
    <s v="VTT"/>
    <s v="Medium"/>
    <n v="2436"/>
    <n v="250"/>
    <n v="300"/>
    <n v="730800"/>
    <n v="43848"/>
    <n v="686952"/>
    <n v="609000"/>
    <n v="77952"/>
    <d v="2013-12-01T00:00:00"/>
    <n v="12"/>
    <x v="2"/>
    <n v="2013"/>
  </r>
  <r>
    <s v="Enterprise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x v="0"/>
    <n v="2014"/>
  </r>
  <r>
    <s v="Government"/>
    <s v="Mexico"/>
    <s v="Amarilla"/>
    <s v="Medium"/>
    <n v="1679"/>
    <n v="260"/>
    <n v="350"/>
    <n v="587650"/>
    <n v="35259"/>
    <n v="552391"/>
    <n v="436540"/>
    <n v="115851"/>
    <d v="2014-09-01T00:00:00"/>
    <n v="9"/>
    <x v="6"/>
    <n v="2014"/>
  </r>
  <r>
    <s v="Government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x v="7"/>
    <n v="2013"/>
  </r>
  <r>
    <s v="Government"/>
    <s v="France"/>
    <s v="Amarilla"/>
    <s v="Medium"/>
    <n v="1403"/>
    <n v="260"/>
    <n v="7"/>
    <n v="9821"/>
    <n v="589.26"/>
    <n v="9231.74"/>
    <n v="7015"/>
    <n v="2216.7399999999998"/>
    <d v="2013-10-01T00:00:00"/>
    <n v="10"/>
    <x v="7"/>
    <n v="2013"/>
  </r>
  <r>
    <s v="Government"/>
    <s v="France"/>
    <s v="Amarilla"/>
    <s v="Medium"/>
    <n v="2076"/>
    <n v="260"/>
    <n v="350"/>
    <n v="726600"/>
    <n v="43596"/>
    <n v="683004"/>
    <n v="539760"/>
    <n v="143244"/>
    <d v="2013-10-01T00:00:00"/>
    <n v="10"/>
    <x v="7"/>
    <n v="2013"/>
  </r>
  <r>
    <s v="Government"/>
    <s v="France"/>
    <s v="Montana"/>
    <s v="Medium"/>
    <n v="1757"/>
    <n v="5"/>
    <n v="20"/>
    <n v="35140"/>
    <n v="2108.4"/>
    <n v="33031.599999999999"/>
    <n v="17570"/>
    <n v="15461.6"/>
    <d v="2013-10-01T00:00:00"/>
    <n v="10"/>
    <x v="7"/>
    <n v="2013"/>
  </r>
  <r>
    <s v="Midmarket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x v="5"/>
    <n v="2014"/>
  </r>
  <r>
    <s v="Midmarket"/>
    <s v="Germany"/>
    <s v="Paseo"/>
    <s v="Medium"/>
    <n v="1743"/>
    <n v="10"/>
    <n v="15"/>
    <n v="26145"/>
    <n v="1568.7"/>
    <n v="24576.3"/>
    <n v="17430"/>
    <n v="7146.3"/>
    <d v="2014-08-01T00:00:00"/>
    <n v="8"/>
    <x v="5"/>
    <n v="2014"/>
  </r>
  <r>
    <s v="Midmarket"/>
    <s v="United States of America"/>
    <s v="Paseo"/>
    <s v="Medium"/>
    <n v="1153"/>
    <n v="10"/>
    <n v="15"/>
    <n v="17295"/>
    <n v="1037.7"/>
    <n v="16257.3"/>
    <n v="11530"/>
    <n v="4727.3"/>
    <d v="2014-10-01T00:00:00"/>
    <n v="10"/>
    <x v="7"/>
    <n v="2014"/>
  </r>
  <r>
    <s v="Government"/>
    <s v="France"/>
    <s v="Paseo"/>
    <s v="Medium"/>
    <n v="1757"/>
    <n v="10"/>
    <n v="20"/>
    <n v="35140"/>
    <n v="2108.4"/>
    <n v="33031.599999999999"/>
    <n v="17570"/>
    <n v="15461.6"/>
    <d v="2013-10-01T00:00:00"/>
    <n v="10"/>
    <x v="7"/>
    <n v="2013"/>
  </r>
  <r>
    <s v="Government"/>
    <s v="Germany"/>
    <s v="Velo"/>
    <s v="Medium"/>
    <n v="1001"/>
    <n v="120"/>
    <n v="20"/>
    <n v="20020"/>
    <n v="1201.2"/>
    <n v="18818.8"/>
    <n v="10010"/>
    <n v="8808.7999999999993"/>
    <d v="2014-08-01T00:00:00"/>
    <n v="8"/>
    <x v="5"/>
    <n v="2014"/>
  </r>
  <r>
    <s v="Government"/>
    <s v="Mexico"/>
    <s v="Velo"/>
    <s v="Medium"/>
    <n v="1333"/>
    <n v="120"/>
    <n v="7"/>
    <n v="9331"/>
    <n v="559.86"/>
    <n v="8771.14"/>
    <n v="6665"/>
    <n v="2106.14"/>
    <d v="2014-11-01T00:00:00"/>
    <n v="11"/>
    <x v="9"/>
    <n v="2014"/>
  </r>
  <r>
    <s v="Midmarket"/>
    <s v="United States of America"/>
    <s v="VTT"/>
    <s v="Medium"/>
    <n v="1153"/>
    <n v="250"/>
    <n v="15"/>
    <n v="17295"/>
    <n v="1037.7"/>
    <n v="16257.3"/>
    <n v="11530"/>
    <n v="4727.3"/>
    <d v="2014-10-01T00:00:00"/>
    <n v="10"/>
    <x v="7"/>
    <n v="2014"/>
  </r>
  <r>
    <s v="Channel Partners"/>
    <s v="Mexico"/>
    <s v="Carretera"/>
    <s v="Medium"/>
    <n v="727"/>
    <n v="3"/>
    <n v="12"/>
    <n v="8724"/>
    <n v="610.67999999999995"/>
    <n v="8113.32"/>
    <n v="2181"/>
    <n v="5932.32"/>
    <d v="2014-02-01T00:00:00"/>
    <n v="2"/>
    <x v="8"/>
    <n v="2014"/>
  </r>
  <r>
    <s v="Channel Partners"/>
    <s v="Canada"/>
    <s v="Carretera"/>
    <s v="Medium"/>
    <n v="1884"/>
    <n v="3"/>
    <n v="12"/>
    <n v="22608"/>
    <n v="1582.56"/>
    <n v="21025.439999999999"/>
    <n v="5652"/>
    <n v="15373.44"/>
    <d v="2014-08-01T00:00:00"/>
    <n v="8"/>
    <x v="5"/>
    <n v="2014"/>
  </r>
  <r>
    <s v="Government"/>
    <s v="Mexico"/>
    <s v="Carretera"/>
    <s v="Medium"/>
    <n v="1834"/>
    <n v="3"/>
    <n v="20"/>
    <n v="36680"/>
    <n v="2567.6"/>
    <n v="34112.400000000001"/>
    <n v="18340"/>
    <n v="15772.4"/>
    <d v="2013-09-01T00:00:00"/>
    <n v="9"/>
    <x v="6"/>
    <n v="2013"/>
  </r>
  <r>
    <s v="Channel Partners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x v="0"/>
    <n v="2014"/>
  </r>
  <r>
    <s v="Channel Partners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x v="9"/>
    <n v="2014"/>
  </r>
  <r>
    <s v="Government"/>
    <s v="France"/>
    <s v="Paseo"/>
    <s v="Medium"/>
    <n v="1031"/>
    <n v="10"/>
    <n v="7"/>
    <n v="7217"/>
    <n v="505.19"/>
    <n v="6711.81"/>
    <n v="5155"/>
    <n v="1556.81"/>
    <d v="2013-09-01T00:00:00"/>
    <n v="9"/>
    <x v="6"/>
    <n v="2013"/>
  </r>
  <r>
    <s v="Midmarket"/>
    <s v="Canada"/>
    <s v="Velo"/>
    <s v="Medium"/>
    <n v="1262"/>
    <n v="120"/>
    <n v="15"/>
    <n v="18930"/>
    <n v="1325.1"/>
    <n v="17604.900000000001"/>
    <n v="12620"/>
    <n v="4984.8999999999996"/>
    <d v="2014-05-01T00:00:00"/>
    <n v="5"/>
    <x v="11"/>
    <n v="2014"/>
  </r>
  <r>
    <s v="Government"/>
    <s v="Canada"/>
    <s v="Velo"/>
    <s v="Medium"/>
    <n v="1135"/>
    <n v="120"/>
    <n v="7"/>
    <n v="7945"/>
    <n v="556.15"/>
    <n v="7388.85"/>
    <n v="5675"/>
    <n v="1713.85"/>
    <d v="2014-06-01T00:00:00"/>
    <n v="6"/>
    <x v="1"/>
    <n v="2014"/>
  </r>
  <r>
    <s v="Government"/>
    <s v="United States of America"/>
    <s v="Velo"/>
    <s v="Medium"/>
    <n v="547"/>
    <n v="120"/>
    <n v="7"/>
    <n v="3829"/>
    <n v="268.02999999999997"/>
    <n v="3560.97"/>
    <n v="2735"/>
    <n v="825.97"/>
    <d v="2014-11-01T00:00:00"/>
    <n v="11"/>
    <x v="9"/>
    <n v="2014"/>
  </r>
  <r>
    <s v="Government"/>
    <s v="Canada"/>
    <s v="Velo"/>
    <s v="Medium"/>
    <n v="1582"/>
    <n v="120"/>
    <n v="7"/>
    <n v="11074"/>
    <n v="775.18"/>
    <n v="10298.82"/>
    <n v="7910"/>
    <n v="2388.8200000000002"/>
    <d v="2014-12-01T00:00:00"/>
    <n v="12"/>
    <x v="2"/>
    <n v="2014"/>
  </r>
  <r>
    <s v="Channel Partners"/>
    <s v="France"/>
    <s v="VTT"/>
    <s v="Medium"/>
    <n v="1738.5"/>
    <n v="250"/>
    <n v="12"/>
    <n v="20862"/>
    <n v="1460.34"/>
    <n v="19401.66"/>
    <n v="5215.5"/>
    <n v="14186.16"/>
    <d v="2014-04-01T00:00:00"/>
    <n v="4"/>
    <x v="10"/>
    <n v="2014"/>
  </r>
  <r>
    <s v="Channel Partners"/>
    <s v="Germany"/>
    <s v="VTT"/>
    <s v="Medium"/>
    <n v="2215"/>
    <n v="250"/>
    <n v="12"/>
    <n v="26580"/>
    <n v="1860.6"/>
    <n v="24719.4"/>
    <n v="6645"/>
    <n v="18074.400000000001"/>
    <d v="2013-09-01T00:00:00"/>
    <n v="9"/>
    <x v="6"/>
    <n v="2013"/>
  </r>
  <r>
    <s v="Government"/>
    <s v="Canada"/>
    <s v="VTT"/>
    <s v="Medium"/>
    <n v="1582"/>
    <n v="250"/>
    <n v="7"/>
    <n v="11074"/>
    <n v="775.18"/>
    <n v="10298.82"/>
    <n v="7910"/>
    <n v="2388.8200000000002"/>
    <d v="2014-12-01T00:00:00"/>
    <n v="12"/>
    <x v="2"/>
    <n v="2014"/>
  </r>
  <r>
    <s v="Government"/>
    <s v="Canada"/>
    <s v="Amarilla"/>
    <s v="Medium"/>
    <n v="1135"/>
    <n v="260"/>
    <n v="7"/>
    <n v="7945"/>
    <n v="556.15"/>
    <n v="7388.85"/>
    <n v="5675"/>
    <n v="1713.85"/>
    <d v="2014-06-01T00:00:00"/>
    <n v="6"/>
    <x v="1"/>
    <n v="2014"/>
  </r>
  <r>
    <s v="Government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x v="3"/>
    <n v="2014"/>
  </r>
  <r>
    <s v="Small Business"/>
    <s v="France"/>
    <s v="Carretera"/>
    <s v="Medium"/>
    <n v="448"/>
    <n v="3"/>
    <n v="300"/>
    <n v="134400"/>
    <n v="9408"/>
    <n v="124992"/>
    <n v="112000"/>
    <n v="12992"/>
    <d v="2014-06-01T00:00:00"/>
    <n v="6"/>
    <x v="1"/>
    <n v="2014"/>
  </r>
  <r>
    <s v="Small Business"/>
    <s v="France"/>
    <s v="Carretera"/>
    <s v="Medium"/>
    <n v="2181"/>
    <n v="3"/>
    <n v="300"/>
    <n v="654300"/>
    <n v="45801"/>
    <n v="608499"/>
    <n v="545250"/>
    <n v="63249"/>
    <d v="2014-10-01T00:00:00"/>
    <n v="10"/>
    <x v="7"/>
    <n v="2014"/>
  </r>
  <r>
    <s v="Government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x v="7"/>
    <n v="2014"/>
  </r>
  <r>
    <s v="Small Business"/>
    <s v="France"/>
    <s v="Montana"/>
    <s v="Medium"/>
    <n v="2181"/>
    <n v="5"/>
    <n v="300"/>
    <n v="654300"/>
    <n v="45801"/>
    <n v="608499"/>
    <n v="545250"/>
    <n v="63249"/>
    <d v="2014-10-01T00:00:00"/>
    <n v="10"/>
    <x v="7"/>
    <n v="2014"/>
  </r>
  <r>
    <s v="Enterprise"/>
    <s v="Germany"/>
    <s v="Montana"/>
    <s v="Medium"/>
    <n v="2500"/>
    <n v="5"/>
    <n v="125"/>
    <n v="312500"/>
    <n v="21875"/>
    <n v="290625"/>
    <n v="300000"/>
    <n v="-9375"/>
    <d v="2013-11-01T00:00:00"/>
    <n v="11"/>
    <x v="9"/>
    <n v="2013"/>
  </r>
  <r>
    <s v="Small Business"/>
    <s v="Canada"/>
    <s v="Paseo"/>
    <s v="Medium"/>
    <n v="1702"/>
    <n v="10"/>
    <n v="300"/>
    <n v="510600"/>
    <n v="35742"/>
    <n v="474858"/>
    <n v="425500"/>
    <n v="49358"/>
    <d v="2014-05-01T00:00:00"/>
    <n v="5"/>
    <x v="11"/>
    <n v="2014"/>
  </r>
  <r>
    <s v="Small Business"/>
    <s v="France"/>
    <s v="Paseo"/>
    <s v="Medium"/>
    <n v="448"/>
    <n v="10"/>
    <n v="300"/>
    <n v="134400"/>
    <n v="9408"/>
    <n v="124992"/>
    <n v="112000"/>
    <n v="12992"/>
    <d v="2014-06-01T00:00:00"/>
    <n v="6"/>
    <x v="1"/>
    <n v="2014"/>
  </r>
  <r>
    <s v="Enterprise"/>
    <s v="Germany"/>
    <s v="Paseo"/>
    <s v="Medium"/>
    <n v="3513"/>
    <n v="10"/>
    <n v="125"/>
    <n v="439125"/>
    <n v="30738.75"/>
    <n v="408386.25"/>
    <n v="421560"/>
    <n v="-13173.75"/>
    <d v="2014-07-01T00:00:00"/>
    <n v="7"/>
    <x v="4"/>
    <n v="2014"/>
  </r>
  <r>
    <s v="Midmarket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x v="5"/>
    <n v="2014"/>
  </r>
  <r>
    <s v="Midmarket"/>
    <s v="United States of America"/>
    <s v="Paseo"/>
    <s v="Medium"/>
    <n v="2931"/>
    <n v="10"/>
    <n v="15"/>
    <n v="43965"/>
    <n v="3077.55"/>
    <n v="40887.449999999997"/>
    <n v="29310"/>
    <n v="11577.45"/>
    <d v="2013-09-01T00:00:00"/>
    <n v="9"/>
    <x v="6"/>
    <n v="2013"/>
  </r>
  <r>
    <s v="Government"/>
    <s v="France"/>
    <s v="Paseo"/>
    <s v="Medium"/>
    <n v="1535"/>
    <n v="10"/>
    <n v="20"/>
    <n v="30700"/>
    <n v="2149"/>
    <n v="28551"/>
    <n v="15350"/>
    <n v="13201"/>
    <d v="2014-09-01T00:00:00"/>
    <n v="9"/>
    <x v="6"/>
    <n v="2014"/>
  </r>
  <r>
    <s v="Small Business"/>
    <s v="Germany"/>
    <s v="Paseo"/>
    <s v="Medium"/>
    <n v="1123"/>
    <n v="10"/>
    <n v="300"/>
    <n v="336900"/>
    <n v="23583"/>
    <n v="313317"/>
    <n v="280750"/>
    <n v="32567"/>
    <d v="2013-09-01T00:00:00"/>
    <n v="9"/>
    <x v="6"/>
    <n v="2013"/>
  </r>
  <r>
    <s v="Small Business"/>
    <s v="Canada"/>
    <s v="Paseo"/>
    <s v="Medium"/>
    <n v="1404"/>
    <n v="10"/>
    <n v="300"/>
    <n v="421200"/>
    <n v="29484"/>
    <n v="391716"/>
    <n v="351000"/>
    <n v="40716"/>
    <d v="2013-11-01T00:00:00"/>
    <n v="11"/>
    <x v="9"/>
    <n v="2013"/>
  </r>
  <r>
    <s v="Channel Partners"/>
    <s v="Mexico"/>
    <s v="Paseo"/>
    <s v="Medium"/>
    <n v="2763"/>
    <n v="10"/>
    <n v="12"/>
    <n v="33156"/>
    <n v="2320.92"/>
    <n v="30835.08"/>
    <n v="8289"/>
    <n v="22546.080000000002"/>
    <d v="2013-11-01T00:00:00"/>
    <n v="11"/>
    <x v="9"/>
    <n v="2013"/>
  </r>
  <r>
    <s v="Government"/>
    <s v="Germany"/>
    <s v="Paseo"/>
    <s v="Medium"/>
    <n v="2125"/>
    <n v="10"/>
    <n v="7"/>
    <n v="14875"/>
    <n v="1041.25"/>
    <n v="13833.75"/>
    <n v="10625"/>
    <n v="3208.75"/>
    <d v="2013-12-01T00:00:00"/>
    <n v="12"/>
    <x v="2"/>
    <n v="2013"/>
  </r>
  <r>
    <s v="Small Business"/>
    <s v="France"/>
    <s v="Velo"/>
    <s v="Medium"/>
    <n v="1659"/>
    <n v="120"/>
    <n v="300"/>
    <n v="497700"/>
    <n v="34839"/>
    <n v="462861"/>
    <n v="414750"/>
    <n v="48111"/>
    <d v="2014-07-01T00:00:00"/>
    <n v="7"/>
    <x v="4"/>
    <n v="2014"/>
  </r>
  <r>
    <s v="Government"/>
    <s v="Mexico"/>
    <s v="Velo"/>
    <s v="Medium"/>
    <n v="609"/>
    <n v="120"/>
    <n v="20"/>
    <n v="12180"/>
    <n v="852.6"/>
    <n v="11327.4"/>
    <n v="6090"/>
    <n v="5237.3999999999996"/>
    <d v="2014-08-01T00:00:00"/>
    <n v="8"/>
    <x v="5"/>
    <n v="2014"/>
  </r>
  <r>
    <s v="Enterprise"/>
    <s v="Germany"/>
    <s v="Velo"/>
    <s v="Medium"/>
    <n v="2087"/>
    <n v="120"/>
    <n v="125"/>
    <n v="260875"/>
    <n v="18261.25"/>
    <n v="242613.75"/>
    <n v="250440"/>
    <n v="-7826.25"/>
    <d v="2014-09-01T00:00:00"/>
    <n v="9"/>
    <x v="6"/>
    <n v="2014"/>
  </r>
  <r>
    <s v="Government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x v="7"/>
    <n v="2014"/>
  </r>
  <r>
    <s v="Government"/>
    <s v="United States of America"/>
    <s v="Velo"/>
    <s v="Medium"/>
    <n v="1421"/>
    <n v="120"/>
    <n v="20"/>
    <n v="28420"/>
    <n v="1989.4"/>
    <n v="26430.6"/>
    <n v="14210"/>
    <n v="12220.6"/>
    <d v="2013-12-01T00:00:00"/>
    <n v="12"/>
    <x v="2"/>
    <n v="2013"/>
  </r>
  <r>
    <s v="Small Business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x v="2"/>
    <n v="2014"/>
  </r>
  <r>
    <s v="Government"/>
    <s v="Germany"/>
    <s v="Velo"/>
    <s v="Medium"/>
    <n v="588"/>
    <n v="120"/>
    <n v="20"/>
    <n v="11760"/>
    <n v="823.2"/>
    <n v="10936.8"/>
    <n v="5880"/>
    <n v="5056.8"/>
    <d v="2013-12-01T00:00:00"/>
    <n v="12"/>
    <x v="2"/>
    <n v="2013"/>
  </r>
  <r>
    <s v="Channel Partners"/>
    <s v="Canada"/>
    <s v="VTT"/>
    <s v="Medium"/>
    <n v="3244.5"/>
    <n v="250"/>
    <n v="12"/>
    <n v="38934"/>
    <n v="2725.38"/>
    <n v="36208.620000000003"/>
    <n v="9733.5"/>
    <n v="26475.119999999999"/>
    <d v="2014-01-01T00:00:00"/>
    <n v="1"/>
    <x v="0"/>
    <n v="2014"/>
  </r>
  <r>
    <s v="Small Business"/>
    <s v="France"/>
    <s v="VTT"/>
    <s v="Medium"/>
    <n v="959"/>
    <n v="250"/>
    <n v="300"/>
    <n v="287700"/>
    <n v="20139"/>
    <n v="267561"/>
    <n v="239750"/>
    <n v="27811"/>
    <d v="2014-02-01T00:00:00"/>
    <n v="2"/>
    <x v="8"/>
    <n v="2014"/>
  </r>
  <r>
    <s v="Small Business"/>
    <s v="Mexico"/>
    <s v="VTT"/>
    <s v="Medium"/>
    <n v="2747"/>
    <n v="250"/>
    <n v="300"/>
    <n v="824100"/>
    <n v="57687"/>
    <n v="766413"/>
    <n v="686750"/>
    <n v="79663"/>
    <d v="2014-02-01T00:00:00"/>
    <n v="2"/>
    <x v="8"/>
    <n v="2014"/>
  </r>
  <r>
    <s v="Enterprise"/>
    <s v="Canada"/>
    <s v="Amarilla"/>
    <s v="Medium"/>
    <n v="1645"/>
    <n v="260"/>
    <n v="125"/>
    <n v="205625"/>
    <n v="14393.75"/>
    <n v="191231.25"/>
    <n v="197400"/>
    <n v="-6168.75"/>
    <d v="2014-05-01T00:00:00"/>
    <n v="5"/>
    <x v="11"/>
    <n v="2014"/>
  </r>
  <r>
    <s v="Government"/>
    <s v="France"/>
    <s v="Amarilla"/>
    <s v="Medium"/>
    <n v="2876"/>
    <n v="260"/>
    <n v="350"/>
    <n v="1006600"/>
    <n v="70462"/>
    <n v="936138"/>
    <n v="747760"/>
    <n v="188378"/>
    <d v="2014-09-01T00:00:00"/>
    <n v="9"/>
    <x v="6"/>
    <n v="2014"/>
  </r>
  <r>
    <s v="Enterprise"/>
    <s v="Germany"/>
    <s v="Amarilla"/>
    <s v="Medium"/>
    <n v="994"/>
    <n v="260"/>
    <n v="125"/>
    <n v="124250"/>
    <n v="8697.5"/>
    <n v="115552.5"/>
    <n v="119280"/>
    <n v="-3727.5"/>
    <d v="2013-09-01T00:00:00"/>
    <n v="9"/>
    <x v="6"/>
    <n v="2013"/>
  </r>
  <r>
    <s v="Government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x v="9"/>
    <n v="2014"/>
  </r>
  <r>
    <s v="Small Business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x v="2"/>
    <n v="2014"/>
  </r>
  <r>
    <s v="Government"/>
    <s v="Canada"/>
    <s v="Montana"/>
    <s v="Medium"/>
    <n v="488"/>
    <n v="5"/>
    <n v="7"/>
    <n v="3416"/>
    <n v="273.27999999999997"/>
    <n v="3142.72"/>
    <n v="2440"/>
    <n v="702.72"/>
    <d v="2014-02-01T00:00:00"/>
    <n v="2"/>
    <x v="8"/>
    <n v="2014"/>
  </r>
  <r>
    <s v="Government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x v="1"/>
    <n v="2014"/>
  </r>
  <r>
    <s v="Government"/>
    <s v="Canada"/>
    <s v="Paseo"/>
    <s v="Medium"/>
    <n v="257"/>
    <n v="10"/>
    <n v="7"/>
    <n v="1799"/>
    <n v="143.91999999999999"/>
    <n v="1655.08"/>
    <n v="1285"/>
    <n v="370.08"/>
    <d v="2014-05-01T00:00:00"/>
    <n v="5"/>
    <x v="11"/>
    <n v="2014"/>
  </r>
  <r>
    <s v="Government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x v="1"/>
    <n v="2014"/>
  </r>
  <r>
    <s v="Enterprise"/>
    <s v="Mexico"/>
    <s v="Carretera"/>
    <s v="Medium"/>
    <n v="1540"/>
    <n v="3"/>
    <n v="125"/>
    <n v="192500"/>
    <n v="15400"/>
    <n v="177100"/>
    <n v="184800"/>
    <n v="-7700"/>
    <d v="2014-08-01T00:00:00"/>
    <n v="8"/>
    <x v="5"/>
    <n v="2014"/>
  </r>
  <r>
    <s v="Midmarket"/>
    <s v="France"/>
    <s v="Carretera"/>
    <s v="Medium"/>
    <n v="490"/>
    <n v="3"/>
    <n v="15"/>
    <n v="7350"/>
    <n v="588"/>
    <n v="6762"/>
    <n v="4900"/>
    <n v="1862"/>
    <d v="2014-11-01T00:00:00"/>
    <n v="11"/>
    <x v="9"/>
    <n v="2014"/>
  </r>
  <r>
    <s v="Government"/>
    <s v="Mexico"/>
    <s v="Carretera"/>
    <s v="Medium"/>
    <n v="1362"/>
    <n v="3"/>
    <n v="350"/>
    <n v="476700"/>
    <n v="38136"/>
    <n v="438564"/>
    <n v="354120"/>
    <n v="84444"/>
    <d v="2014-12-01T00:00:00"/>
    <n v="12"/>
    <x v="2"/>
    <n v="2014"/>
  </r>
  <r>
    <s v="Midmarket"/>
    <s v="France"/>
    <s v="Montana"/>
    <s v="Medium"/>
    <n v="2501"/>
    <n v="5"/>
    <n v="15"/>
    <n v="37515"/>
    <n v="3001.2"/>
    <n v="34513.800000000003"/>
    <n v="25010"/>
    <n v="9503.7999999999993"/>
    <d v="2014-03-01T00:00:00"/>
    <n v="3"/>
    <x v="3"/>
    <n v="2014"/>
  </r>
  <r>
    <s v="Government"/>
    <s v="Canada"/>
    <s v="Montana"/>
    <s v="Medium"/>
    <n v="708"/>
    <n v="5"/>
    <n v="20"/>
    <n v="14160"/>
    <n v="1132.8"/>
    <n v="13027.2"/>
    <n v="7080"/>
    <n v="5947.2"/>
    <d v="2014-06-01T00:00:00"/>
    <n v="6"/>
    <x v="1"/>
    <n v="2014"/>
  </r>
  <r>
    <s v="Government"/>
    <s v="Germany"/>
    <s v="Montana"/>
    <s v="Medium"/>
    <n v="645"/>
    <n v="5"/>
    <n v="20"/>
    <n v="12900"/>
    <n v="1032"/>
    <n v="11868"/>
    <n v="6450"/>
    <n v="5418"/>
    <d v="2014-07-01T00:00:00"/>
    <n v="7"/>
    <x v="4"/>
    <n v="2014"/>
  </r>
  <r>
    <s v="Small Business"/>
    <s v="France"/>
    <s v="Montana"/>
    <s v="Medium"/>
    <n v="1562"/>
    <n v="5"/>
    <n v="300"/>
    <n v="468600"/>
    <n v="37488"/>
    <n v="431112"/>
    <n v="390500"/>
    <n v="40612"/>
    <d v="2014-08-01T00:00:00"/>
    <n v="8"/>
    <x v="5"/>
    <n v="2014"/>
  </r>
  <r>
    <s v="Small Business"/>
    <s v="Canada"/>
    <s v="Montana"/>
    <s v="Medium"/>
    <n v="1283"/>
    <n v="5"/>
    <n v="300"/>
    <n v="384900"/>
    <n v="30792"/>
    <n v="354108"/>
    <n v="320750"/>
    <n v="33358"/>
    <d v="2013-09-01T00:00:00"/>
    <n v="9"/>
    <x v="6"/>
    <n v="2013"/>
  </r>
  <r>
    <s v="Midmarket"/>
    <s v="Germany"/>
    <s v="Montana"/>
    <s v="Medium"/>
    <n v="711"/>
    <n v="5"/>
    <n v="15"/>
    <n v="10665"/>
    <n v="853.2"/>
    <n v="9811.7999999999993"/>
    <n v="7110"/>
    <n v="2701.8"/>
    <d v="2014-12-01T00:00:00"/>
    <n v="12"/>
    <x v="2"/>
    <n v="2014"/>
  </r>
  <r>
    <s v="Enterprise"/>
    <s v="Mexico"/>
    <s v="Paseo"/>
    <s v="Medium"/>
    <n v="1114"/>
    <n v="10"/>
    <n v="125"/>
    <n v="139250"/>
    <n v="11140"/>
    <n v="128110"/>
    <n v="133680"/>
    <n v="-5570"/>
    <d v="2014-03-01T00:00:00"/>
    <n v="3"/>
    <x v="3"/>
    <n v="2014"/>
  </r>
  <r>
    <s v="Government"/>
    <s v="Germany"/>
    <s v="Paseo"/>
    <s v="Medium"/>
    <n v="1259"/>
    <n v="10"/>
    <n v="7"/>
    <n v="8813"/>
    <n v="705.04"/>
    <n v="8107.96"/>
    <n v="6295"/>
    <n v="1812.96"/>
    <d v="2014-04-01T00:00:00"/>
    <n v="4"/>
    <x v="10"/>
    <n v="2014"/>
  </r>
  <r>
    <s v="Government"/>
    <s v="Germany"/>
    <s v="Paseo"/>
    <s v="Medium"/>
    <n v="1095"/>
    <n v="10"/>
    <n v="7"/>
    <n v="7665"/>
    <n v="613.20000000000005"/>
    <n v="7051.8"/>
    <n v="5475"/>
    <n v="1576.8"/>
    <d v="2014-05-01T00:00:00"/>
    <n v="5"/>
    <x v="11"/>
    <n v="2014"/>
  </r>
  <r>
    <s v="Government"/>
    <s v="Germany"/>
    <s v="Paseo"/>
    <s v="Medium"/>
    <n v="1366"/>
    <n v="10"/>
    <n v="20"/>
    <n v="27320"/>
    <n v="2185.6"/>
    <n v="25134.400000000001"/>
    <n v="13660"/>
    <n v="11474.4"/>
    <d v="2014-06-01T00:00:00"/>
    <n v="6"/>
    <x v="1"/>
    <n v="2014"/>
  </r>
  <r>
    <s v="Small Business"/>
    <s v="Mexico"/>
    <s v="Paseo"/>
    <s v="Medium"/>
    <n v="2460"/>
    <n v="10"/>
    <n v="300"/>
    <n v="738000"/>
    <n v="59040"/>
    <n v="678960"/>
    <n v="615000"/>
    <n v="63960"/>
    <d v="2014-06-01T00:00:00"/>
    <n v="6"/>
    <x v="1"/>
    <n v="2014"/>
  </r>
  <r>
    <s v="Government"/>
    <s v="United States of America"/>
    <s v="Paseo"/>
    <s v="Medium"/>
    <n v="678"/>
    <n v="10"/>
    <n v="7"/>
    <n v="4746"/>
    <n v="379.68"/>
    <n v="4366.32"/>
    <n v="3390"/>
    <n v="976.32"/>
    <d v="2014-08-01T00:00:00"/>
    <n v="8"/>
    <x v="5"/>
    <n v="2014"/>
  </r>
  <r>
    <s v="Government"/>
    <s v="Germany"/>
    <s v="Paseo"/>
    <s v="Medium"/>
    <n v="1598"/>
    <n v="10"/>
    <n v="7"/>
    <n v="11186"/>
    <n v="894.88"/>
    <n v="10291.120000000001"/>
    <n v="7990"/>
    <n v="2301.12"/>
    <d v="2014-08-01T00:00:00"/>
    <n v="8"/>
    <x v="5"/>
    <n v="2014"/>
  </r>
  <r>
    <s v="Government"/>
    <s v="Germany"/>
    <s v="Paseo"/>
    <s v="Medium"/>
    <n v="2409"/>
    <n v="10"/>
    <n v="7"/>
    <n v="16863"/>
    <n v="1349.04"/>
    <n v="15513.96"/>
    <n v="12045"/>
    <n v="3468.96"/>
    <d v="2013-09-01T00:00:00"/>
    <n v="9"/>
    <x v="6"/>
    <n v="2013"/>
  </r>
  <r>
    <s v="Government"/>
    <s v="Germany"/>
    <s v="Paseo"/>
    <s v="Medium"/>
    <n v="1934"/>
    <n v="10"/>
    <n v="20"/>
    <n v="38680"/>
    <n v="3094.4"/>
    <n v="35585.599999999999"/>
    <n v="19340"/>
    <n v="16245.6"/>
    <d v="2014-09-01T00:00:00"/>
    <n v="9"/>
    <x v="6"/>
    <n v="2014"/>
  </r>
  <r>
    <s v="Government"/>
    <s v="Mexico"/>
    <s v="Paseo"/>
    <s v="Medium"/>
    <n v="2993"/>
    <n v="10"/>
    <n v="20"/>
    <n v="59860"/>
    <n v="4788.8"/>
    <n v="55071.199999999997"/>
    <n v="29930"/>
    <n v="25141.200000000001"/>
    <d v="2014-09-01T00:00:00"/>
    <n v="9"/>
    <x v="6"/>
    <n v="2014"/>
  </r>
  <r>
    <s v="Government"/>
    <s v="Germany"/>
    <s v="Paseo"/>
    <s v="Medium"/>
    <n v="2146"/>
    <n v="10"/>
    <n v="350"/>
    <n v="751100"/>
    <n v="60088"/>
    <n v="691012"/>
    <n v="557960"/>
    <n v="133052"/>
    <d v="2013-11-01T00:00:00"/>
    <n v="11"/>
    <x v="9"/>
    <n v="2013"/>
  </r>
  <r>
    <s v="Government"/>
    <s v="Mexico"/>
    <s v="Paseo"/>
    <s v="Medium"/>
    <n v="1946"/>
    <n v="10"/>
    <n v="7"/>
    <n v="13622"/>
    <n v="1089.76"/>
    <n v="12532.24"/>
    <n v="9730"/>
    <n v="2802.24"/>
    <d v="2013-12-01T00:00:00"/>
    <n v="12"/>
    <x v="2"/>
    <n v="2013"/>
  </r>
  <r>
    <s v="Government"/>
    <s v="Mexico"/>
    <s v="Paseo"/>
    <s v="Medium"/>
    <n v="1362"/>
    <n v="10"/>
    <n v="350"/>
    <n v="476700"/>
    <n v="38136"/>
    <n v="438564"/>
    <n v="354120"/>
    <n v="84444"/>
    <d v="2014-12-01T00:00:00"/>
    <n v="12"/>
    <x v="2"/>
    <n v="2014"/>
  </r>
  <r>
    <s v="Channel Partners"/>
    <s v="Canada"/>
    <s v="Velo"/>
    <s v="Medium"/>
    <n v="598"/>
    <n v="120"/>
    <n v="12"/>
    <n v="7176"/>
    <n v="574.08000000000004"/>
    <n v="6601.92"/>
    <n v="1794"/>
    <n v="4807.92"/>
    <d v="2014-03-01T00:00:00"/>
    <n v="3"/>
    <x v="3"/>
    <n v="2014"/>
  </r>
  <r>
    <s v="Government"/>
    <s v="United States of America"/>
    <s v="Velo"/>
    <s v="Medium"/>
    <n v="2907"/>
    <n v="120"/>
    <n v="7"/>
    <n v="20349"/>
    <n v="1627.92"/>
    <n v="18721.080000000002"/>
    <n v="14535"/>
    <n v="4186.08"/>
    <d v="2014-06-01T00:00:00"/>
    <n v="6"/>
    <x v="1"/>
    <n v="2014"/>
  </r>
  <r>
    <s v="Government"/>
    <s v="Germany"/>
    <s v="Velo"/>
    <s v="Medium"/>
    <n v="2338"/>
    <n v="120"/>
    <n v="7"/>
    <n v="16366"/>
    <n v="1309.28"/>
    <n v="15056.72"/>
    <n v="11690"/>
    <n v="3366.72"/>
    <d v="2014-06-01T00:00:00"/>
    <n v="6"/>
    <x v="1"/>
    <n v="2014"/>
  </r>
  <r>
    <s v="Small Business"/>
    <s v="France"/>
    <s v="Velo"/>
    <s v="Medium"/>
    <n v="386"/>
    <n v="120"/>
    <n v="300"/>
    <n v="115800"/>
    <n v="9264"/>
    <n v="106536"/>
    <n v="96500"/>
    <n v="10036"/>
    <d v="2013-11-01T00:00:00"/>
    <n v="11"/>
    <x v="9"/>
    <n v="2013"/>
  </r>
  <r>
    <s v="Small Business"/>
    <s v="Mexico"/>
    <s v="Velo"/>
    <s v="Medium"/>
    <n v="635"/>
    <n v="120"/>
    <n v="300"/>
    <n v="190500"/>
    <n v="15240"/>
    <n v="175260"/>
    <n v="158750"/>
    <n v="16510"/>
    <d v="2014-12-01T00:00:00"/>
    <n v="12"/>
    <x v="2"/>
    <n v="2014"/>
  </r>
  <r>
    <s v="Government"/>
    <s v="France"/>
    <s v="VTT"/>
    <s v="Medium"/>
    <n v="574.5"/>
    <n v="250"/>
    <n v="350"/>
    <n v="201075"/>
    <n v="16086"/>
    <n v="184989"/>
    <n v="149370"/>
    <n v="35619"/>
    <d v="2014-04-01T00:00:00"/>
    <n v="4"/>
    <x v="10"/>
    <n v="2014"/>
  </r>
  <r>
    <s v="Government"/>
    <s v="Germany"/>
    <s v="VTT"/>
    <s v="Medium"/>
    <n v="2338"/>
    <n v="250"/>
    <n v="7"/>
    <n v="16366"/>
    <n v="1309.28"/>
    <n v="15056.72"/>
    <n v="11690"/>
    <n v="3366.72"/>
    <d v="2014-06-01T00:00:00"/>
    <n v="6"/>
    <x v="1"/>
    <n v="2014"/>
  </r>
  <r>
    <s v="Government"/>
    <s v="France"/>
    <s v="VTT"/>
    <s v="Medium"/>
    <n v="381"/>
    <n v="250"/>
    <n v="350"/>
    <n v="133350"/>
    <n v="10668"/>
    <n v="122682"/>
    <n v="99060"/>
    <n v="23622"/>
    <d v="2014-08-01T00:00:00"/>
    <n v="8"/>
    <x v="5"/>
    <n v="2014"/>
  </r>
  <r>
    <s v="Government"/>
    <s v="Germany"/>
    <s v="VTT"/>
    <s v="Medium"/>
    <n v="422"/>
    <n v="250"/>
    <n v="350"/>
    <n v="147700"/>
    <n v="11816"/>
    <n v="135884"/>
    <n v="109720"/>
    <n v="26164"/>
    <d v="2014-08-01T00:00:00"/>
    <n v="8"/>
    <x v="5"/>
    <n v="2014"/>
  </r>
  <r>
    <s v="Small Business"/>
    <s v="Canada"/>
    <s v="VTT"/>
    <s v="Medium"/>
    <n v="2134"/>
    <n v="250"/>
    <n v="300"/>
    <n v="640200"/>
    <n v="51216"/>
    <n v="588984"/>
    <n v="533500"/>
    <n v="55484"/>
    <d v="2014-09-01T00:00:00"/>
    <n v="9"/>
    <x v="6"/>
    <n v="2014"/>
  </r>
  <r>
    <s v="Small Business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x v="2"/>
    <n v="2013"/>
  </r>
  <r>
    <s v="Government"/>
    <s v="Canada"/>
    <s v="Amarilla"/>
    <s v="Medium"/>
    <n v="708"/>
    <n v="260"/>
    <n v="20"/>
    <n v="14160"/>
    <n v="1132.8"/>
    <n v="13027.2"/>
    <n v="7080"/>
    <n v="5947.2"/>
    <d v="2014-06-01T00:00:00"/>
    <n v="6"/>
    <x v="1"/>
    <n v="2014"/>
  </r>
  <r>
    <s v="Government"/>
    <s v="United States of America"/>
    <s v="Amarilla"/>
    <s v="Medium"/>
    <n v="2907"/>
    <n v="260"/>
    <n v="7"/>
    <n v="20349"/>
    <n v="1627.92"/>
    <n v="18721.080000000002"/>
    <n v="14535"/>
    <n v="4186.08"/>
    <d v="2014-06-01T00:00:00"/>
    <n v="6"/>
    <x v="1"/>
    <n v="2014"/>
  </r>
  <r>
    <s v="Government"/>
    <s v="Germany"/>
    <s v="Amarilla"/>
    <s v="Medium"/>
    <n v="1366"/>
    <n v="260"/>
    <n v="20"/>
    <n v="27320"/>
    <n v="2185.6"/>
    <n v="25134.400000000001"/>
    <n v="13660"/>
    <n v="11474.4"/>
    <d v="2014-06-01T00:00:00"/>
    <n v="6"/>
    <x v="1"/>
    <n v="2014"/>
  </r>
  <r>
    <s v="Small Business"/>
    <s v="Mexico"/>
    <s v="Amarilla"/>
    <s v="Medium"/>
    <n v="2460"/>
    <n v="260"/>
    <n v="300"/>
    <n v="738000"/>
    <n v="59040"/>
    <n v="678960"/>
    <n v="615000"/>
    <n v="63960"/>
    <d v="2014-06-01T00:00:00"/>
    <n v="6"/>
    <x v="1"/>
    <n v="2014"/>
  </r>
  <r>
    <s v="Government"/>
    <s v="Germany"/>
    <s v="Amarilla"/>
    <s v="Medium"/>
    <n v="1520"/>
    <n v="260"/>
    <n v="20"/>
    <n v="30400"/>
    <n v="2432"/>
    <n v="27968"/>
    <n v="15200"/>
    <n v="12768"/>
    <d v="2014-11-01T00:00:00"/>
    <n v="11"/>
    <x v="9"/>
    <n v="2014"/>
  </r>
  <r>
    <s v="Midmarket"/>
    <s v="Germany"/>
    <s v="Amarilla"/>
    <s v="Medium"/>
    <n v="711"/>
    <n v="260"/>
    <n v="15"/>
    <n v="10665"/>
    <n v="853.2"/>
    <n v="9811.7999999999993"/>
    <n v="7110"/>
    <n v="2701.8"/>
    <d v="2014-12-01T00:00:00"/>
    <n v="12"/>
    <x v="2"/>
    <n v="2014"/>
  </r>
  <r>
    <s v="Channel Partners"/>
    <s v="Mexico"/>
    <s v="Amarilla"/>
    <s v="Medium"/>
    <n v="1375"/>
    <n v="260"/>
    <n v="12"/>
    <n v="16500"/>
    <n v="1320"/>
    <n v="15180"/>
    <n v="4125"/>
    <n v="11055"/>
    <d v="2013-12-01T00:00:00"/>
    <n v="12"/>
    <x v="2"/>
    <n v="2013"/>
  </r>
  <r>
    <s v="Small Business"/>
    <s v="Mexico"/>
    <s v="Amarilla"/>
    <s v="Medium"/>
    <n v="635"/>
    <n v="260"/>
    <n v="300"/>
    <n v="190500"/>
    <n v="15240"/>
    <n v="175260"/>
    <n v="158750"/>
    <n v="16510"/>
    <d v="2014-12-01T00:00:00"/>
    <n v="12"/>
    <x v="2"/>
    <n v="2014"/>
  </r>
  <r>
    <s v="Government"/>
    <s v="United States of America"/>
    <s v="VTT"/>
    <s v="Medium"/>
    <n v="436.5"/>
    <n v="250"/>
    <n v="20"/>
    <n v="8730"/>
    <n v="698.4"/>
    <n v="8031.6"/>
    <n v="4365"/>
    <n v="3666.6"/>
    <d v="2014-07-01T00:00:00"/>
    <n v="7"/>
    <x v="4"/>
    <n v="2014"/>
  </r>
  <r>
    <s v="Small Business"/>
    <s v="Canada"/>
    <s v="Carretera"/>
    <s v="Medium"/>
    <n v="1094"/>
    <n v="3"/>
    <n v="300"/>
    <n v="328200"/>
    <n v="29538"/>
    <n v="298662"/>
    <n v="273500"/>
    <n v="25162"/>
    <d v="2014-06-01T00:00:00"/>
    <n v="6"/>
    <x v="1"/>
    <n v="2014"/>
  </r>
  <r>
    <s v="Channel Partners"/>
    <s v="Mexico"/>
    <s v="Carretera"/>
    <s v="Medium"/>
    <n v="367"/>
    <n v="3"/>
    <n v="12"/>
    <n v="4404"/>
    <n v="396.36"/>
    <n v="4007.64"/>
    <n v="1101"/>
    <n v="2906.64"/>
    <d v="2013-10-01T00:00:00"/>
    <n v="10"/>
    <x v="7"/>
    <n v="2013"/>
  </r>
  <r>
    <s v="Small Business"/>
    <s v="Canada"/>
    <s v="Montana"/>
    <s v="Medium"/>
    <n v="3802.5"/>
    <n v="5"/>
    <n v="300"/>
    <n v="1140750"/>
    <n v="102667.5"/>
    <n v="1038082.5"/>
    <n v="950625"/>
    <n v="87457.5"/>
    <d v="2014-04-01T00:00:00"/>
    <n v="4"/>
    <x v="10"/>
    <n v="2014"/>
  </r>
  <r>
    <s v="Government"/>
    <s v="France"/>
    <s v="Montana"/>
    <s v="Medium"/>
    <n v="1666"/>
    <n v="5"/>
    <n v="350"/>
    <n v="583100"/>
    <n v="52479"/>
    <n v="530621"/>
    <n v="433160"/>
    <n v="97461"/>
    <d v="2014-05-01T00:00:00"/>
    <n v="5"/>
    <x v="11"/>
    <n v="2014"/>
  </r>
  <r>
    <s v="Small Business"/>
    <s v="France"/>
    <s v="Montana"/>
    <s v="Medium"/>
    <n v="322"/>
    <n v="5"/>
    <n v="300"/>
    <n v="96600"/>
    <n v="8694"/>
    <n v="87906"/>
    <n v="80500"/>
    <n v="7406"/>
    <d v="2013-09-01T00:00:00"/>
    <n v="9"/>
    <x v="6"/>
    <n v="2013"/>
  </r>
  <r>
    <s v="Channel Partners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x v="9"/>
    <n v="2014"/>
  </r>
  <r>
    <s v="Enterprise"/>
    <s v="France"/>
    <s v="Montana"/>
    <s v="Medium"/>
    <n v="1857"/>
    <n v="5"/>
    <n v="125"/>
    <n v="232125"/>
    <n v="20891.25"/>
    <n v="211233.75"/>
    <n v="222840"/>
    <n v="-11606.25"/>
    <d v="2013-11-01T00:00:00"/>
    <n v="11"/>
    <x v="9"/>
    <n v="2013"/>
  </r>
  <r>
    <s v="Government"/>
    <s v="Canada"/>
    <s v="Montana"/>
    <s v="Medium"/>
    <n v="1611"/>
    <n v="5"/>
    <n v="7"/>
    <n v="11277"/>
    <n v="1014.93"/>
    <n v="10262.07"/>
    <n v="8055"/>
    <n v="2207.0700000000002"/>
    <d v="2013-12-01T00:00:00"/>
    <n v="12"/>
    <x v="2"/>
    <n v="2013"/>
  </r>
  <r>
    <s v="Enterprise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x v="2"/>
    <n v="2014"/>
  </r>
  <r>
    <s v="Small Business"/>
    <s v="Germany"/>
    <s v="Montana"/>
    <s v="Medium"/>
    <n v="334"/>
    <n v="5"/>
    <n v="300"/>
    <n v="100200"/>
    <n v="9018"/>
    <n v="91182"/>
    <n v="83500"/>
    <n v="7682"/>
    <d v="2013-12-01T00:00:00"/>
    <n v="12"/>
    <x v="2"/>
    <n v="2013"/>
  </r>
  <r>
    <s v="Small Business"/>
    <s v="Mexico"/>
    <s v="Paseo"/>
    <s v="Medium"/>
    <n v="2565"/>
    <n v="10"/>
    <n v="300"/>
    <n v="769500"/>
    <n v="69255"/>
    <n v="700245"/>
    <n v="641250"/>
    <n v="58995"/>
    <d v="2014-01-01T00:00:00"/>
    <n v="1"/>
    <x v="0"/>
    <n v="2014"/>
  </r>
  <r>
    <s v="Government"/>
    <s v="Mexico"/>
    <s v="Paseo"/>
    <s v="Medium"/>
    <n v="2417"/>
    <n v="10"/>
    <n v="350"/>
    <n v="845950"/>
    <n v="76135.5"/>
    <n v="769814.5"/>
    <n v="628420"/>
    <n v="141394.5"/>
    <d v="2014-01-01T00:00:00"/>
    <n v="1"/>
    <x v="0"/>
    <n v="2014"/>
  </r>
  <r>
    <s v="Midmarket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x v="10"/>
    <n v="2014"/>
  </r>
  <r>
    <s v="Small Business"/>
    <s v="Canada"/>
    <s v="Paseo"/>
    <s v="Medium"/>
    <n v="1094"/>
    <n v="10"/>
    <n v="300"/>
    <n v="328200"/>
    <n v="29538"/>
    <n v="298662"/>
    <n v="273500"/>
    <n v="25162"/>
    <d v="2014-06-01T00:00:00"/>
    <n v="6"/>
    <x v="1"/>
    <n v="2014"/>
  </r>
  <r>
    <s v="Midmarket"/>
    <s v="France"/>
    <s v="Paseo"/>
    <s v="Medium"/>
    <n v="1227"/>
    <n v="10"/>
    <n v="15"/>
    <n v="18405"/>
    <n v="1656.45"/>
    <n v="16748.55"/>
    <n v="12270"/>
    <n v="4478.55"/>
    <d v="2014-10-01T00:00:00"/>
    <n v="10"/>
    <x v="7"/>
    <n v="2014"/>
  </r>
  <r>
    <s v="Channel Partners"/>
    <s v="Mexico"/>
    <s v="Paseo"/>
    <s v="Medium"/>
    <n v="367"/>
    <n v="10"/>
    <n v="12"/>
    <n v="4404"/>
    <n v="396.36"/>
    <n v="4007.64"/>
    <n v="1101"/>
    <n v="2906.64"/>
    <d v="2013-10-01T00:00:00"/>
    <n v="10"/>
    <x v="7"/>
    <n v="2013"/>
  </r>
  <r>
    <s v="Small Business"/>
    <s v="France"/>
    <s v="Paseo"/>
    <s v="Medium"/>
    <n v="1324"/>
    <n v="10"/>
    <n v="300"/>
    <n v="397200"/>
    <n v="35748"/>
    <n v="361452"/>
    <n v="331000"/>
    <n v="30452"/>
    <d v="2014-11-01T00:00:00"/>
    <n v="11"/>
    <x v="9"/>
    <n v="2014"/>
  </r>
  <r>
    <s v="Channel Partners"/>
    <s v="Germany"/>
    <s v="Paseo"/>
    <s v="Medium"/>
    <n v="1775"/>
    <n v="10"/>
    <n v="12"/>
    <n v="21300"/>
    <n v="1917"/>
    <n v="19383"/>
    <n v="5325"/>
    <n v="14058"/>
    <d v="2013-11-01T00:00:00"/>
    <n v="11"/>
    <x v="9"/>
    <n v="2013"/>
  </r>
  <r>
    <s v="Enterprise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x v="2"/>
    <n v="2014"/>
  </r>
  <r>
    <s v="Midmarket"/>
    <s v="Mexico"/>
    <s v="Velo"/>
    <s v="Medium"/>
    <n v="245"/>
    <n v="120"/>
    <n v="15"/>
    <n v="3675"/>
    <n v="330.75"/>
    <n v="3344.25"/>
    <n v="2450"/>
    <n v="894.25"/>
    <d v="2014-05-01T00:00:00"/>
    <n v="5"/>
    <x v="11"/>
    <n v="2014"/>
  </r>
  <r>
    <s v="Small Business"/>
    <s v="Canada"/>
    <s v="Velo"/>
    <s v="Medium"/>
    <n v="3793.5"/>
    <n v="120"/>
    <n v="300"/>
    <n v="1138050"/>
    <n v="102424.5"/>
    <n v="1035625.5"/>
    <n v="948375"/>
    <n v="87250.5"/>
    <d v="2014-07-01T00:00:00"/>
    <n v="7"/>
    <x v="4"/>
    <n v="2014"/>
  </r>
  <r>
    <s v="Government"/>
    <s v="Germany"/>
    <s v="Velo"/>
    <s v="Medium"/>
    <n v="1307"/>
    <n v="120"/>
    <n v="350"/>
    <n v="457450"/>
    <n v="41170.5"/>
    <n v="416279.5"/>
    <n v="339820"/>
    <n v="76459.5"/>
    <d v="2014-07-01T00:00:00"/>
    <n v="7"/>
    <x v="4"/>
    <n v="2014"/>
  </r>
  <r>
    <s v="Enterprise"/>
    <s v="Canada"/>
    <s v="Velo"/>
    <s v="Medium"/>
    <n v="567"/>
    <n v="120"/>
    <n v="125"/>
    <n v="70875"/>
    <n v="6378.75"/>
    <n v="64496.25"/>
    <n v="68040"/>
    <n v="-3543.75"/>
    <d v="2014-09-01T00:00:00"/>
    <n v="9"/>
    <x v="6"/>
    <n v="2014"/>
  </r>
  <r>
    <s v="Enterprise"/>
    <s v="Mexico"/>
    <s v="Velo"/>
    <s v="Medium"/>
    <n v="2110"/>
    <n v="120"/>
    <n v="125"/>
    <n v="263750"/>
    <n v="23737.5"/>
    <n v="240012.5"/>
    <n v="253200"/>
    <n v="-13187.5"/>
    <d v="2014-09-01T00:00:00"/>
    <n v="9"/>
    <x v="6"/>
    <n v="2014"/>
  </r>
  <r>
    <s v="Government"/>
    <s v="Canada"/>
    <s v="Velo"/>
    <s v="Medium"/>
    <n v="1269"/>
    <n v="120"/>
    <n v="350"/>
    <n v="444150"/>
    <n v="39973.5"/>
    <n v="404176.5"/>
    <n v="329940"/>
    <n v="74236.5"/>
    <d v="2014-10-01T00:00:00"/>
    <n v="10"/>
    <x v="7"/>
    <n v="2014"/>
  </r>
  <r>
    <s v="Channel Partners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x v="0"/>
    <n v="2014"/>
  </r>
  <r>
    <s v="Small Business"/>
    <s v="Germany"/>
    <s v="VTT"/>
    <s v="Medium"/>
    <n v="2659"/>
    <n v="250"/>
    <n v="300"/>
    <n v="797700"/>
    <n v="71793"/>
    <n v="725907"/>
    <n v="664750"/>
    <n v="61157"/>
    <d v="2014-02-01T00:00:00"/>
    <n v="2"/>
    <x v="8"/>
    <n v="2014"/>
  </r>
  <r>
    <s v="Government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x v="10"/>
    <n v="2014"/>
  </r>
  <r>
    <s v="Channel Partners"/>
    <s v="Germany"/>
    <s v="VTT"/>
    <s v="Medium"/>
    <n v="880"/>
    <n v="250"/>
    <n v="12"/>
    <n v="10560"/>
    <n v="950.4"/>
    <n v="9609.6"/>
    <n v="2640"/>
    <n v="6969.6"/>
    <d v="2014-05-01T00:00:00"/>
    <n v="5"/>
    <x v="11"/>
    <n v="2014"/>
  </r>
  <r>
    <s v="Small Business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x v="6"/>
    <n v="2014"/>
  </r>
  <r>
    <s v="Channel Partners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x v="6"/>
    <n v="2013"/>
  </r>
  <r>
    <s v="Midmarket"/>
    <s v="France"/>
    <s v="VTT"/>
    <s v="Medium"/>
    <n v="1227"/>
    <n v="250"/>
    <n v="15"/>
    <n v="18405"/>
    <n v="1656.45"/>
    <n v="16748.55"/>
    <n v="12270"/>
    <n v="4478.55"/>
    <d v="2014-10-01T00:00:00"/>
    <n v="10"/>
    <x v="7"/>
    <n v="2014"/>
  </r>
  <r>
    <s v="Enterprise"/>
    <s v="Mexico"/>
    <s v="VTT"/>
    <s v="Medium"/>
    <n v="877"/>
    <n v="250"/>
    <n v="125"/>
    <n v="109625"/>
    <n v="9866.25"/>
    <n v="99758.75"/>
    <n v="105240"/>
    <n v="-5481.25"/>
    <d v="2014-11-01T00:00:00"/>
    <n v="11"/>
    <x v="9"/>
    <n v="2014"/>
  </r>
  <r>
    <s v="Government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x v="6"/>
    <n v="2014"/>
  </r>
  <r>
    <s v="Government"/>
    <s v="Canada"/>
    <s v="Amarilla"/>
    <s v="Medium"/>
    <n v="1269"/>
    <n v="260"/>
    <n v="350"/>
    <n v="444150"/>
    <n v="39973.5"/>
    <n v="404176.5"/>
    <n v="329940"/>
    <n v="74236.5"/>
    <d v="2014-10-01T00:00:00"/>
    <n v="10"/>
    <x v="7"/>
    <n v="2014"/>
  </r>
  <r>
    <s v="Midmarket"/>
    <s v="Germany"/>
    <s v="Amarilla"/>
    <s v="Medium"/>
    <n v="970"/>
    <n v="260"/>
    <n v="15"/>
    <n v="14550"/>
    <n v="1309.5"/>
    <n v="13240.5"/>
    <n v="9700"/>
    <n v="3540.5"/>
    <d v="2013-11-01T00:00:00"/>
    <n v="11"/>
    <x v="9"/>
    <n v="2013"/>
  </r>
  <r>
    <s v="Government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x v="9"/>
    <n v="2014"/>
  </r>
  <r>
    <s v="Government"/>
    <s v="Germany"/>
    <s v="Carretera"/>
    <s v="Medium"/>
    <n v="663"/>
    <n v="3"/>
    <n v="20"/>
    <n v="13260"/>
    <n v="1193.4000000000001"/>
    <n v="12066.6"/>
    <n v="6630"/>
    <n v="5436.6"/>
    <d v="2014-05-01T00:00:00"/>
    <n v="5"/>
    <x v="11"/>
    <n v="2014"/>
  </r>
  <r>
    <s v="Government"/>
    <s v="Canada"/>
    <s v="Carretera"/>
    <s v="Medium"/>
    <n v="819"/>
    <n v="3"/>
    <n v="7"/>
    <n v="5733"/>
    <n v="515.97"/>
    <n v="5217.03"/>
    <n v="4095"/>
    <n v="1122.03"/>
    <d v="2014-07-01T00:00:00"/>
    <n v="7"/>
    <x v="4"/>
    <n v="2014"/>
  </r>
  <r>
    <s v="Channel Partners"/>
    <s v="Germany"/>
    <s v="Carretera"/>
    <s v="Medium"/>
    <n v="1580"/>
    <n v="3"/>
    <n v="12"/>
    <n v="18960"/>
    <n v="1706.4"/>
    <n v="17253.599999999999"/>
    <n v="4740"/>
    <n v="12513.6"/>
    <d v="2014-09-01T00:00:00"/>
    <n v="9"/>
    <x v="6"/>
    <n v="2014"/>
  </r>
  <r>
    <s v="Government"/>
    <s v="Mexico"/>
    <s v="Carretera"/>
    <s v="Medium"/>
    <n v="521"/>
    <n v="3"/>
    <n v="7"/>
    <n v="3647"/>
    <n v="328.23"/>
    <n v="3318.77"/>
    <n v="2605"/>
    <n v="713.77"/>
    <d v="2014-12-01T00:00:00"/>
    <n v="12"/>
    <x v="2"/>
    <n v="2014"/>
  </r>
  <r>
    <s v="Government"/>
    <s v="United States of America"/>
    <s v="Paseo"/>
    <s v="Medium"/>
    <n v="973"/>
    <n v="10"/>
    <n v="20"/>
    <n v="19460"/>
    <n v="1751.4"/>
    <n v="17708.599999999999"/>
    <n v="9730"/>
    <n v="7978.6"/>
    <d v="2014-03-01T00:00:00"/>
    <n v="3"/>
    <x v="3"/>
    <n v="2014"/>
  </r>
  <r>
    <s v="Government"/>
    <s v="Mexico"/>
    <s v="Paseo"/>
    <s v="Medium"/>
    <n v="1038"/>
    <n v="10"/>
    <n v="20"/>
    <n v="20760"/>
    <n v="1868.4"/>
    <n v="18891.599999999999"/>
    <n v="10380"/>
    <n v="8511.6"/>
    <d v="2014-06-01T00:00:00"/>
    <n v="6"/>
    <x v="1"/>
    <n v="2014"/>
  </r>
  <r>
    <s v="Government"/>
    <s v="Germany"/>
    <s v="Paseo"/>
    <s v="Medium"/>
    <n v="360"/>
    <n v="10"/>
    <n v="7"/>
    <n v="2520"/>
    <n v="226.8"/>
    <n v="2293.1999999999998"/>
    <n v="1800"/>
    <n v="493.2"/>
    <d v="2014-10-01T00:00:00"/>
    <n v="10"/>
    <x v="7"/>
    <n v="2014"/>
  </r>
  <r>
    <s v="Channel Partners"/>
    <s v="France"/>
    <s v="Velo"/>
    <s v="Medium"/>
    <n v="1967"/>
    <n v="120"/>
    <n v="12"/>
    <n v="23604"/>
    <n v="2124.36"/>
    <n v="21479.64"/>
    <n v="5901"/>
    <n v="15578.64"/>
    <d v="2014-03-01T00:00:00"/>
    <n v="3"/>
    <x v="3"/>
    <n v="2014"/>
  </r>
  <r>
    <s v="Midmarket"/>
    <s v="Mexico"/>
    <s v="Velo"/>
    <s v="Medium"/>
    <n v="2628"/>
    <n v="120"/>
    <n v="15"/>
    <n v="39420"/>
    <n v="3547.8"/>
    <n v="35872.199999999997"/>
    <n v="26280"/>
    <n v="9592.2000000000007"/>
    <d v="2014-04-01T00:00:00"/>
    <n v="4"/>
    <x v="10"/>
    <n v="2014"/>
  </r>
  <r>
    <s v="Government"/>
    <s v="Germany"/>
    <s v="VTT"/>
    <s v="Medium"/>
    <n v="360"/>
    <n v="250"/>
    <n v="7"/>
    <n v="2520"/>
    <n v="226.8"/>
    <n v="2293.1999999999998"/>
    <n v="1800"/>
    <n v="493.2"/>
    <d v="2014-10-01T00:00:00"/>
    <n v="10"/>
    <x v="7"/>
    <n v="2014"/>
  </r>
  <r>
    <s v="Government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x v="9"/>
    <n v="2013"/>
  </r>
  <r>
    <s v="Government"/>
    <s v="Mexico"/>
    <s v="VTT"/>
    <s v="Medium"/>
    <n v="521"/>
    <n v="250"/>
    <n v="7"/>
    <n v="3647"/>
    <n v="328.23"/>
    <n v="3318.77"/>
    <n v="2605"/>
    <n v="713.77"/>
    <d v="2014-12-01T00:00:00"/>
    <n v="12"/>
    <x v="2"/>
    <n v="2014"/>
  </r>
  <r>
    <s v="Government"/>
    <s v="Mexico"/>
    <s v="Amarilla"/>
    <s v="Medium"/>
    <n v="1038"/>
    <n v="260"/>
    <n v="20"/>
    <n v="20760"/>
    <n v="1868.4"/>
    <n v="18891.599999999999"/>
    <n v="10380"/>
    <n v="8511.6"/>
    <d v="2014-06-01T00:00:00"/>
    <n v="6"/>
    <x v="1"/>
    <n v="2014"/>
  </r>
  <r>
    <s v="Midmarket"/>
    <s v="Canada"/>
    <s v="Amarilla"/>
    <s v="Medium"/>
    <n v="1630.5"/>
    <n v="260"/>
    <n v="15"/>
    <n v="24457.5"/>
    <n v="2201.1750000000002"/>
    <n v="22256.325000000001"/>
    <n v="16305"/>
    <n v="5951.3249999999998"/>
    <d v="2014-07-01T00:00:00"/>
    <n v="7"/>
    <x v="4"/>
    <n v="2014"/>
  </r>
  <r>
    <s v="Channel Partners"/>
    <s v="France"/>
    <s v="Amarilla"/>
    <s v="Medium"/>
    <n v="306"/>
    <n v="260"/>
    <n v="12"/>
    <n v="3672"/>
    <n v="330.48"/>
    <n v="3341.52"/>
    <n v="918"/>
    <n v="2423.52"/>
    <d v="2013-12-01T00:00:00"/>
    <n v="12"/>
    <x v="2"/>
    <n v="2013"/>
  </r>
  <r>
    <s v="Channel Partners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x v="7"/>
    <n v="2013"/>
  </r>
  <r>
    <s v="Government"/>
    <s v="United States of America"/>
    <s v="Montana"/>
    <s v="High"/>
    <n v="2328"/>
    <n v="5"/>
    <n v="7"/>
    <n v="16296"/>
    <n v="1629.6"/>
    <n v="14666.4"/>
    <n v="11640"/>
    <n v="3026.4"/>
    <d v="2014-09-01T00:00:00"/>
    <n v="9"/>
    <x v="6"/>
    <n v="2014"/>
  </r>
  <r>
    <s v="Channel Partners"/>
    <s v="United States of America"/>
    <s v="Paseo"/>
    <s v="High"/>
    <n v="386"/>
    <n v="10"/>
    <n v="12"/>
    <n v="4632"/>
    <n v="463.2"/>
    <n v="4168.8"/>
    <n v="1158"/>
    <n v="3010.8"/>
    <d v="2013-10-01T00:00:00"/>
    <n v="10"/>
    <x v="7"/>
    <n v="2013"/>
  </r>
  <r>
    <s v="Enterprise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x v="10"/>
    <n v="2014"/>
  </r>
  <r>
    <s v="Enterprise"/>
    <s v="France"/>
    <s v="Carretera"/>
    <s v="High"/>
    <n v="1482"/>
    <n v="3"/>
    <n v="125"/>
    <n v="185250"/>
    <n v="18525"/>
    <n v="166725"/>
    <n v="177840"/>
    <n v="-11115"/>
    <d v="2013-12-01T00:00:00"/>
    <n v="12"/>
    <x v="2"/>
    <n v="2013"/>
  </r>
  <r>
    <s v="Government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x v="11"/>
    <n v="2014"/>
  </r>
  <r>
    <s v="Enterprise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x v="9"/>
    <n v="2013"/>
  </r>
  <r>
    <s v="Midmarket"/>
    <s v="France"/>
    <s v="Montana"/>
    <s v="High"/>
    <n v="2072"/>
    <n v="5"/>
    <n v="15"/>
    <n v="31080"/>
    <n v="3108"/>
    <n v="27972"/>
    <n v="20720"/>
    <n v="7252"/>
    <d v="2014-12-01T00:00:00"/>
    <n v="12"/>
    <x v="2"/>
    <n v="2014"/>
  </r>
  <r>
    <s v="Government"/>
    <s v="France"/>
    <s v="Paseo"/>
    <s v="High"/>
    <n v="1954"/>
    <n v="10"/>
    <n v="20"/>
    <n v="39080"/>
    <n v="3908"/>
    <n v="35172"/>
    <n v="19540"/>
    <n v="15632"/>
    <d v="2014-03-01T00:00:00"/>
    <n v="3"/>
    <x v="3"/>
    <n v="2014"/>
  </r>
  <r>
    <s v="Small Business"/>
    <s v="Mexico"/>
    <s v="Paseo"/>
    <s v="High"/>
    <n v="591"/>
    <n v="10"/>
    <n v="300"/>
    <n v="177300"/>
    <n v="17730"/>
    <n v="159570"/>
    <n v="147750"/>
    <n v="11820"/>
    <d v="2014-05-01T00:00:00"/>
    <n v="5"/>
    <x v="11"/>
    <n v="2014"/>
  </r>
  <r>
    <s v="Midmarket"/>
    <s v="France"/>
    <s v="Paseo"/>
    <s v="High"/>
    <n v="2167"/>
    <n v="10"/>
    <n v="15"/>
    <n v="32505"/>
    <n v="3250.5"/>
    <n v="29254.5"/>
    <n v="21670"/>
    <n v="7584.5"/>
    <d v="2013-10-01T00:00:00"/>
    <n v="10"/>
    <x v="7"/>
    <n v="2013"/>
  </r>
  <r>
    <s v="Government"/>
    <s v="Germany"/>
    <s v="Paseo"/>
    <s v="High"/>
    <n v="241"/>
    <n v="10"/>
    <n v="20"/>
    <n v="4820"/>
    <n v="482"/>
    <n v="4338"/>
    <n v="2410"/>
    <n v="1928"/>
    <d v="2014-10-01T00:00:00"/>
    <n v="10"/>
    <x v="7"/>
    <n v="2014"/>
  </r>
  <r>
    <s v="Midmarket"/>
    <s v="Germany"/>
    <s v="Velo"/>
    <s v="High"/>
    <n v="681"/>
    <n v="120"/>
    <n v="15"/>
    <n v="10215"/>
    <n v="1021.5"/>
    <n v="9193.5"/>
    <n v="6810"/>
    <n v="2383.5"/>
    <d v="2014-01-01T00:00:00"/>
    <n v="1"/>
    <x v="0"/>
    <n v="2014"/>
  </r>
  <r>
    <s v="Midmarket"/>
    <s v="Germany"/>
    <s v="Velo"/>
    <s v="High"/>
    <n v="510"/>
    <n v="120"/>
    <n v="15"/>
    <n v="7650"/>
    <n v="765"/>
    <n v="6885"/>
    <n v="5100"/>
    <n v="1785"/>
    <d v="2014-04-01T00:00:00"/>
    <n v="4"/>
    <x v="10"/>
    <n v="2014"/>
  </r>
  <r>
    <s v="Midmarket"/>
    <s v="United States of America"/>
    <s v="Velo"/>
    <s v="High"/>
    <n v="790"/>
    <n v="120"/>
    <n v="15"/>
    <n v="11850"/>
    <n v="1185"/>
    <n v="10665"/>
    <n v="7900"/>
    <n v="2765"/>
    <d v="2014-05-01T00:00:00"/>
    <n v="5"/>
    <x v="11"/>
    <n v="2014"/>
  </r>
  <r>
    <s v="Government"/>
    <s v="France"/>
    <s v="Velo"/>
    <s v="High"/>
    <n v="639"/>
    <n v="120"/>
    <n v="350"/>
    <n v="223650"/>
    <n v="22365"/>
    <n v="201285"/>
    <n v="166140"/>
    <n v="35145"/>
    <d v="2014-07-01T00:00:00"/>
    <n v="7"/>
    <x v="4"/>
    <n v="2014"/>
  </r>
  <r>
    <s v="Enterprise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x v="6"/>
    <n v="2014"/>
  </r>
  <r>
    <s v="Small Business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x v="7"/>
    <n v="2013"/>
  </r>
  <r>
    <s v="Government"/>
    <s v="Germany"/>
    <s v="Velo"/>
    <s v="High"/>
    <n v="241"/>
    <n v="120"/>
    <n v="20"/>
    <n v="4820"/>
    <n v="482"/>
    <n v="4338"/>
    <n v="2410"/>
    <n v="1928"/>
    <d v="2014-10-01T00:00:00"/>
    <n v="10"/>
    <x v="7"/>
    <n v="2014"/>
  </r>
  <r>
    <s v="Government"/>
    <s v="Germany"/>
    <s v="Velo"/>
    <s v="High"/>
    <n v="2665"/>
    <n v="120"/>
    <n v="7"/>
    <n v="18655"/>
    <n v="1865.5"/>
    <n v="16789.5"/>
    <n v="13325"/>
    <n v="3464.5"/>
    <d v="2014-11-01T00:00:00"/>
    <n v="11"/>
    <x v="9"/>
    <n v="2014"/>
  </r>
  <r>
    <s v="Enterprise"/>
    <s v="Canada"/>
    <s v="Velo"/>
    <s v="High"/>
    <n v="1916"/>
    <n v="120"/>
    <n v="125"/>
    <n v="239500"/>
    <n v="23950"/>
    <n v="215550"/>
    <n v="229920"/>
    <n v="-14370"/>
    <d v="2013-12-01T00:00:00"/>
    <n v="12"/>
    <x v="2"/>
    <n v="2013"/>
  </r>
  <r>
    <s v="Small Business"/>
    <s v="France"/>
    <s v="Velo"/>
    <s v="High"/>
    <n v="853"/>
    <n v="120"/>
    <n v="300"/>
    <n v="255900"/>
    <n v="25590"/>
    <n v="230310"/>
    <n v="213250"/>
    <n v="17060"/>
    <d v="2014-12-01T00:00:00"/>
    <n v="12"/>
    <x v="2"/>
    <n v="2014"/>
  </r>
  <r>
    <s v="Enterprise"/>
    <s v="Mexico"/>
    <s v="VTT"/>
    <s v="High"/>
    <n v="341"/>
    <n v="250"/>
    <n v="125"/>
    <n v="42625"/>
    <n v="4262.5"/>
    <n v="38362.5"/>
    <n v="40920"/>
    <n v="-2557.5"/>
    <d v="2014-05-01T00:00:00"/>
    <n v="5"/>
    <x v="11"/>
    <n v="2014"/>
  </r>
  <r>
    <s v="Midmarket"/>
    <s v="Mexico"/>
    <s v="VTT"/>
    <s v="High"/>
    <n v="641"/>
    <n v="250"/>
    <n v="15"/>
    <n v="9615"/>
    <n v="961.5"/>
    <n v="8653.5"/>
    <n v="6410"/>
    <n v="2243.5"/>
    <d v="2014-07-01T00:00:00"/>
    <n v="7"/>
    <x v="4"/>
    <n v="2014"/>
  </r>
  <r>
    <s v="Government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x v="5"/>
    <n v="2014"/>
  </r>
  <r>
    <s v="Small Business"/>
    <s v="Mexico"/>
    <s v="VTT"/>
    <s v="High"/>
    <n v="432"/>
    <n v="250"/>
    <n v="300"/>
    <n v="129600"/>
    <n v="12960"/>
    <n v="116640"/>
    <n v="108000"/>
    <n v="8640"/>
    <d v="2014-09-01T00:00:00"/>
    <n v="9"/>
    <x v="6"/>
    <n v="2014"/>
  </r>
  <r>
    <s v="Small Business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x v="7"/>
    <n v="2013"/>
  </r>
  <r>
    <s v="Midmarket"/>
    <s v="France"/>
    <s v="VTT"/>
    <s v="High"/>
    <n v="2167"/>
    <n v="250"/>
    <n v="15"/>
    <n v="32505"/>
    <n v="3250.5"/>
    <n v="29254.5"/>
    <n v="21670"/>
    <n v="7584.5"/>
    <d v="2013-10-01T00:00:00"/>
    <n v="10"/>
    <x v="7"/>
    <n v="2013"/>
  </r>
  <r>
    <s v="Enterprise"/>
    <s v="Canada"/>
    <s v="VTT"/>
    <s v="High"/>
    <n v="2529"/>
    <n v="250"/>
    <n v="125"/>
    <n v="316125"/>
    <n v="31612.5"/>
    <n v="284512.5"/>
    <n v="303480"/>
    <n v="-18967.5"/>
    <d v="2014-11-01T00:00:00"/>
    <n v="11"/>
    <x v="9"/>
    <n v="2014"/>
  </r>
  <r>
    <s v="Government"/>
    <s v="Germany"/>
    <s v="VTT"/>
    <s v="High"/>
    <n v="1870"/>
    <n v="250"/>
    <n v="350"/>
    <n v="654500"/>
    <n v="65450"/>
    <n v="589050"/>
    <n v="486200"/>
    <n v="102850"/>
    <d v="2013-12-01T00:00:00"/>
    <n v="12"/>
    <x v="2"/>
    <n v="2013"/>
  </r>
  <r>
    <s v="Enterprise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x v="0"/>
    <n v="2014"/>
  </r>
  <r>
    <s v="Government"/>
    <s v="Canada"/>
    <s v="Amarilla"/>
    <s v="High"/>
    <n v="2240"/>
    <n v="260"/>
    <n v="350"/>
    <n v="784000"/>
    <n v="78400"/>
    <n v="705600"/>
    <n v="582400"/>
    <n v="123200"/>
    <d v="2014-02-01T00:00:00"/>
    <n v="2"/>
    <x v="8"/>
    <n v="2014"/>
  </r>
  <r>
    <s v="Small Business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x v="3"/>
    <n v="2014"/>
  </r>
  <r>
    <s v="Channel Partners"/>
    <s v="Canada"/>
    <s v="Amarilla"/>
    <s v="High"/>
    <n v="3520.5"/>
    <n v="260"/>
    <n v="12"/>
    <n v="42246"/>
    <n v="4224.6000000000004"/>
    <n v="38021.4"/>
    <n v="10561.5"/>
    <n v="27459.9"/>
    <d v="2014-04-01T00:00:00"/>
    <n v="4"/>
    <x v="10"/>
    <n v="2014"/>
  </r>
  <r>
    <s v="Government"/>
    <s v="Mexico"/>
    <s v="Amarilla"/>
    <s v="High"/>
    <n v="2039"/>
    <n v="260"/>
    <n v="20"/>
    <n v="40780"/>
    <n v="4078"/>
    <n v="36702"/>
    <n v="20390"/>
    <n v="16312"/>
    <d v="2014-05-01T00:00:00"/>
    <n v="5"/>
    <x v="11"/>
    <n v="2014"/>
  </r>
  <r>
    <s v="Channel Partners"/>
    <s v="Germany"/>
    <s v="Amarilla"/>
    <s v="High"/>
    <n v="2574"/>
    <n v="260"/>
    <n v="12"/>
    <n v="30888"/>
    <n v="3088.8"/>
    <n v="27799.200000000001"/>
    <n v="7722"/>
    <n v="20077.2"/>
    <d v="2014-08-01T00:00:00"/>
    <n v="8"/>
    <x v="5"/>
    <n v="2014"/>
  </r>
  <r>
    <s v="Government"/>
    <s v="Canada"/>
    <s v="Amarilla"/>
    <s v="High"/>
    <n v="707"/>
    <n v="260"/>
    <n v="350"/>
    <n v="247450"/>
    <n v="24745"/>
    <n v="222705"/>
    <n v="183820"/>
    <n v="38885"/>
    <d v="2014-09-01T00:00:00"/>
    <n v="9"/>
    <x v="6"/>
    <n v="2014"/>
  </r>
  <r>
    <s v="Midmarket"/>
    <s v="France"/>
    <s v="Amarilla"/>
    <s v="High"/>
    <n v="2072"/>
    <n v="260"/>
    <n v="15"/>
    <n v="31080"/>
    <n v="3108"/>
    <n v="27972"/>
    <n v="20720"/>
    <n v="7252"/>
    <d v="2014-12-01T00:00:00"/>
    <n v="12"/>
    <x v="2"/>
    <n v="2014"/>
  </r>
  <r>
    <s v="Small Business"/>
    <s v="France"/>
    <s v="Amarilla"/>
    <s v="High"/>
    <n v="853"/>
    <n v="260"/>
    <n v="300"/>
    <n v="255900"/>
    <n v="25590"/>
    <n v="230310"/>
    <n v="213250"/>
    <n v="17060"/>
    <d v="2014-12-01T00:00:00"/>
    <n v="12"/>
    <x v="2"/>
    <n v="2014"/>
  </r>
  <r>
    <s v="Channel Partners"/>
    <s v="France"/>
    <s v="Carretera"/>
    <s v="High"/>
    <n v="1198"/>
    <n v="3"/>
    <n v="12"/>
    <n v="14376"/>
    <n v="1581.36"/>
    <n v="12794.64"/>
    <n v="3594"/>
    <n v="9200.64"/>
    <d v="2013-10-01T00:00:00"/>
    <n v="10"/>
    <x v="7"/>
    <n v="2013"/>
  </r>
  <r>
    <s v="Government"/>
    <s v="France"/>
    <s v="Paseo"/>
    <s v="High"/>
    <n v="2532"/>
    <n v="10"/>
    <n v="7"/>
    <n v="17724"/>
    <n v="1949.64"/>
    <n v="15774.36"/>
    <n v="12660"/>
    <n v="3114.36"/>
    <d v="2014-04-01T00:00:00"/>
    <n v="4"/>
    <x v="10"/>
    <n v="2014"/>
  </r>
  <r>
    <s v="Channel Partners"/>
    <s v="France"/>
    <s v="Paseo"/>
    <s v="High"/>
    <n v="1198"/>
    <n v="10"/>
    <n v="12"/>
    <n v="14376"/>
    <n v="1581.36"/>
    <n v="12794.64"/>
    <n v="3594"/>
    <n v="9200.64"/>
    <d v="2013-10-01T00:00:00"/>
    <n v="10"/>
    <x v="7"/>
    <n v="2013"/>
  </r>
  <r>
    <s v="Midmarket"/>
    <s v="Canada"/>
    <s v="Velo"/>
    <s v="High"/>
    <n v="384"/>
    <n v="120"/>
    <n v="15"/>
    <n v="5760"/>
    <n v="633.6"/>
    <n v="5126.3999999999996"/>
    <n v="3840"/>
    <n v="1286.4000000000001"/>
    <d v="2014-01-01T00:00:00"/>
    <n v="1"/>
    <x v="0"/>
    <n v="2014"/>
  </r>
  <r>
    <s v="Channel Partners"/>
    <s v="Germany"/>
    <s v="Velo"/>
    <s v="High"/>
    <n v="472"/>
    <n v="120"/>
    <n v="12"/>
    <n v="5664"/>
    <n v="623.04"/>
    <n v="5040.96"/>
    <n v="1416"/>
    <n v="3624.96"/>
    <d v="2014-10-01T00:00:00"/>
    <n v="10"/>
    <x v="7"/>
    <n v="2014"/>
  </r>
  <r>
    <s v="Government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x v="3"/>
    <n v="2014"/>
  </r>
  <r>
    <s v="Channel Partners"/>
    <s v="Mexico"/>
    <s v="VTT"/>
    <s v="High"/>
    <n v="1005"/>
    <n v="250"/>
    <n v="12"/>
    <n v="12060"/>
    <n v="1326.6"/>
    <n v="10733.4"/>
    <n v="3015"/>
    <n v="7718.4"/>
    <d v="2013-09-01T00:00:00"/>
    <n v="9"/>
    <x v="6"/>
    <n v="2013"/>
  </r>
  <r>
    <s v="Midmarket"/>
    <s v="United States of America"/>
    <s v="Amarilla"/>
    <s v="High"/>
    <n v="3199.5"/>
    <n v="260"/>
    <n v="15"/>
    <n v="47992.5"/>
    <n v="5279.1750000000002"/>
    <n v="42713.324999999997"/>
    <n v="31995"/>
    <n v="10718.325000000001"/>
    <d v="2014-07-01T00:00:00"/>
    <n v="7"/>
    <x v="4"/>
    <n v="2014"/>
  </r>
  <r>
    <s v="Channel Partners"/>
    <s v="Germany"/>
    <s v="Amarilla"/>
    <s v="High"/>
    <n v="472"/>
    <n v="260"/>
    <n v="12"/>
    <n v="5664"/>
    <n v="623.04"/>
    <n v="5040.96"/>
    <n v="1416"/>
    <n v="3624.96"/>
    <d v="2014-10-01T00:00:00"/>
    <n v="10"/>
    <x v="7"/>
    <n v="2014"/>
  </r>
  <r>
    <s v="Channel Partners"/>
    <s v="Canada"/>
    <s v="Carretera"/>
    <s v="High"/>
    <n v="1937"/>
    <n v="3"/>
    <n v="12"/>
    <n v="23244"/>
    <n v="2556.84"/>
    <n v="20687.16"/>
    <n v="5811"/>
    <n v="14876.16"/>
    <d v="2014-02-01T00:00:00"/>
    <n v="2"/>
    <x v="8"/>
    <n v="2014"/>
  </r>
  <r>
    <s v="Government"/>
    <s v="Germany"/>
    <s v="Carretera"/>
    <s v="High"/>
    <n v="792"/>
    <n v="3"/>
    <n v="350"/>
    <n v="277200"/>
    <n v="30492"/>
    <n v="246708"/>
    <n v="205920"/>
    <n v="40788"/>
    <d v="2014-03-01T00:00:00"/>
    <n v="3"/>
    <x v="3"/>
    <n v="2014"/>
  </r>
  <r>
    <s v="Small Business"/>
    <s v="Germany"/>
    <s v="Carretera"/>
    <s v="High"/>
    <n v="2811"/>
    <n v="3"/>
    <n v="300"/>
    <n v="843300"/>
    <n v="92763"/>
    <n v="750537"/>
    <n v="702750"/>
    <n v="47787"/>
    <d v="2014-07-01T00:00:00"/>
    <n v="7"/>
    <x v="4"/>
    <n v="2014"/>
  </r>
  <r>
    <s v="Enterprise"/>
    <s v="France"/>
    <s v="Carretera"/>
    <s v="High"/>
    <n v="2441"/>
    <n v="3"/>
    <n v="125"/>
    <n v="305125"/>
    <n v="33563.75"/>
    <n v="271561.25"/>
    <n v="292920"/>
    <n v="-21358.75"/>
    <d v="2014-10-01T00:00:00"/>
    <n v="10"/>
    <x v="7"/>
    <n v="2014"/>
  </r>
  <r>
    <s v="Midmarket"/>
    <s v="Canada"/>
    <s v="Carretera"/>
    <s v="High"/>
    <n v="1560"/>
    <n v="3"/>
    <n v="15"/>
    <n v="23400"/>
    <n v="2574"/>
    <n v="20826"/>
    <n v="15600"/>
    <n v="5226"/>
    <d v="2013-11-01T00:00:00"/>
    <n v="11"/>
    <x v="9"/>
    <n v="2013"/>
  </r>
  <r>
    <s v="Government"/>
    <s v="Mexico"/>
    <s v="Carretera"/>
    <s v="High"/>
    <n v="2706"/>
    <n v="3"/>
    <n v="7"/>
    <n v="18942"/>
    <n v="2083.62"/>
    <n v="16858.38"/>
    <n v="13530"/>
    <n v="3328.38"/>
    <d v="2013-11-01T00:00:00"/>
    <n v="11"/>
    <x v="9"/>
    <n v="2013"/>
  </r>
  <r>
    <s v="Government"/>
    <s v="Germany"/>
    <s v="Montana"/>
    <s v="High"/>
    <n v="766"/>
    <n v="5"/>
    <n v="350"/>
    <n v="268100"/>
    <n v="29491"/>
    <n v="238609"/>
    <n v="199160"/>
    <n v="39449"/>
    <d v="2014-01-01T00:00:00"/>
    <n v="1"/>
    <x v="0"/>
    <n v="2014"/>
  </r>
  <r>
    <s v="Government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x v="7"/>
    <n v="2013"/>
  </r>
  <r>
    <s v="Midmarket"/>
    <s v="Mexico"/>
    <s v="Montana"/>
    <s v="High"/>
    <n v="2157"/>
    <n v="5"/>
    <n v="15"/>
    <n v="32355"/>
    <n v="3559.05"/>
    <n v="28795.95"/>
    <n v="21570"/>
    <n v="7225.95"/>
    <d v="2014-12-01T00:00:00"/>
    <n v="12"/>
    <x v="2"/>
    <n v="2014"/>
  </r>
  <r>
    <s v="Small Business"/>
    <s v="Canada"/>
    <s v="Paseo"/>
    <s v="High"/>
    <n v="873"/>
    <n v="10"/>
    <n v="300"/>
    <n v="261900"/>
    <n v="28809"/>
    <n v="233091"/>
    <n v="218250"/>
    <n v="14841"/>
    <d v="2014-01-01T00:00:00"/>
    <n v="1"/>
    <x v="0"/>
    <n v="2014"/>
  </r>
  <r>
    <s v="Government"/>
    <s v="Mexico"/>
    <s v="Paseo"/>
    <s v="High"/>
    <n v="1122"/>
    <n v="10"/>
    <n v="20"/>
    <n v="22440"/>
    <n v="2468.4"/>
    <n v="19971.599999999999"/>
    <n v="11220"/>
    <n v="8751.6"/>
    <d v="2014-03-01T00:00:00"/>
    <n v="3"/>
    <x v="3"/>
    <n v="2014"/>
  </r>
  <r>
    <s v="Government"/>
    <s v="Canada"/>
    <s v="Paseo"/>
    <s v="High"/>
    <n v="2104.5"/>
    <n v="10"/>
    <n v="350"/>
    <n v="736575"/>
    <n v="81023.25"/>
    <n v="655551.75"/>
    <n v="547170"/>
    <n v="108381.75"/>
    <d v="2014-07-01T00:00:00"/>
    <n v="7"/>
    <x v="4"/>
    <n v="2014"/>
  </r>
  <r>
    <s v="Channel Partners"/>
    <s v="Canada"/>
    <s v="Paseo"/>
    <s v="High"/>
    <n v="4026"/>
    <n v="10"/>
    <n v="12"/>
    <n v="48312"/>
    <n v="5314.32"/>
    <n v="42997.68"/>
    <n v="12078"/>
    <n v="30919.68"/>
    <d v="2014-07-01T00:00:00"/>
    <n v="7"/>
    <x v="4"/>
    <n v="2014"/>
  </r>
  <r>
    <s v="Channel Partners"/>
    <s v="France"/>
    <s v="Paseo"/>
    <s v="High"/>
    <n v="2425.5"/>
    <n v="10"/>
    <n v="12"/>
    <n v="29106"/>
    <n v="3201.66"/>
    <n v="25904.34"/>
    <n v="7276.5"/>
    <n v="18627.84"/>
    <d v="2014-07-01T00:00:00"/>
    <n v="7"/>
    <x v="4"/>
    <n v="2014"/>
  </r>
  <r>
    <s v="Government"/>
    <s v="Canada"/>
    <s v="Paseo"/>
    <s v="High"/>
    <n v="2394"/>
    <n v="10"/>
    <n v="20"/>
    <n v="47880"/>
    <n v="5266.8"/>
    <n v="42613.2"/>
    <n v="23940"/>
    <n v="18673.2"/>
    <d v="2014-08-01T00:00:00"/>
    <n v="8"/>
    <x v="5"/>
    <n v="2014"/>
  </r>
  <r>
    <s v="Midmarket"/>
    <s v="Mexico"/>
    <s v="Paseo"/>
    <s v="High"/>
    <n v="1984"/>
    <n v="10"/>
    <n v="15"/>
    <n v="29760"/>
    <n v="3273.6"/>
    <n v="26486.400000000001"/>
    <n v="19840"/>
    <n v="6646.4"/>
    <d v="2014-08-01T00:00:00"/>
    <n v="8"/>
    <x v="5"/>
    <n v="2014"/>
  </r>
  <r>
    <s v="Enterprise"/>
    <s v="France"/>
    <s v="Paseo"/>
    <s v="High"/>
    <n v="2441"/>
    <n v="10"/>
    <n v="125"/>
    <n v="305125"/>
    <n v="33563.75"/>
    <n v="271561.25"/>
    <n v="292920"/>
    <n v="-21358.75"/>
    <d v="2014-10-01T00:00:00"/>
    <n v="10"/>
    <x v="7"/>
    <n v="2014"/>
  </r>
  <r>
    <s v="Government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x v="7"/>
    <n v="2013"/>
  </r>
  <r>
    <s v="Small Business"/>
    <s v="Canada"/>
    <s v="Paseo"/>
    <s v="High"/>
    <n v="1366"/>
    <n v="10"/>
    <n v="300"/>
    <n v="409800"/>
    <n v="45078"/>
    <n v="364722"/>
    <n v="341500"/>
    <n v="23222"/>
    <d v="2014-11-01T00:00:00"/>
    <n v="11"/>
    <x v="9"/>
    <n v="2014"/>
  </r>
  <r>
    <s v="Government"/>
    <s v="France"/>
    <s v="Velo"/>
    <s v="High"/>
    <n v="2805"/>
    <n v="120"/>
    <n v="20"/>
    <n v="56100"/>
    <n v="6171"/>
    <n v="49929"/>
    <n v="28050"/>
    <n v="21879"/>
    <d v="2013-09-01T00:00:00"/>
    <n v="9"/>
    <x v="6"/>
    <n v="2013"/>
  </r>
  <r>
    <s v="Midmarket"/>
    <s v="Mexico"/>
    <s v="Velo"/>
    <s v="High"/>
    <n v="655"/>
    <n v="120"/>
    <n v="15"/>
    <n v="9825"/>
    <n v="1080.75"/>
    <n v="8744.25"/>
    <n v="6550"/>
    <n v="2194.25"/>
    <d v="2013-09-01T00:00:00"/>
    <n v="9"/>
    <x v="6"/>
    <n v="2013"/>
  </r>
  <r>
    <s v="Government"/>
    <s v="Mexico"/>
    <s v="Velo"/>
    <s v="High"/>
    <n v="344"/>
    <n v="120"/>
    <n v="350"/>
    <n v="120400"/>
    <n v="13244"/>
    <n v="107156"/>
    <n v="89440"/>
    <n v="17716"/>
    <d v="2013-10-01T00:00:00"/>
    <n v="10"/>
    <x v="7"/>
    <n v="2013"/>
  </r>
  <r>
    <s v="Government"/>
    <s v="Canada"/>
    <s v="Velo"/>
    <s v="High"/>
    <n v="1808"/>
    <n v="120"/>
    <n v="7"/>
    <n v="12656"/>
    <n v="1392.16"/>
    <n v="11263.84"/>
    <n v="9040"/>
    <n v="2223.84"/>
    <d v="2014-11-01T00:00:00"/>
    <n v="11"/>
    <x v="9"/>
    <n v="2014"/>
  </r>
  <r>
    <s v="Channel Partners"/>
    <s v="France"/>
    <s v="VTT"/>
    <s v="High"/>
    <n v="1734"/>
    <n v="250"/>
    <n v="12"/>
    <n v="20808"/>
    <n v="2288.88"/>
    <n v="18519.12"/>
    <n v="5202"/>
    <n v="13317.12"/>
    <d v="2014-01-01T00:00:00"/>
    <n v="1"/>
    <x v="0"/>
    <n v="2014"/>
  </r>
  <r>
    <s v="Enterprise"/>
    <s v="Mexico"/>
    <s v="VTT"/>
    <s v="High"/>
    <n v="554"/>
    <n v="250"/>
    <n v="125"/>
    <n v="69250"/>
    <n v="7617.5"/>
    <n v="61632.5"/>
    <n v="66480"/>
    <n v="-4847.5"/>
    <d v="2014-01-01T00:00:00"/>
    <n v="1"/>
    <x v="0"/>
    <n v="2014"/>
  </r>
  <r>
    <s v="Government"/>
    <s v="Canada"/>
    <s v="VTT"/>
    <s v="High"/>
    <n v="2935"/>
    <n v="250"/>
    <n v="20"/>
    <n v="58700"/>
    <n v="6457"/>
    <n v="52243"/>
    <n v="29350"/>
    <n v="22893"/>
    <d v="2013-11-01T00:00:00"/>
    <n v="11"/>
    <x v="9"/>
    <n v="2013"/>
  </r>
  <r>
    <s v="Enterprise"/>
    <s v="Germany"/>
    <s v="Amarilla"/>
    <s v="High"/>
    <n v="3165"/>
    <n v="260"/>
    <n v="125"/>
    <n v="395625"/>
    <n v="43518.75"/>
    <n v="352106.25"/>
    <n v="379800"/>
    <n v="-27693.75"/>
    <d v="2014-01-01T00:00:00"/>
    <n v="1"/>
    <x v="0"/>
    <n v="2014"/>
  </r>
  <r>
    <s v="Government"/>
    <s v="Mexico"/>
    <s v="Amarilla"/>
    <s v="High"/>
    <n v="2629"/>
    <n v="260"/>
    <n v="20"/>
    <n v="52580"/>
    <n v="5783.8"/>
    <n v="46796.2"/>
    <n v="26290"/>
    <n v="20506.2"/>
    <d v="2014-01-01T00:00:00"/>
    <n v="1"/>
    <x v="0"/>
    <n v="2014"/>
  </r>
  <r>
    <s v="Enterprise"/>
    <s v="France"/>
    <s v="Amarilla"/>
    <s v="High"/>
    <n v="1433"/>
    <n v="260"/>
    <n v="125"/>
    <n v="179125"/>
    <n v="19703.75"/>
    <n v="159421.25"/>
    <n v="171960"/>
    <n v="-12538.75"/>
    <d v="2014-05-01T00:00:00"/>
    <n v="5"/>
    <x v="11"/>
    <n v="2014"/>
  </r>
  <r>
    <s v="Enterprise"/>
    <s v="Mexico"/>
    <s v="Amarilla"/>
    <s v="High"/>
    <n v="947"/>
    <n v="260"/>
    <n v="125"/>
    <n v="118375"/>
    <n v="13021.25"/>
    <n v="105353.75"/>
    <n v="113640"/>
    <n v="-8286.25"/>
    <d v="2013-09-01T00:00:00"/>
    <n v="9"/>
    <x v="6"/>
    <n v="2013"/>
  </r>
  <r>
    <s v="Government"/>
    <s v="Mexico"/>
    <s v="Amarilla"/>
    <s v="High"/>
    <n v="344"/>
    <n v="260"/>
    <n v="350"/>
    <n v="120400"/>
    <n v="13244"/>
    <n v="107156"/>
    <n v="89440"/>
    <n v="17716"/>
    <d v="2013-10-01T00:00:00"/>
    <n v="10"/>
    <x v="7"/>
    <n v="2013"/>
  </r>
  <r>
    <s v="Midmarket"/>
    <s v="Mexico"/>
    <s v="Amarilla"/>
    <s v="High"/>
    <n v="2157"/>
    <n v="260"/>
    <n v="15"/>
    <n v="32355"/>
    <n v="3559.05"/>
    <n v="28795.95"/>
    <n v="21570"/>
    <n v="7225.95"/>
    <d v="2014-12-01T00:00:00"/>
    <n v="12"/>
    <x v="2"/>
    <n v="2014"/>
  </r>
  <r>
    <s v="Government"/>
    <s v="United States of America"/>
    <s v="Paseo"/>
    <s v="High"/>
    <n v="380"/>
    <n v="10"/>
    <n v="7"/>
    <n v="2660"/>
    <n v="292.60000000000002"/>
    <n v="2367.4"/>
    <n v="1900"/>
    <n v="467.4"/>
    <d v="2013-09-01T00:00:00"/>
    <n v="9"/>
    <x v="6"/>
    <n v="2013"/>
  </r>
  <r>
    <s v="Government"/>
    <s v="Mexico"/>
    <s v="Carretera"/>
    <s v="High"/>
    <n v="886"/>
    <n v="3"/>
    <n v="350"/>
    <n v="310100"/>
    <n v="37212"/>
    <n v="272888"/>
    <n v="230360"/>
    <n v="42528"/>
    <d v="2014-06-01T00:00:00"/>
    <n v="6"/>
    <x v="1"/>
    <n v="2014"/>
  </r>
  <r>
    <s v="Enterprise"/>
    <s v="Canada"/>
    <s v="Carretera"/>
    <s v="High"/>
    <n v="2416"/>
    <n v="3"/>
    <n v="125"/>
    <n v="302000"/>
    <n v="36240"/>
    <n v="265760"/>
    <n v="289920"/>
    <n v="-24160"/>
    <d v="2013-09-01T00:00:00"/>
    <n v="9"/>
    <x v="6"/>
    <n v="2013"/>
  </r>
  <r>
    <s v="Enterprise"/>
    <s v="Mexico"/>
    <s v="Carretera"/>
    <s v="High"/>
    <n v="2156"/>
    <n v="3"/>
    <n v="125"/>
    <n v="269500"/>
    <n v="32340"/>
    <n v="237160"/>
    <n v="258720"/>
    <n v="-21560"/>
    <d v="2014-10-01T00:00:00"/>
    <n v="10"/>
    <x v="7"/>
    <n v="2014"/>
  </r>
  <r>
    <s v="Midmarket"/>
    <s v="Canada"/>
    <s v="Carretera"/>
    <s v="High"/>
    <n v="2689"/>
    <n v="3"/>
    <n v="15"/>
    <n v="40335"/>
    <n v="4840.2"/>
    <n v="35494.800000000003"/>
    <n v="26890"/>
    <n v="8604.7999999999993"/>
    <d v="2014-11-01T00:00:00"/>
    <n v="11"/>
    <x v="9"/>
    <n v="2014"/>
  </r>
  <r>
    <s v="Midmarket"/>
    <s v="United States of America"/>
    <s v="Montana"/>
    <s v="High"/>
    <n v="677"/>
    <n v="5"/>
    <n v="15"/>
    <n v="10155"/>
    <n v="1218.5999999999999"/>
    <n v="8936.4"/>
    <n v="6770"/>
    <n v="2166.4"/>
    <d v="2014-03-01T00:00:00"/>
    <n v="3"/>
    <x v="3"/>
    <n v="2014"/>
  </r>
  <r>
    <s v="Small Business"/>
    <s v="France"/>
    <s v="Montana"/>
    <s v="High"/>
    <n v="1773"/>
    <n v="5"/>
    <n v="300"/>
    <n v="531900"/>
    <n v="63828"/>
    <n v="468072"/>
    <n v="443250"/>
    <n v="24822"/>
    <d v="2014-04-01T00:00:00"/>
    <n v="4"/>
    <x v="10"/>
    <n v="2014"/>
  </r>
  <r>
    <s v="Government"/>
    <s v="Mexico"/>
    <s v="Montana"/>
    <s v="High"/>
    <n v="2420"/>
    <n v="5"/>
    <n v="7"/>
    <n v="16940"/>
    <n v="2032.8"/>
    <n v="14907.2"/>
    <n v="12100"/>
    <n v="2807.2"/>
    <d v="2014-09-01T00:00:00"/>
    <n v="9"/>
    <x v="6"/>
    <n v="2014"/>
  </r>
  <r>
    <s v="Government"/>
    <s v="Canada"/>
    <s v="Montana"/>
    <s v="High"/>
    <n v="2734"/>
    <n v="5"/>
    <n v="7"/>
    <n v="19138"/>
    <n v="2296.56"/>
    <n v="16841.439999999999"/>
    <n v="13670"/>
    <n v="3171.44"/>
    <d v="2014-10-01T00:00:00"/>
    <n v="10"/>
    <x v="7"/>
    <n v="2014"/>
  </r>
  <r>
    <s v="Government"/>
    <s v="Mexico"/>
    <s v="Montana"/>
    <s v="High"/>
    <n v="1715"/>
    <n v="5"/>
    <n v="20"/>
    <n v="34300"/>
    <n v="4116"/>
    <n v="30184"/>
    <n v="17150"/>
    <n v="13034"/>
    <d v="2013-10-01T00:00:00"/>
    <n v="10"/>
    <x v="7"/>
    <n v="2013"/>
  </r>
  <r>
    <s v="Small Business"/>
    <s v="France"/>
    <s v="Montana"/>
    <s v="High"/>
    <n v="1186"/>
    <n v="5"/>
    <n v="300"/>
    <n v="355800"/>
    <n v="42696"/>
    <n v="313104"/>
    <n v="296500"/>
    <n v="16604"/>
    <d v="2013-12-01T00:00:00"/>
    <n v="12"/>
    <x v="2"/>
    <n v="2013"/>
  </r>
  <r>
    <s v="Small Business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x v="0"/>
    <n v="2014"/>
  </r>
  <r>
    <s v="Government"/>
    <s v="Mexico"/>
    <s v="Paseo"/>
    <s v="High"/>
    <n v="886"/>
    <n v="10"/>
    <n v="350"/>
    <n v="310100"/>
    <n v="37212"/>
    <n v="272888"/>
    <n v="230360"/>
    <n v="42528"/>
    <d v="2014-06-01T00:00:00"/>
    <n v="6"/>
    <x v="1"/>
    <n v="2014"/>
  </r>
  <r>
    <s v="Enterprise"/>
    <s v="Mexico"/>
    <s v="Paseo"/>
    <s v="High"/>
    <n v="2156"/>
    <n v="10"/>
    <n v="125"/>
    <n v="269500"/>
    <n v="32340"/>
    <n v="237160"/>
    <n v="258720"/>
    <n v="-21560"/>
    <d v="2014-10-01T00:00:00"/>
    <n v="10"/>
    <x v="7"/>
    <n v="2014"/>
  </r>
  <r>
    <s v="Government"/>
    <s v="Mexico"/>
    <s v="Paseo"/>
    <s v="High"/>
    <n v="905"/>
    <n v="10"/>
    <n v="20"/>
    <n v="18100"/>
    <n v="2172"/>
    <n v="15928"/>
    <n v="9050"/>
    <n v="6878"/>
    <d v="2014-10-01T00:00:00"/>
    <n v="10"/>
    <x v="7"/>
    <n v="2014"/>
  </r>
  <r>
    <s v="Government"/>
    <s v="Mexico"/>
    <s v="Paseo"/>
    <s v="High"/>
    <n v="1715"/>
    <n v="10"/>
    <n v="20"/>
    <n v="34300"/>
    <n v="4116"/>
    <n v="30184"/>
    <n v="17150"/>
    <n v="13034"/>
    <d v="2013-10-01T00:00:00"/>
    <n v="10"/>
    <x v="7"/>
    <n v="2013"/>
  </r>
  <r>
    <s v="Government"/>
    <s v="France"/>
    <s v="Paseo"/>
    <s v="High"/>
    <n v="1594"/>
    <n v="10"/>
    <n v="350"/>
    <n v="557900"/>
    <n v="66948"/>
    <n v="490952"/>
    <n v="414440"/>
    <n v="76512"/>
    <d v="2014-11-01T00:00:00"/>
    <n v="11"/>
    <x v="9"/>
    <n v="2014"/>
  </r>
  <r>
    <s v="Small Business"/>
    <s v="Germany"/>
    <s v="Paseo"/>
    <s v="High"/>
    <n v="1359"/>
    <n v="10"/>
    <n v="300"/>
    <n v="407700"/>
    <n v="48924"/>
    <n v="358776"/>
    <n v="339750"/>
    <n v="19026"/>
    <d v="2014-11-01T00:00:00"/>
    <n v="11"/>
    <x v="9"/>
    <n v="2014"/>
  </r>
  <r>
    <s v="Small Business"/>
    <s v="Mexico"/>
    <s v="Paseo"/>
    <s v="High"/>
    <n v="2150"/>
    <n v="10"/>
    <n v="300"/>
    <n v="645000"/>
    <n v="77400"/>
    <n v="567600"/>
    <n v="537500"/>
    <n v="30100"/>
    <d v="2014-11-01T00:00:00"/>
    <n v="11"/>
    <x v="9"/>
    <n v="2014"/>
  </r>
  <r>
    <s v="Government"/>
    <s v="Mexico"/>
    <s v="Paseo"/>
    <s v="High"/>
    <n v="1197"/>
    <n v="10"/>
    <n v="350"/>
    <n v="418950"/>
    <n v="50274"/>
    <n v="368676"/>
    <n v="311220"/>
    <n v="57456"/>
    <d v="2014-11-01T00:00:00"/>
    <n v="11"/>
    <x v="9"/>
    <n v="2014"/>
  </r>
  <r>
    <s v="Midmarket"/>
    <s v="Mexico"/>
    <s v="Paseo"/>
    <s v="High"/>
    <n v="380"/>
    <n v="10"/>
    <n v="15"/>
    <n v="5700"/>
    <n v="684"/>
    <n v="5016"/>
    <n v="3800"/>
    <n v="1216"/>
    <d v="2013-12-01T00:00:00"/>
    <n v="12"/>
    <x v="2"/>
    <n v="2013"/>
  </r>
  <r>
    <s v="Government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x v="2"/>
    <n v="2014"/>
  </r>
  <r>
    <s v="Government"/>
    <s v="Mexico"/>
    <s v="Velo"/>
    <s v="High"/>
    <n v="1395"/>
    <n v="120"/>
    <n v="350"/>
    <n v="488250"/>
    <n v="58590"/>
    <n v="429660"/>
    <n v="362700"/>
    <n v="66960"/>
    <d v="2014-07-01T00:00:00"/>
    <n v="7"/>
    <x v="4"/>
    <n v="2014"/>
  </r>
  <r>
    <s v="Government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x v="7"/>
    <n v="2014"/>
  </r>
  <r>
    <s v="Government"/>
    <s v="Mexico"/>
    <s v="Velo"/>
    <s v="High"/>
    <n v="905"/>
    <n v="120"/>
    <n v="20"/>
    <n v="18100"/>
    <n v="2172"/>
    <n v="15928"/>
    <n v="9050"/>
    <n v="6878"/>
    <d v="2014-10-01T00:00:00"/>
    <n v="10"/>
    <x v="7"/>
    <n v="2014"/>
  </r>
  <r>
    <s v="Channel Partners"/>
    <s v="Canada"/>
    <s v="VTT"/>
    <s v="High"/>
    <n v="2109"/>
    <n v="250"/>
    <n v="12"/>
    <n v="25308"/>
    <n v="3036.96"/>
    <n v="22271.040000000001"/>
    <n v="6327"/>
    <n v="15944.04"/>
    <d v="2014-05-01T00:00:00"/>
    <n v="5"/>
    <x v="11"/>
    <n v="2014"/>
  </r>
  <r>
    <s v="Midmarket"/>
    <s v="France"/>
    <s v="VTT"/>
    <s v="High"/>
    <n v="3874.5"/>
    <n v="250"/>
    <n v="15"/>
    <n v="58117.5"/>
    <n v="6974.1"/>
    <n v="51143.4"/>
    <n v="38745"/>
    <n v="12398.4"/>
    <d v="2014-07-01T00:00:00"/>
    <n v="7"/>
    <x v="4"/>
    <n v="2014"/>
  </r>
  <r>
    <s v="Government"/>
    <s v="Canada"/>
    <s v="VTT"/>
    <s v="High"/>
    <n v="623"/>
    <n v="250"/>
    <n v="350"/>
    <n v="218050"/>
    <n v="26166"/>
    <n v="191884"/>
    <n v="161980"/>
    <n v="29904"/>
    <d v="2013-09-01T00:00:00"/>
    <n v="9"/>
    <x v="6"/>
    <n v="2013"/>
  </r>
  <r>
    <s v="Government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x v="7"/>
    <n v="2014"/>
  </r>
  <r>
    <s v="Enterprise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x v="9"/>
    <n v="2014"/>
  </r>
  <r>
    <s v="Government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x v="2"/>
    <n v="2014"/>
  </r>
  <r>
    <s v="Government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x v="8"/>
    <n v="2014"/>
  </r>
  <r>
    <s v="Government"/>
    <s v="France"/>
    <s v="Amarilla"/>
    <s v="High"/>
    <n v="3421.5"/>
    <n v="260"/>
    <n v="7"/>
    <n v="23950.5"/>
    <n v="2874.06"/>
    <n v="21076.44"/>
    <n v="17107.5"/>
    <n v="3968.94"/>
    <d v="2014-07-01T00:00:00"/>
    <n v="7"/>
    <x v="4"/>
    <n v="2014"/>
  </r>
  <r>
    <s v="Government"/>
    <s v="Canada"/>
    <s v="Amarilla"/>
    <s v="High"/>
    <n v="2734"/>
    <n v="260"/>
    <n v="7"/>
    <n v="19138"/>
    <n v="2296.56"/>
    <n v="16841.439999999999"/>
    <n v="13670"/>
    <n v="3171.44"/>
    <d v="2014-10-01T00:00:00"/>
    <n v="10"/>
    <x v="7"/>
    <n v="2014"/>
  </r>
  <r>
    <s v="Midmarket"/>
    <s v="United States of America"/>
    <s v="Amarilla"/>
    <s v="High"/>
    <n v="2548"/>
    <n v="260"/>
    <n v="15"/>
    <n v="38220"/>
    <n v="4586.3999999999996"/>
    <n v="33633.599999999999"/>
    <n v="25480"/>
    <n v="8153.6"/>
    <d v="2013-11-01T00:00:00"/>
    <n v="11"/>
    <x v="9"/>
    <n v="2013"/>
  </r>
  <r>
    <s v="Government"/>
    <s v="France"/>
    <s v="Carretera"/>
    <s v="High"/>
    <n v="2521.5"/>
    <n v="3"/>
    <n v="20"/>
    <n v="50430"/>
    <n v="6051.6"/>
    <n v="44378.400000000001"/>
    <n v="25215"/>
    <n v="19163.400000000001"/>
    <d v="2014-01-01T00:00:00"/>
    <n v="1"/>
    <x v="0"/>
    <n v="2014"/>
  </r>
  <r>
    <s v="Channel Partners"/>
    <s v="Mexico"/>
    <s v="Montana"/>
    <s v="High"/>
    <n v="2661"/>
    <n v="5"/>
    <n v="12"/>
    <n v="31932"/>
    <n v="3831.84"/>
    <n v="28100.16"/>
    <n v="7983"/>
    <n v="20117.16"/>
    <d v="2014-05-01T00:00:00"/>
    <n v="5"/>
    <x v="11"/>
    <n v="2014"/>
  </r>
  <r>
    <s v="Government"/>
    <s v="Germany"/>
    <s v="Paseo"/>
    <s v="High"/>
    <n v="1531"/>
    <n v="10"/>
    <n v="20"/>
    <n v="30620"/>
    <n v="3674.4"/>
    <n v="26945.599999999999"/>
    <n v="15310"/>
    <n v="11635.6"/>
    <d v="2014-12-01T00:00:00"/>
    <n v="12"/>
    <x v="2"/>
    <n v="2014"/>
  </r>
  <r>
    <s v="Government"/>
    <s v="France"/>
    <s v="VTT"/>
    <s v="High"/>
    <n v="1491"/>
    <n v="250"/>
    <n v="7"/>
    <n v="10437"/>
    <n v="1252.44"/>
    <n v="9184.56"/>
    <n v="7455"/>
    <n v="1729.56"/>
    <d v="2014-03-01T00:00:00"/>
    <n v="3"/>
    <x v="3"/>
    <n v="2014"/>
  </r>
  <r>
    <s v="Government"/>
    <s v="Germany"/>
    <s v="VTT"/>
    <s v="High"/>
    <n v="1531"/>
    <n v="250"/>
    <n v="20"/>
    <n v="30620"/>
    <n v="3674.4"/>
    <n v="26945.599999999999"/>
    <n v="15310"/>
    <n v="11635.6"/>
    <d v="2014-12-01T00:00:00"/>
    <n v="12"/>
    <x v="2"/>
    <n v="2014"/>
  </r>
  <r>
    <s v="Channel Partners"/>
    <s v="Canada"/>
    <s v="Amarilla"/>
    <s v="High"/>
    <n v="2761"/>
    <n v="260"/>
    <n v="12"/>
    <n v="33132"/>
    <n v="3975.84"/>
    <n v="29156.16"/>
    <n v="8283"/>
    <n v="20873.16"/>
    <d v="2013-09-01T00:00:00"/>
    <n v="9"/>
    <x v="6"/>
    <n v="2013"/>
  </r>
  <r>
    <s v="Midmarket"/>
    <s v="United States of America"/>
    <s v="Carretera"/>
    <s v="High"/>
    <n v="2567"/>
    <n v="3"/>
    <n v="15"/>
    <n v="38505"/>
    <n v="5005.6499999999996"/>
    <n v="33499.35"/>
    <n v="25670"/>
    <n v="7829.35"/>
    <d v="2014-06-01T00:00:00"/>
    <n v="6"/>
    <x v="1"/>
    <n v="2014"/>
  </r>
  <r>
    <s v="Midmarket"/>
    <s v="United States of America"/>
    <s v="VTT"/>
    <s v="High"/>
    <n v="2567"/>
    <n v="250"/>
    <n v="15"/>
    <n v="38505"/>
    <n v="5005.6499999999996"/>
    <n v="33499.35"/>
    <n v="25670"/>
    <n v="7829.35"/>
    <d v="2014-06-01T00:00:00"/>
    <n v="6"/>
    <x v="1"/>
    <n v="2014"/>
  </r>
  <r>
    <s v="Government"/>
    <s v="Canada"/>
    <s v="Carretera"/>
    <s v="High"/>
    <n v="923"/>
    <n v="3"/>
    <n v="350"/>
    <n v="323050"/>
    <n v="41996.5"/>
    <n v="281053.5"/>
    <n v="239980"/>
    <n v="41073.5"/>
    <d v="2014-03-01T00:00:00"/>
    <n v="3"/>
    <x v="3"/>
    <n v="2014"/>
  </r>
  <r>
    <s v="Government"/>
    <s v="France"/>
    <s v="Carretera"/>
    <s v="High"/>
    <n v="1790"/>
    <n v="3"/>
    <n v="350"/>
    <n v="626500"/>
    <n v="81445"/>
    <n v="545055"/>
    <n v="465400"/>
    <n v="79655"/>
    <d v="2014-03-01T00:00:00"/>
    <n v="3"/>
    <x v="3"/>
    <n v="2014"/>
  </r>
  <r>
    <s v="Government"/>
    <s v="Germany"/>
    <s v="Carretera"/>
    <s v="High"/>
    <n v="442"/>
    <n v="3"/>
    <n v="20"/>
    <n v="8840"/>
    <n v="1149.2"/>
    <n v="7690.8"/>
    <n v="4420"/>
    <n v="3270.8"/>
    <d v="2013-09-01T00:00:00"/>
    <n v="9"/>
    <x v="6"/>
    <n v="2013"/>
  </r>
  <r>
    <s v="Government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x v="0"/>
    <n v="2014"/>
  </r>
  <r>
    <s v="Government"/>
    <s v="United States of America"/>
    <s v="Montana"/>
    <s v="High"/>
    <n v="1298"/>
    <n v="5"/>
    <n v="7"/>
    <n v="9086"/>
    <n v="1181.18"/>
    <n v="7904.82"/>
    <n v="6490"/>
    <n v="1414.82"/>
    <d v="2014-02-01T00:00:00"/>
    <n v="2"/>
    <x v="8"/>
    <n v="2014"/>
  </r>
  <r>
    <s v="Channel Partners"/>
    <s v="Mexico"/>
    <s v="Montana"/>
    <s v="High"/>
    <n v="604"/>
    <n v="5"/>
    <n v="12"/>
    <n v="7248"/>
    <n v="942.24"/>
    <n v="6305.76"/>
    <n v="1812"/>
    <n v="4493.76"/>
    <d v="2014-06-01T00:00:00"/>
    <n v="6"/>
    <x v="1"/>
    <n v="2014"/>
  </r>
  <r>
    <s v="Government"/>
    <s v="Mexico"/>
    <s v="Montana"/>
    <s v="High"/>
    <n v="2255"/>
    <n v="5"/>
    <n v="20"/>
    <n v="45100"/>
    <n v="5863"/>
    <n v="39237"/>
    <n v="22550"/>
    <n v="16687"/>
    <d v="2014-07-01T00:00:00"/>
    <n v="7"/>
    <x v="4"/>
    <n v="2014"/>
  </r>
  <r>
    <s v="Government"/>
    <s v="Canada"/>
    <s v="Montana"/>
    <s v="High"/>
    <n v="1249"/>
    <n v="5"/>
    <n v="20"/>
    <n v="24980"/>
    <n v="3247.4"/>
    <n v="21732.6"/>
    <n v="12490"/>
    <n v="9242.6"/>
    <d v="2014-10-01T00:00:00"/>
    <n v="10"/>
    <x v="7"/>
    <n v="2014"/>
  </r>
  <r>
    <s v="Government"/>
    <s v="United States of America"/>
    <s v="Paseo"/>
    <s v="High"/>
    <n v="1438.5"/>
    <n v="10"/>
    <n v="7"/>
    <n v="10069.5"/>
    <n v="1309.0350000000001"/>
    <n v="8760.4650000000001"/>
    <n v="7192.5"/>
    <n v="1567.9649999999999"/>
    <d v="2014-01-01T00:00:00"/>
    <n v="1"/>
    <x v="0"/>
    <n v="2014"/>
  </r>
  <r>
    <s v="Small Business"/>
    <s v="Germany"/>
    <s v="Paseo"/>
    <s v="High"/>
    <n v="807"/>
    <n v="10"/>
    <n v="300"/>
    <n v="242100"/>
    <n v="31473"/>
    <n v="210627"/>
    <n v="201750"/>
    <n v="8877"/>
    <d v="2014-01-01T00:00:00"/>
    <n v="1"/>
    <x v="0"/>
    <n v="2014"/>
  </r>
  <r>
    <s v="Government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x v="8"/>
    <n v="2014"/>
  </r>
  <r>
    <s v="Government"/>
    <s v="Germany"/>
    <s v="Paseo"/>
    <s v="High"/>
    <n v="2708"/>
    <n v="10"/>
    <n v="20"/>
    <n v="54160"/>
    <n v="7040.8"/>
    <n v="47119.199999999997"/>
    <n v="27080"/>
    <n v="20039.2"/>
    <d v="2014-02-01T00:00:00"/>
    <n v="2"/>
    <x v="8"/>
    <n v="2014"/>
  </r>
  <r>
    <s v="Government"/>
    <s v="Canada"/>
    <s v="Paseo"/>
    <s v="High"/>
    <n v="2632"/>
    <n v="10"/>
    <n v="350"/>
    <n v="921200"/>
    <n v="119756"/>
    <n v="801444"/>
    <n v="684320"/>
    <n v="117124"/>
    <d v="2014-06-01T00:00:00"/>
    <n v="6"/>
    <x v="1"/>
    <n v="2014"/>
  </r>
  <r>
    <s v="Enterprise"/>
    <s v="Canada"/>
    <s v="Paseo"/>
    <s v="High"/>
    <n v="1583"/>
    <n v="10"/>
    <n v="125"/>
    <n v="197875"/>
    <n v="25723.75"/>
    <n v="172151.25"/>
    <n v="189960"/>
    <n v="-17808.75"/>
    <d v="2014-06-01T00:00:00"/>
    <n v="6"/>
    <x v="1"/>
    <n v="2014"/>
  </r>
  <r>
    <s v="Channel Partners"/>
    <s v="Mexico"/>
    <s v="Paseo"/>
    <s v="High"/>
    <n v="571"/>
    <n v="10"/>
    <n v="12"/>
    <n v="6852"/>
    <n v="890.76"/>
    <n v="5961.24"/>
    <n v="1713"/>
    <n v="4248.24"/>
    <d v="2014-07-01T00:00:00"/>
    <n v="7"/>
    <x v="4"/>
    <n v="2014"/>
  </r>
  <r>
    <s v="Government"/>
    <s v="France"/>
    <s v="Paseo"/>
    <s v="High"/>
    <n v="2696"/>
    <n v="10"/>
    <n v="7"/>
    <n v="18872"/>
    <n v="2453.36"/>
    <n v="16418.64"/>
    <n v="13480"/>
    <n v="2938.64"/>
    <d v="2014-08-01T00:00:00"/>
    <n v="8"/>
    <x v="5"/>
    <n v="2014"/>
  </r>
  <r>
    <s v="Midmarket"/>
    <s v="Canada"/>
    <s v="Paseo"/>
    <s v="High"/>
    <n v="1565"/>
    <n v="10"/>
    <n v="15"/>
    <n v="23475"/>
    <n v="3051.75"/>
    <n v="20423.25"/>
    <n v="15650"/>
    <n v="4773.25"/>
    <d v="2014-10-01T00:00:00"/>
    <n v="10"/>
    <x v="7"/>
    <n v="2014"/>
  </r>
  <r>
    <s v="Government"/>
    <s v="Canada"/>
    <s v="Paseo"/>
    <s v="High"/>
    <n v="1249"/>
    <n v="10"/>
    <n v="20"/>
    <n v="24980"/>
    <n v="3247.4"/>
    <n v="21732.6"/>
    <n v="12490"/>
    <n v="9242.6"/>
    <d v="2014-10-01T00:00:00"/>
    <n v="10"/>
    <x v="7"/>
    <n v="2014"/>
  </r>
  <r>
    <s v="Government"/>
    <s v="Germany"/>
    <s v="Paseo"/>
    <s v="High"/>
    <n v="357"/>
    <n v="10"/>
    <n v="350"/>
    <n v="124950"/>
    <n v="16243.5"/>
    <n v="108706.5"/>
    <n v="92820"/>
    <n v="15886.5"/>
    <d v="2014-11-01T00:00:00"/>
    <n v="11"/>
    <x v="9"/>
    <n v="2014"/>
  </r>
  <r>
    <s v="Channel Partners"/>
    <s v="Germany"/>
    <s v="Paseo"/>
    <s v="High"/>
    <n v="1013"/>
    <n v="10"/>
    <n v="12"/>
    <n v="12156"/>
    <n v="1580.28"/>
    <n v="10575.72"/>
    <n v="3039"/>
    <n v="7536.72"/>
    <d v="2014-12-01T00:00:00"/>
    <n v="12"/>
    <x v="2"/>
    <n v="2014"/>
  </r>
  <r>
    <s v="Midmarket"/>
    <s v="France"/>
    <s v="Velo"/>
    <s v="High"/>
    <n v="3997.5"/>
    <n v="120"/>
    <n v="15"/>
    <n v="59962.5"/>
    <n v="7795.125"/>
    <n v="52167.375"/>
    <n v="39975"/>
    <n v="12192.375"/>
    <d v="2014-01-01T00:00:00"/>
    <n v="1"/>
    <x v="0"/>
    <n v="2014"/>
  </r>
  <r>
    <s v="Government"/>
    <s v="Canada"/>
    <s v="Velo"/>
    <s v="High"/>
    <n v="2632"/>
    <n v="120"/>
    <n v="350"/>
    <n v="921200"/>
    <n v="119756"/>
    <n v="801444"/>
    <n v="684320"/>
    <n v="117124"/>
    <d v="2014-06-01T00:00:00"/>
    <n v="6"/>
    <x v="1"/>
    <n v="2014"/>
  </r>
  <r>
    <s v="Government"/>
    <s v="France"/>
    <s v="Velo"/>
    <s v="High"/>
    <n v="1190"/>
    <n v="120"/>
    <n v="7"/>
    <n v="8330"/>
    <n v="1082.9000000000001"/>
    <n v="7247.1"/>
    <n v="5950"/>
    <n v="1297.0999999999999"/>
    <d v="2014-06-01T00:00:00"/>
    <n v="6"/>
    <x v="1"/>
    <n v="2014"/>
  </r>
  <r>
    <s v="Channel Partners"/>
    <s v="Mexico"/>
    <s v="Velo"/>
    <s v="High"/>
    <n v="604"/>
    <n v="120"/>
    <n v="12"/>
    <n v="7248"/>
    <n v="942.24"/>
    <n v="6305.76"/>
    <n v="1812"/>
    <n v="4493.76"/>
    <d v="2014-06-01T00:00:00"/>
    <n v="6"/>
    <x v="1"/>
    <n v="2014"/>
  </r>
  <r>
    <s v="Midmarket"/>
    <s v="Germany"/>
    <s v="Velo"/>
    <s v="High"/>
    <n v="660"/>
    <n v="120"/>
    <n v="15"/>
    <n v="9900"/>
    <n v="1287"/>
    <n v="8613"/>
    <n v="6600"/>
    <n v="2013"/>
    <d v="2013-09-01T00:00:00"/>
    <n v="9"/>
    <x v="6"/>
    <n v="2013"/>
  </r>
  <r>
    <s v="Channel Partners"/>
    <s v="Mexico"/>
    <s v="Velo"/>
    <s v="High"/>
    <n v="410"/>
    <n v="120"/>
    <n v="12"/>
    <n v="4920"/>
    <n v="639.6"/>
    <n v="4280.3999999999996"/>
    <n v="1230"/>
    <n v="3050.4"/>
    <d v="2014-10-01T00:00:00"/>
    <n v="10"/>
    <x v="7"/>
    <n v="2014"/>
  </r>
  <r>
    <s v="Small Business"/>
    <s v="Mexico"/>
    <s v="Velo"/>
    <s v="High"/>
    <n v="2605"/>
    <n v="120"/>
    <n v="300"/>
    <n v="781500"/>
    <n v="101595"/>
    <n v="679905"/>
    <n v="651250"/>
    <n v="28655"/>
    <d v="2013-11-01T00:00:00"/>
    <n v="11"/>
    <x v="9"/>
    <n v="2013"/>
  </r>
  <r>
    <s v="Channel Partners"/>
    <s v="Germany"/>
    <s v="Velo"/>
    <s v="High"/>
    <n v="1013"/>
    <n v="120"/>
    <n v="12"/>
    <n v="12156"/>
    <n v="1580.28"/>
    <n v="10575.72"/>
    <n v="3039"/>
    <n v="7536.72"/>
    <d v="2014-12-01T00:00:00"/>
    <n v="12"/>
    <x v="2"/>
    <n v="2014"/>
  </r>
  <r>
    <s v="Enterprise"/>
    <s v="Canada"/>
    <s v="VTT"/>
    <s v="High"/>
    <n v="1583"/>
    <n v="250"/>
    <n v="125"/>
    <n v="197875"/>
    <n v="25723.75"/>
    <n v="172151.25"/>
    <n v="189960"/>
    <n v="-17808.75"/>
    <d v="2014-06-01T00:00:00"/>
    <n v="6"/>
    <x v="1"/>
    <n v="2014"/>
  </r>
  <r>
    <s v="Midmarket"/>
    <s v="Canada"/>
    <s v="VTT"/>
    <s v="High"/>
    <n v="1565"/>
    <n v="250"/>
    <n v="15"/>
    <n v="23475"/>
    <n v="3051.75"/>
    <n v="20423.25"/>
    <n v="15650"/>
    <n v="4773.25"/>
    <d v="2014-10-01T00:00:00"/>
    <n v="10"/>
    <x v="7"/>
    <n v="2014"/>
  </r>
  <r>
    <s v="Enterprise"/>
    <s v="Canada"/>
    <s v="Amarilla"/>
    <s v="High"/>
    <n v="1659"/>
    <n v="260"/>
    <n v="125"/>
    <n v="207375"/>
    <n v="26958.75"/>
    <n v="180416.25"/>
    <n v="199080"/>
    <n v="-18663.75"/>
    <d v="2014-01-01T00:00:00"/>
    <n v="1"/>
    <x v="0"/>
    <n v="2014"/>
  </r>
  <r>
    <s v="Government"/>
    <s v="France"/>
    <s v="Amarilla"/>
    <s v="High"/>
    <n v="1190"/>
    <n v="260"/>
    <n v="7"/>
    <n v="8330"/>
    <n v="1082.9000000000001"/>
    <n v="7247.1"/>
    <n v="5950"/>
    <n v="1297.0999999999999"/>
    <d v="2014-06-01T00:00:00"/>
    <n v="6"/>
    <x v="1"/>
    <n v="2014"/>
  </r>
  <r>
    <s v="Channel Partners"/>
    <s v="Mexico"/>
    <s v="Amarilla"/>
    <s v="High"/>
    <n v="410"/>
    <n v="260"/>
    <n v="12"/>
    <n v="4920"/>
    <n v="639.6"/>
    <n v="4280.3999999999996"/>
    <n v="1230"/>
    <n v="3050.4"/>
    <d v="2014-10-01T00:00:00"/>
    <n v="10"/>
    <x v="7"/>
    <n v="2014"/>
  </r>
  <r>
    <s v="Channel Partners"/>
    <s v="Germany"/>
    <s v="Amarilla"/>
    <s v="High"/>
    <n v="1770"/>
    <n v="260"/>
    <n v="12"/>
    <n v="21240"/>
    <n v="2761.2"/>
    <n v="18478.8"/>
    <n v="5310"/>
    <n v="13168.8"/>
    <d v="2013-12-01T00:00:00"/>
    <n v="12"/>
    <x v="2"/>
    <n v="2013"/>
  </r>
  <r>
    <s v="Government"/>
    <s v="Mexico"/>
    <s v="Carretera"/>
    <s v="High"/>
    <n v="2579"/>
    <n v="3"/>
    <n v="20"/>
    <n v="51580"/>
    <n v="7221.2"/>
    <n v="44358.8"/>
    <n v="25790"/>
    <n v="18568.8"/>
    <d v="2014-04-01T00:00:00"/>
    <n v="4"/>
    <x v="10"/>
    <n v="2014"/>
  </r>
  <r>
    <s v="Government"/>
    <s v="United States of America"/>
    <s v="Carretera"/>
    <s v="High"/>
    <n v="1743"/>
    <n v="3"/>
    <n v="20"/>
    <n v="34860"/>
    <n v="4880.3999999999996"/>
    <n v="29979.599999999999"/>
    <n v="17430"/>
    <n v="12549.6"/>
    <d v="2014-05-01T00:00:00"/>
    <n v="5"/>
    <x v="11"/>
    <n v="2014"/>
  </r>
  <r>
    <s v="Government"/>
    <s v="United States of America"/>
    <s v="Carretera"/>
    <s v="High"/>
    <n v="2996"/>
    <n v="3"/>
    <n v="7"/>
    <n v="20972"/>
    <n v="2936.08"/>
    <n v="18035.919999999998"/>
    <n v="14980"/>
    <n v="3055.92"/>
    <d v="2013-10-01T00:00:00"/>
    <n v="10"/>
    <x v="7"/>
    <n v="2013"/>
  </r>
  <r>
    <s v="Government"/>
    <s v="Germany"/>
    <s v="Carretera"/>
    <s v="High"/>
    <n v="280"/>
    <n v="3"/>
    <n v="7"/>
    <n v="1960"/>
    <n v="274.39999999999998"/>
    <n v="1685.6"/>
    <n v="1400"/>
    <n v="285.60000000000002"/>
    <d v="2014-12-01T00:00:00"/>
    <n v="12"/>
    <x v="2"/>
    <n v="2014"/>
  </r>
  <r>
    <s v="Government"/>
    <s v="France"/>
    <s v="Montana"/>
    <s v="High"/>
    <n v="293"/>
    <n v="5"/>
    <n v="7"/>
    <n v="2051"/>
    <n v="287.14"/>
    <n v="1763.86"/>
    <n v="1465"/>
    <n v="298.86"/>
    <d v="2014-02-01T00:00:00"/>
    <n v="2"/>
    <x v="8"/>
    <n v="2014"/>
  </r>
  <r>
    <s v="Government"/>
    <s v="United States of America"/>
    <s v="Montana"/>
    <s v="High"/>
    <n v="2996"/>
    <n v="5"/>
    <n v="7"/>
    <n v="20972"/>
    <n v="2936.08"/>
    <n v="18035.919999999998"/>
    <n v="14980"/>
    <n v="3055.92"/>
    <d v="2013-10-01T00:00:00"/>
    <n v="10"/>
    <x v="7"/>
    <n v="2013"/>
  </r>
  <r>
    <s v="Midmarket"/>
    <s v="Germany"/>
    <s v="Paseo"/>
    <s v="High"/>
    <n v="278"/>
    <n v="10"/>
    <n v="15"/>
    <n v="4170"/>
    <n v="583.79999999999995"/>
    <n v="3586.2"/>
    <n v="2780"/>
    <n v="806.2"/>
    <d v="2014-02-01T00:00:00"/>
    <n v="2"/>
    <x v="8"/>
    <n v="2014"/>
  </r>
  <r>
    <s v="Government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x v="3"/>
    <n v="2014"/>
  </r>
  <r>
    <s v="Midmarket"/>
    <s v="United States of America"/>
    <s v="Paseo"/>
    <s v="High"/>
    <n v="1767"/>
    <n v="10"/>
    <n v="15"/>
    <n v="26505"/>
    <n v="3710.7"/>
    <n v="22794.3"/>
    <n v="17670"/>
    <n v="5124.3"/>
    <d v="2014-09-01T00:00:00"/>
    <n v="9"/>
    <x v="6"/>
    <n v="2014"/>
  </r>
  <r>
    <s v="Channel Partners"/>
    <s v="France"/>
    <s v="Paseo"/>
    <s v="High"/>
    <n v="1393"/>
    <n v="10"/>
    <n v="12"/>
    <n v="16716"/>
    <n v="2340.2399999999998"/>
    <n v="14375.76"/>
    <n v="4179"/>
    <n v="10196.76"/>
    <d v="2014-10-01T00:00:00"/>
    <n v="10"/>
    <x v="7"/>
    <n v="2014"/>
  </r>
  <r>
    <s v="Government"/>
    <s v="Germany"/>
    <s v="VTT"/>
    <s v="High"/>
    <n v="280"/>
    <n v="250"/>
    <n v="7"/>
    <n v="1960"/>
    <n v="274.39999999999998"/>
    <n v="1685.6"/>
    <n v="1400"/>
    <n v="285.60000000000002"/>
    <d v="2014-12-01T00:00:00"/>
    <n v="12"/>
    <x v="2"/>
    <n v="2014"/>
  </r>
  <r>
    <s v="Channel Partners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x v="7"/>
    <n v="2014"/>
  </r>
  <r>
    <s v="Channel Partners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x v="2"/>
    <n v="2013"/>
  </r>
  <r>
    <s v="Small Business"/>
    <s v="Mexico"/>
    <s v="Carretera"/>
    <s v="High"/>
    <n v="801"/>
    <n v="3"/>
    <n v="300"/>
    <n v="240300"/>
    <n v="33642"/>
    <n v="206658"/>
    <n v="200250"/>
    <n v="6408"/>
    <d v="2014-07-01T00:00:00"/>
    <n v="7"/>
    <x v="4"/>
    <n v="2014"/>
  </r>
  <r>
    <s v="Enterprise"/>
    <s v="France"/>
    <s v="Carretera"/>
    <s v="High"/>
    <n v="1023"/>
    <n v="3"/>
    <n v="125"/>
    <n v="127875"/>
    <n v="17902.5"/>
    <n v="109972.5"/>
    <n v="122760"/>
    <n v="-12787.5"/>
    <d v="2013-09-01T00:00:00"/>
    <n v="9"/>
    <x v="6"/>
    <n v="2013"/>
  </r>
  <r>
    <s v="Small Business"/>
    <s v="Canada"/>
    <s v="Carretera"/>
    <s v="High"/>
    <n v="1496"/>
    <n v="3"/>
    <n v="300"/>
    <n v="448800"/>
    <n v="62832"/>
    <n v="385968"/>
    <n v="374000"/>
    <n v="11968"/>
    <d v="2014-10-01T00:00:00"/>
    <n v="10"/>
    <x v="7"/>
    <n v="2014"/>
  </r>
  <r>
    <s v="Small Business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x v="7"/>
    <n v="2014"/>
  </r>
  <r>
    <s v="Midmarket"/>
    <s v="Germany"/>
    <s v="Carretera"/>
    <s v="High"/>
    <n v="1513"/>
    <n v="3"/>
    <n v="15"/>
    <n v="22695"/>
    <n v="3177.3"/>
    <n v="19517.7"/>
    <n v="15130"/>
    <n v="4387.7"/>
    <d v="2014-11-01T00:00:00"/>
    <n v="11"/>
    <x v="9"/>
    <n v="2014"/>
  </r>
  <r>
    <s v="Midmarket"/>
    <s v="Canada"/>
    <s v="Carretera"/>
    <s v="High"/>
    <n v="2300"/>
    <n v="3"/>
    <n v="15"/>
    <n v="34500"/>
    <n v="4830"/>
    <n v="29670"/>
    <n v="23000"/>
    <n v="6670"/>
    <d v="2014-12-01T00:00:00"/>
    <n v="12"/>
    <x v="2"/>
    <n v="2014"/>
  </r>
  <r>
    <s v="Enterprise"/>
    <s v="Mexico"/>
    <s v="Carretera"/>
    <s v="High"/>
    <n v="2821"/>
    <n v="3"/>
    <n v="125"/>
    <n v="352625"/>
    <n v="49367.5"/>
    <n v="303257.5"/>
    <n v="338520"/>
    <n v="-35262.5"/>
    <d v="2013-12-01T00:00:00"/>
    <n v="12"/>
    <x v="2"/>
    <n v="2013"/>
  </r>
  <r>
    <s v="Government"/>
    <s v="Canada"/>
    <s v="Montana"/>
    <s v="High"/>
    <n v="2227.5"/>
    <n v="5"/>
    <n v="350"/>
    <n v="779625"/>
    <n v="109147.5"/>
    <n v="670477.5"/>
    <n v="579150"/>
    <n v="91327.5"/>
    <d v="2014-01-01T00:00:00"/>
    <n v="1"/>
    <x v="0"/>
    <n v="2014"/>
  </r>
  <r>
    <s v="Government"/>
    <s v="Germany"/>
    <s v="Montana"/>
    <s v="High"/>
    <n v="1199"/>
    <n v="5"/>
    <n v="350"/>
    <n v="419650"/>
    <n v="58751"/>
    <n v="360899"/>
    <n v="311740"/>
    <n v="49159"/>
    <d v="2014-04-01T00:00:00"/>
    <n v="4"/>
    <x v="10"/>
    <n v="2014"/>
  </r>
  <r>
    <s v="Government"/>
    <s v="Canada"/>
    <s v="Montana"/>
    <s v="High"/>
    <n v="200"/>
    <n v="5"/>
    <n v="350"/>
    <n v="70000"/>
    <n v="9800"/>
    <n v="60200"/>
    <n v="52000"/>
    <n v="8200"/>
    <d v="2014-05-01T00:00:00"/>
    <n v="5"/>
    <x v="11"/>
    <n v="2014"/>
  </r>
  <r>
    <s v="Government"/>
    <s v="Canada"/>
    <s v="Montana"/>
    <s v="High"/>
    <n v="388"/>
    <n v="5"/>
    <n v="7"/>
    <n v="2716"/>
    <n v="380.24"/>
    <n v="2335.7600000000002"/>
    <n v="1940"/>
    <n v="395.76"/>
    <d v="2014-09-01T00:00:00"/>
    <n v="9"/>
    <x v="6"/>
    <n v="2014"/>
  </r>
  <r>
    <s v="Government"/>
    <s v="Mexico"/>
    <s v="Montana"/>
    <s v="High"/>
    <n v="1727"/>
    <n v="5"/>
    <n v="7"/>
    <n v="12089"/>
    <n v="1692.46"/>
    <n v="10396.540000000001"/>
    <n v="8635"/>
    <n v="1761.54"/>
    <d v="2013-10-01T00:00:00"/>
    <n v="10"/>
    <x v="7"/>
    <n v="2013"/>
  </r>
  <r>
    <s v="Midmarket"/>
    <s v="Canada"/>
    <s v="Montana"/>
    <s v="High"/>
    <n v="2300"/>
    <n v="5"/>
    <n v="15"/>
    <n v="34500"/>
    <n v="4830"/>
    <n v="29670"/>
    <n v="23000"/>
    <n v="6670"/>
    <d v="2014-12-01T00:00:00"/>
    <n v="12"/>
    <x v="2"/>
    <n v="2014"/>
  </r>
  <r>
    <s v="Government"/>
    <s v="Mexico"/>
    <s v="Paseo"/>
    <s v="High"/>
    <n v="260"/>
    <n v="10"/>
    <n v="20"/>
    <n v="5200"/>
    <n v="728"/>
    <n v="4472"/>
    <n v="2600"/>
    <n v="1872"/>
    <d v="2014-02-01T00:00:00"/>
    <n v="2"/>
    <x v="8"/>
    <n v="2014"/>
  </r>
  <r>
    <s v="Midmarket"/>
    <s v="Canada"/>
    <s v="Paseo"/>
    <s v="High"/>
    <n v="2470"/>
    <n v="10"/>
    <n v="15"/>
    <n v="37050"/>
    <n v="5187"/>
    <n v="31863"/>
    <n v="24700"/>
    <n v="7163"/>
    <d v="2013-09-01T00:00:00"/>
    <n v="9"/>
    <x v="6"/>
    <n v="2013"/>
  </r>
  <r>
    <s v="Midmarket"/>
    <s v="Canada"/>
    <s v="Paseo"/>
    <s v="High"/>
    <n v="1743"/>
    <n v="10"/>
    <n v="15"/>
    <n v="26145"/>
    <n v="3660.3"/>
    <n v="22484.7"/>
    <n v="17430"/>
    <n v="5054.7"/>
    <d v="2013-10-01T00:00:00"/>
    <n v="10"/>
    <x v="7"/>
    <n v="2013"/>
  </r>
  <r>
    <s v="Channel Partners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x v="7"/>
    <n v="2014"/>
  </r>
  <r>
    <s v="Government"/>
    <s v="France"/>
    <s v="Paseo"/>
    <s v="High"/>
    <n v="1731"/>
    <n v="10"/>
    <n v="7"/>
    <n v="12117"/>
    <n v="1696.38"/>
    <n v="10420.620000000001"/>
    <n v="8655"/>
    <n v="1765.62"/>
    <d v="2014-10-01T00:00:00"/>
    <n v="10"/>
    <x v="7"/>
    <n v="2014"/>
  </r>
  <r>
    <s v="Government"/>
    <s v="Canada"/>
    <s v="Paseo"/>
    <s v="High"/>
    <n v="700"/>
    <n v="10"/>
    <n v="350"/>
    <n v="245000"/>
    <n v="34300"/>
    <n v="210700"/>
    <n v="182000"/>
    <n v="28700"/>
    <d v="2014-11-01T00:00:00"/>
    <n v="11"/>
    <x v="9"/>
    <n v="2014"/>
  </r>
  <r>
    <s v="Channel Partners"/>
    <s v="Canada"/>
    <s v="Paseo"/>
    <s v="High"/>
    <n v="2222"/>
    <n v="10"/>
    <n v="12"/>
    <n v="26664"/>
    <n v="3732.96"/>
    <n v="22931.040000000001"/>
    <n v="6666"/>
    <n v="16265.04"/>
    <d v="2013-11-01T00:00:00"/>
    <n v="11"/>
    <x v="9"/>
    <n v="2013"/>
  </r>
  <r>
    <s v="Government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x v="9"/>
    <n v="2014"/>
  </r>
  <r>
    <s v="Government"/>
    <s v="France"/>
    <s v="Paseo"/>
    <s v="High"/>
    <n v="1922"/>
    <n v="10"/>
    <n v="350"/>
    <n v="672700"/>
    <n v="94178"/>
    <n v="578522"/>
    <n v="499720"/>
    <n v="78802"/>
    <d v="2013-11-01T00:00:00"/>
    <n v="11"/>
    <x v="9"/>
    <n v="2013"/>
  </r>
  <r>
    <s v="Enterprise"/>
    <s v="Mexico"/>
    <s v="Velo"/>
    <s v="High"/>
    <n v="1575"/>
    <n v="120"/>
    <n v="125"/>
    <n v="196875"/>
    <n v="27562.5"/>
    <n v="169312.5"/>
    <n v="189000"/>
    <n v="-19687.5"/>
    <d v="2014-02-01T00:00:00"/>
    <n v="2"/>
    <x v="8"/>
    <n v="2014"/>
  </r>
  <r>
    <s v="Government"/>
    <s v="United States of America"/>
    <s v="Velo"/>
    <s v="High"/>
    <n v="606"/>
    <n v="120"/>
    <n v="20"/>
    <n v="12120"/>
    <n v="1696.8"/>
    <n v="10423.200000000001"/>
    <n v="6060"/>
    <n v="4363.2"/>
    <d v="2014-04-01T00:00:00"/>
    <n v="4"/>
    <x v="10"/>
    <n v="2014"/>
  </r>
  <r>
    <s v="Small Business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x v="4"/>
    <n v="2014"/>
  </r>
  <r>
    <s v="Small Business"/>
    <s v="Canada"/>
    <s v="Velo"/>
    <s v="High"/>
    <n v="269"/>
    <n v="120"/>
    <n v="300"/>
    <n v="80700"/>
    <n v="11298"/>
    <n v="69402"/>
    <n v="67250"/>
    <n v="2152"/>
    <d v="2013-10-01T00:00:00"/>
    <n v="10"/>
    <x v="7"/>
    <n v="2013"/>
  </r>
  <r>
    <s v="Small Business"/>
    <s v="Germany"/>
    <s v="Velo"/>
    <s v="High"/>
    <n v="2536"/>
    <n v="120"/>
    <n v="300"/>
    <n v="760800"/>
    <n v="106512"/>
    <n v="654288"/>
    <n v="634000"/>
    <n v="20288"/>
    <d v="2013-11-01T00:00:00"/>
    <n v="11"/>
    <x v="9"/>
    <n v="2013"/>
  </r>
  <r>
    <s v="Government"/>
    <s v="Mexico"/>
    <s v="VTT"/>
    <s v="High"/>
    <n v="2903"/>
    <n v="250"/>
    <n v="7"/>
    <n v="20321"/>
    <n v="2844.94"/>
    <n v="17476.060000000001"/>
    <n v="14515"/>
    <n v="2961.06"/>
    <d v="2014-03-01T00:00:00"/>
    <n v="3"/>
    <x v="3"/>
    <n v="2014"/>
  </r>
  <r>
    <s v="Small Business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x v="5"/>
    <n v="2014"/>
  </r>
  <r>
    <s v="Small Business"/>
    <s v="Canada"/>
    <s v="VTT"/>
    <s v="High"/>
    <n v="269"/>
    <n v="250"/>
    <n v="300"/>
    <n v="80700"/>
    <n v="11298"/>
    <n v="69402"/>
    <n v="67250"/>
    <n v="2152"/>
    <d v="2013-10-01T00:00:00"/>
    <n v="10"/>
    <x v="7"/>
    <n v="2013"/>
  </r>
  <r>
    <s v="Small Business"/>
    <s v="Canada"/>
    <s v="VTT"/>
    <s v="High"/>
    <n v="1496"/>
    <n v="250"/>
    <n v="300"/>
    <n v="448800"/>
    <n v="62832"/>
    <n v="385968"/>
    <n v="374000"/>
    <n v="11968"/>
    <d v="2014-10-01T00:00:00"/>
    <n v="10"/>
    <x v="7"/>
    <n v="2014"/>
  </r>
  <r>
    <s v="Small Business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x v="7"/>
    <n v="2014"/>
  </r>
  <r>
    <s v="Government"/>
    <s v="France"/>
    <s v="VTT"/>
    <s v="High"/>
    <n v="1281"/>
    <n v="250"/>
    <n v="350"/>
    <n v="448350"/>
    <n v="62769"/>
    <n v="385581"/>
    <n v="333060"/>
    <n v="52521"/>
    <d v="2013-12-01T00:00:00"/>
    <n v="12"/>
    <x v="2"/>
    <n v="2013"/>
  </r>
  <r>
    <s v="Small Business"/>
    <s v="Canada"/>
    <s v="Amarilla"/>
    <s v="High"/>
    <n v="888"/>
    <n v="260"/>
    <n v="300"/>
    <n v="266400"/>
    <n v="37296"/>
    <n v="229104"/>
    <n v="222000"/>
    <n v="7104"/>
    <d v="2014-03-01T00:00:00"/>
    <n v="3"/>
    <x v="3"/>
    <n v="2014"/>
  </r>
  <r>
    <s v="Enterprise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x v="11"/>
    <n v="2014"/>
  </r>
  <r>
    <s v="Channel Partners"/>
    <s v="France"/>
    <s v="Amarilla"/>
    <s v="High"/>
    <n v="2475"/>
    <n v="260"/>
    <n v="12"/>
    <n v="29700"/>
    <n v="4158"/>
    <n v="25542"/>
    <n v="7425"/>
    <n v="18117"/>
    <d v="2014-08-01T00:00:00"/>
    <n v="8"/>
    <x v="5"/>
    <n v="2014"/>
  </r>
  <r>
    <s v="Midmarket"/>
    <s v="Canada"/>
    <s v="Amarilla"/>
    <s v="High"/>
    <n v="1743"/>
    <n v="260"/>
    <n v="15"/>
    <n v="26145"/>
    <n v="3660.3"/>
    <n v="22484.7"/>
    <n v="17430"/>
    <n v="5054.7"/>
    <d v="2013-10-01T00:00:00"/>
    <n v="10"/>
    <x v="7"/>
    <n v="2013"/>
  </r>
  <r>
    <s v="Channel Partners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x v="7"/>
    <n v="2014"/>
  </r>
  <r>
    <s v="Government"/>
    <s v="France"/>
    <s v="Amarilla"/>
    <s v="High"/>
    <n v="1731"/>
    <n v="260"/>
    <n v="7"/>
    <n v="12117"/>
    <n v="1696.38"/>
    <n v="10420.620000000001"/>
    <n v="8655"/>
    <n v="1765.62"/>
    <d v="2014-10-01T00:00:00"/>
    <n v="10"/>
    <x v="7"/>
    <n v="2014"/>
  </r>
  <r>
    <s v="Government"/>
    <s v="Mexico"/>
    <s v="Amarilla"/>
    <s v="High"/>
    <n v="1727"/>
    <n v="260"/>
    <n v="7"/>
    <n v="12089"/>
    <n v="1692.46"/>
    <n v="10396.540000000001"/>
    <n v="8635"/>
    <n v="1761.54"/>
    <d v="2013-10-01T00:00:00"/>
    <n v="10"/>
    <x v="7"/>
    <n v="2013"/>
  </r>
  <r>
    <s v="Midmarket"/>
    <s v="Mexico"/>
    <s v="Amarilla"/>
    <s v="High"/>
    <n v="1870"/>
    <n v="260"/>
    <n v="15"/>
    <n v="28050"/>
    <n v="3927"/>
    <n v="24123"/>
    <n v="18700"/>
    <n v="5423"/>
    <d v="2013-11-01T00:00:00"/>
    <n v="11"/>
    <x v="9"/>
    <n v="2013"/>
  </r>
  <r>
    <s v="Enterprise"/>
    <s v="France"/>
    <s v="Carretera"/>
    <s v="High"/>
    <n v="1174"/>
    <n v="3"/>
    <n v="125"/>
    <n v="146750"/>
    <n v="22012.5"/>
    <n v="124737.5"/>
    <n v="140880"/>
    <n v="-16142.5"/>
    <d v="2014-08-01T00:00:00"/>
    <n v="8"/>
    <x v="5"/>
    <n v="2014"/>
  </r>
  <r>
    <s v="Enterprise"/>
    <s v="Germany"/>
    <s v="Carretera"/>
    <s v="High"/>
    <n v="2767"/>
    <n v="3"/>
    <n v="125"/>
    <n v="345875"/>
    <n v="51881.25"/>
    <n v="293993.75"/>
    <n v="332040"/>
    <n v="-38046.25"/>
    <d v="2014-08-01T00:00:00"/>
    <n v="8"/>
    <x v="5"/>
    <n v="2014"/>
  </r>
  <r>
    <s v="Enterprise"/>
    <s v="Germany"/>
    <s v="Carretera"/>
    <s v="High"/>
    <n v="1085"/>
    <n v="3"/>
    <n v="125"/>
    <n v="135625"/>
    <n v="20343.75"/>
    <n v="115281.25"/>
    <n v="130200"/>
    <n v="-14918.75"/>
    <d v="2014-10-01T00:00:00"/>
    <n v="10"/>
    <x v="7"/>
    <n v="2014"/>
  </r>
  <r>
    <s v="Small Business"/>
    <s v="Mexico"/>
    <s v="Montana"/>
    <s v="High"/>
    <n v="546"/>
    <n v="5"/>
    <n v="300"/>
    <n v="163800"/>
    <n v="24570"/>
    <n v="139230"/>
    <n v="136500"/>
    <n v="2730"/>
    <d v="2014-10-01T00:00:00"/>
    <n v="10"/>
    <x v="7"/>
    <n v="2014"/>
  </r>
  <r>
    <s v="Government"/>
    <s v="Germany"/>
    <s v="Paseo"/>
    <s v="High"/>
    <n v="1158"/>
    <n v="10"/>
    <n v="20"/>
    <n v="23160"/>
    <n v="3474"/>
    <n v="19686"/>
    <n v="11580"/>
    <n v="8106"/>
    <d v="2014-03-01T00:00:00"/>
    <n v="3"/>
    <x v="3"/>
    <n v="2014"/>
  </r>
  <r>
    <s v="Midmarket"/>
    <s v="Canada"/>
    <s v="Paseo"/>
    <s v="High"/>
    <n v="1614"/>
    <n v="10"/>
    <n v="15"/>
    <n v="24210"/>
    <n v="3631.5"/>
    <n v="20578.5"/>
    <n v="16140"/>
    <n v="4438.5"/>
    <d v="2014-04-01T00:00:00"/>
    <n v="4"/>
    <x v="10"/>
    <n v="2014"/>
  </r>
  <r>
    <s v="Government"/>
    <s v="Mexico"/>
    <s v="Paseo"/>
    <s v="High"/>
    <n v="2535"/>
    <n v="10"/>
    <n v="7"/>
    <n v="17745"/>
    <n v="2661.75"/>
    <n v="15083.25"/>
    <n v="12675"/>
    <n v="2408.25"/>
    <d v="2014-04-01T00:00:00"/>
    <n v="4"/>
    <x v="10"/>
    <n v="2014"/>
  </r>
  <r>
    <s v="Government"/>
    <s v="Mexico"/>
    <s v="Paseo"/>
    <s v="High"/>
    <n v="2851"/>
    <n v="10"/>
    <n v="350"/>
    <n v="997850"/>
    <n v="149677.5"/>
    <n v="848172.5"/>
    <n v="741260"/>
    <n v="106912.5"/>
    <d v="2014-05-01T00:00:00"/>
    <n v="5"/>
    <x v="11"/>
    <n v="2014"/>
  </r>
  <r>
    <s v="Midmarket"/>
    <s v="Canada"/>
    <s v="Paseo"/>
    <s v="High"/>
    <n v="2559"/>
    <n v="10"/>
    <n v="15"/>
    <n v="38385"/>
    <n v="5757.75"/>
    <n v="32627.25"/>
    <n v="25590"/>
    <n v="7037.25"/>
    <d v="2014-08-01T00:00:00"/>
    <n v="8"/>
    <x v="5"/>
    <n v="2014"/>
  </r>
  <r>
    <s v="Government"/>
    <s v="United States of America"/>
    <s v="Paseo"/>
    <s v="High"/>
    <n v="267"/>
    <n v="10"/>
    <n v="20"/>
    <n v="5340"/>
    <n v="801"/>
    <n v="4539"/>
    <n v="2670"/>
    <n v="1869"/>
    <d v="2013-10-01T00:00:00"/>
    <n v="10"/>
    <x v="7"/>
    <n v="2013"/>
  </r>
  <r>
    <s v="Enterprise"/>
    <s v="Germany"/>
    <s v="Paseo"/>
    <s v="High"/>
    <n v="1085"/>
    <n v="10"/>
    <n v="125"/>
    <n v="135625"/>
    <n v="20343.75"/>
    <n v="115281.25"/>
    <n v="130200"/>
    <n v="-14918.75"/>
    <d v="2014-10-01T00:00:00"/>
    <n v="10"/>
    <x v="7"/>
    <n v="2014"/>
  </r>
  <r>
    <s v="Midmarket"/>
    <s v="Germany"/>
    <s v="Paseo"/>
    <s v="High"/>
    <n v="1175"/>
    <n v="10"/>
    <n v="15"/>
    <n v="17625"/>
    <n v="2643.75"/>
    <n v="14981.25"/>
    <n v="11750"/>
    <n v="3231.25"/>
    <d v="2014-10-01T00:00:00"/>
    <n v="10"/>
    <x v="7"/>
    <n v="2014"/>
  </r>
  <r>
    <s v="Government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x v="9"/>
    <n v="2013"/>
  </r>
  <r>
    <s v="Government"/>
    <s v="Mexico"/>
    <s v="Paseo"/>
    <s v="High"/>
    <n v="2151"/>
    <n v="10"/>
    <n v="350"/>
    <n v="752850"/>
    <n v="112927.5"/>
    <n v="639922.5"/>
    <n v="559260"/>
    <n v="80662.5"/>
    <d v="2013-11-01T00:00:00"/>
    <n v="11"/>
    <x v="9"/>
    <n v="2013"/>
  </r>
  <r>
    <s v="Channel Partners"/>
    <s v="United States of America"/>
    <s v="Paseo"/>
    <s v="High"/>
    <n v="914"/>
    <n v="10"/>
    <n v="12"/>
    <n v="10968"/>
    <n v="1645.2"/>
    <n v="9322.7999999999993"/>
    <n v="2742"/>
    <n v="6580.8"/>
    <d v="2014-12-01T00:00:00"/>
    <n v="12"/>
    <x v="2"/>
    <n v="2014"/>
  </r>
  <r>
    <s v="Government"/>
    <s v="France"/>
    <s v="Paseo"/>
    <s v="High"/>
    <n v="293"/>
    <n v="10"/>
    <n v="20"/>
    <n v="5860"/>
    <n v="879"/>
    <n v="4981"/>
    <n v="2930"/>
    <n v="2051"/>
    <d v="2014-12-01T00:00:00"/>
    <n v="12"/>
    <x v="2"/>
    <n v="2014"/>
  </r>
  <r>
    <s v="Channel Partners"/>
    <s v="Mexico"/>
    <s v="Velo"/>
    <s v="High"/>
    <n v="500"/>
    <n v="120"/>
    <n v="12"/>
    <n v="6000"/>
    <n v="900"/>
    <n v="5100"/>
    <n v="1500"/>
    <n v="3600"/>
    <d v="2014-03-01T00:00:00"/>
    <n v="3"/>
    <x v="3"/>
    <n v="2014"/>
  </r>
  <r>
    <s v="Midmarket"/>
    <s v="France"/>
    <s v="Velo"/>
    <s v="High"/>
    <n v="2826"/>
    <n v="120"/>
    <n v="15"/>
    <n v="42390"/>
    <n v="6358.5"/>
    <n v="36031.5"/>
    <n v="28260"/>
    <n v="7771.5"/>
    <d v="2014-05-01T00:00:00"/>
    <n v="5"/>
    <x v="11"/>
    <n v="2014"/>
  </r>
  <r>
    <s v="Enterprise"/>
    <s v="France"/>
    <s v="Velo"/>
    <s v="High"/>
    <n v="663"/>
    <n v="120"/>
    <n v="125"/>
    <n v="82875"/>
    <n v="12431.25"/>
    <n v="70443.75"/>
    <n v="79560"/>
    <n v="-9116.25"/>
    <d v="2014-09-01T00:00:00"/>
    <n v="9"/>
    <x v="6"/>
    <n v="2014"/>
  </r>
  <r>
    <s v="Small Business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x v="9"/>
    <n v="2013"/>
  </r>
  <r>
    <s v="Enterprise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x v="2"/>
    <n v="2013"/>
  </r>
  <r>
    <s v="Channel Partners"/>
    <s v="United States of America"/>
    <s v="Velo"/>
    <s v="High"/>
    <n v="914"/>
    <n v="120"/>
    <n v="12"/>
    <n v="10968"/>
    <n v="1645.2"/>
    <n v="9322.7999999999993"/>
    <n v="2742"/>
    <n v="6580.8"/>
    <d v="2014-12-01T00:00:00"/>
    <n v="12"/>
    <x v="2"/>
    <n v="2014"/>
  </r>
  <r>
    <s v="Government"/>
    <s v="Canada"/>
    <s v="VTT"/>
    <s v="High"/>
    <n v="865.5"/>
    <n v="250"/>
    <n v="20"/>
    <n v="17310"/>
    <n v="2596.5"/>
    <n v="14713.5"/>
    <n v="8655"/>
    <n v="6058.5"/>
    <d v="2014-07-01T00:00:00"/>
    <n v="7"/>
    <x v="4"/>
    <n v="2014"/>
  </r>
  <r>
    <s v="Midmarket"/>
    <s v="Germany"/>
    <s v="VTT"/>
    <s v="High"/>
    <n v="492"/>
    <n v="250"/>
    <n v="15"/>
    <n v="7380"/>
    <n v="1107"/>
    <n v="6273"/>
    <n v="4920"/>
    <n v="1353"/>
    <d v="2014-07-01T00:00:00"/>
    <n v="7"/>
    <x v="4"/>
    <n v="2014"/>
  </r>
  <r>
    <s v="Government"/>
    <s v="United States of America"/>
    <s v="VTT"/>
    <s v="High"/>
    <n v="267"/>
    <n v="250"/>
    <n v="20"/>
    <n v="5340"/>
    <n v="801"/>
    <n v="4539"/>
    <n v="2670"/>
    <n v="1869"/>
    <d v="2013-10-01T00:00:00"/>
    <n v="10"/>
    <x v="7"/>
    <n v="2013"/>
  </r>
  <r>
    <s v="Midmarket"/>
    <s v="Germany"/>
    <s v="VTT"/>
    <s v="High"/>
    <n v="1175"/>
    <n v="250"/>
    <n v="15"/>
    <n v="17625"/>
    <n v="2643.75"/>
    <n v="14981.25"/>
    <n v="11750"/>
    <n v="3231.25"/>
    <d v="2014-10-01T00:00:00"/>
    <n v="10"/>
    <x v="7"/>
    <n v="2014"/>
  </r>
  <r>
    <s v="Enterprise"/>
    <s v="Canada"/>
    <s v="VTT"/>
    <s v="High"/>
    <n v="2954"/>
    <n v="250"/>
    <n v="125"/>
    <n v="369250"/>
    <n v="55387.5"/>
    <n v="313862.5"/>
    <n v="354480"/>
    <n v="-40617.5"/>
    <d v="2013-11-01T00:00:00"/>
    <n v="11"/>
    <x v="9"/>
    <n v="2013"/>
  </r>
  <r>
    <s v="Enterprise"/>
    <s v="Germany"/>
    <s v="VTT"/>
    <s v="High"/>
    <n v="552"/>
    <n v="250"/>
    <n v="125"/>
    <n v="69000"/>
    <n v="10350"/>
    <n v="58650"/>
    <n v="66240"/>
    <n v="-7590"/>
    <d v="2014-11-01T00:00:00"/>
    <n v="11"/>
    <x v="9"/>
    <n v="2014"/>
  </r>
  <r>
    <s v="Government"/>
    <s v="France"/>
    <s v="VTT"/>
    <s v="High"/>
    <n v="293"/>
    <n v="250"/>
    <n v="20"/>
    <n v="5860"/>
    <n v="879"/>
    <n v="4981"/>
    <n v="2930"/>
    <n v="2051"/>
    <d v="2014-12-01T00:00:00"/>
    <n v="12"/>
    <x v="2"/>
    <n v="2014"/>
  </r>
  <r>
    <s v="Small Business"/>
    <s v="France"/>
    <s v="Amarilla"/>
    <s v="High"/>
    <n v="2475"/>
    <n v="260"/>
    <n v="300"/>
    <n v="742500"/>
    <n v="111375"/>
    <n v="631125"/>
    <n v="618750"/>
    <n v="12375"/>
    <d v="2014-03-01T00:00:00"/>
    <n v="3"/>
    <x v="3"/>
    <n v="2014"/>
  </r>
  <r>
    <s v="Small Business"/>
    <s v="Mexico"/>
    <s v="Amarilla"/>
    <s v="High"/>
    <n v="546"/>
    <n v="260"/>
    <n v="300"/>
    <n v="163800"/>
    <n v="24570"/>
    <n v="139230"/>
    <n v="136500"/>
    <n v="2730"/>
    <d v="2014-10-01T00:00:00"/>
    <n v="10"/>
    <x v="7"/>
    <n v="2014"/>
  </r>
  <r>
    <s v="Government"/>
    <s v="Mexico"/>
    <s v="Montana"/>
    <s v="High"/>
    <n v="1368"/>
    <n v="5"/>
    <n v="7"/>
    <n v="9576"/>
    <n v="1436.4"/>
    <n v="8139.6"/>
    <n v="6840"/>
    <n v="1299.5999999999999"/>
    <d v="2014-02-01T00:00:00"/>
    <n v="2"/>
    <x v="8"/>
    <n v="2014"/>
  </r>
  <r>
    <s v="Government"/>
    <s v="Canada"/>
    <s v="Paseo"/>
    <s v="High"/>
    <n v="723"/>
    <n v="10"/>
    <n v="7"/>
    <n v="5061"/>
    <n v="759.15"/>
    <n v="4301.8500000000004"/>
    <n v="3615"/>
    <n v="686.85"/>
    <d v="2014-04-01T00:00:00"/>
    <n v="4"/>
    <x v="10"/>
    <n v="2014"/>
  </r>
  <r>
    <s v="Channel Partners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x v="11"/>
    <n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s v="Canada"/>
    <s v="Carretera"/>
    <s v="None"/>
    <n v="1618.5"/>
    <n v="3"/>
    <n v="20"/>
    <n v="32370"/>
    <n v="0"/>
    <n v="32370"/>
    <n v="16185"/>
    <n v="16185"/>
    <d v="2014-01-01T00:00:00"/>
    <n v="1"/>
    <x v="0"/>
    <n v="2014"/>
  </r>
  <r>
    <s v="Government"/>
    <s v="Germany"/>
    <s v="Carretera"/>
    <s v="None"/>
    <n v="1321"/>
    <n v="3"/>
    <n v="20"/>
    <n v="26420"/>
    <n v="0"/>
    <n v="26420"/>
    <n v="13210"/>
    <n v="13210"/>
    <d v="2014-01-01T00:00:00"/>
    <n v="1"/>
    <x v="0"/>
    <n v="2014"/>
  </r>
  <r>
    <s v="Midmarket"/>
    <s v="France"/>
    <s v="Carretera"/>
    <s v="None"/>
    <n v="2178"/>
    <n v="3"/>
    <n v="15"/>
    <n v="32670"/>
    <n v="0"/>
    <n v="32670"/>
    <n v="21780"/>
    <n v="10890"/>
    <d v="2014-06-01T00:00:00"/>
    <n v="6"/>
    <x v="1"/>
    <n v="2014"/>
  </r>
  <r>
    <s v="Midmarket"/>
    <s v="Germany"/>
    <s v="Carretera"/>
    <s v="None"/>
    <n v="888"/>
    <n v="3"/>
    <n v="15"/>
    <n v="13320"/>
    <n v="0"/>
    <n v="13320"/>
    <n v="8880"/>
    <n v="4440"/>
    <d v="2014-06-01T00:00:00"/>
    <n v="6"/>
    <x v="1"/>
    <n v="2014"/>
  </r>
  <r>
    <s v="Midmarket"/>
    <s v="Mexico"/>
    <s v="Carretera"/>
    <s v="None"/>
    <n v="2470"/>
    <n v="3"/>
    <n v="15"/>
    <n v="37050"/>
    <n v="0"/>
    <n v="37050"/>
    <n v="24700"/>
    <n v="12350"/>
    <d v="2014-06-01T00:00:00"/>
    <n v="6"/>
    <x v="1"/>
    <n v="2014"/>
  </r>
  <r>
    <s v="Government"/>
    <s v="Germany"/>
    <s v="Carretera"/>
    <s v="None"/>
    <n v="1513"/>
    <n v="3"/>
    <n v="350"/>
    <n v="529550"/>
    <n v="0"/>
    <n v="529550"/>
    <n v="393380"/>
    <n v="136170"/>
    <d v="2014-12-01T00:00:00"/>
    <n v="12"/>
    <x v="2"/>
    <n v="2014"/>
  </r>
  <r>
    <s v="Midmarket"/>
    <s v="Germany"/>
    <s v="Montana"/>
    <s v="None"/>
    <n v="921"/>
    <n v="5"/>
    <n v="15"/>
    <n v="13815"/>
    <n v="0"/>
    <n v="13815"/>
    <n v="9210"/>
    <n v="4605"/>
    <d v="2014-03-01T00:00:00"/>
    <n v="3"/>
    <x v="3"/>
    <n v="2014"/>
  </r>
  <r>
    <s v="Channel Partners"/>
    <s v="Canada"/>
    <s v="Montana"/>
    <s v="None"/>
    <n v="2518"/>
    <n v="5"/>
    <n v="12"/>
    <n v="30216"/>
    <n v="0"/>
    <n v="30216"/>
    <n v="7554"/>
    <n v="22662"/>
    <d v="2014-06-01T00:00:00"/>
    <n v="6"/>
    <x v="1"/>
    <n v="2014"/>
  </r>
  <r>
    <s v="Government"/>
    <s v="France"/>
    <s v="Montana"/>
    <s v="None"/>
    <n v="1899"/>
    <n v="5"/>
    <n v="20"/>
    <n v="37980"/>
    <n v="0"/>
    <n v="37980"/>
    <n v="18990"/>
    <n v="18990"/>
    <d v="2014-06-01T00:00:00"/>
    <n v="6"/>
    <x v="1"/>
    <n v="2014"/>
  </r>
  <r>
    <s v="Channel Partners"/>
    <s v="Germany"/>
    <s v="Montana"/>
    <s v="None"/>
    <n v="1545"/>
    <n v="5"/>
    <n v="12"/>
    <n v="18540"/>
    <n v="0"/>
    <n v="18540"/>
    <n v="4635"/>
    <n v="13905"/>
    <d v="2014-06-01T00:00:00"/>
    <n v="6"/>
    <x v="1"/>
    <n v="2014"/>
  </r>
  <r>
    <s v="Midmarket"/>
    <s v="Mexico"/>
    <s v="Montana"/>
    <s v="None"/>
    <n v="2470"/>
    <n v="5"/>
    <n v="15"/>
    <n v="37050"/>
    <n v="0"/>
    <n v="37050"/>
    <n v="24700"/>
    <n v="12350"/>
    <d v="2014-06-01T00:00:00"/>
    <n v="6"/>
    <x v="1"/>
    <n v="2014"/>
  </r>
  <r>
    <s v="Enterprise"/>
    <s v="Canada"/>
    <s v="Montana"/>
    <s v="None"/>
    <n v="2665.5"/>
    <n v="5"/>
    <n v="125"/>
    <n v="333187.5"/>
    <n v="0"/>
    <n v="333187.5"/>
    <n v="319860"/>
    <n v="13327.5"/>
    <d v="2014-07-01T00:00:00"/>
    <n v="7"/>
    <x v="4"/>
    <n v="2014"/>
  </r>
  <r>
    <s v="Small Business"/>
    <s v="Mexico"/>
    <s v="Montana"/>
    <s v="None"/>
    <n v="958"/>
    <n v="5"/>
    <n v="300"/>
    <n v="287400"/>
    <n v="0"/>
    <n v="287400"/>
    <n v="239500"/>
    <n v="47900"/>
    <d v="2014-08-01T00:00:00"/>
    <n v="8"/>
    <x v="5"/>
    <n v="2014"/>
  </r>
  <r>
    <s v="Government"/>
    <s v="Germany"/>
    <s v="Montana"/>
    <s v="None"/>
    <n v="2146"/>
    <n v="5"/>
    <n v="7"/>
    <n v="15022"/>
    <n v="0"/>
    <n v="15022"/>
    <n v="10730"/>
    <n v="4292"/>
    <d v="2014-09-01T00:00:00"/>
    <n v="9"/>
    <x v="6"/>
    <n v="2014"/>
  </r>
  <r>
    <s v="Enterprise"/>
    <s v="Canada"/>
    <s v="Montana"/>
    <s v="None"/>
    <n v="345"/>
    <n v="5"/>
    <n v="125"/>
    <n v="43125"/>
    <n v="0"/>
    <n v="43125"/>
    <n v="41400"/>
    <n v="1725"/>
    <d v="2013-10-01T00:00:00"/>
    <n v="10"/>
    <x v="7"/>
    <n v="2013"/>
  </r>
  <r>
    <s v="Midmarket"/>
    <s v="United States of America"/>
    <s v="Montana"/>
    <s v="None"/>
    <n v="615"/>
    <n v="5"/>
    <n v="15"/>
    <n v="9225"/>
    <n v="0"/>
    <n v="9225"/>
    <n v="6150"/>
    <n v="3075"/>
    <d v="2014-12-01T00:00:00"/>
    <n v="12"/>
    <x v="2"/>
    <n v="2014"/>
  </r>
  <r>
    <s v="Government"/>
    <s v="Canada"/>
    <s v="Paseo"/>
    <s v="None"/>
    <n v="292"/>
    <n v="10"/>
    <n v="20"/>
    <n v="5840"/>
    <n v="0"/>
    <n v="5840"/>
    <n v="2920"/>
    <n v="2920"/>
    <d v="2014-02-01T00:00:00"/>
    <n v="2"/>
    <x v="8"/>
    <n v="2014"/>
  </r>
  <r>
    <s v="Midmarket"/>
    <s v="Mexico"/>
    <s v="Paseo"/>
    <s v="None"/>
    <n v="974"/>
    <n v="10"/>
    <n v="15"/>
    <n v="14610"/>
    <n v="0"/>
    <n v="14610"/>
    <n v="9740"/>
    <n v="4870"/>
    <d v="2014-02-01T00:00:00"/>
    <n v="2"/>
    <x v="8"/>
    <n v="2014"/>
  </r>
  <r>
    <s v="Channel Partners"/>
    <s v="Canada"/>
    <s v="Paseo"/>
    <s v="None"/>
    <n v="2518"/>
    <n v="10"/>
    <n v="12"/>
    <n v="30216"/>
    <n v="0"/>
    <n v="30216"/>
    <n v="7554"/>
    <n v="22662"/>
    <d v="2014-06-01T00:00:00"/>
    <n v="6"/>
    <x v="1"/>
    <n v="2014"/>
  </r>
  <r>
    <s v="Government"/>
    <s v="Germany"/>
    <s v="Paseo"/>
    <s v="None"/>
    <n v="1006"/>
    <n v="10"/>
    <n v="350"/>
    <n v="352100"/>
    <n v="0"/>
    <n v="352100"/>
    <n v="261560"/>
    <n v="90540"/>
    <d v="2014-06-01T00:00:00"/>
    <n v="6"/>
    <x v="1"/>
    <n v="2014"/>
  </r>
  <r>
    <s v="Channel Partners"/>
    <s v="Germany"/>
    <s v="Paseo"/>
    <s v="None"/>
    <n v="367"/>
    <n v="10"/>
    <n v="12"/>
    <n v="4404"/>
    <n v="0"/>
    <n v="4404"/>
    <n v="1101"/>
    <n v="3303"/>
    <d v="2014-07-01T00:00:00"/>
    <n v="7"/>
    <x v="4"/>
    <n v="2014"/>
  </r>
  <r>
    <s v="Government"/>
    <s v="Mexico"/>
    <s v="Paseo"/>
    <s v="None"/>
    <n v="883"/>
    <n v="10"/>
    <n v="7"/>
    <n v="6181"/>
    <n v="0"/>
    <n v="6181"/>
    <n v="4415"/>
    <n v="1766"/>
    <d v="2014-08-01T00:00:00"/>
    <n v="8"/>
    <x v="5"/>
    <n v="2014"/>
  </r>
  <r>
    <s v="Midmarket"/>
    <s v="France"/>
    <s v="Paseo"/>
    <s v="None"/>
    <n v="549"/>
    <n v="10"/>
    <n v="15"/>
    <n v="8235"/>
    <n v="0"/>
    <n v="8235"/>
    <n v="5490"/>
    <n v="2745"/>
    <d v="2013-09-01T00:00:00"/>
    <n v="9"/>
    <x v="6"/>
    <n v="2013"/>
  </r>
  <r>
    <s v="Small Business"/>
    <s v="Mexico"/>
    <s v="Paseo"/>
    <s v="None"/>
    <n v="788"/>
    <n v="10"/>
    <n v="300"/>
    <n v="236400"/>
    <n v="0"/>
    <n v="236400"/>
    <n v="197000"/>
    <n v="39400"/>
    <d v="2013-09-01T00:00:00"/>
    <n v="9"/>
    <x v="6"/>
    <n v="2013"/>
  </r>
  <r>
    <s v="Midmarket"/>
    <s v="Mexico"/>
    <s v="Paseo"/>
    <s v="None"/>
    <n v="2472"/>
    <n v="10"/>
    <n v="15"/>
    <n v="37080"/>
    <n v="0"/>
    <n v="37080"/>
    <n v="24720"/>
    <n v="12360"/>
    <d v="2014-09-01T00:00:00"/>
    <n v="9"/>
    <x v="6"/>
    <n v="2014"/>
  </r>
  <r>
    <s v="Government"/>
    <s v="United States of America"/>
    <s v="Paseo"/>
    <s v="None"/>
    <n v="1143"/>
    <n v="10"/>
    <n v="7"/>
    <n v="8001"/>
    <n v="0"/>
    <n v="8001"/>
    <n v="5715"/>
    <n v="2286"/>
    <d v="2014-10-01T00:00:00"/>
    <n v="10"/>
    <x v="7"/>
    <n v="2014"/>
  </r>
  <r>
    <s v="Government"/>
    <s v="Canada"/>
    <s v="Paseo"/>
    <s v="None"/>
    <n v="1725"/>
    <n v="10"/>
    <n v="350"/>
    <n v="603750"/>
    <n v="0"/>
    <n v="603750"/>
    <n v="448500"/>
    <n v="155250"/>
    <d v="2013-11-01T00:00:00"/>
    <n v="11"/>
    <x v="9"/>
    <n v="2013"/>
  </r>
  <r>
    <s v="Channel Partners"/>
    <s v="United States of America"/>
    <s v="Paseo"/>
    <s v="None"/>
    <n v="912"/>
    <n v="10"/>
    <n v="12"/>
    <n v="10944"/>
    <n v="0"/>
    <n v="10944"/>
    <n v="2736"/>
    <n v="8208"/>
    <d v="2013-11-01T00:00:00"/>
    <n v="11"/>
    <x v="9"/>
    <n v="2013"/>
  </r>
  <r>
    <s v="Midmarket"/>
    <s v="Canada"/>
    <s v="Paseo"/>
    <s v="None"/>
    <n v="2152"/>
    <n v="10"/>
    <n v="15"/>
    <n v="32280"/>
    <n v="0"/>
    <n v="32280"/>
    <n v="21520"/>
    <n v="10760"/>
    <d v="2013-12-01T00:00:00"/>
    <n v="12"/>
    <x v="2"/>
    <n v="2013"/>
  </r>
  <r>
    <s v="Government"/>
    <s v="Canada"/>
    <s v="Paseo"/>
    <s v="None"/>
    <n v="1817"/>
    <n v="10"/>
    <n v="20"/>
    <n v="36340"/>
    <n v="0"/>
    <n v="36340"/>
    <n v="18170"/>
    <n v="18170"/>
    <d v="2014-12-01T00:00:00"/>
    <n v="12"/>
    <x v="2"/>
    <n v="2014"/>
  </r>
  <r>
    <s v="Government"/>
    <s v="Germany"/>
    <s v="Paseo"/>
    <s v="None"/>
    <n v="1513"/>
    <n v="10"/>
    <n v="350"/>
    <n v="529550"/>
    <n v="0"/>
    <n v="529550"/>
    <n v="393380"/>
    <n v="136170"/>
    <d v="2014-12-01T00:00:00"/>
    <n v="12"/>
    <x v="2"/>
    <n v="2014"/>
  </r>
  <r>
    <s v="Government"/>
    <s v="Mexico"/>
    <s v="Velo"/>
    <s v="None"/>
    <n v="1493"/>
    <n v="120"/>
    <n v="7"/>
    <n v="10451"/>
    <n v="0"/>
    <n v="10451"/>
    <n v="7465"/>
    <n v="2986"/>
    <d v="2014-01-01T00:00:00"/>
    <n v="1"/>
    <x v="0"/>
    <n v="2014"/>
  </r>
  <r>
    <s v="Enterprise"/>
    <s v="France"/>
    <s v="Velo"/>
    <s v="None"/>
    <n v="1804"/>
    <n v="120"/>
    <n v="125"/>
    <n v="225500"/>
    <n v="0"/>
    <n v="225500"/>
    <n v="216480"/>
    <n v="9020"/>
    <d v="2014-02-01T00:00:00"/>
    <n v="2"/>
    <x v="8"/>
    <n v="2014"/>
  </r>
  <r>
    <s v="Channel Partners"/>
    <s v="Germany"/>
    <s v="Velo"/>
    <s v="None"/>
    <n v="2161"/>
    <n v="120"/>
    <n v="12"/>
    <n v="25932"/>
    <n v="0"/>
    <n v="25932"/>
    <n v="6483"/>
    <n v="19449"/>
    <d v="2014-03-01T00:00:00"/>
    <n v="3"/>
    <x v="3"/>
    <n v="2014"/>
  </r>
  <r>
    <s v="Government"/>
    <s v="Germany"/>
    <s v="Velo"/>
    <s v="None"/>
    <n v="1006"/>
    <n v="120"/>
    <n v="350"/>
    <n v="352100"/>
    <n v="0"/>
    <n v="352100"/>
    <n v="261560"/>
    <n v="90540"/>
    <d v="2014-06-01T00:00:00"/>
    <n v="6"/>
    <x v="1"/>
    <n v="2014"/>
  </r>
  <r>
    <s v="Channel Partners"/>
    <s v="Germany"/>
    <s v="Velo"/>
    <s v="None"/>
    <n v="1545"/>
    <n v="120"/>
    <n v="12"/>
    <n v="18540"/>
    <n v="0"/>
    <n v="18540"/>
    <n v="4635"/>
    <n v="13905"/>
    <d v="2014-06-01T00:00:00"/>
    <n v="6"/>
    <x v="1"/>
    <n v="2014"/>
  </r>
  <r>
    <s v="Enterprise"/>
    <s v="United States of America"/>
    <s v="Velo"/>
    <s v="None"/>
    <n v="2821"/>
    <n v="120"/>
    <n v="125"/>
    <n v="352625"/>
    <n v="0"/>
    <n v="352625"/>
    <n v="338520"/>
    <n v="14105"/>
    <d v="2014-08-01T00:00:00"/>
    <n v="8"/>
    <x v="5"/>
    <n v="2014"/>
  </r>
  <r>
    <s v="Enterprise"/>
    <s v="Canada"/>
    <s v="Velo"/>
    <s v="None"/>
    <n v="345"/>
    <n v="120"/>
    <n v="125"/>
    <n v="43125"/>
    <n v="0"/>
    <n v="43125"/>
    <n v="41400"/>
    <n v="1725"/>
    <d v="2013-10-01T00:00:00"/>
    <n v="10"/>
    <x v="7"/>
    <n v="2013"/>
  </r>
  <r>
    <s v="Small Business"/>
    <s v="Canada"/>
    <s v="VTT"/>
    <s v="None"/>
    <n v="2001"/>
    <n v="250"/>
    <n v="300"/>
    <n v="600300"/>
    <n v="0"/>
    <n v="600300"/>
    <n v="500250"/>
    <n v="100050"/>
    <d v="2014-02-01T00:00:00"/>
    <n v="2"/>
    <x v="8"/>
    <n v="2014"/>
  </r>
  <r>
    <s v="Channel Partners"/>
    <s v="Germany"/>
    <s v="VTT"/>
    <s v="None"/>
    <n v="2838"/>
    <n v="250"/>
    <n v="12"/>
    <n v="34056"/>
    <n v="0"/>
    <n v="34056"/>
    <n v="8514"/>
    <n v="25542"/>
    <d v="2014-04-01T00:00:00"/>
    <n v="4"/>
    <x v="10"/>
    <n v="2014"/>
  </r>
  <r>
    <s v="Midmarket"/>
    <s v="France"/>
    <s v="VTT"/>
    <s v="None"/>
    <n v="2178"/>
    <n v="250"/>
    <n v="15"/>
    <n v="32670"/>
    <n v="0"/>
    <n v="32670"/>
    <n v="21780"/>
    <n v="10890"/>
    <d v="2014-06-01T00:00:00"/>
    <n v="6"/>
    <x v="1"/>
    <n v="2014"/>
  </r>
  <r>
    <s v="Midmarket"/>
    <s v="Germany"/>
    <s v="VTT"/>
    <s v="None"/>
    <n v="888"/>
    <n v="250"/>
    <n v="15"/>
    <n v="13320"/>
    <n v="0"/>
    <n v="13320"/>
    <n v="8880"/>
    <n v="4440"/>
    <d v="2014-06-01T00:00:00"/>
    <n v="6"/>
    <x v="1"/>
    <n v="2014"/>
  </r>
  <r>
    <s v="Government"/>
    <s v="France"/>
    <s v="VTT"/>
    <s v="None"/>
    <n v="1527"/>
    <n v="250"/>
    <n v="350"/>
    <n v="534450"/>
    <n v="0"/>
    <n v="534450"/>
    <n v="397020"/>
    <n v="137430"/>
    <d v="2013-09-01T00:00:00"/>
    <n v="9"/>
    <x v="6"/>
    <n v="2013"/>
  </r>
  <r>
    <s v="Small Business"/>
    <s v="France"/>
    <s v="VTT"/>
    <s v="None"/>
    <n v="2151"/>
    <n v="250"/>
    <n v="300"/>
    <n v="645300"/>
    <n v="0"/>
    <n v="645300"/>
    <n v="537750"/>
    <n v="107550"/>
    <d v="2014-09-01T00:00:00"/>
    <n v="9"/>
    <x v="6"/>
    <n v="2014"/>
  </r>
  <r>
    <s v="Government"/>
    <s v="Canada"/>
    <s v="VTT"/>
    <s v="None"/>
    <n v="1817"/>
    <n v="250"/>
    <n v="20"/>
    <n v="36340"/>
    <n v="0"/>
    <n v="36340"/>
    <n v="18170"/>
    <n v="18170"/>
    <d v="2014-12-01T00:00:00"/>
    <n v="12"/>
    <x v="2"/>
    <n v="2014"/>
  </r>
  <r>
    <s v="Government"/>
    <s v="France"/>
    <s v="Amarilla"/>
    <s v="None"/>
    <n v="2750"/>
    <n v="260"/>
    <n v="350"/>
    <n v="962500"/>
    <n v="0"/>
    <n v="962500"/>
    <n v="715000"/>
    <n v="247500"/>
    <d v="2014-02-01T00:00:00"/>
    <n v="2"/>
    <x v="8"/>
    <n v="2014"/>
  </r>
  <r>
    <s v="Channel Partners"/>
    <s v="United States of America"/>
    <s v="Amarilla"/>
    <s v="None"/>
    <n v="1953"/>
    <n v="260"/>
    <n v="12"/>
    <n v="23436"/>
    <n v="0"/>
    <n v="23436"/>
    <n v="5859"/>
    <n v="17577"/>
    <d v="2014-04-01T00:00:00"/>
    <n v="4"/>
    <x v="10"/>
    <n v="2014"/>
  </r>
  <r>
    <s v="Enterprise"/>
    <s v="Germany"/>
    <s v="Amarilla"/>
    <s v="None"/>
    <n v="4219.5"/>
    <n v="260"/>
    <n v="125"/>
    <n v="527437.5"/>
    <n v="0"/>
    <n v="527437.5"/>
    <n v="506340"/>
    <n v="21097.5"/>
    <d v="2014-04-01T00:00:00"/>
    <n v="4"/>
    <x v="10"/>
    <n v="2014"/>
  </r>
  <r>
    <s v="Government"/>
    <s v="France"/>
    <s v="Amarilla"/>
    <s v="None"/>
    <n v="1899"/>
    <n v="260"/>
    <n v="20"/>
    <n v="37980"/>
    <n v="0"/>
    <n v="37980"/>
    <n v="18990"/>
    <n v="18990"/>
    <d v="2014-06-01T00:00:00"/>
    <n v="6"/>
    <x v="1"/>
    <n v="2014"/>
  </r>
  <r>
    <s v="Government"/>
    <s v="Germany"/>
    <s v="Amarilla"/>
    <s v="None"/>
    <n v="1686"/>
    <n v="260"/>
    <n v="7"/>
    <n v="11802"/>
    <n v="0"/>
    <n v="11802"/>
    <n v="8430"/>
    <n v="3372"/>
    <d v="2014-07-01T00:00:00"/>
    <n v="7"/>
    <x v="4"/>
    <n v="2014"/>
  </r>
  <r>
    <s v="Channel Partners"/>
    <s v="United States of America"/>
    <s v="Amarilla"/>
    <s v="None"/>
    <n v="2141"/>
    <n v="260"/>
    <n v="12"/>
    <n v="25692"/>
    <n v="0"/>
    <n v="25692"/>
    <n v="6423"/>
    <n v="19269"/>
    <d v="2014-08-01T00:00:00"/>
    <n v="8"/>
    <x v="5"/>
    <n v="2014"/>
  </r>
  <r>
    <s v="Government"/>
    <s v="United States of America"/>
    <s v="Amarilla"/>
    <s v="None"/>
    <n v="1143"/>
    <n v="260"/>
    <n v="7"/>
    <n v="8001"/>
    <n v="0"/>
    <n v="8001"/>
    <n v="5715"/>
    <n v="2286"/>
    <d v="2014-10-01T00:00:00"/>
    <n v="10"/>
    <x v="7"/>
    <n v="2014"/>
  </r>
  <r>
    <s v="Midmarket"/>
    <s v="United States of America"/>
    <s v="Amarilla"/>
    <s v="None"/>
    <n v="615"/>
    <n v="260"/>
    <n v="15"/>
    <n v="9225"/>
    <n v="0"/>
    <n v="9225"/>
    <n v="6150"/>
    <n v="3075"/>
    <d v="2014-12-01T00:00:00"/>
    <n v="12"/>
    <x v="2"/>
    <n v="2014"/>
  </r>
  <r>
    <s v="Government"/>
    <s v="France"/>
    <s v="Paseo"/>
    <s v="Low"/>
    <n v="3945"/>
    <n v="10"/>
    <n v="7"/>
    <n v="27615"/>
    <n v="276.14999999999998"/>
    <n v="27338.85"/>
    <n v="19725"/>
    <n v="7613.85"/>
    <d v="2014-01-01T00:00:00"/>
    <n v="1"/>
    <x v="0"/>
    <n v="2014"/>
  </r>
  <r>
    <s v="Midmarket"/>
    <s v="France"/>
    <s v="Paseo"/>
    <s v="Low"/>
    <n v="2296"/>
    <n v="10"/>
    <n v="15"/>
    <n v="34440"/>
    <n v="344.4"/>
    <n v="34095.599999999999"/>
    <n v="22960"/>
    <n v="11135.6"/>
    <d v="2014-02-01T00:00:00"/>
    <n v="2"/>
    <x v="8"/>
    <n v="2014"/>
  </r>
  <r>
    <s v="Government"/>
    <s v="France"/>
    <s v="Paseo"/>
    <s v="Low"/>
    <n v="1030"/>
    <n v="10"/>
    <n v="7"/>
    <n v="7210"/>
    <n v="72.099999999999994"/>
    <n v="7137.9"/>
    <n v="5150"/>
    <n v="1987.9"/>
    <d v="2014-05-01T00:00:00"/>
    <n v="5"/>
    <x v="11"/>
    <n v="2014"/>
  </r>
  <r>
    <s v="Government"/>
    <s v="France"/>
    <s v="Velo"/>
    <s v="Low"/>
    <n v="639"/>
    <n v="120"/>
    <n v="7"/>
    <n v="4473"/>
    <n v="44.73"/>
    <n v="4428.2700000000004"/>
    <n v="3195"/>
    <n v="1233.27"/>
    <d v="2014-11-01T00:00:00"/>
    <n v="11"/>
    <x v="9"/>
    <n v="2014"/>
  </r>
  <r>
    <s v="Government"/>
    <s v="Canada"/>
    <s v="VTT"/>
    <s v="Low"/>
    <n v="1326"/>
    <n v="250"/>
    <n v="7"/>
    <n v="9282"/>
    <n v="92.82"/>
    <n v="9189.18"/>
    <n v="6630"/>
    <n v="2559.1799999999998"/>
    <d v="2014-03-01T00:00:00"/>
    <n v="3"/>
    <x v="3"/>
    <n v="2014"/>
  </r>
  <r>
    <s v="Channel Partners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x v="8"/>
    <n v="2014"/>
  </r>
  <r>
    <s v="Government"/>
    <s v="Mexico"/>
    <s v="Carretera"/>
    <s v="Low"/>
    <n v="1210"/>
    <n v="3"/>
    <n v="350"/>
    <n v="423500"/>
    <n v="4235"/>
    <n v="419265"/>
    <n v="314600"/>
    <n v="104665"/>
    <d v="2014-03-01T00:00:00"/>
    <n v="3"/>
    <x v="3"/>
    <n v="2014"/>
  </r>
  <r>
    <s v="Government"/>
    <s v="United States of America"/>
    <s v="Carretera"/>
    <s v="Low"/>
    <n v="2529"/>
    <n v="3"/>
    <n v="7"/>
    <n v="17703"/>
    <n v="177.03"/>
    <n v="17525.97"/>
    <n v="12645"/>
    <n v="4880.97"/>
    <d v="2014-07-01T00:00:00"/>
    <n v="7"/>
    <x v="4"/>
    <n v="2014"/>
  </r>
  <r>
    <s v="Channel Partners"/>
    <s v="Canada"/>
    <s v="Carretera"/>
    <s v="Low"/>
    <n v="1445"/>
    <n v="3"/>
    <n v="12"/>
    <n v="17340"/>
    <n v="173.4"/>
    <n v="17166.599999999999"/>
    <n v="4335"/>
    <n v="12831.6"/>
    <d v="2014-09-01T00:00:00"/>
    <n v="9"/>
    <x v="6"/>
    <n v="2014"/>
  </r>
  <r>
    <s v="Enterprise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x v="6"/>
    <n v="2013"/>
  </r>
  <r>
    <s v="Channel Partners"/>
    <s v="France"/>
    <s v="Carretera"/>
    <s v="Low"/>
    <n v="2671"/>
    <n v="3"/>
    <n v="12"/>
    <n v="32052"/>
    <n v="320.52"/>
    <n v="31731.48"/>
    <n v="8013"/>
    <n v="23718.48"/>
    <d v="2014-09-01T00:00:00"/>
    <n v="9"/>
    <x v="6"/>
    <n v="2014"/>
  </r>
  <r>
    <s v="Channel Partners"/>
    <s v="Germany"/>
    <s v="Carretera"/>
    <s v="Low"/>
    <n v="766"/>
    <n v="3"/>
    <n v="12"/>
    <n v="9192"/>
    <n v="91.92"/>
    <n v="9100.08"/>
    <n v="2298"/>
    <n v="6802.08"/>
    <d v="2013-10-01T00:00:00"/>
    <n v="10"/>
    <x v="7"/>
    <n v="2013"/>
  </r>
  <r>
    <s v="Small Business"/>
    <s v="Mexico"/>
    <s v="Carretera"/>
    <s v="Low"/>
    <n v="494"/>
    <n v="3"/>
    <n v="300"/>
    <n v="148200"/>
    <n v="1482"/>
    <n v="146718"/>
    <n v="123500"/>
    <n v="23218"/>
    <d v="2013-10-01T00:00:00"/>
    <n v="10"/>
    <x v="7"/>
    <n v="2013"/>
  </r>
  <r>
    <s v="Government"/>
    <s v="Mexico"/>
    <s v="Carretera"/>
    <s v="Low"/>
    <n v="1397"/>
    <n v="3"/>
    <n v="350"/>
    <n v="488950"/>
    <n v="4889.5"/>
    <n v="484060.5"/>
    <n v="363220"/>
    <n v="120840.5"/>
    <d v="2014-10-01T00:00:00"/>
    <n v="10"/>
    <x v="7"/>
    <n v="2014"/>
  </r>
  <r>
    <s v="Government"/>
    <s v="France"/>
    <s v="Carretera"/>
    <s v="Low"/>
    <n v="2155"/>
    <n v="3"/>
    <n v="350"/>
    <n v="754250"/>
    <n v="7542.5"/>
    <n v="746707.5"/>
    <n v="560300"/>
    <n v="186407.5"/>
    <d v="2014-12-01T00:00:00"/>
    <n v="12"/>
    <x v="2"/>
    <n v="2014"/>
  </r>
  <r>
    <s v="Midmarket"/>
    <s v="Mexico"/>
    <s v="Montana"/>
    <s v="Low"/>
    <n v="2214"/>
    <n v="5"/>
    <n v="15"/>
    <n v="33210"/>
    <n v="332.1"/>
    <n v="32877.9"/>
    <n v="22140"/>
    <n v="10737.9"/>
    <d v="2014-03-01T00:00:00"/>
    <n v="3"/>
    <x v="3"/>
    <n v="2014"/>
  </r>
  <r>
    <s v="Small Business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x v="10"/>
    <n v="2014"/>
  </r>
  <r>
    <s v="Government"/>
    <s v="France"/>
    <s v="Montana"/>
    <s v="Low"/>
    <n v="1375.5"/>
    <n v="5"/>
    <n v="20"/>
    <n v="27510"/>
    <n v="275.10000000000002"/>
    <n v="27234.9"/>
    <n v="13755"/>
    <n v="13479.9"/>
    <d v="2014-07-01T00:00:00"/>
    <n v="7"/>
    <x v="4"/>
    <n v="2014"/>
  </r>
  <r>
    <s v="Government"/>
    <s v="Canada"/>
    <s v="Montana"/>
    <s v="Low"/>
    <n v="1830"/>
    <n v="5"/>
    <n v="7"/>
    <n v="12810"/>
    <n v="128.1"/>
    <n v="12681.9"/>
    <n v="9150"/>
    <n v="3531.9"/>
    <d v="2014-08-01T00:00:00"/>
    <n v="8"/>
    <x v="5"/>
    <n v="2014"/>
  </r>
  <r>
    <s v="Small Business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x v="6"/>
    <n v="2013"/>
  </r>
  <r>
    <s v="Enterprise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x v="7"/>
    <n v="2013"/>
  </r>
  <r>
    <s v="Midmarket"/>
    <s v="United States of America"/>
    <s v="Paseo"/>
    <s v="Low"/>
    <n v="1514"/>
    <n v="10"/>
    <n v="15"/>
    <n v="22710"/>
    <n v="227.1"/>
    <n v="22482.9"/>
    <n v="15140"/>
    <n v="7342.9"/>
    <d v="2014-02-01T00:00:00"/>
    <n v="2"/>
    <x v="8"/>
    <n v="2014"/>
  </r>
  <r>
    <s v="Government"/>
    <s v="United States of America"/>
    <s v="Paseo"/>
    <s v="Low"/>
    <n v="4492.5"/>
    <n v="10"/>
    <n v="7"/>
    <n v="31447.5"/>
    <n v="314.47500000000002"/>
    <n v="31133.025000000001"/>
    <n v="22462.5"/>
    <n v="8670.5249999999996"/>
    <d v="2014-04-01T00:00:00"/>
    <n v="4"/>
    <x v="10"/>
    <n v="2014"/>
  </r>
  <r>
    <s v="Enterprise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x v="1"/>
    <n v="2014"/>
  </r>
  <r>
    <s v="Enterprise"/>
    <s v="France"/>
    <s v="Paseo"/>
    <s v="Low"/>
    <n v="787"/>
    <n v="10"/>
    <n v="125"/>
    <n v="98375"/>
    <n v="983.75"/>
    <n v="97391.25"/>
    <n v="94440"/>
    <n v="2951.25"/>
    <d v="2014-06-01T00:00:00"/>
    <n v="6"/>
    <x v="1"/>
    <n v="2014"/>
  </r>
  <r>
    <s v="Enterprise"/>
    <s v="Mexico"/>
    <s v="Paseo"/>
    <s v="Low"/>
    <n v="1823"/>
    <n v="10"/>
    <n v="125"/>
    <n v="227875"/>
    <n v="2278.75"/>
    <n v="225596.25"/>
    <n v="218760"/>
    <n v="6836.25"/>
    <d v="2014-07-01T00:00:00"/>
    <n v="7"/>
    <x v="4"/>
    <n v="2014"/>
  </r>
  <r>
    <s v="Midmarket"/>
    <s v="Germany"/>
    <s v="Paseo"/>
    <s v="Low"/>
    <n v="747"/>
    <n v="10"/>
    <n v="15"/>
    <n v="11205"/>
    <n v="112.05"/>
    <n v="11092.95"/>
    <n v="7470"/>
    <n v="3622.95"/>
    <d v="2014-09-01T00:00:00"/>
    <n v="9"/>
    <x v="6"/>
    <n v="2014"/>
  </r>
  <r>
    <s v="Channel Partners"/>
    <s v="Germany"/>
    <s v="Paseo"/>
    <s v="Low"/>
    <n v="766"/>
    <n v="10"/>
    <n v="12"/>
    <n v="9192"/>
    <n v="91.92"/>
    <n v="9100.08"/>
    <n v="2298"/>
    <n v="6802.08"/>
    <d v="2013-10-01T00:00:00"/>
    <n v="10"/>
    <x v="7"/>
    <n v="2013"/>
  </r>
  <r>
    <s v="Small Business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x v="9"/>
    <n v="2014"/>
  </r>
  <r>
    <s v="Government"/>
    <s v="France"/>
    <s v="Paseo"/>
    <s v="Low"/>
    <n v="2155"/>
    <n v="10"/>
    <n v="350"/>
    <n v="754250"/>
    <n v="7542.5"/>
    <n v="746707.5"/>
    <n v="560300"/>
    <n v="186407.5"/>
    <d v="2014-12-01T00:00:00"/>
    <n v="12"/>
    <x v="2"/>
    <n v="2014"/>
  </r>
  <r>
    <s v="Government"/>
    <s v="France"/>
    <s v="Velo"/>
    <s v="Low"/>
    <n v="3864"/>
    <n v="120"/>
    <n v="20"/>
    <n v="77280"/>
    <n v="772.8"/>
    <n v="76507.199999999997"/>
    <n v="38640"/>
    <n v="37867.199999999997"/>
    <d v="2014-04-01T00:00:00"/>
    <n v="4"/>
    <x v="10"/>
    <n v="2014"/>
  </r>
  <r>
    <s v="Government"/>
    <s v="Mexico"/>
    <s v="Velo"/>
    <s v="Low"/>
    <n v="362"/>
    <n v="120"/>
    <n v="7"/>
    <n v="2534"/>
    <n v="25.34"/>
    <n v="2508.66"/>
    <n v="1810"/>
    <n v="698.66"/>
    <d v="2014-05-01T00:00:00"/>
    <n v="5"/>
    <x v="11"/>
    <n v="2014"/>
  </r>
  <r>
    <s v="Enterprise"/>
    <s v="Canada"/>
    <s v="Velo"/>
    <s v="Low"/>
    <n v="923"/>
    <n v="120"/>
    <n v="125"/>
    <n v="115375"/>
    <n v="1153.75"/>
    <n v="114221.25"/>
    <n v="110760"/>
    <n v="3461.25"/>
    <d v="2014-08-01T00:00:00"/>
    <n v="8"/>
    <x v="5"/>
    <n v="2014"/>
  </r>
  <r>
    <s v="Enterprise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x v="7"/>
    <n v="2013"/>
  </r>
  <r>
    <s v="Government"/>
    <s v="Canada"/>
    <s v="Velo"/>
    <s v="Low"/>
    <n v="2092"/>
    <n v="120"/>
    <n v="7"/>
    <n v="14644"/>
    <n v="146.44"/>
    <n v="14497.56"/>
    <n v="10460"/>
    <n v="4037.56"/>
    <d v="2013-11-01T00:00:00"/>
    <n v="11"/>
    <x v="9"/>
    <n v="2013"/>
  </r>
  <r>
    <s v="Government"/>
    <s v="Germany"/>
    <s v="VTT"/>
    <s v="Low"/>
    <n v="263"/>
    <n v="250"/>
    <n v="7"/>
    <n v="1841"/>
    <n v="18.41"/>
    <n v="1822.59"/>
    <n v="1315"/>
    <n v="507.59"/>
    <d v="2014-03-01T00:00:00"/>
    <n v="3"/>
    <x v="3"/>
    <n v="2014"/>
  </r>
  <r>
    <s v="Government"/>
    <s v="Canada"/>
    <s v="VTT"/>
    <s v="Low"/>
    <n v="943.5"/>
    <n v="250"/>
    <n v="350"/>
    <n v="330225"/>
    <n v="3302.25"/>
    <n v="326922.75"/>
    <n v="245310"/>
    <n v="81612.75"/>
    <d v="2014-04-01T00:00:00"/>
    <n v="4"/>
    <x v="10"/>
    <n v="2014"/>
  </r>
  <r>
    <s v="Enterprise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x v="1"/>
    <n v="2014"/>
  </r>
  <r>
    <s v="Enterprise"/>
    <s v="France"/>
    <s v="VTT"/>
    <s v="Low"/>
    <n v="787"/>
    <n v="250"/>
    <n v="125"/>
    <n v="98375"/>
    <n v="983.75"/>
    <n v="97391.25"/>
    <n v="94440"/>
    <n v="2951.25"/>
    <d v="2014-06-01T00:00:00"/>
    <n v="6"/>
    <x v="1"/>
    <n v="2014"/>
  </r>
  <r>
    <s v="Small Business"/>
    <s v="Germany"/>
    <s v="VTT"/>
    <s v="Low"/>
    <n v="986"/>
    <n v="250"/>
    <n v="300"/>
    <n v="295800"/>
    <n v="2958"/>
    <n v="292842"/>
    <n v="246500"/>
    <n v="46342"/>
    <d v="2014-09-01T00:00:00"/>
    <n v="9"/>
    <x v="6"/>
    <n v="2014"/>
  </r>
  <r>
    <s v="Small Business"/>
    <s v="Mexico"/>
    <s v="VTT"/>
    <s v="Low"/>
    <n v="494"/>
    <n v="250"/>
    <n v="300"/>
    <n v="148200"/>
    <n v="1482"/>
    <n v="146718"/>
    <n v="123500"/>
    <n v="23218"/>
    <d v="2013-10-01T00:00:00"/>
    <n v="10"/>
    <x v="7"/>
    <n v="2013"/>
  </r>
  <r>
    <s v="Government"/>
    <s v="Mexico"/>
    <s v="VTT"/>
    <s v="Low"/>
    <n v="1397"/>
    <n v="250"/>
    <n v="350"/>
    <n v="488950"/>
    <n v="4889.5"/>
    <n v="484060.5"/>
    <n v="363220"/>
    <n v="120840.5"/>
    <d v="2014-10-01T00:00:00"/>
    <n v="10"/>
    <x v="7"/>
    <n v="2014"/>
  </r>
  <r>
    <s v="Enterprise"/>
    <s v="France"/>
    <s v="VTT"/>
    <s v="Low"/>
    <n v="1744"/>
    <n v="250"/>
    <n v="125"/>
    <n v="218000"/>
    <n v="2180"/>
    <n v="215820"/>
    <n v="209280"/>
    <n v="6540"/>
    <d v="2014-11-01T00:00:00"/>
    <n v="11"/>
    <x v="9"/>
    <n v="2014"/>
  </r>
  <r>
    <s v="Channel Partners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x v="6"/>
    <n v="2013"/>
  </r>
  <r>
    <s v="Midmarket"/>
    <s v="France"/>
    <s v="Amarilla"/>
    <s v="Low"/>
    <n v="321"/>
    <n v="260"/>
    <n v="15"/>
    <n v="4815"/>
    <n v="48.15"/>
    <n v="4766.8500000000004"/>
    <n v="3210"/>
    <n v="1556.85"/>
    <d v="2013-11-01T00:00:00"/>
    <n v="11"/>
    <x v="9"/>
    <n v="2013"/>
  </r>
  <r>
    <s v="Enterprise"/>
    <s v="Canada"/>
    <s v="Carretera"/>
    <s v="Low"/>
    <n v="742.5"/>
    <n v="3"/>
    <n v="125"/>
    <n v="92812.5"/>
    <n v="1856.25"/>
    <n v="90956.25"/>
    <n v="89100"/>
    <n v="1856.25"/>
    <d v="2014-04-01T00:00:00"/>
    <n v="4"/>
    <x v="10"/>
    <n v="2014"/>
  </r>
  <r>
    <s v="Channel Partners"/>
    <s v="Canada"/>
    <s v="Carretera"/>
    <s v="Low"/>
    <n v="1295"/>
    <n v="3"/>
    <n v="12"/>
    <n v="15540"/>
    <n v="310.8"/>
    <n v="15229.2"/>
    <n v="3885"/>
    <n v="11344.2"/>
    <d v="2014-10-01T00:00:00"/>
    <n v="10"/>
    <x v="7"/>
    <n v="2014"/>
  </r>
  <r>
    <s v="Small Business"/>
    <s v="Germany"/>
    <s v="Carretera"/>
    <s v="Low"/>
    <n v="214"/>
    <n v="3"/>
    <n v="300"/>
    <n v="64200"/>
    <n v="1284"/>
    <n v="62916"/>
    <n v="53500"/>
    <n v="9416"/>
    <d v="2013-10-01T00:00:00"/>
    <n v="10"/>
    <x v="7"/>
    <n v="2013"/>
  </r>
  <r>
    <s v="Government"/>
    <s v="France"/>
    <s v="Carretera"/>
    <s v="Low"/>
    <n v="2145"/>
    <n v="3"/>
    <n v="7"/>
    <n v="15015"/>
    <n v="300.3"/>
    <n v="14714.7"/>
    <n v="10725"/>
    <n v="3989.7"/>
    <d v="2013-11-01T00:00:00"/>
    <n v="11"/>
    <x v="9"/>
    <n v="2013"/>
  </r>
  <r>
    <s v="Government"/>
    <s v="Canada"/>
    <s v="Carretera"/>
    <s v="Low"/>
    <n v="2852"/>
    <n v="3"/>
    <n v="350"/>
    <n v="998200"/>
    <n v="19964"/>
    <n v="978236"/>
    <n v="741520"/>
    <n v="236716"/>
    <d v="2014-12-01T00:00:00"/>
    <n v="12"/>
    <x v="2"/>
    <n v="2014"/>
  </r>
  <r>
    <s v="Channel Partners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x v="1"/>
    <n v="2014"/>
  </r>
  <r>
    <s v="Government"/>
    <s v="United States of America"/>
    <s v="Montana"/>
    <s v="Low"/>
    <n v="1566"/>
    <n v="5"/>
    <n v="20"/>
    <n v="31320"/>
    <n v="626.4"/>
    <n v="30693.599999999999"/>
    <n v="15660"/>
    <n v="15033.6"/>
    <d v="2014-10-01T00:00:00"/>
    <n v="10"/>
    <x v="7"/>
    <n v="2014"/>
  </r>
  <r>
    <s v="Channel Partners"/>
    <s v="Mexico"/>
    <s v="Montana"/>
    <s v="Low"/>
    <n v="690"/>
    <n v="5"/>
    <n v="12"/>
    <n v="8280"/>
    <n v="165.6"/>
    <n v="8114.4"/>
    <n v="2070"/>
    <n v="6044.4"/>
    <d v="2014-11-01T00:00:00"/>
    <n v="11"/>
    <x v="9"/>
    <n v="2014"/>
  </r>
  <r>
    <s v="Enterprise"/>
    <s v="Mexico"/>
    <s v="Montana"/>
    <s v="Low"/>
    <n v="1660"/>
    <n v="5"/>
    <n v="125"/>
    <n v="207500"/>
    <n v="4150"/>
    <n v="203350"/>
    <n v="199200"/>
    <n v="4150"/>
    <d v="2013-11-01T00:00:00"/>
    <n v="11"/>
    <x v="9"/>
    <n v="2013"/>
  </r>
  <r>
    <s v="Midmarket"/>
    <s v="Canada"/>
    <s v="Paseo"/>
    <s v="Low"/>
    <n v="2363"/>
    <n v="10"/>
    <n v="15"/>
    <n v="35445"/>
    <n v="708.9"/>
    <n v="34736.1"/>
    <n v="23630"/>
    <n v="11106.1"/>
    <d v="2014-02-01T00:00:00"/>
    <n v="2"/>
    <x v="8"/>
    <n v="2014"/>
  </r>
  <r>
    <s v="Small Business"/>
    <s v="France"/>
    <s v="Paseo"/>
    <s v="Low"/>
    <n v="918"/>
    <n v="10"/>
    <n v="300"/>
    <n v="275400"/>
    <n v="5508"/>
    <n v="269892"/>
    <n v="229500"/>
    <n v="40392"/>
    <d v="2014-05-01T00:00:00"/>
    <n v="5"/>
    <x v="11"/>
    <n v="2014"/>
  </r>
  <r>
    <s v="Small Business"/>
    <s v="Germany"/>
    <s v="Paseo"/>
    <s v="Low"/>
    <n v="1728"/>
    <n v="10"/>
    <n v="300"/>
    <n v="518400"/>
    <n v="10368"/>
    <n v="508032"/>
    <n v="432000"/>
    <n v="76032"/>
    <d v="2014-05-01T00:00:00"/>
    <n v="5"/>
    <x v="11"/>
    <n v="2014"/>
  </r>
  <r>
    <s v="Channel Partners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x v="1"/>
    <n v="2014"/>
  </r>
  <r>
    <s v="Enterprise"/>
    <s v="Mexico"/>
    <s v="Paseo"/>
    <s v="Low"/>
    <n v="662"/>
    <n v="10"/>
    <n v="125"/>
    <n v="82750"/>
    <n v="1655"/>
    <n v="81095"/>
    <n v="79440"/>
    <n v="1655"/>
    <d v="2014-06-01T00:00:00"/>
    <n v="6"/>
    <x v="1"/>
    <n v="2014"/>
  </r>
  <r>
    <s v="Channel Partners"/>
    <s v="Canada"/>
    <s v="Paseo"/>
    <s v="Low"/>
    <n v="1295"/>
    <n v="10"/>
    <n v="12"/>
    <n v="15540"/>
    <n v="310.8"/>
    <n v="15229.2"/>
    <n v="3885"/>
    <n v="11344.2"/>
    <d v="2014-10-01T00:00:00"/>
    <n v="10"/>
    <x v="7"/>
    <n v="2014"/>
  </r>
  <r>
    <s v="Enterprise"/>
    <s v="Germany"/>
    <s v="Paseo"/>
    <s v="Low"/>
    <n v="809"/>
    <n v="10"/>
    <n v="125"/>
    <n v="101125"/>
    <n v="2022.5"/>
    <n v="99102.5"/>
    <n v="97080"/>
    <n v="2022.5"/>
    <d v="2013-10-01T00:00:00"/>
    <n v="10"/>
    <x v="7"/>
    <n v="2013"/>
  </r>
  <r>
    <s v="Enterprise"/>
    <s v="Mexico"/>
    <s v="Paseo"/>
    <s v="Low"/>
    <n v="2145"/>
    <n v="10"/>
    <n v="125"/>
    <n v="268125"/>
    <n v="5362.5"/>
    <n v="262762.5"/>
    <n v="257400"/>
    <n v="5362.5"/>
    <d v="2013-10-01T00:00:00"/>
    <n v="10"/>
    <x v="7"/>
    <n v="2013"/>
  </r>
  <r>
    <s v="Channel Partners"/>
    <s v="France"/>
    <s v="Paseo"/>
    <s v="Low"/>
    <n v="1785"/>
    <n v="10"/>
    <n v="12"/>
    <n v="21420"/>
    <n v="428.4"/>
    <n v="20991.599999999999"/>
    <n v="5355"/>
    <n v="15636.6"/>
    <d v="2013-11-01T00:00:00"/>
    <n v="11"/>
    <x v="9"/>
    <n v="2013"/>
  </r>
  <r>
    <s v="Small Business"/>
    <s v="Canada"/>
    <s v="Paseo"/>
    <s v="Low"/>
    <n v="1916"/>
    <n v="10"/>
    <n v="300"/>
    <n v="574800"/>
    <n v="11496"/>
    <n v="563304"/>
    <n v="479000"/>
    <n v="84304"/>
    <d v="2014-12-01T00:00:00"/>
    <n v="12"/>
    <x v="2"/>
    <n v="2014"/>
  </r>
  <r>
    <s v="Government"/>
    <s v="Canada"/>
    <s v="Paseo"/>
    <s v="Low"/>
    <n v="2852"/>
    <n v="10"/>
    <n v="350"/>
    <n v="998200"/>
    <n v="19964"/>
    <n v="978236"/>
    <n v="741520"/>
    <n v="236716"/>
    <d v="2014-12-01T00:00:00"/>
    <n v="12"/>
    <x v="2"/>
    <n v="2014"/>
  </r>
  <r>
    <s v="Enterprise"/>
    <s v="Canada"/>
    <s v="Paseo"/>
    <s v="Low"/>
    <n v="2729"/>
    <n v="10"/>
    <n v="125"/>
    <n v="341125"/>
    <n v="6822.5"/>
    <n v="334302.5"/>
    <n v="327480"/>
    <n v="6822.5"/>
    <d v="2014-12-01T00:00:00"/>
    <n v="12"/>
    <x v="2"/>
    <n v="2014"/>
  </r>
  <r>
    <s v="Midmarket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x v="2"/>
    <n v="2013"/>
  </r>
  <r>
    <s v="Government"/>
    <s v="United States of America"/>
    <s v="Paseo"/>
    <s v="Low"/>
    <n v="2013"/>
    <n v="10"/>
    <n v="7"/>
    <n v="14091"/>
    <n v="281.82"/>
    <n v="13809.18"/>
    <n v="10065"/>
    <n v="3744.18"/>
    <d v="2013-12-01T00:00:00"/>
    <n v="12"/>
    <x v="2"/>
    <n v="2013"/>
  </r>
  <r>
    <s v="Channel Partners"/>
    <s v="France"/>
    <s v="Paseo"/>
    <s v="Low"/>
    <n v="1055"/>
    <n v="10"/>
    <n v="12"/>
    <n v="12660"/>
    <n v="253.2"/>
    <n v="12406.8"/>
    <n v="3165"/>
    <n v="9241.7999999999993"/>
    <d v="2014-12-01T00:00:00"/>
    <n v="12"/>
    <x v="2"/>
    <n v="2014"/>
  </r>
  <r>
    <s v="Channel Partners"/>
    <s v="Mexico"/>
    <s v="Paseo"/>
    <s v="Low"/>
    <n v="1084"/>
    <n v="10"/>
    <n v="12"/>
    <n v="13008"/>
    <n v="260.16000000000003"/>
    <n v="12747.84"/>
    <n v="3252"/>
    <n v="9495.84"/>
    <d v="2014-12-01T00:00:00"/>
    <n v="12"/>
    <x v="2"/>
    <n v="2014"/>
  </r>
  <r>
    <s v="Government"/>
    <s v="United States of America"/>
    <s v="Velo"/>
    <s v="Low"/>
    <n v="1566"/>
    <n v="120"/>
    <n v="20"/>
    <n v="31320"/>
    <n v="626.4"/>
    <n v="30693.599999999999"/>
    <n v="15660"/>
    <n v="15033.6"/>
    <d v="2014-10-01T00:00:00"/>
    <n v="10"/>
    <x v="7"/>
    <n v="2014"/>
  </r>
  <r>
    <s v="Government"/>
    <s v="Germany"/>
    <s v="Velo"/>
    <s v="Low"/>
    <n v="2966"/>
    <n v="120"/>
    <n v="350"/>
    <n v="1038100"/>
    <n v="20762"/>
    <n v="1017338"/>
    <n v="771160"/>
    <n v="246178"/>
    <d v="2013-10-01T00:00:00"/>
    <n v="10"/>
    <x v="7"/>
    <n v="2013"/>
  </r>
  <r>
    <s v="Government"/>
    <s v="Germany"/>
    <s v="Velo"/>
    <s v="Low"/>
    <n v="2877"/>
    <n v="120"/>
    <n v="350"/>
    <n v="1006950"/>
    <n v="20139"/>
    <n v="986811"/>
    <n v="748020"/>
    <n v="238791"/>
    <d v="2014-10-01T00:00:00"/>
    <n v="10"/>
    <x v="7"/>
    <n v="2014"/>
  </r>
  <r>
    <s v="Enterprise"/>
    <s v="Germany"/>
    <s v="Velo"/>
    <s v="Low"/>
    <n v="809"/>
    <n v="120"/>
    <n v="125"/>
    <n v="101125"/>
    <n v="2022.5"/>
    <n v="99102.5"/>
    <n v="97080"/>
    <n v="2022.5"/>
    <d v="2013-10-01T00:00:00"/>
    <n v="10"/>
    <x v="7"/>
    <n v="2013"/>
  </r>
  <r>
    <s v="Enterprise"/>
    <s v="Mexico"/>
    <s v="Velo"/>
    <s v="Low"/>
    <n v="2145"/>
    <n v="120"/>
    <n v="125"/>
    <n v="268125"/>
    <n v="5362.5"/>
    <n v="262762.5"/>
    <n v="257400"/>
    <n v="5362.5"/>
    <d v="2013-10-01T00:00:00"/>
    <n v="10"/>
    <x v="7"/>
    <n v="2013"/>
  </r>
  <r>
    <s v="Channel Partners"/>
    <s v="France"/>
    <s v="Velo"/>
    <s v="Low"/>
    <n v="1055"/>
    <n v="120"/>
    <n v="12"/>
    <n v="12660"/>
    <n v="253.2"/>
    <n v="12406.8"/>
    <n v="3165"/>
    <n v="9241.7999999999993"/>
    <d v="2014-12-01T00:00:00"/>
    <n v="12"/>
    <x v="2"/>
    <n v="2014"/>
  </r>
  <r>
    <s v="Government"/>
    <s v="Mexico"/>
    <s v="Velo"/>
    <s v="Low"/>
    <n v="544"/>
    <n v="120"/>
    <n v="20"/>
    <n v="10880"/>
    <n v="217.6"/>
    <n v="10662.4"/>
    <n v="5440"/>
    <n v="5222.3999999999996"/>
    <d v="2013-12-01T00:00:00"/>
    <n v="12"/>
    <x v="2"/>
    <n v="2013"/>
  </r>
  <r>
    <s v="Channel Partners"/>
    <s v="Mexico"/>
    <s v="Velo"/>
    <s v="Low"/>
    <n v="1084"/>
    <n v="120"/>
    <n v="12"/>
    <n v="13008"/>
    <n v="260.16000000000003"/>
    <n v="12747.84"/>
    <n v="3252"/>
    <n v="9495.84"/>
    <d v="2014-12-01T00:00:00"/>
    <n v="12"/>
    <x v="2"/>
    <n v="2014"/>
  </r>
  <r>
    <s v="Enterprise"/>
    <s v="Mexico"/>
    <s v="VTT"/>
    <s v="Low"/>
    <n v="662"/>
    <n v="250"/>
    <n v="125"/>
    <n v="82750"/>
    <n v="1655"/>
    <n v="81095"/>
    <n v="79440"/>
    <n v="1655"/>
    <d v="2014-06-01T00:00:00"/>
    <n v="6"/>
    <x v="1"/>
    <n v="2014"/>
  </r>
  <r>
    <s v="Small Business"/>
    <s v="Germany"/>
    <s v="VTT"/>
    <s v="Low"/>
    <n v="214"/>
    <n v="250"/>
    <n v="300"/>
    <n v="64200"/>
    <n v="1284"/>
    <n v="62916"/>
    <n v="53500"/>
    <n v="9416"/>
    <d v="2013-10-01T00:00:00"/>
    <n v="10"/>
    <x v="7"/>
    <n v="2013"/>
  </r>
  <r>
    <s v="Government"/>
    <s v="Germany"/>
    <s v="VTT"/>
    <s v="Low"/>
    <n v="2877"/>
    <n v="250"/>
    <n v="350"/>
    <n v="1006950"/>
    <n v="20139"/>
    <n v="986811"/>
    <n v="748020"/>
    <n v="238791"/>
    <d v="2014-10-01T00:00:00"/>
    <n v="10"/>
    <x v="7"/>
    <n v="2014"/>
  </r>
  <r>
    <s v="Enterprise"/>
    <s v="Canada"/>
    <s v="VTT"/>
    <s v="Low"/>
    <n v="2729"/>
    <n v="250"/>
    <n v="125"/>
    <n v="341125"/>
    <n v="6822.5"/>
    <n v="334302.5"/>
    <n v="327480"/>
    <n v="6822.5"/>
    <d v="2014-12-01T00:00:00"/>
    <n v="12"/>
    <x v="2"/>
    <n v="2014"/>
  </r>
  <r>
    <s v="Government"/>
    <s v="United States of America"/>
    <s v="VTT"/>
    <s v="Low"/>
    <n v="266"/>
    <n v="250"/>
    <n v="350"/>
    <n v="93100"/>
    <n v="1862"/>
    <n v="91238"/>
    <n v="69160"/>
    <n v="22078"/>
    <d v="2013-12-01T00:00:00"/>
    <n v="12"/>
    <x v="2"/>
    <n v="2013"/>
  </r>
  <r>
    <s v="Government"/>
    <s v="Mexico"/>
    <s v="VTT"/>
    <s v="Low"/>
    <n v="1940"/>
    <n v="250"/>
    <n v="350"/>
    <n v="679000"/>
    <n v="13580"/>
    <n v="665420"/>
    <n v="504400"/>
    <n v="161020"/>
    <d v="2013-12-01T00:00:00"/>
    <n v="12"/>
    <x v="2"/>
    <n v="2013"/>
  </r>
  <r>
    <s v="Small Business"/>
    <s v="Germany"/>
    <s v="Amarilla"/>
    <s v="Low"/>
    <n v="259"/>
    <n v="260"/>
    <n v="300"/>
    <n v="77700"/>
    <n v="1554"/>
    <n v="76146"/>
    <n v="64750"/>
    <n v="11396"/>
    <d v="2014-03-01T00:00:00"/>
    <n v="3"/>
    <x v="3"/>
    <n v="2014"/>
  </r>
  <r>
    <s v="Small Business"/>
    <s v="Mexico"/>
    <s v="Amarilla"/>
    <s v="Low"/>
    <n v="1101"/>
    <n v="260"/>
    <n v="300"/>
    <n v="330300"/>
    <n v="6606"/>
    <n v="323694"/>
    <n v="275250"/>
    <n v="48444"/>
    <d v="2014-03-01T00:00:00"/>
    <n v="3"/>
    <x v="3"/>
    <n v="2014"/>
  </r>
  <r>
    <s v="Enterprise"/>
    <s v="Germany"/>
    <s v="Amarilla"/>
    <s v="Low"/>
    <n v="2276"/>
    <n v="260"/>
    <n v="125"/>
    <n v="284500"/>
    <n v="5690"/>
    <n v="278810"/>
    <n v="273120"/>
    <n v="5690"/>
    <d v="2014-05-01T00:00:00"/>
    <n v="5"/>
    <x v="11"/>
    <n v="2014"/>
  </r>
  <r>
    <s v="Government"/>
    <s v="Germany"/>
    <s v="Amarilla"/>
    <s v="Low"/>
    <n v="2966"/>
    <n v="260"/>
    <n v="350"/>
    <n v="1038100"/>
    <n v="20762"/>
    <n v="1017338"/>
    <n v="771160"/>
    <n v="246178"/>
    <d v="2013-10-01T00:00:00"/>
    <n v="10"/>
    <x v="7"/>
    <n v="2013"/>
  </r>
  <r>
    <s v="Government"/>
    <s v="United States of America"/>
    <s v="Amarilla"/>
    <s v="Low"/>
    <n v="1236"/>
    <n v="260"/>
    <n v="20"/>
    <n v="24720"/>
    <n v="494.4"/>
    <n v="24225.599999999999"/>
    <n v="12360"/>
    <n v="11865.6"/>
    <d v="2014-11-01T00:00:00"/>
    <n v="11"/>
    <x v="9"/>
    <n v="2014"/>
  </r>
  <r>
    <s v="Government"/>
    <s v="France"/>
    <s v="Amarilla"/>
    <s v="Low"/>
    <n v="941"/>
    <n v="260"/>
    <n v="20"/>
    <n v="18820"/>
    <n v="376.4"/>
    <n v="18443.599999999999"/>
    <n v="9410"/>
    <n v="9033.6"/>
    <d v="2014-11-01T00:00:00"/>
    <n v="11"/>
    <x v="9"/>
    <n v="2014"/>
  </r>
  <r>
    <s v="Small Business"/>
    <s v="Canada"/>
    <s v="Amarilla"/>
    <s v="Low"/>
    <n v="1916"/>
    <n v="260"/>
    <n v="300"/>
    <n v="574800"/>
    <n v="11496"/>
    <n v="563304"/>
    <n v="479000"/>
    <n v="84304"/>
    <d v="2014-12-01T00:00:00"/>
    <n v="12"/>
    <x v="2"/>
    <n v="2014"/>
  </r>
  <r>
    <s v="Enterprise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x v="10"/>
    <n v="2014"/>
  </r>
  <r>
    <s v="Government"/>
    <s v="Germany"/>
    <s v="Carretera"/>
    <s v="Low"/>
    <n v="2580"/>
    <n v="3"/>
    <n v="20"/>
    <n v="51600"/>
    <n v="1548"/>
    <n v="50052"/>
    <n v="25800"/>
    <n v="24252"/>
    <d v="2014-04-01T00:00:00"/>
    <n v="4"/>
    <x v="10"/>
    <n v="2014"/>
  </r>
  <r>
    <s v="Small Business"/>
    <s v="Germany"/>
    <s v="Carretera"/>
    <s v="Low"/>
    <n v="689"/>
    <n v="3"/>
    <n v="300"/>
    <n v="206700"/>
    <n v="6201"/>
    <n v="200499"/>
    <n v="172250"/>
    <n v="28249"/>
    <d v="2014-06-01T00:00:00"/>
    <n v="6"/>
    <x v="1"/>
    <n v="2014"/>
  </r>
  <r>
    <s v="Channel Partners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x v="6"/>
    <n v="2014"/>
  </r>
  <r>
    <s v="Channel Partners"/>
    <s v="Canada"/>
    <s v="Carretera"/>
    <s v="Low"/>
    <n v="908"/>
    <n v="3"/>
    <n v="12"/>
    <n v="10896"/>
    <n v="326.88"/>
    <n v="10569.12"/>
    <n v="2724"/>
    <n v="7845.12"/>
    <d v="2013-12-01T00:00:00"/>
    <n v="12"/>
    <x v="2"/>
    <n v="2013"/>
  </r>
  <r>
    <s v="Government"/>
    <s v="Germany"/>
    <s v="Montana"/>
    <s v="Low"/>
    <n v="1958"/>
    <n v="5"/>
    <n v="7"/>
    <n v="13706"/>
    <n v="411.18"/>
    <n v="13294.82"/>
    <n v="9790"/>
    <n v="3504.82"/>
    <d v="2014-02-01T00:00:00"/>
    <n v="2"/>
    <x v="8"/>
    <n v="2014"/>
  </r>
  <r>
    <s v="Channel Partners"/>
    <s v="France"/>
    <s v="Montana"/>
    <s v="Low"/>
    <n v="1901"/>
    <n v="5"/>
    <n v="12"/>
    <n v="22812"/>
    <n v="684.36"/>
    <n v="22127.64"/>
    <n v="5703"/>
    <n v="16424.64"/>
    <d v="2014-06-01T00:00:00"/>
    <n v="6"/>
    <x v="1"/>
    <n v="2014"/>
  </r>
  <r>
    <s v="Government"/>
    <s v="France"/>
    <s v="Montana"/>
    <s v="Low"/>
    <n v="544"/>
    <n v="5"/>
    <n v="7"/>
    <n v="3808"/>
    <n v="114.24"/>
    <n v="3693.76"/>
    <n v="2720"/>
    <n v="973.76"/>
    <d v="2014-09-01T00:00:00"/>
    <n v="9"/>
    <x v="6"/>
    <n v="2014"/>
  </r>
  <r>
    <s v="Government"/>
    <s v="Germany"/>
    <s v="Montana"/>
    <s v="Low"/>
    <n v="1797"/>
    <n v="5"/>
    <n v="350"/>
    <n v="628950"/>
    <n v="18868.5"/>
    <n v="610081.5"/>
    <n v="467220"/>
    <n v="142861.5"/>
    <d v="2013-09-01T00:00:00"/>
    <n v="9"/>
    <x v="6"/>
    <n v="2013"/>
  </r>
  <r>
    <s v="Enterprise"/>
    <s v="France"/>
    <s v="Montana"/>
    <s v="Low"/>
    <n v="1287"/>
    <n v="5"/>
    <n v="125"/>
    <n v="160875"/>
    <n v="4826.25"/>
    <n v="156048.75"/>
    <n v="154440"/>
    <n v="1608.75"/>
    <d v="2014-12-01T00:00:00"/>
    <n v="12"/>
    <x v="2"/>
    <n v="2014"/>
  </r>
  <r>
    <s v="Enterprise"/>
    <s v="Germany"/>
    <s v="Montana"/>
    <s v="Low"/>
    <n v="1706"/>
    <n v="5"/>
    <n v="125"/>
    <n v="213250"/>
    <n v="6397.5"/>
    <n v="206852.5"/>
    <n v="204720"/>
    <n v="2132.5"/>
    <d v="2014-12-01T00:00:00"/>
    <n v="12"/>
    <x v="2"/>
    <n v="2014"/>
  </r>
  <r>
    <s v="Small Business"/>
    <s v="France"/>
    <s v="Paseo"/>
    <s v="Low"/>
    <n v="2434.5"/>
    <n v="10"/>
    <n v="300"/>
    <n v="730350"/>
    <n v="21910.5"/>
    <n v="708439.5"/>
    <n v="608625"/>
    <n v="99814.5"/>
    <d v="2014-01-01T00:00:00"/>
    <n v="1"/>
    <x v="0"/>
    <n v="2014"/>
  </r>
  <r>
    <s v="Enterprise"/>
    <s v="Canada"/>
    <s v="Paseo"/>
    <s v="Low"/>
    <n v="1774"/>
    <n v="10"/>
    <n v="125"/>
    <n v="221750"/>
    <n v="6652.5"/>
    <n v="215097.5"/>
    <n v="212880"/>
    <n v="2217.5"/>
    <d v="2014-03-01T00:00:00"/>
    <n v="3"/>
    <x v="3"/>
    <n v="2014"/>
  </r>
  <r>
    <s v="Channel Partners"/>
    <s v="France"/>
    <s v="Paseo"/>
    <s v="Low"/>
    <n v="1901"/>
    <n v="10"/>
    <n v="12"/>
    <n v="22812"/>
    <n v="684.36"/>
    <n v="22127.64"/>
    <n v="5703"/>
    <n v="16424.64"/>
    <d v="2014-06-01T00:00:00"/>
    <n v="6"/>
    <x v="1"/>
    <n v="2014"/>
  </r>
  <r>
    <s v="Small Business"/>
    <s v="Germany"/>
    <s v="Paseo"/>
    <s v="Low"/>
    <n v="689"/>
    <n v="10"/>
    <n v="300"/>
    <n v="206700"/>
    <n v="6201"/>
    <n v="200499"/>
    <n v="172250"/>
    <n v="28249"/>
    <d v="2014-06-01T00:00:00"/>
    <n v="6"/>
    <x v="1"/>
    <n v="2014"/>
  </r>
  <r>
    <s v="Enterprise"/>
    <s v="Germany"/>
    <s v="Paseo"/>
    <s v="Low"/>
    <n v="1570"/>
    <n v="10"/>
    <n v="125"/>
    <n v="196250"/>
    <n v="5887.5"/>
    <n v="190362.5"/>
    <n v="188400"/>
    <n v="1962.5"/>
    <d v="2014-06-01T00:00:00"/>
    <n v="6"/>
    <x v="1"/>
    <n v="2014"/>
  </r>
  <r>
    <s v="Channel Partners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x v="4"/>
    <n v="2014"/>
  </r>
  <r>
    <s v="Enterprise"/>
    <s v="Canada"/>
    <s v="Paseo"/>
    <s v="Low"/>
    <n v="2009"/>
    <n v="10"/>
    <n v="125"/>
    <n v="251125"/>
    <n v="7533.75"/>
    <n v="243591.25"/>
    <n v="241080"/>
    <n v="2511.25"/>
    <d v="2014-10-01T00:00:00"/>
    <n v="10"/>
    <x v="7"/>
    <n v="2014"/>
  </r>
  <r>
    <s v="Midmarket"/>
    <s v="Germany"/>
    <s v="Paseo"/>
    <s v="Low"/>
    <n v="1945"/>
    <n v="10"/>
    <n v="15"/>
    <n v="29175"/>
    <n v="875.25"/>
    <n v="28299.75"/>
    <n v="19450"/>
    <n v="8849.75"/>
    <d v="2013-10-01T00:00:00"/>
    <n v="10"/>
    <x v="7"/>
    <n v="2013"/>
  </r>
  <r>
    <s v="Enterprise"/>
    <s v="France"/>
    <s v="Paseo"/>
    <s v="Low"/>
    <n v="1287"/>
    <n v="10"/>
    <n v="125"/>
    <n v="160875"/>
    <n v="4826.25"/>
    <n v="156048.75"/>
    <n v="154440"/>
    <n v="1608.75"/>
    <d v="2014-12-01T00:00:00"/>
    <n v="12"/>
    <x v="2"/>
    <n v="2014"/>
  </r>
  <r>
    <s v="Enterprise"/>
    <s v="Germany"/>
    <s v="Paseo"/>
    <s v="Low"/>
    <n v="1706"/>
    <n v="10"/>
    <n v="125"/>
    <n v="213250"/>
    <n v="6397.5"/>
    <n v="206852.5"/>
    <n v="204720"/>
    <n v="2132.5"/>
    <d v="2014-12-01T00:00:00"/>
    <n v="12"/>
    <x v="2"/>
    <n v="2014"/>
  </r>
  <r>
    <s v="Enterprise"/>
    <s v="Canada"/>
    <s v="Velo"/>
    <s v="Low"/>
    <n v="2009"/>
    <n v="120"/>
    <n v="125"/>
    <n v="251125"/>
    <n v="7533.75"/>
    <n v="243591.25"/>
    <n v="241080"/>
    <n v="2511.25"/>
    <d v="2014-10-01T00:00:00"/>
    <n v="10"/>
    <x v="7"/>
    <n v="2014"/>
  </r>
  <r>
    <s v="Small Business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x v="8"/>
    <n v="2014"/>
  </r>
  <r>
    <s v="Channel Partners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x v="10"/>
    <n v="2014"/>
  </r>
  <r>
    <s v="Enterprise"/>
    <s v="Germany"/>
    <s v="VTT"/>
    <s v="Low"/>
    <n v="1570"/>
    <n v="250"/>
    <n v="125"/>
    <n v="196250"/>
    <n v="5887.5"/>
    <n v="190362.5"/>
    <n v="188400"/>
    <n v="1962.5"/>
    <d v="2014-06-01T00:00:00"/>
    <n v="6"/>
    <x v="1"/>
    <n v="2014"/>
  </r>
  <r>
    <s v="Small Business"/>
    <s v="Canada"/>
    <s v="VTT"/>
    <s v="Low"/>
    <n v="1874"/>
    <n v="250"/>
    <n v="300"/>
    <n v="562200"/>
    <n v="16866"/>
    <n v="545334"/>
    <n v="468500"/>
    <n v="76834"/>
    <d v="2014-08-01T00:00:00"/>
    <n v="8"/>
    <x v="5"/>
    <n v="2014"/>
  </r>
  <r>
    <s v="Government"/>
    <s v="Mexico"/>
    <s v="VTT"/>
    <s v="Low"/>
    <n v="1642"/>
    <n v="250"/>
    <n v="350"/>
    <n v="574700"/>
    <n v="17241"/>
    <n v="557459"/>
    <n v="426920"/>
    <n v="130539"/>
    <d v="2014-08-01T00:00:00"/>
    <n v="8"/>
    <x v="5"/>
    <n v="2014"/>
  </r>
  <r>
    <s v="Midmarket"/>
    <s v="Germany"/>
    <s v="VTT"/>
    <s v="Low"/>
    <n v="1945"/>
    <n v="250"/>
    <n v="15"/>
    <n v="29175"/>
    <n v="875.25"/>
    <n v="28299.75"/>
    <n v="19450"/>
    <n v="8849.75"/>
    <d v="2013-10-01T00:00:00"/>
    <n v="10"/>
    <x v="7"/>
    <n v="2013"/>
  </r>
  <r>
    <s v="Government"/>
    <s v="Canada"/>
    <s v="Carretera"/>
    <s v="Low"/>
    <n v="831"/>
    <n v="3"/>
    <n v="20"/>
    <n v="16620"/>
    <n v="498.6"/>
    <n v="16121.4"/>
    <n v="8310"/>
    <n v="7811.4"/>
    <d v="2014-05-01T00:00:00"/>
    <n v="5"/>
    <x v="11"/>
    <n v="2014"/>
  </r>
  <r>
    <s v="Government"/>
    <s v="Mexico"/>
    <s v="Paseo"/>
    <s v="Low"/>
    <n v="1760"/>
    <n v="10"/>
    <n v="7"/>
    <n v="12320"/>
    <n v="369.6"/>
    <n v="11950.4"/>
    <n v="8800"/>
    <n v="3150.4"/>
    <d v="2013-09-01T00:00:00"/>
    <n v="9"/>
    <x v="6"/>
    <n v="2013"/>
  </r>
  <r>
    <s v="Government"/>
    <s v="Canada"/>
    <s v="Velo"/>
    <s v="Low"/>
    <n v="3850.5"/>
    <n v="120"/>
    <n v="20"/>
    <n v="77010"/>
    <n v="2310.3000000000002"/>
    <n v="74699.7"/>
    <n v="38505"/>
    <n v="36194.699999999997"/>
    <d v="2014-04-01T00:00:00"/>
    <n v="4"/>
    <x v="10"/>
    <n v="2014"/>
  </r>
  <r>
    <s v="Channel Partners"/>
    <s v="Germany"/>
    <s v="VTT"/>
    <s v="Low"/>
    <n v="2479"/>
    <n v="250"/>
    <n v="12"/>
    <n v="29748"/>
    <n v="892.44"/>
    <n v="28855.56"/>
    <n v="7437"/>
    <n v="21418.560000000001"/>
    <d v="2014-01-01T00:00:00"/>
    <n v="1"/>
    <x v="0"/>
    <n v="2014"/>
  </r>
  <r>
    <s v="Midmarket"/>
    <s v="Mexico"/>
    <s v="Montana"/>
    <s v="Low"/>
    <n v="2031"/>
    <n v="5"/>
    <n v="15"/>
    <n v="30465"/>
    <n v="1218.5999999999999"/>
    <n v="29246.400000000001"/>
    <n v="20310"/>
    <n v="8936.4"/>
    <d v="2014-10-01T00:00:00"/>
    <n v="10"/>
    <x v="7"/>
    <n v="2014"/>
  </r>
  <r>
    <s v="Midmarket"/>
    <s v="Mexico"/>
    <s v="Paseo"/>
    <s v="Low"/>
    <n v="2031"/>
    <n v="10"/>
    <n v="15"/>
    <n v="30465"/>
    <n v="1218.5999999999999"/>
    <n v="29246.400000000001"/>
    <n v="20310"/>
    <n v="8936.4"/>
    <d v="2014-10-01T00:00:00"/>
    <n v="10"/>
    <x v="7"/>
    <n v="2014"/>
  </r>
  <r>
    <s v="Midmarket"/>
    <s v="France"/>
    <s v="Paseo"/>
    <s v="Low"/>
    <n v="2261"/>
    <n v="10"/>
    <n v="15"/>
    <n v="33915"/>
    <n v="1356.6"/>
    <n v="32558.400000000001"/>
    <n v="22610"/>
    <n v="9948.4"/>
    <d v="2013-12-01T00:00:00"/>
    <n v="12"/>
    <x v="2"/>
    <n v="2013"/>
  </r>
  <r>
    <s v="Government"/>
    <s v="United States of America"/>
    <s v="Velo"/>
    <s v="Low"/>
    <n v="736"/>
    <n v="120"/>
    <n v="20"/>
    <n v="14720"/>
    <n v="588.79999999999995"/>
    <n v="14131.2"/>
    <n v="7360"/>
    <n v="6771.2"/>
    <d v="2013-09-01T00:00:00"/>
    <n v="9"/>
    <x v="6"/>
    <n v="2013"/>
  </r>
  <r>
    <s v="Government"/>
    <s v="Canada"/>
    <s v="Carretera"/>
    <s v="Low"/>
    <n v="2851"/>
    <n v="3"/>
    <n v="7"/>
    <n v="19957"/>
    <n v="798.28"/>
    <n v="19158.72"/>
    <n v="14255"/>
    <n v="4903.72"/>
    <d v="2013-10-01T00:00:00"/>
    <n v="10"/>
    <x v="7"/>
    <n v="2013"/>
  </r>
  <r>
    <s v="Small Business"/>
    <s v="Germany"/>
    <s v="Carretera"/>
    <s v="Low"/>
    <n v="2021"/>
    <n v="3"/>
    <n v="300"/>
    <n v="606300"/>
    <n v="24252"/>
    <n v="582048"/>
    <n v="505250"/>
    <n v="76798"/>
    <d v="2014-10-01T00:00:00"/>
    <n v="10"/>
    <x v="7"/>
    <n v="2014"/>
  </r>
  <r>
    <s v="Government"/>
    <s v="United States of America"/>
    <s v="Carretera"/>
    <s v="Low"/>
    <n v="274"/>
    <n v="3"/>
    <n v="350"/>
    <n v="95900"/>
    <n v="3836"/>
    <n v="92064"/>
    <n v="71240"/>
    <n v="20824"/>
    <d v="2014-12-01T00:00:00"/>
    <n v="12"/>
    <x v="2"/>
    <n v="2014"/>
  </r>
  <r>
    <s v="Midmarket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x v="3"/>
    <n v="2014"/>
  </r>
  <r>
    <s v="Small Business"/>
    <s v="Germany"/>
    <s v="Montana"/>
    <s v="Low"/>
    <n v="1859"/>
    <n v="5"/>
    <n v="300"/>
    <n v="557700"/>
    <n v="22308"/>
    <n v="535392"/>
    <n v="464750"/>
    <n v="70642"/>
    <d v="2014-08-01T00:00:00"/>
    <n v="8"/>
    <x v="5"/>
    <n v="2014"/>
  </r>
  <r>
    <s v="Government"/>
    <s v="Canada"/>
    <s v="Montana"/>
    <s v="Low"/>
    <n v="2851"/>
    <n v="5"/>
    <n v="7"/>
    <n v="19957"/>
    <n v="798.28"/>
    <n v="19158.72"/>
    <n v="14255"/>
    <n v="4903.72"/>
    <d v="2013-10-01T00:00:00"/>
    <n v="10"/>
    <x v="7"/>
    <n v="2013"/>
  </r>
  <r>
    <s v="Small Business"/>
    <s v="Germany"/>
    <s v="Montana"/>
    <s v="Low"/>
    <n v="2021"/>
    <n v="5"/>
    <n v="300"/>
    <n v="606300"/>
    <n v="24252"/>
    <n v="582048"/>
    <n v="505250"/>
    <n v="76798"/>
    <d v="2014-10-01T00:00:00"/>
    <n v="10"/>
    <x v="7"/>
    <n v="2014"/>
  </r>
  <r>
    <s v="Enterprise"/>
    <s v="Mexico"/>
    <s v="Montana"/>
    <s v="Low"/>
    <n v="1138"/>
    <n v="5"/>
    <n v="125"/>
    <n v="142250"/>
    <n v="5690"/>
    <n v="136560"/>
    <n v="136560"/>
    <n v="0"/>
    <d v="2014-12-01T00:00:00"/>
    <n v="12"/>
    <x v="2"/>
    <n v="2014"/>
  </r>
  <r>
    <s v="Government"/>
    <s v="Canada"/>
    <s v="Paseo"/>
    <s v="Low"/>
    <n v="4251"/>
    <n v="10"/>
    <n v="7"/>
    <n v="29757"/>
    <n v="1190.28"/>
    <n v="28566.720000000001"/>
    <n v="21255"/>
    <n v="7311.72"/>
    <d v="2014-01-01T00:00:00"/>
    <n v="1"/>
    <x v="0"/>
    <n v="2014"/>
  </r>
  <r>
    <s v="Enterprise"/>
    <s v="Germany"/>
    <s v="Paseo"/>
    <s v="Low"/>
    <n v="795"/>
    <n v="10"/>
    <n v="125"/>
    <n v="99375"/>
    <n v="3975"/>
    <n v="95400"/>
    <n v="95400"/>
    <n v="0"/>
    <d v="2014-03-01T00:00:00"/>
    <n v="3"/>
    <x v="3"/>
    <n v="2014"/>
  </r>
  <r>
    <s v="Small Business"/>
    <s v="Germany"/>
    <s v="Paseo"/>
    <s v="Low"/>
    <n v="1414.5"/>
    <n v="10"/>
    <n v="300"/>
    <n v="424350"/>
    <n v="16974"/>
    <n v="407376"/>
    <n v="353625"/>
    <n v="53751"/>
    <d v="2014-04-01T00:00:00"/>
    <n v="4"/>
    <x v="10"/>
    <n v="2014"/>
  </r>
  <r>
    <s v="Small Business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x v="11"/>
    <n v="2014"/>
  </r>
  <r>
    <s v="Government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x v="4"/>
    <n v="2014"/>
  </r>
  <r>
    <s v="Enterprise"/>
    <s v="France"/>
    <s v="Paseo"/>
    <s v="Low"/>
    <n v="2988"/>
    <n v="10"/>
    <n v="125"/>
    <n v="373500"/>
    <n v="14940"/>
    <n v="358560"/>
    <n v="358560"/>
    <n v="0"/>
    <d v="2014-07-01T00:00:00"/>
    <n v="7"/>
    <x v="4"/>
    <n v="2014"/>
  </r>
  <r>
    <s v="Midmarket"/>
    <s v="Canada"/>
    <s v="Paseo"/>
    <s v="Low"/>
    <n v="218"/>
    <n v="10"/>
    <n v="15"/>
    <n v="3270"/>
    <n v="130.80000000000001"/>
    <n v="3139.2"/>
    <n v="2180"/>
    <n v="959.2"/>
    <d v="2014-09-01T00:00:00"/>
    <n v="9"/>
    <x v="6"/>
    <n v="2014"/>
  </r>
  <r>
    <s v="Government"/>
    <s v="Canada"/>
    <s v="Paseo"/>
    <s v="Low"/>
    <n v="2074"/>
    <n v="10"/>
    <n v="20"/>
    <n v="41480"/>
    <n v="1659.2"/>
    <n v="39820.800000000003"/>
    <n v="20740"/>
    <n v="19080.8"/>
    <d v="2014-09-01T00:00:00"/>
    <n v="9"/>
    <x v="6"/>
    <n v="2014"/>
  </r>
  <r>
    <s v="Government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x v="6"/>
    <n v="2014"/>
  </r>
  <r>
    <s v="Midmarket"/>
    <s v="United States of America"/>
    <s v="Paseo"/>
    <s v="Low"/>
    <n v="671"/>
    <n v="10"/>
    <n v="15"/>
    <n v="10065"/>
    <n v="402.6"/>
    <n v="9662.4"/>
    <n v="6710"/>
    <n v="2952.4"/>
    <d v="2013-10-01T00:00:00"/>
    <n v="10"/>
    <x v="7"/>
    <n v="2013"/>
  </r>
  <r>
    <s v="Midmarket"/>
    <s v="Mexico"/>
    <s v="Paseo"/>
    <s v="Low"/>
    <n v="1514"/>
    <n v="10"/>
    <n v="15"/>
    <n v="22710"/>
    <n v="908.4"/>
    <n v="21801.599999999999"/>
    <n v="15140"/>
    <n v="6661.6"/>
    <d v="2013-10-01T00:00:00"/>
    <n v="10"/>
    <x v="7"/>
    <n v="2013"/>
  </r>
  <r>
    <s v="Government"/>
    <s v="United States of America"/>
    <s v="Paseo"/>
    <s v="Low"/>
    <n v="274"/>
    <n v="10"/>
    <n v="350"/>
    <n v="95900"/>
    <n v="3836"/>
    <n v="92064"/>
    <n v="71240"/>
    <n v="20824"/>
    <d v="2014-12-01T00:00:00"/>
    <n v="12"/>
    <x v="2"/>
    <n v="2014"/>
  </r>
  <r>
    <s v="Enterprise"/>
    <s v="Mexico"/>
    <s v="Paseo"/>
    <s v="Low"/>
    <n v="1138"/>
    <n v="10"/>
    <n v="125"/>
    <n v="142250"/>
    <n v="5690"/>
    <n v="136560"/>
    <n v="136560"/>
    <n v="0"/>
    <d v="2014-12-01T00:00:00"/>
    <n v="12"/>
    <x v="2"/>
    <n v="2014"/>
  </r>
  <r>
    <s v="Channel Partners"/>
    <s v="United States of America"/>
    <s v="Velo"/>
    <s v="Low"/>
    <n v="1465"/>
    <n v="120"/>
    <n v="12"/>
    <n v="17580"/>
    <n v="703.2"/>
    <n v="16876.8"/>
    <n v="4395"/>
    <n v="12481.8"/>
    <d v="2014-03-01T00:00:00"/>
    <n v="3"/>
    <x v="3"/>
    <n v="2014"/>
  </r>
  <r>
    <s v="Government"/>
    <s v="Canada"/>
    <s v="Velo"/>
    <s v="Low"/>
    <n v="2646"/>
    <n v="120"/>
    <n v="20"/>
    <n v="52920"/>
    <n v="2116.8000000000002"/>
    <n v="50803.199999999997"/>
    <n v="26460"/>
    <n v="24343.200000000001"/>
    <d v="2013-09-01T00:00:00"/>
    <n v="9"/>
    <x v="6"/>
    <n v="2013"/>
  </r>
  <r>
    <s v="Government"/>
    <s v="France"/>
    <s v="Velo"/>
    <s v="Low"/>
    <n v="2177"/>
    <n v="120"/>
    <n v="350"/>
    <n v="761950"/>
    <n v="30478"/>
    <n v="731472"/>
    <n v="566020"/>
    <n v="165452"/>
    <d v="2014-10-01T00:00:00"/>
    <n v="10"/>
    <x v="7"/>
    <n v="2014"/>
  </r>
  <r>
    <s v="Channel Partners"/>
    <s v="France"/>
    <s v="VTT"/>
    <s v="Low"/>
    <n v="866"/>
    <n v="250"/>
    <n v="12"/>
    <n v="10392"/>
    <n v="415.68"/>
    <n v="9976.32"/>
    <n v="2598"/>
    <n v="7378.32"/>
    <d v="2014-05-01T00:00:00"/>
    <n v="5"/>
    <x v="11"/>
    <n v="2014"/>
  </r>
  <r>
    <s v="Government"/>
    <s v="United States of America"/>
    <s v="VTT"/>
    <s v="Low"/>
    <n v="349"/>
    <n v="250"/>
    <n v="350"/>
    <n v="122150"/>
    <n v="4886"/>
    <n v="117264"/>
    <n v="90740"/>
    <n v="26524"/>
    <d v="2013-09-01T00:00:00"/>
    <n v="9"/>
    <x v="6"/>
    <n v="2013"/>
  </r>
  <r>
    <s v="Government"/>
    <s v="France"/>
    <s v="VTT"/>
    <s v="Low"/>
    <n v="2177"/>
    <n v="250"/>
    <n v="350"/>
    <n v="761950"/>
    <n v="30478"/>
    <n v="731472"/>
    <n v="566020"/>
    <n v="165452"/>
    <d v="2014-10-01T00:00:00"/>
    <n v="10"/>
    <x v="7"/>
    <n v="2014"/>
  </r>
  <r>
    <s v="Midmarket"/>
    <s v="Mexico"/>
    <s v="VTT"/>
    <s v="Low"/>
    <n v="1514"/>
    <n v="250"/>
    <n v="15"/>
    <n v="22710"/>
    <n v="908.4"/>
    <n v="21801.599999999999"/>
    <n v="15140"/>
    <n v="6661.6"/>
    <d v="2013-10-01T00:00:00"/>
    <n v="10"/>
    <x v="7"/>
    <n v="2013"/>
  </r>
  <r>
    <s v="Government"/>
    <s v="Mexico"/>
    <s v="Amarilla"/>
    <s v="Low"/>
    <n v="1865"/>
    <n v="260"/>
    <n v="350"/>
    <n v="652750"/>
    <n v="26110"/>
    <n v="626640"/>
    <n v="484900"/>
    <n v="141740"/>
    <d v="2014-02-01T00:00:00"/>
    <n v="2"/>
    <x v="8"/>
    <n v="2014"/>
  </r>
  <r>
    <s v="Enterprise"/>
    <s v="Mexico"/>
    <s v="Amarilla"/>
    <s v="Low"/>
    <n v="1074"/>
    <n v="260"/>
    <n v="125"/>
    <n v="134250"/>
    <n v="5370"/>
    <n v="128880"/>
    <n v="128880"/>
    <n v="0"/>
    <d v="2014-04-01T00:00:00"/>
    <n v="4"/>
    <x v="10"/>
    <n v="2014"/>
  </r>
  <r>
    <s v="Government"/>
    <s v="Germany"/>
    <s v="Amarilla"/>
    <s v="Low"/>
    <n v="1907"/>
    <n v="260"/>
    <n v="350"/>
    <n v="667450"/>
    <n v="26698"/>
    <n v="640752"/>
    <n v="495820"/>
    <n v="144932"/>
    <d v="2014-09-01T00:00:00"/>
    <n v="9"/>
    <x v="6"/>
    <n v="2014"/>
  </r>
  <r>
    <s v="Midmarket"/>
    <s v="United States of America"/>
    <s v="Amarilla"/>
    <s v="Low"/>
    <n v="671"/>
    <n v="260"/>
    <n v="15"/>
    <n v="10065"/>
    <n v="402.6"/>
    <n v="9662.4"/>
    <n v="6710"/>
    <n v="2952.4"/>
    <d v="2013-10-01T00:00:00"/>
    <n v="10"/>
    <x v="7"/>
    <n v="2013"/>
  </r>
  <r>
    <s v="Government"/>
    <s v="Canada"/>
    <s v="Amarilla"/>
    <s v="Low"/>
    <n v="1778"/>
    <n v="260"/>
    <n v="350"/>
    <n v="622300"/>
    <n v="24892"/>
    <n v="597408"/>
    <n v="462280"/>
    <n v="135128"/>
    <d v="2013-12-01T00:00:00"/>
    <n v="12"/>
    <x v="2"/>
    <n v="2013"/>
  </r>
  <r>
    <s v="Government"/>
    <s v="Germany"/>
    <s v="Montana"/>
    <s v="Medium"/>
    <n v="1159"/>
    <n v="5"/>
    <n v="7"/>
    <n v="8113"/>
    <n v="405.65"/>
    <n v="7707.35"/>
    <n v="5795"/>
    <n v="1912.35"/>
    <d v="2013-10-01T00:00:00"/>
    <n v="10"/>
    <x v="7"/>
    <n v="2013"/>
  </r>
  <r>
    <s v="Government"/>
    <s v="Germany"/>
    <s v="Paseo"/>
    <s v="Medium"/>
    <n v="1372"/>
    <n v="10"/>
    <n v="7"/>
    <n v="9604"/>
    <n v="480.2"/>
    <n v="9123.7999999999993"/>
    <n v="6860"/>
    <n v="2263.8000000000002"/>
    <d v="2014-01-01T00:00:00"/>
    <n v="1"/>
    <x v="0"/>
    <n v="2014"/>
  </r>
  <r>
    <s v="Government"/>
    <s v="Canada"/>
    <s v="Paseo"/>
    <s v="Medium"/>
    <n v="2349"/>
    <n v="10"/>
    <n v="7"/>
    <n v="16443"/>
    <n v="822.15"/>
    <n v="15620.85"/>
    <n v="11745"/>
    <n v="3875.85"/>
    <d v="2013-09-01T00:00:00"/>
    <n v="9"/>
    <x v="6"/>
    <n v="2013"/>
  </r>
  <r>
    <s v="Government"/>
    <s v="Mexico"/>
    <s v="Paseo"/>
    <s v="Medium"/>
    <n v="2689"/>
    <n v="10"/>
    <n v="7"/>
    <n v="18823"/>
    <n v="941.15"/>
    <n v="17881.849999999999"/>
    <n v="13445"/>
    <n v="4436.8500000000004"/>
    <d v="2014-10-01T00:00:00"/>
    <n v="10"/>
    <x v="7"/>
    <n v="2014"/>
  </r>
  <r>
    <s v="Channel Partners"/>
    <s v="Canada"/>
    <s v="Paseo"/>
    <s v="Medium"/>
    <n v="2431"/>
    <n v="10"/>
    <n v="12"/>
    <n v="29172"/>
    <n v="1458.6"/>
    <n v="27713.4"/>
    <n v="7293"/>
    <n v="20420.400000000001"/>
    <d v="2014-12-01T00:00:00"/>
    <n v="12"/>
    <x v="2"/>
    <n v="2014"/>
  </r>
  <r>
    <s v="Channel Partners"/>
    <s v="Canada"/>
    <s v="Velo"/>
    <s v="Medium"/>
    <n v="2431"/>
    <n v="120"/>
    <n v="12"/>
    <n v="29172"/>
    <n v="1458.6"/>
    <n v="27713.4"/>
    <n v="7293"/>
    <n v="20420.400000000001"/>
    <d v="2014-12-01T00:00:00"/>
    <n v="12"/>
    <x v="2"/>
    <n v="2014"/>
  </r>
  <r>
    <s v="Government"/>
    <s v="Mexico"/>
    <s v="VTT"/>
    <s v="Medium"/>
    <n v="2689"/>
    <n v="250"/>
    <n v="7"/>
    <n v="18823"/>
    <n v="941.15"/>
    <n v="17881.849999999999"/>
    <n v="13445"/>
    <n v="4436.8500000000004"/>
    <d v="2014-10-01T00:00:00"/>
    <n v="10"/>
    <x v="7"/>
    <n v="2014"/>
  </r>
  <r>
    <s v="Government"/>
    <s v="Mexico"/>
    <s v="Amarilla"/>
    <s v="Medium"/>
    <n v="1683"/>
    <n v="260"/>
    <n v="7"/>
    <n v="11781"/>
    <n v="589.04999999999995"/>
    <n v="11191.95"/>
    <n v="8415"/>
    <n v="2776.95"/>
    <d v="2014-07-01T00:00:00"/>
    <n v="7"/>
    <x v="4"/>
    <n v="2014"/>
  </r>
  <r>
    <s v="Channel Partners"/>
    <s v="Mexico"/>
    <s v="Amarilla"/>
    <s v="Medium"/>
    <n v="1123"/>
    <n v="260"/>
    <n v="12"/>
    <n v="13476"/>
    <n v="673.8"/>
    <n v="12802.2"/>
    <n v="3369"/>
    <n v="9433.2000000000007"/>
    <d v="2014-08-01T00:00:00"/>
    <n v="8"/>
    <x v="5"/>
    <n v="2014"/>
  </r>
  <r>
    <s v="Government"/>
    <s v="Germany"/>
    <s v="Amarilla"/>
    <s v="Medium"/>
    <n v="1159"/>
    <n v="260"/>
    <n v="7"/>
    <n v="8113"/>
    <n v="405.65"/>
    <n v="7707.35"/>
    <n v="5795"/>
    <n v="1912.35"/>
    <d v="2013-10-01T00:00:00"/>
    <n v="10"/>
    <x v="7"/>
    <n v="2013"/>
  </r>
  <r>
    <s v="Channel Partners"/>
    <s v="France"/>
    <s v="Carretera"/>
    <s v="Medium"/>
    <n v="1865"/>
    <n v="3"/>
    <n v="12"/>
    <n v="22380"/>
    <n v="1119"/>
    <n v="21261"/>
    <n v="5595"/>
    <n v="15666"/>
    <d v="2014-02-01T00:00:00"/>
    <n v="2"/>
    <x v="8"/>
    <n v="2014"/>
  </r>
  <r>
    <s v="Channel Partners"/>
    <s v="Germany"/>
    <s v="Carretera"/>
    <s v="Medium"/>
    <n v="1116"/>
    <n v="3"/>
    <n v="12"/>
    <n v="13392"/>
    <n v="669.6"/>
    <n v="12722.4"/>
    <n v="3348"/>
    <n v="9374.4"/>
    <d v="2014-02-01T00:00:00"/>
    <n v="2"/>
    <x v="8"/>
    <n v="2014"/>
  </r>
  <r>
    <s v="Government"/>
    <s v="France"/>
    <s v="Carretera"/>
    <s v="Medium"/>
    <n v="1563"/>
    <n v="3"/>
    <n v="20"/>
    <n v="31260"/>
    <n v="1563"/>
    <n v="29697"/>
    <n v="15630"/>
    <n v="14067"/>
    <d v="2014-05-01T00:00:00"/>
    <n v="5"/>
    <x v="11"/>
    <n v="2014"/>
  </r>
  <r>
    <s v="Small Business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x v="1"/>
    <n v="2014"/>
  </r>
  <r>
    <s v="Government"/>
    <s v="Germany"/>
    <s v="Carretera"/>
    <s v="Medium"/>
    <n v="1016"/>
    <n v="3"/>
    <n v="7"/>
    <n v="7112"/>
    <n v="355.6"/>
    <n v="6756.4"/>
    <n v="5080"/>
    <n v="1676.4"/>
    <d v="2013-11-01T00:00:00"/>
    <n v="11"/>
    <x v="9"/>
    <n v="2013"/>
  </r>
  <r>
    <s v="Midmarket"/>
    <s v="Mexico"/>
    <s v="Carretera"/>
    <s v="Medium"/>
    <n v="2791"/>
    <n v="3"/>
    <n v="15"/>
    <n v="41865"/>
    <n v="2093.25"/>
    <n v="39771.75"/>
    <n v="27910"/>
    <n v="11861.75"/>
    <d v="2014-11-01T00:00:00"/>
    <n v="11"/>
    <x v="9"/>
    <n v="2014"/>
  </r>
  <r>
    <s v="Government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x v="2"/>
    <n v="2014"/>
  </r>
  <r>
    <s v="Government"/>
    <s v="France"/>
    <s v="Carretera"/>
    <s v="Medium"/>
    <n v="2487"/>
    <n v="3"/>
    <n v="7"/>
    <n v="17409"/>
    <n v="870.45"/>
    <n v="16538.55"/>
    <n v="12435"/>
    <n v="4103.55"/>
    <d v="2014-12-01T00:00:00"/>
    <n v="12"/>
    <x v="2"/>
    <n v="2014"/>
  </r>
  <r>
    <s v="Government"/>
    <s v="France"/>
    <s v="Montana"/>
    <s v="Medium"/>
    <n v="1384.5"/>
    <n v="5"/>
    <n v="350"/>
    <n v="484575"/>
    <n v="24228.75"/>
    <n v="460346.25"/>
    <n v="359970"/>
    <n v="100376.25"/>
    <d v="2014-01-01T00:00:00"/>
    <n v="1"/>
    <x v="0"/>
    <n v="2014"/>
  </r>
  <r>
    <s v="Enterprise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x v="4"/>
    <n v="2014"/>
  </r>
  <r>
    <s v="Government"/>
    <s v="Mexico"/>
    <s v="Montana"/>
    <s v="Medium"/>
    <n v="720"/>
    <n v="5"/>
    <n v="350"/>
    <n v="252000"/>
    <n v="12600"/>
    <n v="239400"/>
    <n v="187200"/>
    <n v="52200"/>
    <d v="2013-09-01T00:00:00"/>
    <n v="9"/>
    <x v="6"/>
    <n v="2013"/>
  </r>
  <r>
    <s v="Channel Partners"/>
    <s v="Germany"/>
    <s v="Montana"/>
    <s v="Medium"/>
    <n v="2342"/>
    <n v="5"/>
    <n v="12"/>
    <n v="28104"/>
    <n v="1405.2"/>
    <n v="26698.799999999999"/>
    <n v="7026"/>
    <n v="19672.8"/>
    <d v="2014-11-01T00:00:00"/>
    <n v="11"/>
    <x v="9"/>
    <n v="2014"/>
  </r>
  <r>
    <s v="Small Business"/>
    <s v="Mexico"/>
    <s v="Montana"/>
    <s v="Medium"/>
    <n v="1100"/>
    <n v="5"/>
    <n v="300"/>
    <n v="330000"/>
    <n v="16500"/>
    <n v="313500"/>
    <n v="275000"/>
    <n v="38500"/>
    <d v="2013-12-01T00:00:00"/>
    <n v="12"/>
    <x v="2"/>
    <n v="2013"/>
  </r>
  <r>
    <s v="Government"/>
    <s v="France"/>
    <s v="Paseo"/>
    <s v="Medium"/>
    <n v="1303"/>
    <n v="10"/>
    <n v="20"/>
    <n v="26060"/>
    <n v="1303"/>
    <n v="24757"/>
    <n v="13030"/>
    <n v="11727"/>
    <d v="2014-02-01T00:00:00"/>
    <n v="2"/>
    <x v="8"/>
    <n v="2014"/>
  </r>
  <r>
    <s v="Enterprise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x v="3"/>
    <n v="2014"/>
  </r>
  <r>
    <s v="Enterprise"/>
    <s v="France"/>
    <s v="Paseo"/>
    <s v="Medium"/>
    <n v="2385"/>
    <n v="10"/>
    <n v="125"/>
    <n v="298125"/>
    <n v="14906.25"/>
    <n v="283218.75"/>
    <n v="286200"/>
    <n v="-2981.25"/>
    <d v="2014-03-01T00:00:00"/>
    <n v="3"/>
    <x v="3"/>
    <n v="2014"/>
  </r>
  <r>
    <s v="Small Business"/>
    <s v="Mexico"/>
    <s v="Paseo"/>
    <s v="Medium"/>
    <n v="1607"/>
    <n v="10"/>
    <n v="300"/>
    <n v="482100"/>
    <n v="24105"/>
    <n v="457995"/>
    <n v="401750"/>
    <n v="56245"/>
    <d v="2014-04-01T00:00:00"/>
    <n v="4"/>
    <x v="10"/>
    <n v="2014"/>
  </r>
  <r>
    <s v="Government"/>
    <s v="United States of America"/>
    <s v="Paseo"/>
    <s v="Medium"/>
    <n v="2327"/>
    <n v="10"/>
    <n v="7"/>
    <n v="16289"/>
    <n v="814.45"/>
    <n v="15474.55"/>
    <n v="11635"/>
    <n v="3839.55"/>
    <d v="2014-05-01T00:00:00"/>
    <n v="5"/>
    <x v="11"/>
    <n v="2014"/>
  </r>
  <r>
    <s v="Small Business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x v="1"/>
    <n v="2014"/>
  </r>
  <r>
    <s v="Government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x v="1"/>
    <n v="2014"/>
  </r>
  <r>
    <s v="Midmarket"/>
    <s v="France"/>
    <s v="Paseo"/>
    <s v="Medium"/>
    <n v="2620"/>
    <n v="10"/>
    <n v="15"/>
    <n v="39300"/>
    <n v="1965"/>
    <n v="37335"/>
    <n v="26200"/>
    <n v="11135"/>
    <d v="2014-09-01T00:00:00"/>
    <n v="9"/>
    <x v="6"/>
    <n v="2014"/>
  </r>
  <r>
    <s v="Government"/>
    <s v="Canada"/>
    <s v="Paseo"/>
    <s v="Medium"/>
    <n v="1228"/>
    <n v="10"/>
    <n v="350"/>
    <n v="429800"/>
    <n v="21490"/>
    <n v="408310"/>
    <n v="319280"/>
    <n v="89030"/>
    <d v="2013-10-01T00:00:00"/>
    <n v="10"/>
    <x v="7"/>
    <n v="2013"/>
  </r>
  <r>
    <s v="Government"/>
    <s v="Canada"/>
    <s v="Paseo"/>
    <s v="Medium"/>
    <n v="1389"/>
    <n v="10"/>
    <n v="20"/>
    <n v="27780"/>
    <n v="1389"/>
    <n v="26391"/>
    <n v="13890"/>
    <n v="12501"/>
    <d v="2013-10-01T00:00:00"/>
    <n v="10"/>
    <x v="7"/>
    <n v="2013"/>
  </r>
  <r>
    <s v="Enterprise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x v="7"/>
    <n v="2014"/>
  </r>
  <r>
    <s v="Enterprise"/>
    <s v="France"/>
    <s v="Paseo"/>
    <s v="Medium"/>
    <n v="704"/>
    <n v="10"/>
    <n v="125"/>
    <n v="88000"/>
    <n v="4400"/>
    <n v="83600"/>
    <n v="84480"/>
    <n v="-880"/>
    <d v="2013-10-01T00:00:00"/>
    <n v="10"/>
    <x v="7"/>
    <n v="2013"/>
  </r>
  <r>
    <s v="Government"/>
    <s v="Canada"/>
    <s v="Paseo"/>
    <s v="Medium"/>
    <n v="1802"/>
    <n v="10"/>
    <n v="20"/>
    <n v="36040"/>
    <n v="1802"/>
    <n v="34238"/>
    <n v="18020"/>
    <n v="16218"/>
    <d v="2013-12-01T00:00:00"/>
    <n v="12"/>
    <x v="2"/>
    <n v="2013"/>
  </r>
  <r>
    <s v="Government"/>
    <s v="United States of America"/>
    <s v="Paseo"/>
    <s v="Medium"/>
    <n v="2663"/>
    <n v="10"/>
    <n v="20"/>
    <n v="53260"/>
    <n v="2663"/>
    <n v="50597"/>
    <n v="26630"/>
    <n v="23967"/>
    <d v="2014-12-01T00:00:00"/>
    <n v="12"/>
    <x v="2"/>
    <n v="2014"/>
  </r>
  <r>
    <s v="Government"/>
    <s v="France"/>
    <s v="Paseo"/>
    <s v="Medium"/>
    <n v="2136"/>
    <n v="10"/>
    <n v="7"/>
    <n v="14952"/>
    <n v="747.6"/>
    <n v="14204.4"/>
    <n v="10680"/>
    <n v="3524.4"/>
    <d v="2013-12-01T00:00:00"/>
    <n v="12"/>
    <x v="2"/>
    <n v="2013"/>
  </r>
  <r>
    <s v="Midmarket"/>
    <s v="Germany"/>
    <s v="Paseo"/>
    <s v="Medium"/>
    <n v="2116"/>
    <n v="10"/>
    <n v="15"/>
    <n v="31740"/>
    <n v="1587"/>
    <n v="30153"/>
    <n v="21160"/>
    <n v="8993"/>
    <d v="2013-12-01T00:00:00"/>
    <n v="12"/>
    <x v="2"/>
    <n v="2013"/>
  </r>
  <r>
    <s v="Midmarket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x v="0"/>
    <n v="2014"/>
  </r>
  <r>
    <s v="Midmarket"/>
    <s v="Mexico"/>
    <s v="Velo"/>
    <s v="Medium"/>
    <n v="2861"/>
    <n v="120"/>
    <n v="15"/>
    <n v="42915"/>
    <n v="2145.75"/>
    <n v="40769.25"/>
    <n v="28610"/>
    <n v="12159.25"/>
    <d v="2014-01-01T00:00:00"/>
    <n v="1"/>
    <x v="0"/>
    <n v="2014"/>
  </r>
  <r>
    <s v="Enterprise"/>
    <s v="Germany"/>
    <s v="Velo"/>
    <s v="Medium"/>
    <n v="807"/>
    <n v="120"/>
    <n v="125"/>
    <n v="100875"/>
    <n v="5043.75"/>
    <n v="95831.25"/>
    <n v="96840"/>
    <n v="-1008.75"/>
    <d v="2014-02-01T00:00:00"/>
    <n v="2"/>
    <x v="8"/>
    <n v="2014"/>
  </r>
  <r>
    <s v="Government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x v="1"/>
    <n v="2014"/>
  </r>
  <r>
    <s v="Government"/>
    <s v="United States of America"/>
    <s v="Velo"/>
    <s v="Medium"/>
    <n v="2832"/>
    <n v="120"/>
    <n v="20"/>
    <n v="56640"/>
    <n v="2832"/>
    <n v="53808"/>
    <n v="28320"/>
    <n v="25488"/>
    <d v="2014-08-01T00:00:00"/>
    <n v="8"/>
    <x v="5"/>
    <n v="2014"/>
  </r>
  <r>
    <s v="Government"/>
    <s v="France"/>
    <s v="Velo"/>
    <s v="Medium"/>
    <n v="1579"/>
    <n v="120"/>
    <n v="20"/>
    <n v="31580"/>
    <n v="1579"/>
    <n v="30001"/>
    <n v="15790"/>
    <n v="14211"/>
    <d v="2014-08-01T00:00:00"/>
    <n v="8"/>
    <x v="5"/>
    <n v="2014"/>
  </r>
  <r>
    <s v="Enterprise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x v="7"/>
    <n v="2014"/>
  </r>
  <r>
    <s v="Enterprise"/>
    <s v="France"/>
    <s v="Velo"/>
    <s v="Medium"/>
    <n v="704"/>
    <n v="120"/>
    <n v="125"/>
    <n v="88000"/>
    <n v="4400"/>
    <n v="83600"/>
    <n v="84480"/>
    <n v="-880"/>
    <d v="2013-10-01T00:00:00"/>
    <n v="10"/>
    <x v="7"/>
    <n v="2013"/>
  </r>
  <r>
    <s v="Government"/>
    <s v="France"/>
    <s v="Velo"/>
    <s v="Medium"/>
    <n v="1033"/>
    <n v="120"/>
    <n v="20"/>
    <n v="20660"/>
    <n v="1033"/>
    <n v="19627"/>
    <n v="10330"/>
    <n v="9297"/>
    <d v="2013-12-01T00:00:00"/>
    <n v="12"/>
    <x v="2"/>
    <n v="2013"/>
  </r>
  <r>
    <s v="Small Business"/>
    <s v="Germany"/>
    <s v="Velo"/>
    <s v="Medium"/>
    <n v="1250"/>
    <n v="120"/>
    <n v="300"/>
    <n v="375000"/>
    <n v="18750"/>
    <n v="356250"/>
    <n v="312500"/>
    <n v="43750"/>
    <d v="2014-12-01T00:00:00"/>
    <n v="12"/>
    <x v="2"/>
    <n v="2014"/>
  </r>
  <r>
    <s v="Government"/>
    <s v="Canada"/>
    <s v="VTT"/>
    <s v="Medium"/>
    <n v="1389"/>
    <n v="250"/>
    <n v="20"/>
    <n v="27780"/>
    <n v="1389"/>
    <n v="26391"/>
    <n v="13890"/>
    <n v="12501"/>
    <d v="2013-10-01T00:00:00"/>
    <n v="10"/>
    <x v="7"/>
    <n v="2013"/>
  </r>
  <r>
    <s v="Government"/>
    <s v="United States of America"/>
    <s v="VTT"/>
    <s v="Medium"/>
    <n v="1265"/>
    <n v="250"/>
    <n v="20"/>
    <n v="25300"/>
    <n v="1265"/>
    <n v="24035"/>
    <n v="12650"/>
    <n v="11385"/>
    <d v="2013-11-01T00:00:00"/>
    <n v="11"/>
    <x v="9"/>
    <n v="2013"/>
  </r>
  <r>
    <s v="Government"/>
    <s v="Germany"/>
    <s v="VTT"/>
    <s v="Medium"/>
    <n v="2297"/>
    <n v="250"/>
    <n v="20"/>
    <n v="45940"/>
    <n v="2297"/>
    <n v="43643"/>
    <n v="22970"/>
    <n v="20673"/>
    <d v="2013-11-01T00:00:00"/>
    <n v="11"/>
    <x v="9"/>
    <n v="2013"/>
  </r>
  <r>
    <s v="Government"/>
    <s v="United States of America"/>
    <s v="VTT"/>
    <s v="Medium"/>
    <n v="2663"/>
    <n v="250"/>
    <n v="20"/>
    <n v="53260"/>
    <n v="2663"/>
    <n v="50597"/>
    <n v="26630"/>
    <n v="23967"/>
    <d v="2014-12-01T00:00:00"/>
    <n v="12"/>
    <x v="2"/>
    <n v="2014"/>
  </r>
  <r>
    <s v="Government"/>
    <s v="United States of America"/>
    <s v="VTT"/>
    <s v="Medium"/>
    <n v="570"/>
    <n v="250"/>
    <n v="7"/>
    <n v="3990"/>
    <n v="199.5"/>
    <n v="3790.5"/>
    <n v="2850"/>
    <n v="940.5"/>
    <d v="2014-12-01T00:00:00"/>
    <n v="12"/>
    <x v="2"/>
    <n v="2014"/>
  </r>
  <r>
    <s v="Government"/>
    <s v="France"/>
    <s v="VTT"/>
    <s v="Medium"/>
    <n v="2487"/>
    <n v="250"/>
    <n v="7"/>
    <n v="17409"/>
    <n v="870.45"/>
    <n v="16538.55"/>
    <n v="12435"/>
    <n v="4103.55"/>
    <d v="2014-12-01T00:00:00"/>
    <n v="12"/>
    <x v="2"/>
    <n v="2014"/>
  </r>
  <r>
    <s v="Government"/>
    <s v="Germany"/>
    <s v="Amarilla"/>
    <s v="Medium"/>
    <n v="1350"/>
    <n v="260"/>
    <n v="350"/>
    <n v="472500"/>
    <n v="23625"/>
    <n v="448875"/>
    <n v="351000"/>
    <n v="97875"/>
    <d v="2014-02-01T00:00:00"/>
    <n v="2"/>
    <x v="8"/>
    <n v="2014"/>
  </r>
  <r>
    <s v="Government"/>
    <s v="Canada"/>
    <s v="Amarilla"/>
    <s v="Medium"/>
    <n v="552"/>
    <n v="260"/>
    <n v="350"/>
    <n v="193200"/>
    <n v="9660"/>
    <n v="183540"/>
    <n v="143520"/>
    <n v="40020"/>
    <d v="2014-08-01T00:00:00"/>
    <n v="8"/>
    <x v="5"/>
    <n v="2014"/>
  </r>
  <r>
    <s v="Government"/>
    <s v="Canada"/>
    <s v="Amarilla"/>
    <s v="Medium"/>
    <n v="1228"/>
    <n v="260"/>
    <n v="350"/>
    <n v="429800"/>
    <n v="21490"/>
    <n v="408310"/>
    <n v="319280"/>
    <n v="89030"/>
    <d v="2013-10-01T00:00:00"/>
    <n v="10"/>
    <x v="7"/>
    <n v="2013"/>
  </r>
  <r>
    <s v="Small Business"/>
    <s v="Germany"/>
    <s v="Amarilla"/>
    <s v="Medium"/>
    <n v="1250"/>
    <n v="260"/>
    <n v="300"/>
    <n v="375000"/>
    <n v="18750"/>
    <n v="356250"/>
    <n v="312500"/>
    <n v="43750"/>
    <d v="2014-12-01T00:00:00"/>
    <n v="12"/>
    <x v="2"/>
    <n v="2014"/>
  </r>
  <r>
    <s v="Midmarket"/>
    <s v="France"/>
    <s v="Paseo"/>
    <s v="Medium"/>
    <n v="3801"/>
    <n v="10"/>
    <n v="15"/>
    <n v="57015"/>
    <n v="3420.9"/>
    <n v="53594.1"/>
    <n v="38010"/>
    <n v="15584.1"/>
    <d v="2014-04-01T00:00:00"/>
    <n v="4"/>
    <x v="10"/>
    <n v="2014"/>
  </r>
  <r>
    <s v="Government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x v="0"/>
    <n v="2014"/>
  </r>
  <r>
    <s v="Midmarket"/>
    <s v="Canada"/>
    <s v="Carretera"/>
    <s v="Medium"/>
    <n v="2844"/>
    <n v="3"/>
    <n v="15"/>
    <n v="42660"/>
    <n v="2559.6"/>
    <n v="40100.400000000001"/>
    <n v="28440"/>
    <n v="11660.4"/>
    <d v="2014-06-01T00:00:00"/>
    <n v="6"/>
    <x v="1"/>
    <n v="2014"/>
  </r>
  <r>
    <s v="Channel Partners"/>
    <s v="Mexico"/>
    <s v="Carretera"/>
    <s v="Medium"/>
    <n v="562"/>
    <n v="3"/>
    <n v="12"/>
    <n v="6744"/>
    <n v="404.64"/>
    <n v="6339.36"/>
    <n v="1686"/>
    <n v="4653.3599999999997"/>
    <d v="2014-09-01T00:00:00"/>
    <n v="9"/>
    <x v="6"/>
    <n v="2014"/>
  </r>
  <r>
    <s v="Channel Partners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x v="7"/>
    <n v="2013"/>
  </r>
  <r>
    <s v="Midmarket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x v="9"/>
    <n v="2014"/>
  </r>
  <r>
    <s v="Government"/>
    <s v="United States of America"/>
    <s v="Carretera"/>
    <s v="Medium"/>
    <n v="263"/>
    <n v="3"/>
    <n v="7"/>
    <n v="1841"/>
    <n v="110.46"/>
    <n v="1730.54"/>
    <n v="1315"/>
    <n v="415.54"/>
    <d v="2013-11-01T00:00:00"/>
    <n v="11"/>
    <x v="9"/>
    <n v="2013"/>
  </r>
  <r>
    <s v="Enterprise"/>
    <s v="Germany"/>
    <s v="Carretera"/>
    <s v="Medium"/>
    <n v="887"/>
    <n v="3"/>
    <n v="125"/>
    <n v="110875"/>
    <n v="6652.5"/>
    <n v="104222.5"/>
    <n v="106440"/>
    <n v="-2217.5"/>
    <d v="2013-12-01T00:00:00"/>
    <n v="12"/>
    <x v="2"/>
    <n v="2013"/>
  </r>
  <r>
    <s v="Government"/>
    <s v="Mexico"/>
    <s v="Montana"/>
    <s v="Medium"/>
    <n v="980"/>
    <n v="5"/>
    <n v="350"/>
    <n v="343000"/>
    <n v="20580"/>
    <n v="322420"/>
    <n v="254800"/>
    <n v="67620"/>
    <d v="2014-04-01T00:00:00"/>
    <n v="4"/>
    <x v="10"/>
    <n v="2014"/>
  </r>
  <r>
    <s v="Government"/>
    <s v="Germany"/>
    <s v="Montana"/>
    <s v="Medium"/>
    <n v="1460"/>
    <n v="5"/>
    <n v="350"/>
    <n v="511000"/>
    <n v="30660"/>
    <n v="480340"/>
    <n v="379600"/>
    <n v="100740"/>
    <d v="2014-05-01T00:00:00"/>
    <n v="5"/>
    <x v="11"/>
    <n v="2014"/>
  </r>
  <r>
    <s v="Government"/>
    <s v="France"/>
    <s v="Montana"/>
    <s v="Medium"/>
    <n v="1403"/>
    <n v="5"/>
    <n v="7"/>
    <n v="9821"/>
    <n v="589.26"/>
    <n v="9231.74"/>
    <n v="7015"/>
    <n v="2216.7399999999998"/>
    <d v="2013-10-01T00:00:00"/>
    <n v="10"/>
    <x v="7"/>
    <n v="2013"/>
  </r>
  <r>
    <s v="Channel Partners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x v="9"/>
    <n v="2014"/>
  </r>
  <r>
    <s v="Government"/>
    <s v="France"/>
    <s v="Paseo"/>
    <s v="Medium"/>
    <n v="1496"/>
    <n v="10"/>
    <n v="350"/>
    <n v="523600"/>
    <n v="31416"/>
    <n v="492184"/>
    <n v="388960"/>
    <n v="103224"/>
    <d v="2014-06-01T00:00:00"/>
    <n v="6"/>
    <x v="1"/>
    <n v="2014"/>
  </r>
  <r>
    <s v="Channel Partners"/>
    <s v="Canada"/>
    <s v="Paseo"/>
    <s v="Medium"/>
    <n v="2299"/>
    <n v="10"/>
    <n v="12"/>
    <n v="27588"/>
    <n v="1655.28"/>
    <n v="25932.720000000001"/>
    <n v="6897"/>
    <n v="19035.72"/>
    <d v="2013-10-01T00:00:00"/>
    <n v="10"/>
    <x v="7"/>
    <n v="2013"/>
  </r>
  <r>
    <s v="Government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x v="7"/>
    <n v="2013"/>
  </r>
  <r>
    <s v="Enterprise"/>
    <s v="Canada"/>
    <s v="Velo"/>
    <s v="Medium"/>
    <n v="952"/>
    <n v="120"/>
    <n v="125"/>
    <n v="119000"/>
    <n v="7140"/>
    <n v="111860"/>
    <n v="114240"/>
    <n v="-2380"/>
    <d v="2014-02-01T00:00:00"/>
    <n v="2"/>
    <x v="8"/>
    <n v="2014"/>
  </r>
  <r>
    <s v="Enterprise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x v="8"/>
    <n v="2014"/>
  </r>
  <r>
    <s v="Midmarket"/>
    <s v="Germany"/>
    <s v="Velo"/>
    <s v="Medium"/>
    <n v="1530"/>
    <n v="120"/>
    <n v="15"/>
    <n v="22950"/>
    <n v="1377"/>
    <n v="21573"/>
    <n v="15300"/>
    <n v="6273"/>
    <d v="2014-05-01T00:00:00"/>
    <n v="5"/>
    <x v="11"/>
    <n v="2014"/>
  </r>
  <r>
    <s v="Government"/>
    <s v="France"/>
    <s v="Velo"/>
    <s v="Medium"/>
    <n v="1496"/>
    <n v="120"/>
    <n v="350"/>
    <n v="523600"/>
    <n v="31416"/>
    <n v="492184"/>
    <n v="388960"/>
    <n v="103224"/>
    <d v="2014-06-01T00:00:00"/>
    <n v="6"/>
    <x v="1"/>
    <n v="2014"/>
  </r>
  <r>
    <s v="Government"/>
    <s v="Mexico"/>
    <s v="Velo"/>
    <s v="Medium"/>
    <n v="1498"/>
    <n v="120"/>
    <n v="7"/>
    <n v="10486"/>
    <n v="629.16"/>
    <n v="9856.84"/>
    <n v="7490"/>
    <n v="2366.84"/>
    <d v="2014-06-01T00:00:00"/>
    <n v="6"/>
    <x v="1"/>
    <n v="2014"/>
  </r>
  <r>
    <s v="Small Business"/>
    <s v="France"/>
    <s v="Velo"/>
    <s v="Medium"/>
    <n v="1221"/>
    <n v="120"/>
    <n v="300"/>
    <n v="366300"/>
    <n v="21978"/>
    <n v="344322"/>
    <n v="305250"/>
    <n v="39072"/>
    <d v="2013-10-01T00:00:00"/>
    <n v="10"/>
    <x v="7"/>
    <n v="2013"/>
  </r>
  <r>
    <s v="Government"/>
    <s v="France"/>
    <s v="Velo"/>
    <s v="Medium"/>
    <n v="2076"/>
    <n v="120"/>
    <n v="350"/>
    <n v="726600"/>
    <n v="43596"/>
    <n v="683004"/>
    <n v="539760"/>
    <n v="143244"/>
    <d v="2013-10-01T00:00:00"/>
    <n v="10"/>
    <x v="7"/>
    <n v="2013"/>
  </r>
  <r>
    <s v="Midmarket"/>
    <s v="Canada"/>
    <s v="VTT"/>
    <s v="Medium"/>
    <n v="2844"/>
    <n v="250"/>
    <n v="15"/>
    <n v="42660"/>
    <n v="2559.6"/>
    <n v="40100.400000000001"/>
    <n v="28440"/>
    <n v="11660.4"/>
    <d v="2014-06-01T00:00:00"/>
    <n v="6"/>
    <x v="1"/>
    <n v="2014"/>
  </r>
  <r>
    <s v="Government"/>
    <s v="Mexico"/>
    <s v="VTT"/>
    <s v="Medium"/>
    <n v="1498"/>
    <n v="250"/>
    <n v="7"/>
    <n v="10486"/>
    <n v="629.16"/>
    <n v="9856.84"/>
    <n v="7490"/>
    <n v="2366.84"/>
    <d v="2014-06-01T00:00:00"/>
    <n v="6"/>
    <x v="1"/>
    <n v="2014"/>
  </r>
  <r>
    <s v="Small Business"/>
    <s v="France"/>
    <s v="VTT"/>
    <s v="Medium"/>
    <n v="1221"/>
    <n v="250"/>
    <n v="300"/>
    <n v="366300"/>
    <n v="21978"/>
    <n v="344322"/>
    <n v="305250"/>
    <n v="39072"/>
    <d v="2013-10-01T00:00:00"/>
    <n v="10"/>
    <x v="7"/>
    <n v="2013"/>
  </r>
  <r>
    <s v="Government"/>
    <s v="Mexico"/>
    <s v="VTT"/>
    <s v="Medium"/>
    <n v="1123"/>
    <n v="250"/>
    <n v="20"/>
    <n v="22460"/>
    <n v="1347.6"/>
    <n v="21112.400000000001"/>
    <n v="11230"/>
    <n v="9882.4"/>
    <d v="2013-11-01T00:00:00"/>
    <n v="11"/>
    <x v="9"/>
    <n v="2013"/>
  </r>
  <r>
    <s v="Small Business"/>
    <s v="Canada"/>
    <s v="VTT"/>
    <s v="Medium"/>
    <n v="2436"/>
    <n v="250"/>
    <n v="300"/>
    <n v="730800"/>
    <n v="43848"/>
    <n v="686952"/>
    <n v="609000"/>
    <n v="77952"/>
    <d v="2013-12-01T00:00:00"/>
    <n v="12"/>
    <x v="2"/>
    <n v="2013"/>
  </r>
  <r>
    <s v="Enterprise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x v="0"/>
    <n v="2014"/>
  </r>
  <r>
    <s v="Government"/>
    <s v="Mexico"/>
    <s v="Amarilla"/>
    <s v="Medium"/>
    <n v="1679"/>
    <n v="260"/>
    <n v="350"/>
    <n v="587650"/>
    <n v="35259"/>
    <n v="552391"/>
    <n v="436540"/>
    <n v="115851"/>
    <d v="2014-09-01T00:00:00"/>
    <n v="9"/>
    <x v="6"/>
    <n v="2014"/>
  </r>
  <r>
    <s v="Government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x v="7"/>
    <n v="2013"/>
  </r>
  <r>
    <s v="Government"/>
    <s v="France"/>
    <s v="Amarilla"/>
    <s v="Medium"/>
    <n v="1403"/>
    <n v="260"/>
    <n v="7"/>
    <n v="9821"/>
    <n v="589.26"/>
    <n v="9231.74"/>
    <n v="7015"/>
    <n v="2216.7399999999998"/>
    <d v="2013-10-01T00:00:00"/>
    <n v="10"/>
    <x v="7"/>
    <n v="2013"/>
  </r>
  <r>
    <s v="Government"/>
    <s v="France"/>
    <s v="Amarilla"/>
    <s v="Medium"/>
    <n v="2076"/>
    <n v="260"/>
    <n v="350"/>
    <n v="726600"/>
    <n v="43596"/>
    <n v="683004"/>
    <n v="539760"/>
    <n v="143244"/>
    <d v="2013-10-01T00:00:00"/>
    <n v="10"/>
    <x v="7"/>
    <n v="2013"/>
  </r>
  <r>
    <s v="Government"/>
    <s v="France"/>
    <s v="Montana"/>
    <s v="Medium"/>
    <n v="1757"/>
    <n v="5"/>
    <n v="20"/>
    <n v="35140"/>
    <n v="2108.4"/>
    <n v="33031.599999999999"/>
    <n v="17570"/>
    <n v="15461.6"/>
    <d v="2013-10-01T00:00:00"/>
    <n v="10"/>
    <x v="7"/>
    <n v="2013"/>
  </r>
  <r>
    <s v="Midmarket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x v="5"/>
    <n v="2014"/>
  </r>
  <r>
    <s v="Midmarket"/>
    <s v="Germany"/>
    <s v="Paseo"/>
    <s v="Medium"/>
    <n v="1743"/>
    <n v="10"/>
    <n v="15"/>
    <n v="26145"/>
    <n v="1568.7"/>
    <n v="24576.3"/>
    <n v="17430"/>
    <n v="7146.3"/>
    <d v="2014-08-01T00:00:00"/>
    <n v="8"/>
    <x v="5"/>
    <n v="2014"/>
  </r>
  <r>
    <s v="Midmarket"/>
    <s v="United States of America"/>
    <s v="Paseo"/>
    <s v="Medium"/>
    <n v="1153"/>
    <n v="10"/>
    <n v="15"/>
    <n v="17295"/>
    <n v="1037.7"/>
    <n v="16257.3"/>
    <n v="11530"/>
    <n v="4727.3"/>
    <d v="2014-10-01T00:00:00"/>
    <n v="10"/>
    <x v="7"/>
    <n v="2014"/>
  </r>
  <r>
    <s v="Government"/>
    <s v="France"/>
    <s v="Paseo"/>
    <s v="Medium"/>
    <n v="1757"/>
    <n v="10"/>
    <n v="20"/>
    <n v="35140"/>
    <n v="2108.4"/>
    <n v="33031.599999999999"/>
    <n v="17570"/>
    <n v="15461.6"/>
    <d v="2013-10-01T00:00:00"/>
    <n v="10"/>
    <x v="7"/>
    <n v="2013"/>
  </r>
  <r>
    <s v="Government"/>
    <s v="Germany"/>
    <s v="Velo"/>
    <s v="Medium"/>
    <n v="1001"/>
    <n v="120"/>
    <n v="20"/>
    <n v="20020"/>
    <n v="1201.2"/>
    <n v="18818.8"/>
    <n v="10010"/>
    <n v="8808.7999999999993"/>
    <d v="2014-08-01T00:00:00"/>
    <n v="8"/>
    <x v="5"/>
    <n v="2014"/>
  </r>
  <r>
    <s v="Government"/>
    <s v="Mexico"/>
    <s v="Velo"/>
    <s v="Medium"/>
    <n v="1333"/>
    <n v="120"/>
    <n v="7"/>
    <n v="9331"/>
    <n v="559.86"/>
    <n v="8771.14"/>
    <n v="6665"/>
    <n v="2106.14"/>
    <d v="2014-11-01T00:00:00"/>
    <n v="11"/>
    <x v="9"/>
    <n v="2014"/>
  </r>
  <r>
    <s v="Midmarket"/>
    <s v="United States of America"/>
    <s v="VTT"/>
    <s v="Medium"/>
    <n v="1153"/>
    <n v="250"/>
    <n v="15"/>
    <n v="17295"/>
    <n v="1037.7"/>
    <n v="16257.3"/>
    <n v="11530"/>
    <n v="4727.3"/>
    <d v="2014-10-01T00:00:00"/>
    <n v="10"/>
    <x v="7"/>
    <n v="2014"/>
  </r>
  <r>
    <s v="Channel Partners"/>
    <s v="Mexico"/>
    <s v="Carretera"/>
    <s v="Medium"/>
    <n v="727"/>
    <n v="3"/>
    <n v="12"/>
    <n v="8724"/>
    <n v="610.67999999999995"/>
    <n v="8113.32"/>
    <n v="2181"/>
    <n v="5932.32"/>
    <d v="2014-02-01T00:00:00"/>
    <n v="2"/>
    <x v="8"/>
    <n v="2014"/>
  </r>
  <r>
    <s v="Channel Partners"/>
    <s v="Canada"/>
    <s v="Carretera"/>
    <s v="Medium"/>
    <n v="1884"/>
    <n v="3"/>
    <n v="12"/>
    <n v="22608"/>
    <n v="1582.56"/>
    <n v="21025.439999999999"/>
    <n v="5652"/>
    <n v="15373.44"/>
    <d v="2014-08-01T00:00:00"/>
    <n v="8"/>
    <x v="5"/>
    <n v="2014"/>
  </r>
  <r>
    <s v="Government"/>
    <s v="Mexico"/>
    <s v="Carretera"/>
    <s v="Medium"/>
    <n v="1834"/>
    <n v="3"/>
    <n v="20"/>
    <n v="36680"/>
    <n v="2567.6"/>
    <n v="34112.400000000001"/>
    <n v="18340"/>
    <n v="15772.4"/>
    <d v="2013-09-01T00:00:00"/>
    <n v="9"/>
    <x v="6"/>
    <n v="2013"/>
  </r>
  <r>
    <s v="Channel Partners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x v="0"/>
    <n v="2014"/>
  </r>
  <r>
    <s v="Channel Partners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x v="9"/>
    <n v="2014"/>
  </r>
  <r>
    <s v="Government"/>
    <s v="France"/>
    <s v="Paseo"/>
    <s v="Medium"/>
    <n v="1031"/>
    <n v="10"/>
    <n v="7"/>
    <n v="7217"/>
    <n v="505.19"/>
    <n v="6711.81"/>
    <n v="5155"/>
    <n v="1556.81"/>
    <d v="2013-09-01T00:00:00"/>
    <n v="9"/>
    <x v="6"/>
    <n v="2013"/>
  </r>
  <r>
    <s v="Midmarket"/>
    <s v="Canada"/>
    <s v="Velo"/>
    <s v="Medium"/>
    <n v="1262"/>
    <n v="120"/>
    <n v="15"/>
    <n v="18930"/>
    <n v="1325.1"/>
    <n v="17604.900000000001"/>
    <n v="12620"/>
    <n v="4984.8999999999996"/>
    <d v="2014-05-01T00:00:00"/>
    <n v="5"/>
    <x v="11"/>
    <n v="2014"/>
  </r>
  <r>
    <s v="Government"/>
    <s v="Canada"/>
    <s v="Velo"/>
    <s v="Medium"/>
    <n v="1135"/>
    <n v="120"/>
    <n v="7"/>
    <n v="7945"/>
    <n v="556.15"/>
    <n v="7388.85"/>
    <n v="5675"/>
    <n v="1713.85"/>
    <d v="2014-06-01T00:00:00"/>
    <n v="6"/>
    <x v="1"/>
    <n v="2014"/>
  </r>
  <r>
    <s v="Government"/>
    <s v="United States of America"/>
    <s v="Velo"/>
    <s v="Medium"/>
    <n v="547"/>
    <n v="120"/>
    <n v="7"/>
    <n v="3829"/>
    <n v="268.02999999999997"/>
    <n v="3560.97"/>
    <n v="2735"/>
    <n v="825.97"/>
    <d v="2014-11-01T00:00:00"/>
    <n v="11"/>
    <x v="9"/>
    <n v="2014"/>
  </r>
  <r>
    <s v="Government"/>
    <s v="Canada"/>
    <s v="Velo"/>
    <s v="Medium"/>
    <n v="1582"/>
    <n v="120"/>
    <n v="7"/>
    <n v="11074"/>
    <n v="775.18"/>
    <n v="10298.82"/>
    <n v="7910"/>
    <n v="2388.8200000000002"/>
    <d v="2014-12-01T00:00:00"/>
    <n v="12"/>
    <x v="2"/>
    <n v="2014"/>
  </r>
  <r>
    <s v="Channel Partners"/>
    <s v="France"/>
    <s v="VTT"/>
    <s v="Medium"/>
    <n v="1738.5"/>
    <n v="250"/>
    <n v="12"/>
    <n v="20862"/>
    <n v="1460.34"/>
    <n v="19401.66"/>
    <n v="5215.5"/>
    <n v="14186.16"/>
    <d v="2014-04-01T00:00:00"/>
    <n v="4"/>
    <x v="10"/>
    <n v="2014"/>
  </r>
  <r>
    <s v="Channel Partners"/>
    <s v="Germany"/>
    <s v="VTT"/>
    <s v="Medium"/>
    <n v="2215"/>
    <n v="250"/>
    <n v="12"/>
    <n v="26580"/>
    <n v="1860.6"/>
    <n v="24719.4"/>
    <n v="6645"/>
    <n v="18074.400000000001"/>
    <d v="2013-09-01T00:00:00"/>
    <n v="9"/>
    <x v="6"/>
    <n v="2013"/>
  </r>
  <r>
    <s v="Government"/>
    <s v="Canada"/>
    <s v="VTT"/>
    <s v="Medium"/>
    <n v="1582"/>
    <n v="250"/>
    <n v="7"/>
    <n v="11074"/>
    <n v="775.18"/>
    <n v="10298.82"/>
    <n v="7910"/>
    <n v="2388.8200000000002"/>
    <d v="2014-12-01T00:00:00"/>
    <n v="12"/>
    <x v="2"/>
    <n v="2014"/>
  </r>
  <r>
    <s v="Government"/>
    <s v="Canada"/>
    <s v="Amarilla"/>
    <s v="Medium"/>
    <n v="1135"/>
    <n v="260"/>
    <n v="7"/>
    <n v="7945"/>
    <n v="556.15"/>
    <n v="7388.85"/>
    <n v="5675"/>
    <n v="1713.85"/>
    <d v="2014-06-01T00:00:00"/>
    <n v="6"/>
    <x v="1"/>
    <n v="2014"/>
  </r>
  <r>
    <s v="Government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x v="3"/>
    <n v="2014"/>
  </r>
  <r>
    <s v="Small Business"/>
    <s v="France"/>
    <s v="Carretera"/>
    <s v="Medium"/>
    <n v="448"/>
    <n v="3"/>
    <n v="300"/>
    <n v="134400"/>
    <n v="9408"/>
    <n v="124992"/>
    <n v="112000"/>
    <n v="12992"/>
    <d v="2014-06-01T00:00:00"/>
    <n v="6"/>
    <x v="1"/>
    <n v="2014"/>
  </r>
  <r>
    <s v="Small Business"/>
    <s v="France"/>
    <s v="Carretera"/>
    <s v="Medium"/>
    <n v="2181"/>
    <n v="3"/>
    <n v="300"/>
    <n v="654300"/>
    <n v="45801"/>
    <n v="608499"/>
    <n v="545250"/>
    <n v="63249"/>
    <d v="2014-10-01T00:00:00"/>
    <n v="10"/>
    <x v="7"/>
    <n v="2014"/>
  </r>
  <r>
    <s v="Government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x v="7"/>
    <n v="2014"/>
  </r>
  <r>
    <s v="Small Business"/>
    <s v="France"/>
    <s v="Montana"/>
    <s v="Medium"/>
    <n v="2181"/>
    <n v="5"/>
    <n v="300"/>
    <n v="654300"/>
    <n v="45801"/>
    <n v="608499"/>
    <n v="545250"/>
    <n v="63249"/>
    <d v="2014-10-01T00:00:00"/>
    <n v="10"/>
    <x v="7"/>
    <n v="2014"/>
  </r>
  <r>
    <s v="Enterprise"/>
    <s v="Germany"/>
    <s v="Montana"/>
    <s v="Medium"/>
    <n v="2500"/>
    <n v="5"/>
    <n v="125"/>
    <n v="312500"/>
    <n v="21875"/>
    <n v="290625"/>
    <n v="300000"/>
    <n v="-9375"/>
    <d v="2013-11-01T00:00:00"/>
    <n v="11"/>
    <x v="9"/>
    <n v="2013"/>
  </r>
  <r>
    <s v="Small Business"/>
    <s v="Canada"/>
    <s v="Paseo"/>
    <s v="Medium"/>
    <n v="1702"/>
    <n v="10"/>
    <n v="300"/>
    <n v="510600"/>
    <n v="35742"/>
    <n v="474858"/>
    <n v="425500"/>
    <n v="49358"/>
    <d v="2014-05-01T00:00:00"/>
    <n v="5"/>
    <x v="11"/>
    <n v="2014"/>
  </r>
  <r>
    <s v="Small Business"/>
    <s v="France"/>
    <s v="Paseo"/>
    <s v="Medium"/>
    <n v="448"/>
    <n v="10"/>
    <n v="300"/>
    <n v="134400"/>
    <n v="9408"/>
    <n v="124992"/>
    <n v="112000"/>
    <n v="12992"/>
    <d v="2014-06-01T00:00:00"/>
    <n v="6"/>
    <x v="1"/>
    <n v="2014"/>
  </r>
  <r>
    <s v="Enterprise"/>
    <s v="Germany"/>
    <s v="Paseo"/>
    <s v="Medium"/>
    <n v="3513"/>
    <n v="10"/>
    <n v="125"/>
    <n v="439125"/>
    <n v="30738.75"/>
    <n v="408386.25"/>
    <n v="421560"/>
    <n v="-13173.75"/>
    <d v="2014-07-01T00:00:00"/>
    <n v="7"/>
    <x v="4"/>
    <n v="2014"/>
  </r>
  <r>
    <s v="Midmarket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x v="5"/>
    <n v="2014"/>
  </r>
  <r>
    <s v="Midmarket"/>
    <s v="United States of America"/>
    <s v="Paseo"/>
    <s v="Medium"/>
    <n v="2931"/>
    <n v="10"/>
    <n v="15"/>
    <n v="43965"/>
    <n v="3077.55"/>
    <n v="40887.449999999997"/>
    <n v="29310"/>
    <n v="11577.45"/>
    <d v="2013-09-01T00:00:00"/>
    <n v="9"/>
    <x v="6"/>
    <n v="2013"/>
  </r>
  <r>
    <s v="Government"/>
    <s v="France"/>
    <s v="Paseo"/>
    <s v="Medium"/>
    <n v="1535"/>
    <n v="10"/>
    <n v="20"/>
    <n v="30700"/>
    <n v="2149"/>
    <n v="28551"/>
    <n v="15350"/>
    <n v="13201"/>
    <d v="2014-09-01T00:00:00"/>
    <n v="9"/>
    <x v="6"/>
    <n v="2014"/>
  </r>
  <r>
    <s v="Small Business"/>
    <s v="Germany"/>
    <s v="Paseo"/>
    <s v="Medium"/>
    <n v="1123"/>
    <n v="10"/>
    <n v="300"/>
    <n v="336900"/>
    <n v="23583"/>
    <n v="313317"/>
    <n v="280750"/>
    <n v="32567"/>
    <d v="2013-09-01T00:00:00"/>
    <n v="9"/>
    <x v="6"/>
    <n v="2013"/>
  </r>
  <r>
    <s v="Small Business"/>
    <s v="Canada"/>
    <s v="Paseo"/>
    <s v="Medium"/>
    <n v="1404"/>
    <n v="10"/>
    <n v="300"/>
    <n v="421200"/>
    <n v="29484"/>
    <n v="391716"/>
    <n v="351000"/>
    <n v="40716"/>
    <d v="2013-11-01T00:00:00"/>
    <n v="11"/>
    <x v="9"/>
    <n v="2013"/>
  </r>
  <r>
    <s v="Channel Partners"/>
    <s v="Mexico"/>
    <s v="Paseo"/>
    <s v="Medium"/>
    <n v="2763"/>
    <n v="10"/>
    <n v="12"/>
    <n v="33156"/>
    <n v="2320.92"/>
    <n v="30835.08"/>
    <n v="8289"/>
    <n v="22546.080000000002"/>
    <d v="2013-11-01T00:00:00"/>
    <n v="11"/>
    <x v="9"/>
    <n v="2013"/>
  </r>
  <r>
    <s v="Government"/>
    <s v="Germany"/>
    <s v="Paseo"/>
    <s v="Medium"/>
    <n v="2125"/>
    <n v="10"/>
    <n v="7"/>
    <n v="14875"/>
    <n v="1041.25"/>
    <n v="13833.75"/>
    <n v="10625"/>
    <n v="3208.75"/>
    <d v="2013-12-01T00:00:00"/>
    <n v="12"/>
    <x v="2"/>
    <n v="2013"/>
  </r>
  <r>
    <s v="Small Business"/>
    <s v="France"/>
    <s v="Velo"/>
    <s v="Medium"/>
    <n v="1659"/>
    <n v="120"/>
    <n v="300"/>
    <n v="497700"/>
    <n v="34839"/>
    <n v="462861"/>
    <n v="414750"/>
    <n v="48111"/>
    <d v="2014-07-01T00:00:00"/>
    <n v="7"/>
    <x v="4"/>
    <n v="2014"/>
  </r>
  <r>
    <s v="Government"/>
    <s v="Mexico"/>
    <s v="Velo"/>
    <s v="Medium"/>
    <n v="609"/>
    <n v="120"/>
    <n v="20"/>
    <n v="12180"/>
    <n v="852.6"/>
    <n v="11327.4"/>
    <n v="6090"/>
    <n v="5237.3999999999996"/>
    <d v="2014-08-01T00:00:00"/>
    <n v="8"/>
    <x v="5"/>
    <n v="2014"/>
  </r>
  <r>
    <s v="Enterprise"/>
    <s v="Germany"/>
    <s v="Velo"/>
    <s v="Medium"/>
    <n v="2087"/>
    <n v="120"/>
    <n v="125"/>
    <n v="260875"/>
    <n v="18261.25"/>
    <n v="242613.75"/>
    <n v="250440"/>
    <n v="-7826.25"/>
    <d v="2014-09-01T00:00:00"/>
    <n v="9"/>
    <x v="6"/>
    <n v="2014"/>
  </r>
  <r>
    <s v="Government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x v="7"/>
    <n v="2014"/>
  </r>
  <r>
    <s v="Government"/>
    <s v="United States of America"/>
    <s v="Velo"/>
    <s v="Medium"/>
    <n v="1421"/>
    <n v="120"/>
    <n v="20"/>
    <n v="28420"/>
    <n v="1989.4"/>
    <n v="26430.6"/>
    <n v="14210"/>
    <n v="12220.6"/>
    <d v="2013-12-01T00:00:00"/>
    <n v="12"/>
    <x v="2"/>
    <n v="2013"/>
  </r>
  <r>
    <s v="Small Business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x v="2"/>
    <n v="2014"/>
  </r>
  <r>
    <s v="Government"/>
    <s v="Germany"/>
    <s v="Velo"/>
    <s v="Medium"/>
    <n v="588"/>
    <n v="120"/>
    <n v="20"/>
    <n v="11760"/>
    <n v="823.2"/>
    <n v="10936.8"/>
    <n v="5880"/>
    <n v="5056.8"/>
    <d v="2013-12-01T00:00:00"/>
    <n v="12"/>
    <x v="2"/>
    <n v="2013"/>
  </r>
  <r>
    <s v="Channel Partners"/>
    <s v="Canada"/>
    <s v="VTT"/>
    <s v="Medium"/>
    <n v="3244.5"/>
    <n v="250"/>
    <n v="12"/>
    <n v="38934"/>
    <n v="2725.38"/>
    <n v="36208.620000000003"/>
    <n v="9733.5"/>
    <n v="26475.119999999999"/>
    <d v="2014-01-01T00:00:00"/>
    <n v="1"/>
    <x v="0"/>
    <n v="2014"/>
  </r>
  <r>
    <s v="Small Business"/>
    <s v="France"/>
    <s v="VTT"/>
    <s v="Medium"/>
    <n v="959"/>
    <n v="250"/>
    <n v="300"/>
    <n v="287700"/>
    <n v="20139"/>
    <n v="267561"/>
    <n v="239750"/>
    <n v="27811"/>
    <d v="2014-02-01T00:00:00"/>
    <n v="2"/>
    <x v="8"/>
    <n v="2014"/>
  </r>
  <r>
    <s v="Small Business"/>
    <s v="Mexico"/>
    <s v="VTT"/>
    <s v="Medium"/>
    <n v="2747"/>
    <n v="250"/>
    <n v="300"/>
    <n v="824100"/>
    <n v="57687"/>
    <n v="766413"/>
    <n v="686750"/>
    <n v="79663"/>
    <d v="2014-02-01T00:00:00"/>
    <n v="2"/>
    <x v="8"/>
    <n v="2014"/>
  </r>
  <r>
    <s v="Enterprise"/>
    <s v="Canada"/>
    <s v="Amarilla"/>
    <s v="Medium"/>
    <n v="1645"/>
    <n v="260"/>
    <n v="125"/>
    <n v="205625"/>
    <n v="14393.75"/>
    <n v="191231.25"/>
    <n v="197400"/>
    <n v="-6168.75"/>
    <d v="2014-05-01T00:00:00"/>
    <n v="5"/>
    <x v="11"/>
    <n v="2014"/>
  </r>
  <r>
    <s v="Government"/>
    <s v="France"/>
    <s v="Amarilla"/>
    <s v="Medium"/>
    <n v="2876"/>
    <n v="260"/>
    <n v="350"/>
    <n v="1006600"/>
    <n v="70462"/>
    <n v="936138"/>
    <n v="747760"/>
    <n v="188378"/>
    <d v="2014-09-01T00:00:00"/>
    <n v="9"/>
    <x v="6"/>
    <n v="2014"/>
  </r>
  <r>
    <s v="Enterprise"/>
    <s v="Germany"/>
    <s v="Amarilla"/>
    <s v="Medium"/>
    <n v="994"/>
    <n v="260"/>
    <n v="125"/>
    <n v="124250"/>
    <n v="8697.5"/>
    <n v="115552.5"/>
    <n v="119280"/>
    <n v="-3727.5"/>
    <d v="2013-09-01T00:00:00"/>
    <n v="9"/>
    <x v="6"/>
    <n v="2013"/>
  </r>
  <r>
    <s v="Government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x v="9"/>
    <n v="2014"/>
  </r>
  <r>
    <s v="Small Business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x v="2"/>
    <n v="2014"/>
  </r>
  <r>
    <s v="Government"/>
    <s v="Canada"/>
    <s v="Montana"/>
    <s v="Medium"/>
    <n v="488"/>
    <n v="5"/>
    <n v="7"/>
    <n v="3416"/>
    <n v="273.27999999999997"/>
    <n v="3142.72"/>
    <n v="2440"/>
    <n v="702.72"/>
    <d v="2014-02-01T00:00:00"/>
    <n v="2"/>
    <x v="8"/>
    <n v="2014"/>
  </r>
  <r>
    <s v="Government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x v="1"/>
    <n v="2014"/>
  </r>
  <r>
    <s v="Government"/>
    <s v="Canada"/>
    <s v="Paseo"/>
    <s v="Medium"/>
    <n v="257"/>
    <n v="10"/>
    <n v="7"/>
    <n v="1799"/>
    <n v="143.91999999999999"/>
    <n v="1655.08"/>
    <n v="1285"/>
    <n v="370.08"/>
    <d v="2014-05-01T00:00:00"/>
    <n v="5"/>
    <x v="11"/>
    <n v="2014"/>
  </r>
  <r>
    <s v="Government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x v="1"/>
    <n v="2014"/>
  </r>
  <r>
    <s v="Enterprise"/>
    <s v="Mexico"/>
    <s v="Carretera"/>
    <s v="Medium"/>
    <n v="1540"/>
    <n v="3"/>
    <n v="125"/>
    <n v="192500"/>
    <n v="15400"/>
    <n v="177100"/>
    <n v="184800"/>
    <n v="-7700"/>
    <d v="2014-08-01T00:00:00"/>
    <n v="8"/>
    <x v="5"/>
    <n v="2014"/>
  </r>
  <r>
    <s v="Midmarket"/>
    <s v="France"/>
    <s v="Carretera"/>
    <s v="Medium"/>
    <n v="490"/>
    <n v="3"/>
    <n v="15"/>
    <n v="7350"/>
    <n v="588"/>
    <n v="6762"/>
    <n v="4900"/>
    <n v="1862"/>
    <d v="2014-11-01T00:00:00"/>
    <n v="11"/>
    <x v="9"/>
    <n v="2014"/>
  </r>
  <r>
    <s v="Government"/>
    <s v="Mexico"/>
    <s v="Carretera"/>
    <s v="Medium"/>
    <n v="1362"/>
    <n v="3"/>
    <n v="350"/>
    <n v="476700"/>
    <n v="38136"/>
    <n v="438564"/>
    <n v="354120"/>
    <n v="84444"/>
    <d v="2014-12-01T00:00:00"/>
    <n v="12"/>
    <x v="2"/>
    <n v="2014"/>
  </r>
  <r>
    <s v="Midmarket"/>
    <s v="France"/>
    <s v="Montana"/>
    <s v="Medium"/>
    <n v="2501"/>
    <n v="5"/>
    <n v="15"/>
    <n v="37515"/>
    <n v="3001.2"/>
    <n v="34513.800000000003"/>
    <n v="25010"/>
    <n v="9503.7999999999993"/>
    <d v="2014-03-01T00:00:00"/>
    <n v="3"/>
    <x v="3"/>
    <n v="2014"/>
  </r>
  <r>
    <s v="Government"/>
    <s v="Canada"/>
    <s v="Montana"/>
    <s v="Medium"/>
    <n v="708"/>
    <n v="5"/>
    <n v="20"/>
    <n v="14160"/>
    <n v="1132.8"/>
    <n v="13027.2"/>
    <n v="7080"/>
    <n v="5947.2"/>
    <d v="2014-06-01T00:00:00"/>
    <n v="6"/>
    <x v="1"/>
    <n v="2014"/>
  </r>
  <r>
    <s v="Government"/>
    <s v="Germany"/>
    <s v="Montana"/>
    <s v="Medium"/>
    <n v="645"/>
    <n v="5"/>
    <n v="20"/>
    <n v="12900"/>
    <n v="1032"/>
    <n v="11868"/>
    <n v="6450"/>
    <n v="5418"/>
    <d v="2014-07-01T00:00:00"/>
    <n v="7"/>
    <x v="4"/>
    <n v="2014"/>
  </r>
  <r>
    <s v="Small Business"/>
    <s v="France"/>
    <s v="Montana"/>
    <s v="Medium"/>
    <n v="1562"/>
    <n v="5"/>
    <n v="300"/>
    <n v="468600"/>
    <n v="37488"/>
    <n v="431112"/>
    <n v="390500"/>
    <n v="40612"/>
    <d v="2014-08-01T00:00:00"/>
    <n v="8"/>
    <x v="5"/>
    <n v="2014"/>
  </r>
  <r>
    <s v="Small Business"/>
    <s v="Canada"/>
    <s v="Montana"/>
    <s v="Medium"/>
    <n v="1283"/>
    <n v="5"/>
    <n v="300"/>
    <n v="384900"/>
    <n v="30792"/>
    <n v="354108"/>
    <n v="320750"/>
    <n v="33358"/>
    <d v="2013-09-01T00:00:00"/>
    <n v="9"/>
    <x v="6"/>
    <n v="2013"/>
  </r>
  <r>
    <s v="Midmarket"/>
    <s v="Germany"/>
    <s v="Montana"/>
    <s v="Medium"/>
    <n v="711"/>
    <n v="5"/>
    <n v="15"/>
    <n v="10665"/>
    <n v="853.2"/>
    <n v="9811.7999999999993"/>
    <n v="7110"/>
    <n v="2701.8"/>
    <d v="2014-12-01T00:00:00"/>
    <n v="12"/>
    <x v="2"/>
    <n v="2014"/>
  </r>
  <r>
    <s v="Enterprise"/>
    <s v="Mexico"/>
    <s v="Paseo"/>
    <s v="Medium"/>
    <n v="1114"/>
    <n v="10"/>
    <n v="125"/>
    <n v="139250"/>
    <n v="11140"/>
    <n v="128110"/>
    <n v="133680"/>
    <n v="-5570"/>
    <d v="2014-03-01T00:00:00"/>
    <n v="3"/>
    <x v="3"/>
    <n v="2014"/>
  </r>
  <r>
    <s v="Government"/>
    <s v="Germany"/>
    <s v="Paseo"/>
    <s v="Medium"/>
    <n v="1259"/>
    <n v="10"/>
    <n v="7"/>
    <n v="8813"/>
    <n v="705.04"/>
    <n v="8107.96"/>
    <n v="6295"/>
    <n v="1812.96"/>
    <d v="2014-04-01T00:00:00"/>
    <n v="4"/>
    <x v="10"/>
    <n v="2014"/>
  </r>
  <r>
    <s v="Government"/>
    <s v="Germany"/>
    <s v="Paseo"/>
    <s v="Medium"/>
    <n v="1095"/>
    <n v="10"/>
    <n v="7"/>
    <n v="7665"/>
    <n v="613.20000000000005"/>
    <n v="7051.8"/>
    <n v="5475"/>
    <n v="1576.8"/>
    <d v="2014-05-01T00:00:00"/>
    <n v="5"/>
    <x v="11"/>
    <n v="2014"/>
  </r>
  <r>
    <s v="Government"/>
    <s v="Germany"/>
    <s v="Paseo"/>
    <s v="Medium"/>
    <n v="1366"/>
    <n v="10"/>
    <n v="20"/>
    <n v="27320"/>
    <n v="2185.6"/>
    <n v="25134.400000000001"/>
    <n v="13660"/>
    <n v="11474.4"/>
    <d v="2014-06-01T00:00:00"/>
    <n v="6"/>
    <x v="1"/>
    <n v="2014"/>
  </r>
  <r>
    <s v="Small Business"/>
    <s v="Mexico"/>
    <s v="Paseo"/>
    <s v="Medium"/>
    <n v="2460"/>
    <n v="10"/>
    <n v="300"/>
    <n v="738000"/>
    <n v="59040"/>
    <n v="678960"/>
    <n v="615000"/>
    <n v="63960"/>
    <d v="2014-06-01T00:00:00"/>
    <n v="6"/>
    <x v="1"/>
    <n v="2014"/>
  </r>
  <r>
    <s v="Government"/>
    <s v="United States of America"/>
    <s v="Paseo"/>
    <s v="Medium"/>
    <n v="678"/>
    <n v="10"/>
    <n v="7"/>
    <n v="4746"/>
    <n v="379.68"/>
    <n v="4366.32"/>
    <n v="3390"/>
    <n v="976.32"/>
    <d v="2014-08-01T00:00:00"/>
    <n v="8"/>
    <x v="5"/>
    <n v="2014"/>
  </r>
  <r>
    <s v="Government"/>
    <s v="Germany"/>
    <s v="Paseo"/>
    <s v="Medium"/>
    <n v="1598"/>
    <n v="10"/>
    <n v="7"/>
    <n v="11186"/>
    <n v="894.88"/>
    <n v="10291.120000000001"/>
    <n v="7990"/>
    <n v="2301.12"/>
    <d v="2014-08-01T00:00:00"/>
    <n v="8"/>
    <x v="5"/>
    <n v="2014"/>
  </r>
  <r>
    <s v="Government"/>
    <s v="Germany"/>
    <s v="Paseo"/>
    <s v="Medium"/>
    <n v="2409"/>
    <n v="10"/>
    <n v="7"/>
    <n v="16863"/>
    <n v="1349.04"/>
    <n v="15513.96"/>
    <n v="12045"/>
    <n v="3468.96"/>
    <d v="2013-09-01T00:00:00"/>
    <n v="9"/>
    <x v="6"/>
    <n v="2013"/>
  </r>
  <r>
    <s v="Government"/>
    <s v="Germany"/>
    <s v="Paseo"/>
    <s v="Medium"/>
    <n v="1934"/>
    <n v="10"/>
    <n v="20"/>
    <n v="38680"/>
    <n v="3094.4"/>
    <n v="35585.599999999999"/>
    <n v="19340"/>
    <n v="16245.6"/>
    <d v="2014-09-01T00:00:00"/>
    <n v="9"/>
    <x v="6"/>
    <n v="2014"/>
  </r>
  <r>
    <s v="Government"/>
    <s v="Mexico"/>
    <s v="Paseo"/>
    <s v="Medium"/>
    <n v="2993"/>
    <n v="10"/>
    <n v="20"/>
    <n v="59860"/>
    <n v="4788.8"/>
    <n v="55071.199999999997"/>
    <n v="29930"/>
    <n v="25141.200000000001"/>
    <d v="2014-09-01T00:00:00"/>
    <n v="9"/>
    <x v="6"/>
    <n v="2014"/>
  </r>
  <r>
    <s v="Government"/>
    <s v="Germany"/>
    <s v="Paseo"/>
    <s v="Medium"/>
    <n v="2146"/>
    <n v="10"/>
    <n v="350"/>
    <n v="751100"/>
    <n v="60088"/>
    <n v="691012"/>
    <n v="557960"/>
    <n v="133052"/>
    <d v="2013-11-01T00:00:00"/>
    <n v="11"/>
    <x v="9"/>
    <n v="2013"/>
  </r>
  <r>
    <s v="Government"/>
    <s v="Mexico"/>
    <s v="Paseo"/>
    <s v="Medium"/>
    <n v="1946"/>
    <n v="10"/>
    <n v="7"/>
    <n v="13622"/>
    <n v="1089.76"/>
    <n v="12532.24"/>
    <n v="9730"/>
    <n v="2802.24"/>
    <d v="2013-12-01T00:00:00"/>
    <n v="12"/>
    <x v="2"/>
    <n v="2013"/>
  </r>
  <r>
    <s v="Government"/>
    <s v="Mexico"/>
    <s v="Paseo"/>
    <s v="Medium"/>
    <n v="1362"/>
    <n v="10"/>
    <n v="350"/>
    <n v="476700"/>
    <n v="38136"/>
    <n v="438564"/>
    <n v="354120"/>
    <n v="84444"/>
    <d v="2014-12-01T00:00:00"/>
    <n v="12"/>
    <x v="2"/>
    <n v="2014"/>
  </r>
  <r>
    <s v="Channel Partners"/>
    <s v="Canada"/>
    <s v="Velo"/>
    <s v="Medium"/>
    <n v="598"/>
    <n v="120"/>
    <n v="12"/>
    <n v="7176"/>
    <n v="574.08000000000004"/>
    <n v="6601.92"/>
    <n v="1794"/>
    <n v="4807.92"/>
    <d v="2014-03-01T00:00:00"/>
    <n v="3"/>
    <x v="3"/>
    <n v="2014"/>
  </r>
  <r>
    <s v="Government"/>
    <s v="United States of America"/>
    <s v="Velo"/>
    <s v="Medium"/>
    <n v="2907"/>
    <n v="120"/>
    <n v="7"/>
    <n v="20349"/>
    <n v="1627.92"/>
    <n v="18721.080000000002"/>
    <n v="14535"/>
    <n v="4186.08"/>
    <d v="2014-06-01T00:00:00"/>
    <n v="6"/>
    <x v="1"/>
    <n v="2014"/>
  </r>
  <r>
    <s v="Government"/>
    <s v="Germany"/>
    <s v="Velo"/>
    <s v="Medium"/>
    <n v="2338"/>
    <n v="120"/>
    <n v="7"/>
    <n v="16366"/>
    <n v="1309.28"/>
    <n v="15056.72"/>
    <n v="11690"/>
    <n v="3366.72"/>
    <d v="2014-06-01T00:00:00"/>
    <n v="6"/>
    <x v="1"/>
    <n v="2014"/>
  </r>
  <r>
    <s v="Small Business"/>
    <s v="France"/>
    <s v="Velo"/>
    <s v="Medium"/>
    <n v="386"/>
    <n v="120"/>
    <n v="300"/>
    <n v="115800"/>
    <n v="9264"/>
    <n v="106536"/>
    <n v="96500"/>
    <n v="10036"/>
    <d v="2013-11-01T00:00:00"/>
    <n v="11"/>
    <x v="9"/>
    <n v="2013"/>
  </r>
  <r>
    <s v="Small Business"/>
    <s v="Mexico"/>
    <s v="Velo"/>
    <s v="Medium"/>
    <n v="635"/>
    <n v="120"/>
    <n v="300"/>
    <n v="190500"/>
    <n v="15240"/>
    <n v="175260"/>
    <n v="158750"/>
    <n v="16510"/>
    <d v="2014-12-01T00:00:00"/>
    <n v="12"/>
    <x v="2"/>
    <n v="2014"/>
  </r>
  <r>
    <s v="Government"/>
    <s v="France"/>
    <s v="VTT"/>
    <s v="Medium"/>
    <n v="574.5"/>
    <n v="250"/>
    <n v="350"/>
    <n v="201075"/>
    <n v="16086"/>
    <n v="184989"/>
    <n v="149370"/>
    <n v="35619"/>
    <d v="2014-04-01T00:00:00"/>
    <n v="4"/>
    <x v="10"/>
    <n v="2014"/>
  </r>
  <r>
    <s v="Government"/>
    <s v="Germany"/>
    <s v="VTT"/>
    <s v="Medium"/>
    <n v="2338"/>
    <n v="250"/>
    <n v="7"/>
    <n v="16366"/>
    <n v="1309.28"/>
    <n v="15056.72"/>
    <n v="11690"/>
    <n v="3366.72"/>
    <d v="2014-06-01T00:00:00"/>
    <n v="6"/>
    <x v="1"/>
    <n v="2014"/>
  </r>
  <r>
    <s v="Government"/>
    <s v="France"/>
    <s v="VTT"/>
    <s v="Medium"/>
    <n v="381"/>
    <n v="250"/>
    <n v="350"/>
    <n v="133350"/>
    <n v="10668"/>
    <n v="122682"/>
    <n v="99060"/>
    <n v="23622"/>
    <d v="2014-08-01T00:00:00"/>
    <n v="8"/>
    <x v="5"/>
    <n v="2014"/>
  </r>
  <r>
    <s v="Government"/>
    <s v="Germany"/>
    <s v="VTT"/>
    <s v="Medium"/>
    <n v="422"/>
    <n v="250"/>
    <n v="350"/>
    <n v="147700"/>
    <n v="11816"/>
    <n v="135884"/>
    <n v="109720"/>
    <n v="26164"/>
    <d v="2014-08-01T00:00:00"/>
    <n v="8"/>
    <x v="5"/>
    <n v="2014"/>
  </r>
  <r>
    <s v="Small Business"/>
    <s v="Canada"/>
    <s v="VTT"/>
    <s v="Medium"/>
    <n v="2134"/>
    <n v="250"/>
    <n v="300"/>
    <n v="640200"/>
    <n v="51216"/>
    <n v="588984"/>
    <n v="533500"/>
    <n v="55484"/>
    <d v="2014-09-01T00:00:00"/>
    <n v="9"/>
    <x v="6"/>
    <n v="2014"/>
  </r>
  <r>
    <s v="Small Business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x v="2"/>
    <n v="2013"/>
  </r>
  <r>
    <s v="Government"/>
    <s v="Canada"/>
    <s v="Amarilla"/>
    <s v="Medium"/>
    <n v="708"/>
    <n v="260"/>
    <n v="20"/>
    <n v="14160"/>
    <n v="1132.8"/>
    <n v="13027.2"/>
    <n v="7080"/>
    <n v="5947.2"/>
    <d v="2014-06-01T00:00:00"/>
    <n v="6"/>
    <x v="1"/>
    <n v="2014"/>
  </r>
  <r>
    <s v="Government"/>
    <s v="United States of America"/>
    <s v="Amarilla"/>
    <s v="Medium"/>
    <n v="2907"/>
    <n v="260"/>
    <n v="7"/>
    <n v="20349"/>
    <n v="1627.92"/>
    <n v="18721.080000000002"/>
    <n v="14535"/>
    <n v="4186.08"/>
    <d v="2014-06-01T00:00:00"/>
    <n v="6"/>
    <x v="1"/>
    <n v="2014"/>
  </r>
  <r>
    <s v="Government"/>
    <s v="Germany"/>
    <s v="Amarilla"/>
    <s v="Medium"/>
    <n v="1366"/>
    <n v="260"/>
    <n v="20"/>
    <n v="27320"/>
    <n v="2185.6"/>
    <n v="25134.400000000001"/>
    <n v="13660"/>
    <n v="11474.4"/>
    <d v="2014-06-01T00:00:00"/>
    <n v="6"/>
    <x v="1"/>
    <n v="2014"/>
  </r>
  <r>
    <s v="Small Business"/>
    <s v="Mexico"/>
    <s v="Amarilla"/>
    <s v="Medium"/>
    <n v="2460"/>
    <n v="260"/>
    <n v="300"/>
    <n v="738000"/>
    <n v="59040"/>
    <n v="678960"/>
    <n v="615000"/>
    <n v="63960"/>
    <d v="2014-06-01T00:00:00"/>
    <n v="6"/>
    <x v="1"/>
    <n v="2014"/>
  </r>
  <r>
    <s v="Government"/>
    <s v="Germany"/>
    <s v="Amarilla"/>
    <s v="Medium"/>
    <n v="1520"/>
    <n v="260"/>
    <n v="20"/>
    <n v="30400"/>
    <n v="2432"/>
    <n v="27968"/>
    <n v="15200"/>
    <n v="12768"/>
    <d v="2014-11-01T00:00:00"/>
    <n v="11"/>
    <x v="9"/>
    <n v="2014"/>
  </r>
  <r>
    <s v="Midmarket"/>
    <s v="Germany"/>
    <s v="Amarilla"/>
    <s v="Medium"/>
    <n v="711"/>
    <n v="260"/>
    <n v="15"/>
    <n v="10665"/>
    <n v="853.2"/>
    <n v="9811.7999999999993"/>
    <n v="7110"/>
    <n v="2701.8"/>
    <d v="2014-12-01T00:00:00"/>
    <n v="12"/>
    <x v="2"/>
    <n v="2014"/>
  </r>
  <r>
    <s v="Channel Partners"/>
    <s v="Mexico"/>
    <s v="Amarilla"/>
    <s v="Medium"/>
    <n v="1375"/>
    <n v="260"/>
    <n v="12"/>
    <n v="16500"/>
    <n v="1320"/>
    <n v="15180"/>
    <n v="4125"/>
    <n v="11055"/>
    <d v="2013-12-01T00:00:00"/>
    <n v="12"/>
    <x v="2"/>
    <n v="2013"/>
  </r>
  <r>
    <s v="Small Business"/>
    <s v="Mexico"/>
    <s v="Amarilla"/>
    <s v="Medium"/>
    <n v="635"/>
    <n v="260"/>
    <n v="300"/>
    <n v="190500"/>
    <n v="15240"/>
    <n v="175260"/>
    <n v="158750"/>
    <n v="16510"/>
    <d v="2014-12-01T00:00:00"/>
    <n v="12"/>
    <x v="2"/>
    <n v="2014"/>
  </r>
  <r>
    <s v="Government"/>
    <s v="United States of America"/>
    <s v="VTT"/>
    <s v="Medium"/>
    <n v="436.5"/>
    <n v="250"/>
    <n v="20"/>
    <n v="8730"/>
    <n v="698.4"/>
    <n v="8031.6"/>
    <n v="4365"/>
    <n v="3666.6"/>
    <d v="2014-07-01T00:00:00"/>
    <n v="7"/>
    <x v="4"/>
    <n v="2014"/>
  </r>
  <r>
    <s v="Small Business"/>
    <s v="Canada"/>
    <s v="Carretera"/>
    <s v="Medium"/>
    <n v="1094"/>
    <n v="3"/>
    <n v="300"/>
    <n v="328200"/>
    <n v="29538"/>
    <n v="298662"/>
    <n v="273500"/>
    <n v="25162"/>
    <d v="2014-06-01T00:00:00"/>
    <n v="6"/>
    <x v="1"/>
    <n v="2014"/>
  </r>
  <r>
    <s v="Channel Partners"/>
    <s v="Mexico"/>
    <s v="Carretera"/>
    <s v="Medium"/>
    <n v="367"/>
    <n v="3"/>
    <n v="12"/>
    <n v="4404"/>
    <n v="396.36"/>
    <n v="4007.64"/>
    <n v="1101"/>
    <n v="2906.64"/>
    <d v="2013-10-01T00:00:00"/>
    <n v="10"/>
    <x v="7"/>
    <n v="2013"/>
  </r>
  <r>
    <s v="Small Business"/>
    <s v="Canada"/>
    <s v="Montana"/>
    <s v="Medium"/>
    <n v="3802.5"/>
    <n v="5"/>
    <n v="300"/>
    <n v="1140750"/>
    <n v="102667.5"/>
    <n v="1038082.5"/>
    <n v="950625"/>
    <n v="87457.5"/>
    <d v="2014-04-01T00:00:00"/>
    <n v="4"/>
    <x v="10"/>
    <n v="2014"/>
  </r>
  <r>
    <s v="Government"/>
    <s v="France"/>
    <s v="Montana"/>
    <s v="Medium"/>
    <n v="1666"/>
    <n v="5"/>
    <n v="350"/>
    <n v="583100"/>
    <n v="52479"/>
    <n v="530621"/>
    <n v="433160"/>
    <n v="97461"/>
    <d v="2014-05-01T00:00:00"/>
    <n v="5"/>
    <x v="11"/>
    <n v="2014"/>
  </r>
  <r>
    <s v="Small Business"/>
    <s v="France"/>
    <s v="Montana"/>
    <s v="Medium"/>
    <n v="322"/>
    <n v="5"/>
    <n v="300"/>
    <n v="96600"/>
    <n v="8694"/>
    <n v="87906"/>
    <n v="80500"/>
    <n v="7406"/>
    <d v="2013-09-01T00:00:00"/>
    <n v="9"/>
    <x v="6"/>
    <n v="2013"/>
  </r>
  <r>
    <s v="Channel Partners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x v="9"/>
    <n v="2014"/>
  </r>
  <r>
    <s v="Enterprise"/>
    <s v="France"/>
    <s v="Montana"/>
    <s v="Medium"/>
    <n v="1857"/>
    <n v="5"/>
    <n v="125"/>
    <n v="232125"/>
    <n v="20891.25"/>
    <n v="211233.75"/>
    <n v="222840"/>
    <n v="-11606.25"/>
    <d v="2013-11-01T00:00:00"/>
    <n v="11"/>
    <x v="9"/>
    <n v="2013"/>
  </r>
  <r>
    <s v="Government"/>
    <s v="Canada"/>
    <s v="Montana"/>
    <s v="Medium"/>
    <n v="1611"/>
    <n v="5"/>
    <n v="7"/>
    <n v="11277"/>
    <n v="1014.93"/>
    <n v="10262.07"/>
    <n v="8055"/>
    <n v="2207.0700000000002"/>
    <d v="2013-12-01T00:00:00"/>
    <n v="12"/>
    <x v="2"/>
    <n v="2013"/>
  </r>
  <r>
    <s v="Enterprise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x v="2"/>
    <n v="2014"/>
  </r>
  <r>
    <s v="Small Business"/>
    <s v="Germany"/>
    <s v="Montana"/>
    <s v="Medium"/>
    <n v="334"/>
    <n v="5"/>
    <n v="300"/>
    <n v="100200"/>
    <n v="9018"/>
    <n v="91182"/>
    <n v="83500"/>
    <n v="7682"/>
    <d v="2013-12-01T00:00:00"/>
    <n v="12"/>
    <x v="2"/>
    <n v="2013"/>
  </r>
  <r>
    <s v="Small Business"/>
    <s v="Mexico"/>
    <s v="Paseo"/>
    <s v="Medium"/>
    <n v="2565"/>
    <n v="10"/>
    <n v="300"/>
    <n v="769500"/>
    <n v="69255"/>
    <n v="700245"/>
    <n v="641250"/>
    <n v="58995"/>
    <d v="2014-01-01T00:00:00"/>
    <n v="1"/>
    <x v="0"/>
    <n v="2014"/>
  </r>
  <r>
    <s v="Government"/>
    <s v="Mexico"/>
    <s v="Paseo"/>
    <s v="Medium"/>
    <n v="2417"/>
    <n v="10"/>
    <n v="350"/>
    <n v="845950"/>
    <n v="76135.5"/>
    <n v="769814.5"/>
    <n v="628420"/>
    <n v="141394.5"/>
    <d v="2014-01-01T00:00:00"/>
    <n v="1"/>
    <x v="0"/>
    <n v="2014"/>
  </r>
  <r>
    <s v="Midmarket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x v="10"/>
    <n v="2014"/>
  </r>
  <r>
    <s v="Small Business"/>
    <s v="Canada"/>
    <s v="Paseo"/>
    <s v="Medium"/>
    <n v="1094"/>
    <n v="10"/>
    <n v="300"/>
    <n v="328200"/>
    <n v="29538"/>
    <n v="298662"/>
    <n v="273500"/>
    <n v="25162"/>
    <d v="2014-06-01T00:00:00"/>
    <n v="6"/>
    <x v="1"/>
    <n v="2014"/>
  </r>
  <r>
    <s v="Midmarket"/>
    <s v="France"/>
    <s v="Paseo"/>
    <s v="Medium"/>
    <n v="1227"/>
    <n v="10"/>
    <n v="15"/>
    <n v="18405"/>
    <n v="1656.45"/>
    <n v="16748.55"/>
    <n v="12270"/>
    <n v="4478.55"/>
    <d v="2014-10-01T00:00:00"/>
    <n v="10"/>
    <x v="7"/>
    <n v="2014"/>
  </r>
  <r>
    <s v="Channel Partners"/>
    <s v="Mexico"/>
    <s v="Paseo"/>
    <s v="Medium"/>
    <n v="367"/>
    <n v="10"/>
    <n v="12"/>
    <n v="4404"/>
    <n v="396.36"/>
    <n v="4007.64"/>
    <n v="1101"/>
    <n v="2906.64"/>
    <d v="2013-10-01T00:00:00"/>
    <n v="10"/>
    <x v="7"/>
    <n v="2013"/>
  </r>
  <r>
    <s v="Small Business"/>
    <s v="France"/>
    <s v="Paseo"/>
    <s v="Medium"/>
    <n v="1324"/>
    <n v="10"/>
    <n v="300"/>
    <n v="397200"/>
    <n v="35748"/>
    <n v="361452"/>
    <n v="331000"/>
    <n v="30452"/>
    <d v="2014-11-01T00:00:00"/>
    <n v="11"/>
    <x v="9"/>
    <n v="2014"/>
  </r>
  <r>
    <s v="Channel Partners"/>
    <s v="Germany"/>
    <s v="Paseo"/>
    <s v="Medium"/>
    <n v="1775"/>
    <n v="10"/>
    <n v="12"/>
    <n v="21300"/>
    <n v="1917"/>
    <n v="19383"/>
    <n v="5325"/>
    <n v="14058"/>
    <d v="2013-11-01T00:00:00"/>
    <n v="11"/>
    <x v="9"/>
    <n v="2013"/>
  </r>
  <r>
    <s v="Enterprise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x v="2"/>
    <n v="2014"/>
  </r>
  <r>
    <s v="Midmarket"/>
    <s v="Mexico"/>
    <s v="Velo"/>
    <s v="Medium"/>
    <n v="245"/>
    <n v="120"/>
    <n v="15"/>
    <n v="3675"/>
    <n v="330.75"/>
    <n v="3344.25"/>
    <n v="2450"/>
    <n v="894.25"/>
    <d v="2014-05-01T00:00:00"/>
    <n v="5"/>
    <x v="11"/>
    <n v="2014"/>
  </r>
  <r>
    <s v="Small Business"/>
    <s v="Canada"/>
    <s v="Velo"/>
    <s v="Medium"/>
    <n v="3793.5"/>
    <n v="120"/>
    <n v="300"/>
    <n v="1138050"/>
    <n v="102424.5"/>
    <n v="1035625.5"/>
    <n v="948375"/>
    <n v="87250.5"/>
    <d v="2014-07-01T00:00:00"/>
    <n v="7"/>
    <x v="4"/>
    <n v="2014"/>
  </r>
  <r>
    <s v="Government"/>
    <s v="Germany"/>
    <s v="Velo"/>
    <s v="Medium"/>
    <n v="1307"/>
    <n v="120"/>
    <n v="350"/>
    <n v="457450"/>
    <n v="41170.5"/>
    <n v="416279.5"/>
    <n v="339820"/>
    <n v="76459.5"/>
    <d v="2014-07-01T00:00:00"/>
    <n v="7"/>
    <x v="4"/>
    <n v="2014"/>
  </r>
  <r>
    <s v="Enterprise"/>
    <s v="Canada"/>
    <s v="Velo"/>
    <s v="Medium"/>
    <n v="567"/>
    <n v="120"/>
    <n v="125"/>
    <n v="70875"/>
    <n v="6378.75"/>
    <n v="64496.25"/>
    <n v="68040"/>
    <n v="-3543.75"/>
    <d v="2014-09-01T00:00:00"/>
    <n v="9"/>
    <x v="6"/>
    <n v="2014"/>
  </r>
  <r>
    <s v="Enterprise"/>
    <s v="Mexico"/>
    <s v="Velo"/>
    <s v="Medium"/>
    <n v="2110"/>
    <n v="120"/>
    <n v="125"/>
    <n v="263750"/>
    <n v="23737.5"/>
    <n v="240012.5"/>
    <n v="253200"/>
    <n v="-13187.5"/>
    <d v="2014-09-01T00:00:00"/>
    <n v="9"/>
    <x v="6"/>
    <n v="2014"/>
  </r>
  <r>
    <s v="Government"/>
    <s v="Canada"/>
    <s v="Velo"/>
    <s v="Medium"/>
    <n v="1269"/>
    <n v="120"/>
    <n v="350"/>
    <n v="444150"/>
    <n v="39973.5"/>
    <n v="404176.5"/>
    <n v="329940"/>
    <n v="74236.5"/>
    <d v="2014-10-01T00:00:00"/>
    <n v="10"/>
    <x v="7"/>
    <n v="2014"/>
  </r>
  <r>
    <s v="Channel Partners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x v="0"/>
    <n v="2014"/>
  </r>
  <r>
    <s v="Small Business"/>
    <s v="Germany"/>
    <s v="VTT"/>
    <s v="Medium"/>
    <n v="2659"/>
    <n v="250"/>
    <n v="300"/>
    <n v="797700"/>
    <n v="71793"/>
    <n v="725907"/>
    <n v="664750"/>
    <n v="61157"/>
    <d v="2014-02-01T00:00:00"/>
    <n v="2"/>
    <x v="8"/>
    <n v="2014"/>
  </r>
  <r>
    <s v="Government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x v="10"/>
    <n v="2014"/>
  </r>
  <r>
    <s v="Channel Partners"/>
    <s v="Germany"/>
    <s v="VTT"/>
    <s v="Medium"/>
    <n v="880"/>
    <n v="250"/>
    <n v="12"/>
    <n v="10560"/>
    <n v="950.4"/>
    <n v="9609.6"/>
    <n v="2640"/>
    <n v="6969.6"/>
    <d v="2014-05-01T00:00:00"/>
    <n v="5"/>
    <x v="11"/>
    <n v="2014"/>
  </r>
  <r>
    <s v="Small Business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x v="6"/>
    <n v="2014"/>
  </r>
  <r>
    <s v="Channel Partners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x v="6"/>
    <n v="2013"/>
  </r>
  <r>
    <s v="Midmarket"/>
    <s v="France"/>
    <s v="VTT"/>
    <s v="Medium"/>
    <n v="1227"/>
    <n v="250"/>
    <n v="15"/>
    <n v="18405"/>
    <n v="1656.45"/>
    <n v="16748.55"/>
    <n v="12270"/>
    <n v="4478.55"/>
    <d v="2014-10-01T00:00:00"/>
    <n v="10"/>
    <x v="7"/>
    <n v="2014"/>
  </r>
  <r>
    <s v="Enterprise"/>
    <s v="Mexico"/>
    <s v="VTT"/>
    <s v="Medium"/>
    <n v="877"/>
    <n v="250"/>
    <n v="125"/>
    <n v="109625"/>
    <n v="9866.25"/>
    <n v="99758.75"/>
    <n v="105240"/>
    <n v="-5481.25"/>
    <d v="2014-11-01T00:00:00"/>
    <n v="11"/>
    <x v="9"/>
    <n v="2014"/>
  </r>
  <r>
    <s v="Government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x v="6"/>
    <n v="2014"/>
  </r>
  <r>
    <s v="Government"/>
    <s v="Canada"/>
    <s v="Amarilla"/>
    <s v="Medium"/>
    <n v="1269"/>
    <n v="260"/>
    <n v="350"/>
    <n v="444150"/>
    <n v="39973.5"/>
    <n v="404176.5"/>
    <n v="329940"/>
    <n v="74236.5"/>
    <d v="2014-10-01T00:00:00"/>
    <n v="10"/>
    <x v="7"/>
    <n v="2014"/>
  </r>
  <r>
    <s v="Midmarket"/>
    <s v="Germany"/>
    <s v="Amarilla"/>
    <s v="Medium"/>
    <n v="970"/>
    <n v="260"/>
    <n v="15"/>
    <n v="14550"/>
    <n v="1309.5"/>
    <n v="13240.5"/>
    <n v="9700"/>
    <n v="3540.5"/>
    <d v="2013-11-01T00:00:00"/>
    <n v="11"/>
    <x v="9"/>
    <n v="2013"/>
  </r>
  <r>
    <s v="Government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x v="9"/>
    <n v="2014"/>
  </r>
  <r>
    <s v="Government"/>
    <s v="Germany"/>
    <s v="Carretera"/>
    <s v="Medium"/>
    <n v="663"/>
    <n v="3"/>
    <n v="20"/>
    <n v="13260"/>
    <n v="1193.4000000000001"/>
    <n v="12066.6"/>
    <n v="6630"/>
    <n v="5436.6"/>
    <d v="2014-05-01T00:00:00"/>
    <n v="5"/>
    <x v="11"/>
    <n v="2014"/>
  </r>
  <r>
    <s v="Government"/>
    <s v="Canada"/>
    <s v="Carretera"/>
    <s v="Medium"/>
    <n v="819"/>
    <n v="3"/>
    <n v="7"/>
    <n v="5733"/>
    <n v="515.97"/>
    <n v="5217.03"/>
    <n v="4095"/>
    <n v="1122.03"/>
    <d v="2014-07-01T00:00:00"/>
    <n v="7"/>
    <x v="4"/>
    <n v="2014"/>
  </r>
  <r>
    <s v="Channel Partners"/>
    <s v="Germany"/>
    <s v="Carretera"/>
    <s v="Medium"/>
    <n v="1580"/>
    <n v="3"/>
    <n v="12"/>
    <n v="18960"/>
    <n v="1706.4"/>
    <n v="17253.599999999999"/>
    <n v="4740"/>
    <n v="12513.6"/>
    <d v="2014-09-01T00:00:00"/>
    <n v="9"/>
    <x v="6"/>
    <n v="2014"/>
  </r>
  <r>
    <s v="Government"/>
    <s v="Mexico"/>
    <s v="Carretera"/>
    <s v="Medium"/>
    <n v="521"/>
    <n v="3"/>
    <n v="7"/>
    <n v="3647"/>
    <n v="328.23"/>
    <n v="3318.77"/>
    <n v="2605"/>
    <n v="713.77"/>
    <d v="2014-12-01T00:00:00"/>
    <n v="12"/>
    <x v="2"/>
    <n v="2014"/>
  </r>
  <r>
    <s v="Government"/>
    <s v="United States of America"/>
    <s v="Paseo"/>
    <s v="Medium"/>
    <n v="973"/>
    <n v="10"/>
    <n v="20"/>
    <n v="19460"/>
    <n v="1751.4"/>
    <n v="17708.599999999999"/>
    <n v="9730"/>
    <n v="7978.6"/>
    <d v="2014-03-01T00:00:00"/>
    <n v="3"/>
    <x v="3"/>
    <n v="2014"/>
  </r>
  <r>
    <s v="Government"/>
    <s v="Mexico"/>
    <s v="Paseo"/>
    <s v="Medium"/>
    <n v="1038"/>
    <n v="10"/>
    <n v="20"/>
    <n v="20760"/>
    <n v="1868.4"/>
    <n v="18891.599999999999"/>
    <n v="10380"/>
    <n v="8511.6"/>
    <d v="2014-06-01T00:00:00"/>
    <n v="6"/>
    <x v="1"/>
    <n v="2014"/>
  </r>
  <r>
    <s v="Government"/>
    <s v="Germany"/>
    <s v="Paseo"/>
    <s v="Medium"/>
    <n v="360"/>
    <n v="10"/>
    <n v="7"/>
    <n v="2520"/>
    <n v="226.8"/>
    <n v="2293.1999999999998"/>
    <n v="1800"/>
    <n v="493.2"/>
    <d v="2014-10-01T00:00:00"/>
    <n v="10"/>
    <x v="7"/>
    <n v="2014"/>
  </r>
  <r>
    <s v="Channel Partners"/>
    <s v="France"/>
    <s v="Velo"/>
    <s v="Medium"/>
    <n v="1967"/>
    <n v="120"/>
    <n v="12"/>
    <n v="23604"/>
    <n v="2124.36"/>
    <n v="21479.64"/>
    <n v="5901"/>
    <n v="15578.64"/>
    <d v="2014-03-01T00:00:00"/>
    <n v="3"/>
    <x v="3"/>
    <n v="2014"/>
  </r>
  <r>
    <s v="Midmarket"/>
    <s v="Mexico"/>
    <s v="Velo"/>
    <s v="Medium"/>
    <n v="2628"/>
    <n v="120"/>
    <n v="15"/>
    <n v="39420"/>
    <n v="3547.8"/>
    <n v="35872.199999999997"/>
    <n v="26280"/>
    <n v="9592.2000000000007"/>
    <d v="2014-04-01T00:00:00"/>
    <n v="4"/>
    <x v="10"/>
    <n v="2014"/>
  </r>
  <r>
    <s v="Government"/>
    <s v="Germany"/>
    <s v="VTT"/>
    <s v="Medium"/>
    <n v="360"/>
    <n v="250"/>
    <n v="7"/>
    <n v="2520"/>
    <n v="226.8"/>
    <n v="2293.1999999999998"/>
    <n v="1800"/>
    <n v="493.2"/>
    <d v="2014-10-01T00:00:00"/>
    <n v="10"/>
    <x v="7"/>
    <n v="2014"/>
  </r>
  <r>
    <s v="Government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x v="9"/>
    <n v="2013"/>
  </r>
  <r>
    <s v="Government"/>
    <s v="Mexico"/>
    <s v="VTT"/>
    <s v="Medium"/>
    <n v="521"/>
    <n v="250"/>
    <n v="7"/>
    <n v="3647"/>
    <n v="328.23"/>
    <n v="3318.77"/>
    <n v="2605"/>
    <n v="713.77"/>
    <d v="2014-12-01T00:00:00"/>
    <n v="12"/>
    <x v="2"/>
    <n v="2014"/>
  </r>
  <r>
    <s v="Government"/>
    <s v="Mexico"/>
    <s v="Amarilla"/>
    <s v="Medium"/>
    <n v="1038"/>
    <n v="260"/>
    <n v="20"/>
    <n v="20760"/>
    <n v="1868.4"/>
    <n v="18891.599999999999"/>
    <n v="10380"/>
    <n v="8511.6"/>
    <d v="2014-06-01T00:00:00"/>
    <n v="6"/>
    <x v="1"/>
    <n v="2014"/>
  </r>
  <r>
    <s v="Midmarket"/>
    <s v="Canada"/>
    <s v="Amarilla"/>
    <s v="Medium"/>
    <n v="1630.5"/>
    <n v="260"/>
    <n v="15"/>
    <n v="24457.5"/>
    <n v="2201.1750000000002"/>
    <n v="22256.325000000001"/>
    <n v="16305"/>
    <n v="5951.3249999999998"/>
    <d v="2014-07-01T00:00:00"/>
    <n v="7"/>
    <x v="4"/>
    <n v="2014"/>
  </r>
  <r>
    <s v="Channel Partners"/>
    <s v="France"/>
    <s v="Amarilla"/>
    <s v="Medium"/>
    <n v="306"/>
    <n v="260"/>
    <n v="12"/>
    <n v="3672"/>
    <n v="330.48"/>
    <n v="3341.52"/>
    <n v="918"/>
    <n v="2423.52"/>
    <d v="2013-12-01T00:00:00"/>
    <n v="12"/>
    <x v="2"/>
    <n v="2013"/>
  </r>
  <r>
    <s v="Channel Partners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x v="7"/>
    <n v="2013"/>
  </r>
  <r>
    <s v="Government"/>
    <s v="United States of America"/>
    <s v="Montana"/>
    <s v="High"/>
    <n v="2328"/>
    <n v="5"/>
    <n v="7"/>
    <n v="16296"/>
    <n v="1629.6"/>
    <n v="14666.4"/>
    <n v="11640"/>
    <n v="3026.4"/>
    <d v="2014-09-01T00:00:00"/>
    <n v="9"/>
    <x v="6"/>
    <n v="2014"/>
  </r>
  <r>
    <s v="Channel Partners"/>
    <s v="United States of America"/>
    <s v="Paseo"/>
    <s v="High"/>
    <n v="386"/>
    <n v="10"/>
    <n v="12"/>
    <n v="4632"/>
    <n v="463.2"/>
    <n v="4168.8"/>
    <n v="1158"/>
    <n v="3010.8"/>
    <d v="2013-10-01T00:00:00"/>
    <n v="10"/>
    <x v="7"/>
    <n v="2013"/>
  </r>
  <r>
    <s v="Enterprise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x v="10"/>
    <n v="2014"/>
  </r>
  <r>
    <s v="Enterprise"/>
    <s v="France"/>
    <s v="Carretera"/>
    <s v="High"/>
    <n v="1482"/>
    <n v="3"/>
    <n v="125"/>
    <n v="185250"/>
    <n v="18525"/>
    <n v="166725"/>
    <n v="177840"/>
    <n v="-11115"/>
    <d v="2013-12-01T00:00:00"/>
    <n v="12"/>
    <x v="2"/>
    <n v="2013"/>
  </r>
  <r>
    <s v="Government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x v="11"/>
    <n v="2014"/>
  </r>
  <r>
    <s v="Enterprise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x v="9"/>
    <n v="2013"/>
  </r>
  <r>
    <s v="Midmarket"/>
    <s v="France"/>
    <s v="Montana"/>
    <s v="High"/>
    <n v="2072"/>
    <n v="5"/>
    <n v="15"/>
    <n v="31080"/>
    <n v="3108"/>
    <n v="27972"/>
    <n v="20720"/>
    <n v="7252"/>
    <d v="2014-12-01T00:00:00"/>
    <n v="12"/>
    <x v="2"/>
    <n v="2014"/>
  </r>
  <r>
    <s v="Government"/>
    <s v="France"/>
    <s v="Paseo"/>
    <s v="High"/>
    <n v="1954"/>
    <n v="10"/>
    <n v="20"/>
    <n v="39080"/>
    <n v="3908"/>
    <n v="35172"/>
    <n v="19540"/>
    <n v="15632"/>
    <d v="2014-03-01T00:00:00"/>
    <n v="3"/>
    <x v="3"/>
    <n v="2014"/>
  </r>
  <r>
    <s v="Small Business"/>
    <s v="Mexico"/>
    <s v="Paseo"/>
    <s v="High"/>
    <n v="591"/>
    <n v="10"/>
    <n v="300"/>
    <n v="177300"/>
    <n v="17730"/>
    <n v="159570"/>
    <n v="147750"/>
    <n v="11820"/>
    <d v="2014-05-01T00:00:00"/>
    <n v="5"/>
    <x v="11"/>
    <n v="2014"/>
  </r>
  <r>
    <s v="Midmarket"/>
    <s v="France"/>
    <s v="Paseo"/>
    <s v="High"/>
    <n v="2167"/>
    <n v="10"/>
    <n v="15"/>
    <n v="32505"/>
    <n v="3250.5"/>
    <n v="29254.5"/>
    <n v="21670"/>
    <n v="7584.5"/>
    <d v="2013-10-01T00:00:00"/>
    <n v="10"/>
    <x v="7"/>
    <n v="2013"/>
  </r>
  <r>
    <s v="Government"/>
    <s v="Germany"/>
    <s v="Paseo"/>
    <s v="High"/>
    <n v="241"/>
    <n v="10"/>
    <n v="20"/>
    <n v="4820"/>
    <n v="482"/>
    <n v="4338"/>
    <n v="2410"/>
    <n v="1928"/>
    <d v="2014-10-01T00:00:00"/>
    <n v="10"/>
    <x v="7"/>
    <n v="2014"/>
  </r>
  <r>
    <s v="Midmarket"/>
    <s v="Germany"/>
    <s v="Velo"/>
    <s v="High"/>
    <n v="681"/>
    <n v="120"/>
    <n v="15"/>
    <n v="10215"/>
    <n v="1021.5"/>
    <n v="9193.5"/>
    <n v="6810"/>
    <n v="2383.5"/>
    <d v="2014-01-01T00:00:00"/>
    <n v="1"/>
    <x v="0"/>
    <n v="2014"/>
  </r>
  <r>
    <s v="Midmarket"/>
    <s v="Germany"/>
    <s v="Velo"/>
    <s v="High"/>
    <n v="510"/>
    <n v="120"/>
    <n v="15"/>
    <n v="7650"/>
    <n v="765"/>
    <n v="6885"/>
    <n v="5100"/>
    <n v="1785"/>
    <d v="2014-04-01T00:00:00"/>
    <n v="4"/>
    <x v="10"/>
    <n v="2014"/>
  </r>
  <r>
    <s v="Midmarket"/>
    <s v="United States of America"/>
    <s v="Velo"/>
    <s v="High"/>
    <n v="790"/>
    <n v="120"/>
    <n v="15"/>
    <n v="11850"/>
    <n v="1185"/>
    <n v="10665"/>
    <n v="7900"/>
    <n v="2765"/>
    <d v="2014-05-01T00:00:00"/>
    <n v="5"/>
    <x v="11"/>
    <n v="2014"/>
  </r>
  <r>
    <s v="Government"/>
    <s v="France"/>
    <s v="Velo"/>
    <s v="High"/>
    <n v="639"/>
    <n v="120"/>
    <n v="350"/>
    <n v="223650"/>
    <n v="22365"/>
    <n v="201285"/>
    <n v="166140"/>
    <n v="35145"/>
    <d v="2014-07-01T00:00:00"/>
    <n v="7"/>
    <x v="4"/>
    <n v="2014"/>
  </r>
  <r>
    <s v="Enterprise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x v="6"/>
    <n v="2014"/>
  </r>
  <r>
    <s v="Small Business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x v="7"/>
    <n v="2013"/>
  </r>
  <r>
    <s v="Government"/>
    <s v="Germany"/>
    <s v="Velo"/>
    <s v="High"/>
    <n v="241"/>
    <n v="120"/>
    <n v="20"/>
    <n v="4820"/>
    <n v="482"/>
    <n v="4338"/>
    <n v="2410"/>
    <n v="1928"/>
    <d v="2014-10-01T00:00:00"/>
    <n v="10"/>
    <x v="7"/>
    <n v="2014"/>
  </r>
  <r>
    <s v="Government"/>
    <s v="Germany"/>
    <s v="Velo"/>
    <s v="High"/>
    <n v="2665"/>
    <n v="120"/>
    <n v="7"/>
    <n v="18655"/>
    <n v="1865.5"/>
    <n v="16789.5"/>
    <n v="13325"/>
    <n v="3464.5"/>
    <d v="2014-11-01T00:00:00"/>
    <n v="11"/>
    <x v="9"/>
    <n v="2014"/>
  </r>
  <r>
    <s v="Enterprise"/>
    <s v="Canada"/>
    <s v="Velo"/>
    <s v="High"/>
    <n v="1916"/>
    <n v="120"/>
    <n v="125"/>
    <n v="239500"/>
    <n v="23950"/>
    <n v="215550"/>
    <n v="229920"/>
    <n v="-14370"/>
    <d v="2013-12-01T00:00:00"/>
    <n v="12"/>
    <x v="2"/>
    <n v="2013"/>
  </r>
  <r>
    <s v="Small Business"/>
    <s v="France"/>
    <s v="Velo"/>
    <s v="High"/>
    <n v="853"/>
    <n v="120"/>
    <n v="300"/>
    <n v="255900"/>
    <n v="25590"/>
    <n v="230310"/>
    <n v="213250"/>
    <n v="17060"/>
    <d v="2014-12-01T00:00:00"/>
    <n v="12"/>
    <x v="2"/>
    <n v="2014"/>
  </r>
  <r>
    <s v="Enterprise"/>
    <s v="Mexico"/>
    <s v="VTT"/>
    <s v="High"/>
    <n v="341"/>
    <n v="250"/>
    <n v="125"/>
    <n v="42625"/>
    <n v="4262.5"/>
    <n v="38362.5"/>
    <n v="40920"/>
    <n v="-2557.5"/>
    <d v="2014-05-01T00:00:00"/>
    <n v="5"/>
    <x v="11"/>
    <n v="2014"/>
  </r>
  <r>
    <s v="Midmarket"/>
    <s v="Mexico"/>
    <s v="VTT"/>
    <s v="High"/>
    <n v="641"/>
    <n v="250"/>
    <n v="15"/>
    <n v="9615"/>
    <n v="961.5"/>
    <n v="8653.5"/>
    <n v="6410"/>
    <n v="2243.5"/>
    <d v="2014-07-01T00:00:00"/>
    <n v="7"/>
    <x v="4"/>
    <n v="2014"/>
  </r>
  <r>
    <s v="Government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x v="5"/>
    <n v="2014"/>
  </r>
  <r>
    <s v="Small Business"/>
    <s v="Mexico"/>
    <s v="VTT"/>
    <s v="High"/>
    <n v="432"/>
    <n v="250"/>
    <n v="300"/>
    <n v="129600"/>
    <n v="12960"/>
    <n v="116640"/>
    <n v="108000"/>
    <n v="8640"/>
    <d v="2014-09-01T00:00:00"/>
    <n v="9"/>
    <x v="6"/>
    <n v="2014"/>
  </r>
  <r>
    <s v="Small Business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x v="7"/>
    <n v="2013"/>
  </r>
  <r>
    <s v="Midmarket"/>
    <s v="France"/>
    <s v="VTT"/>
    <s v="High"/>
    <n v="2167"/>
    <n v="250"/>
    <n v="15"/>
    <n v="32505"/>
    <n v="3250.5"/>
    <n v="29254.5"/>
    <n v="21670"/>
    <n v="7584.5"/>
    <d v="2013-10-01T00:00:00"/>
    <n v="10"/>
    <x v="7"/>
    <n v="2013"/>
  </r>
  <r>
    <s v="Enterprise"/>
    <s v="Canada"/>
    <s v="VTT"/>
    <s v="High"/>
    <n v="2529"/>
    <n v="250"/>
    <n v="125"/>
    <n v="316125"/>
    <n v="31612.5"/>
    <n v="284512.5"/>
    <n v="303480"/>
    <n v="-18967.5"/>
    <d v="2014-11-01T00:00:00"/>
    <n v="11"/>
    <x v="9"/>
    <n v="2014"/>
  </r>
  <r>
    <s v="Government"/>
    <s v="Germany"/>
    <s v="VTT"/>
    <s v="High"/>
    <n v="1870"/>
    <n v="250"/>
    <n v="350"/>
    <n v="654500"/>
    <n v="65450"/>
    <n v="589050"/>
    <n v="486200"/>
    <n v="102850"/>
    <d v="2013-12-01T00:00:00"/>
    <n v="12"/>
    <x v="2"/>
    <n v="2013"/>
  </r>
  <r>
    <s v="Enterprise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x v="0"/>
    <n v="2014"/>
  </r>
  <r>
    <s v="Government"/>
    <s v="Canada"/>
    <s v="Amarilla"/>
    <s v="High"/>
    <n v="2240"/>
    <n v="260"/>
    <n v="350"/>
    <n v="784000"/>
    <n v="78400"/>
    <n v="705600"/>
    <n v="582400"/>
    <n v="123200"/>
    <d v="2014-02-01T00:00:00"/>
    <n v="2"/>
    <x v="8"/>
    <n v="2014"/>
  </r>
  <r>
    <s v="Small Business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x v="3"/>
    <n v="2014"/>
  </r>
  <r>
    <s v="Channel Partners"/>
    <s v="Canada"/>
    <s v="Amarilla"/>
    <s v="High"/>
    <n v="3520.5"/>
    <n v="260"/>
    <n v="12"/>
    <n v="42246"/>
    <n v="4224.6000000000004"/>
    <n v="38021.4"/>
    <n v="10561.5"/>
    <n v="27459.9"/>
    <d v="2014-04-01T00:00:00"/>
    <n v="4"/>
    <x v="10"/>
    <n v="2014"/>
  </r>
  <r>
    <s v="Government"/>
    <s v="Mexico"/>
    <s v="Amarilla"/>
    <s v="High"/>
    <n v="2039"/>
    <n v="260"/>
    <n v="20"/>
    <n v="40780"/>
    <n v="4078"/>
    <n v="36702"/>
    <n v="20390"/>
    <n v="16312"/>
    <d v="2014-05-01T00:00:00"/>
    <n v="5"/>
    <x v="11"/>
    <n v="2014"/>
  </r>
  <r>
    <s v="Channel Partners"/>
    <s v="Germany"/>
    <s v="Amarilla"/>
    <s v="High"/>
    <n v="2574"/>
    <n v="260"/>
    <n v="12"/>
    <n v="30888"/>
    <n v="3088.8"/>
    <n v="27799.200000000001"/>
    <n v="7722"/>
    <n v="20077.2"/>
    <d v="2014-08-01T00:00:00"/>
    <n v="8"/>
    <x v="5"/>
    <n v="2014"/>
  </r>
  <r>
    <s v="Government"/>
    <s v="Canada"/>
    <s v="Amarilla"/>
    <s v="High"/>
    <n v="707"/>
    <n v="260"/>
    <n v="350"/>
    <n v="247450"/>
    <n v="24745"/>
    <n v="222705"/>
    <n v="183820"/>
    <n v="38885"/>
    <d v="2014-09-01T00:00:00"/>
    <n v="9"/>
    <x v="6"/>
    <n v="2014"/>
  </r>
  <r>
    <s v="Midmarket"/>
    <s v="France"/>
    <s v="Amarilla"/>
    <s v="High"/>
    <n v="2072"/>
    <n v="260"/>
    <n v="15"/>
    <n v="31080"/>
    <n v="3108"/>
    <n v="27972"/>
    <n v="20720"/>
    <n v="7252"/>
    <d v="2014-12-01T00:00:00"/>
    <n v="12"/>
    <x v="2"/>
    <n v="2014"/>
  </r>
  <r>
    <s v="Small Business"/>
    <s v="France"/>
    <s v="Amarilla"/>
    <s v="High"/>
    <n v="853"/>
    <n v="260"/>
    <n v="300"/>
    <n v="255900"/>
    <n v="25590"/>
    <n v="230310"/>
    <n v="213250"/>
    <n v="17060"/>
    <d v="2014-12-01T00:00:00"/>
    <n v="12"/>
    <x v="2"/>
    <n v="2014"/>
  </r>
  <r>
    <s v="Channel Partners"/>
    <s v="France"/>
    <s v="Carretera"/>
    <s v="High"/>
    <n v="1198"/>
    <n v="3"/>
    <n v="12"/>
    <n v="14376"/>
    <n v="1581.36"/>
    <n v="12794.64"/>
    <n v="3594"/>
    <n v="9200.64"/>
    <d v="2013-10-01T00:00:00"/>
    <n v="10"/>
    <x v="7"/>
    <n v="2013"/>
  </r>
  <r>
    <s v="Government"/>
    <s v="France"/>
    <s v="Paseo"/>
    <s v="High"/>
    <n v="2532"/>
    <n v="10"/>
    <n v="7"/>
    <n v="17724"/>
    <n v="1949.64"/>
    <n v="15774.36"/>
    <n v="12660"/>
    <n v="3114.36"/>
    <d v="2014-04-01T00:00:00"/>
    <n v="4"/>
    <x v="10"/>
    <n v="2014"/>
  </r>
  <r>
    <s v="Channel Partners"/>
    <s v="France"/>
    <s v="Paseo"/>
    <s v="High"/>
    <n v="1198"/>
    <n v="10"/>
    <n v="12"/>
    <n v="14376"/>
    <n v="1581.36"/>
    <n v="12794.64"/>
    <n v="3594"/>
    <n v="9200.64"/>
    <d v="2013-10-01T00:00:00"/>
    <n v="10"/>
    <x v="7"/>
    <n v="2013"/>
  </r>
  <r>
    <s v="Midmarket"/>
    <s v="Canada"/>
    <s v="Velo"/>
    <s v="High"/>
    <n v="384"/>
    <n v="120"/>
    <n v="15"/>
    <n v="5760"/>
    <n v="633.6"/>
    <n v="5126.3999999999996"/>
    <n v="3840"/>
    <n v="1286.4000000000001"/>
    <d v="2014-01-01T00:00:00"/>
    <n v="1"/>
    <x v="0"/>
    <n v="2014"/>
  </r>
  <r>
    <s v="Channel Partners"/>
    <s v="Germany"/>
    <s v="Velo"/>
    <s v="High"/>
    <n v="472"/>
    <n v="120"/>
    <n v="12"/>
    <n v="5664"/>
    <n v="623.04"/>
    <n v="5040.96"/>
    <n v="1416"/>
    <n v="3624.96"/>
    <d v="2014-10-01T00:00:00"/>
    <n v="10"/>
    <x v="7"/>
    <n v="2014"/>
  </r>
  <r>
    <s v="Government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x v="3"/>
    <n v="2014"/>
  </r>
  <r>
    <s v="Channel Partners"/>
    <s v="Mexico"/>
    <s v="VTT"/>
    <s v="High"/>
    <n v="1005"/>
    <n v="250"/>
    <n v="12"/>
    <n v="12060"/>
    <n v="1326.6"/>
    <n v="10733.4"/>
    <n v="3015"/>
    <n v="7718.4"/>
    <d v="2013-09-01T00:00:00"/>
    <n v="9"/>
    <x v="6"/>
    <n v="2013"/>
  </r>
  <r>
    <s v="Midmarket"/>
    <s v="United States of America"/>
    <s v="Amarilla"/>
    <s v="High"/>
    <n v="3199.5"/>
    <n v="260"/>
    <n v="15"/>
    <n v="47992.5"/>
    <n v="5279.1750000000002"/>
    <n v="42713.324999999997"/>
    <n v="31995"/>
    <n v="10718.325000000001"/>
    <d v="2014-07-01T00:00:00"/>
    <n v="7"/>
    <x v="4"/>
    <n v="2014"/>
  </r>
  <r>
    <s v="Channel Partners"/>
    <s v="Germany"/>
    <s v="Amarilla"/>
    <s v="High"/>
    <n v="472"/>
    <n v="260"/>
    <n v="12"/>
    <n v="5664"/>
    <n v="623.04"/>
    <n v="5040.96"/>
    <n v="1416"/>
    <n v="3624.96"/>
    <d v="2014-10-01T00:00:00"/>
    <n v="10"/>
    <x v="7"/>
    <n v="2014"/>
  </r>
  <r>
    <s v="Channel Partners"/>
    <s v="Canada"/>
    <s v="Carretera"/>
    <s v="High"/>
    <n v="1937"/>
    <n v="3"/>
    <n v="12"/>
    <n v="23244"/>
    <n v="2556.84"/>
    <n v="20687.16"/>
    <n v="5811"/>
    <n v="14876.16"/>
    <d v="2014-02-01T00:00:00"/>
    <n v="2"/>
    <x v="8"/>
    <n v="2014"/>
  </r>
  <r>
    <s v="Government"/>
    <s v="Germany"/>
    <s v="Carretera"/>
    <s v="High"/>
    <n v="792"/>
    <n v="3"/>
    <n v="350"/>
    <n v="277200"/>
    <n v="30492"/>
    <n v="246708"/>
    <n v="205920"/>
    <n v="40788"/>
    <d v="2014-03-01T00:00:00"/>
    <n v="3"/>
    <x v="3"/>
    <n v="2014"/>
  </r>
  <r>
    <s v="Small Business"/>
    <s v="Germany"/>
    <s v="Carretera"/>
    <s v="High"/>
    <n v="2811"/>
    <n v="3"/>
    <n v="300"/>
    <n v="843300"/>
    <n v="92763"/>
    <n v="750537"/>
    <n v="702750"/>
    <n v="47787"/>
    <d v="2014-07-01T00:00:00"/>
    <n v="7"/>
    <x v="4"/>
    <n v="2014"/>
  </r>
  <r>
    <s v="Enterprise"/>
    <s v="France"/>
    <s v="Carretera"/>
    <s v="High"/>
    <n v="2441"/>
    <n v="3"/>
    <n v="125"/>
    <n v="305125"/>
    <n v="33563.75"/>
    <n v="271561.25"/>
    <n v="292920"/>
    <n v="-21358.75"/>
    <d v="2014-10-01T00:00:00"/>
    <n v="10"/>
    <x v="7"/>
    <n v="2014"/>
  </r>
  <r>
    <s v="Midmarket"/>
    <s v="Canada"/>
    <s v="Carretera"/>
    <s v="High"/>
    <n v="1560"/>
    <n v="3"/>
    <n v="15"/>
    <n v="23400"/>
    <n v="2574"/>
    <n v="20826"/>
    <n v="15600"/>
    <n v="5226"/>
    <d v="2013-11-01T00:00:00"/>
    <n v="11"/>
    <x v="9"/>
    <n v="2013"/>
  </r>
  <r>
    <s v="Government"/>
    <s v="Mexico"/>
    <s v="Carretera"/>
    <s v="High"/>
    <n v="2706"/>
    <n v="3"/>
    <n v="7"/>
    <n v="18942"/>
    <n v="2083.62"/>
    <n v="16858.38"/>
    <n v="13530"/>
    <n v="3328.38"/>
    <d v="2013-11-01T00:00:00"/>
    <n v="11"/>
    <x v="9"/>
    <n v="2013"/>
  </r>
  <r>
    <s v="Government"/>
    <s v="Germany"/>
    <s v="Montana"/>
    <s v="High"/>
    <n v="766"/>
    <n v="5"/>
    <n v="350"/>
    <n v="268100"/>
    <n v="29491"/>
    <n v="238609"/>
    <n v="199160"/>
    <n v="39449"/>
    <d v="2014-01-01T00:00:00"/>
    <n v="1"/>
    <x v="0"/>
    <n v="2014"/>
  </r>
  <r>
    <s v="Government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x v="7"/>
    <n v="2013"/>
  </r>
  <r>
    <s v="Midmarket"/>
    <s v="Mexico"/>
    <s v="Montana"/>
    <s v="High"/>
    <n v="2157"/>
    <n v="5"/>
    <n v="15"/>
    <n v="32355"/>
    <n v="3559.05"/>
    <n v="28795.95"/>
    <n v="21570"/>
    <n v="7225.95"/>
    <d v="2014-12-01T00:00:00"/>
    <n v="12"/>
    <x v="2"/>
    <n v="2014"/>
  </r>
  <r>
    <s v="Small Business"/>
    <s v="Canada"/>
    <s v="Paseo"/>
    <s v="High"/>
    <n v="873"/>
    <n v="10"/>
    <n v="300"/>
    <n v="261900"/>
    <n v="28809"/>
    <n v="233091"/>
    <n v="218250"/>
    <n v="14841"/>
    <d v="2014-01-01T00:00:00"/>
    <n v="1"/>
    <x v="0"/>
    <n v="2014"/>
  </r>
  <r>
    <s v="Government"/>
    <s v="Mexico"/>
    <s v="Paseo"/>
    <s v="High"/>
    <n v="1122"/>
    <n v="10"/>
    <n v="20"/>
    <n v="22440"/>
    <n v="2468.4"/>
    <n v="19971.599999999999"/>
    <n v="11220"/>
    <n v="8751.6"/>
    <d v="2014-03-01T00:00:00"/>
    <n v="3"/>
    <x v="3"/>
    <n v="2014"/>
  </r>
  <r>
    <s v="Government"/>
    <s v="Canada"/>
    <s v="Paseo"/>
    <s v="High"/>
    <n v="2104.5"/>
    <n v="10"/>
    <n v="350"/>
    <n v="736575"/>
    <n v="81023.25"/>
    <n v="655551.75"/>
    <n v="547170"/>
    <n v="108381.75"/>
    <d v="2014-07-01T00:00:00"/>
    <n v="7"/>
    <x v="4"/>
    <n v="2014"/>
  </r>
  <r>
    <s v="Channel Partners"/>
    <s v="Canada"/>
    <s v="Paseo"/>
    <s v="High"/>
    <n v="4026"/>
    <n v="10"/>
    <n v="12"/>
    <n v="48312"/>
    <n v="5314.32"/>
    <n v="42997.68"/>
    <n v="12078"/>
    <n v="30919.68"/>
    <d v="2014-07-01T00:00:00"/>
    <n v="7"/>
    <x v="4"/>
    <n v="2014"/>
  </r>
  <r>
    <s v="Channel Partners"/>
    <s v="France"/>
    <s v="Paseo"/>
    <s v="High"/>
    <n v="2425.5"/>
    <n v="10"/>
    <n v="12"/>
    <n v="29106"/>
    <n v="3201.66"/>
    <n v="25904.34"/>
    <n v="7276.5"/>
    <n v="18627.84"/>
    <d v="2014-07-01T00:00:00"/>
    <n v="7"/>
    <x v="4"/>
    <n v="2014"/>
  </r>
  <r>
    <s v="Government"/>
    <s v="Canada"/>
    <s v="Paseo"/>
    <s v="High"/>
    <n v="2394"/>
    <n v="10"/>
    <n v="20"/>
    <n v="47880"/>
    <n v="5266.8"/>
    <n v="42613.2"/>
    <n v="23940"/>
    <n v="18673.2"/>
    <d v="2014-08-01T00:00:00"/>
    <n v="8"/>
    <x v="5"/>
    <n v="2014"/>
  </r>
  <r>
    <s v="Midmarket"/>
    <s v="Mexico"/>
    <s v="Paseo"/>
    <s v="High"/>
    <n v="1984"/>
    <n v="10"/>
    <n v="15"/>
    <n v="29760"/>
    <n v="3273.6"/>
    <n v="26486.400000000001"/>
    <n v="19840"/>
    <n v="6646.4"/>
    <d v="2014-08-01T00:00:00"/>
    <n v="8"/>
    <x v="5"/>
    <n v="2014"/>
  </r>
  <r>
    <s v="Enterprise"/>
    <s v="France"/>
    <s v="Paseo"/>
    <s v="High"/>
    <n v="2441"/>
    <n v="10"/>
    <n v="125"/>
    <n v="305125"/>
    <n v="33563.75"/>
    <n v="271561.25"/>
    <n v="292920"/>
    <n v="-21358.75"/>
    <d v="2014-10-01T00:00:00"/>
    <n v="10"/>
    <x v="7"/>
    <n v="2014"/>
  </r>
  <r>
    <s v="Government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x v="7"/>
    <n v="2013"/>
  </r>
  <r>
    <s v="Small Business"/>
    <s v="Canada"/>
    <s v="Paseo"/>
    <s v="High"/>
    <n v="1366"/>
    <n v="10"/>
    <n v="300"/>
    <n v="409800"/>
    <n v="45078"/>
    <n v="364722"/>
    <n v="341500"/>
    <n v="23222"/>
    <d v="2014-11-01T00:00:00"/>
    <n v="11"/>
    <x v="9"/>
    <n v="2014"/>
  </r>
  <r>
    <s v="Government"/>
    <s v="France"/>
    <s v="Velo"/>
    <s v="High"/>
    <n v="2805"/>
    <n v="120"/>
    <n v="20"/>
    <n v="56100"/>
    <n v="6171"/>
    <n v="49929"/>
    <n v="28050"/>
    <n v="21879"/>
    <d v="2013-09-01T00:00:00"/>
    <n v="9"/>
    <x v="6"/>
    <n v="2013"/>
  </r>
  <r>
    <s v="Midmarket"/>
    <s v="Mexico"/>
    <s v="Velo"/>
    <s v="High"/>
    <n v="655"/>
    <n v="120"/>
    <n v="15"/>
    <n v="9825"/>
    <n v="1080.75"/>
    <n v="8744.25"/>
    <n v="6550"/>
    <n v="2194.25"/>
    <d v="2013-09-01T00:00:00"/>
    <n v="9"/>
    <x v="6"/>
    <n v="2013"/>
  </r>
  <r>
    <s v="Government"/>
    <s v="Mexico"/>
    <s v="Velo"/>
    <s v="High"/>
    <n v="344"/>
    <n v="120"/>
    <n v="350"/>
    <n v="120400"/>
    <n v="13244"/>
    <n v="107156"/>
    <n v="89440"/>
    <n v="17716"/>
    <d v="2013-10-01T00:00:00"/>
    <n v="10"/>
    <x v="7"/>
    <n v="2013"/>
  </r>
  <r>
    <s v="Government"/>
    <s v="Canada"/>
    <s v="Velo"/>
    <s v="High"/>
    <n v="1808"/>
    <n v="120"/>
    <n v="7"/>
    <n v="12656"/>
    <n v="1392.16"/>
    <n v="11263.84"/>
    <n v="9040"/>
    <n v="2223.84"/>
    <d v="2014-11-01T00:00:00"/>
    <n v="11"/>
    <x v="9"/>
    <n v="2014"/>
  </r>
  <r>
    <s v="Channel Partners"/>
    <s v="France"/>
    <s v="VTT"/>
    <s v="High"/>
    <n v="1734"/>
    <n v="250"/>
    <n v="12"/>
    <n v="20808"/>
    <n v="2288.88"/>
    <n v="18519.12"/>
    <n v="5202"/>
    <n v="13317.12"/>
    <d v="2014-01-01T00:00:00"/>
    <n v="1"/>
    <x v="0"/>
    <n v="2014"/>
  </r>
  <r>
    <s v="Enterprise"/>
    <s v="Mexico"/>
    <s v="VTT"/>
    <s v="High"/>
    <n v="554"/>
    <n v="250"/>
    <n v="125"/>
    <n v="69250"/>
    <n v="7617.5"/>
    <n v="61632.5"/>
    <n v="66480"/>
    <n v="-4847.5"/>
    <d v="2014-01-01T00:00:00"/>
    <n v="1"/>
    <x v="0"/>
    <n v="2014"/>
  </r>
  <r>
    <s v="Government"/>
    <s v="Canada"/>
    <s v="VTT"/>
    <s v="High"/>
    <n v="2935"/>
    <n v="250"/>
    <n v="20"/>
    <n v="58700"/>
    <n v="6457"/>
    <n v="52243"/>
    <n v="29350"/>
    <n v="22893"/>
    <d v="2013-11-01T00:00:00"/>
    <n v="11"/>
    <x v="9"/>
    <n v="2013"/>
  </r>
  <r>
    <s v="Enterprise"/>
    <s v="Germany"/>
    <s v="Amarilla"/>
    <s v="High"/>
    <n v="3165"/>
    <n v="260"/>
    <n v="125"/>
    <n v="395625"/>
    <n v="43518.75"/>
    <n v="352106.25"/>
    <n v="379800"/>
    <n v="-27693.75"/>
    <d v="2014-01-01T00:00:00"/>
    <n v="1"/>
    <x v="0"/>
    <n v="2014"/>
  </r>
  <r>
    <s v="Government"/>
    <s v="Mexico"/>
    <s v="Amarilla"/>
    <s v="High"/>
    <n v="2629"/>
    <n v="260"/>
    <n v="20"/>
    <n v="52580"/>
    <n v="5783.8"/>
    <n v="46796.2"/>
    <n v="26290"/>
    <n v="20506.2"/>
    <d v="2014-01-01T00:00:00"/>
    <n v="1"/>
    <x v="0"/>
    <n v="2014"/>
  </r>
  <r>
    <s v="Enterprise"/>
    <s v="France"/>
    <s v="Amarilla"/>
    <s v="High"/>
    <n v="1433"/>
    <n v="260"/>
    <n v="125"/>
    <n v="179125"/>
    <n v="19703.75"/>
    <n v="159421.25"/>
    <n v="171960"/>
    <n v="-12538.75"/>
    <d v="2014-05-01T00:00:00"/>
    <n v="5"/>
    <x v="11"/>
    <n v="2014"/>
  </r>
  <r>
    <s v="Enterprise"/>
    <s v="Mexico"/>
    <s v="Amarilla"/>
    <s v="High"/>
    <n v="947"/>
    <n v="260"/>
    <n v="125"/>
    <n v="118375"/>
    <n v="13021.25"/>
    <n v="105353.75"/>
    <n v="113640"/>
    <n v="-8286.25"/>
    <d v="2013-09-01T00:00:00"/>
    <n v="9"/>
    <x v="6"/>
    <n v="2013"/>
  </r>
  <r>
    <s v="Government"/>
    <s v="Mexico"/>
    <s v="Amarilla"/>
    <s v="High"/>
    <n v="344"/>
    <n v="260"/>
    <n v="350"/>
    <n v="120400"/>
    <n v="13244"/>
    <n v="107156"/>
    <n v="89440"/>
    <n v="17716"/>
    <d v="2013-10-01T00:00:00"/>
    <n v="10"/>
    <x v="7"/>
    <n v="2013"/>
  </r>
  <r>
    <s v="Midmarket"/>
    <s v="Mexico"/>
    <s v="Amarilla"/>
    <s v="High"/>
    <n v="2157"/>
    <n v="260"/>
    <n v="15"/>
    <n v="32355"/>
    <n v="3559.05"/>
    <n v="28795.95"/>
    <n v="21570"/>
    <n v="7225.95"/>
    <d v="2014-12-01T00:00:00"/>
    <n v="12"/>
    <x v="2"/>
    <n v="2014"/>
  </r>
  <r>
    <s v="Government"/>
    <s v="United States of America"/>
    <s v="Paseo"/>
    <s v="High"/>
    <n v="380"/>
    <n v="10"/>
    <n v="7"/>
    <n v="2660"/>
    <n v="292.60000000000002"/>
    <n v="2367.4"/>
    <n v="1900"/>
    <n v="467.4"/>
    <d v="2013-09-01T00:00:00"/>
    <n v="9"/>
    <x v="6"/>
    <n v="2013"/>
  </r>
  <r>
    <s v="Government"/>
    <s v="Mexico"/>
    <s v="Carretera"/>
    <s v="High"/>
    <n v="886"/>
    <n v="3"/>
    <n v="350"/>
    <n v="310100"/>
    <n v="37212"/>
    <n v="272888"/>
    <n v="230360"/>
    <n v="42528"/>
    <d v="2014-06-01T00:00:00"/>
    <n v="6"/>
    <x v="1"/>
    <n v="2014"/>
  </r>
  <r>
    <s v="Enterprise"/>
    <s v="Canada"/>
    <s v="Carretera"/>
    <s v="High"/>
    <n v="2416"/>
    <n v="3"/>
    <n v="125"/>
    <n v="302000"/>
    <n v="36240"/>
    <n v="265760"/>
    <n v="289920"/>
    <n v="-24160"/>
    <d v="2013-09-01T00:00:00"/>
    <n v="9"/>
    <x v="6"/>
    <n v="2013"/>
  </r>
  <r>
    <s v="Enterprise"/>
    <s v="Mexico"/>
    <s v="Carretera"/>
    <s v="High"/>
    <n v="2156"/>
    <n v="3"/>
    <n v="125"/>
    <n v="269500"/>
    <n v="32340"/>
    <n v="237160"/>
    <n v="258720"/>
    <n v="-21560"/>
    <d v="2014-10-01T00:00:00"/>
    <n v="10"/>
    <x v="7"/>
    <n v="2014"/>
  </r>
  <r>
    <s v="Midmarket"/>
    <s v="Canada"/>
    <s v="Carretera"/>
    <s v="High"/>
    <n v="2689"/>
    <n v="3"/>
    <n v="15"/>
    <n v="40335"/>
    <n v="4840.2"/>
    <n v="35494.800000000003"/>
    <n v="26890"/>
    <n v="8604.7999999999993"/>
    <d v="2014-11-01T00:00:00"/>
    <n v="11"/>
    <x v="9"/>
    <n v="2014"/>
  </r>
  <r>
    <s v="Midmarket"/>
    <s v="United States of America"/>
    <s v="Montana"/>
    <s v="High"/>
    <n v="677"/>
    <n v="5"/>
    <n v="15"/>
    <n v="10155"/>
    <n v="1218.5999999999999"/>
    <n v="8936.4"/>
    <n v="6770"/>
    <n v="2166.4"/>
    <d v="2014-03-01T00:00:00"/>
    <n v="3"/>
    <x v="3"/>
    <n v="2014"/>
  </r>
  <r>
    <s v="Small Business"/>
    <s v="France"/>
    <s v="Montana"/>
    <s v="High"/>
    <n v="1773"/>
    <n v="5"/>
    <n v="300"/>
    <n v="531900"/>
    <n v="63828"/>
    <n v="468072"/>
    <n v="443250"/>
    <n v="24822"/>
    <d v="2014-04-01T00:00:00"/>
    <n v="4"/>
    <x v="10"/>
    <n v="2014"/>
  </r>
  <r>
    <s v="Government"/>
    <s v="Mexico"/>
    <s v="Montana"/>
    <s v="High"/>
    <n v="2420"/>
    <n v="5"/>
    <n v="7"/>
    <n v="16940"/>
    <n v="2032.8"/>
    <n v="14907.2"/>
    <n v="12100"/>
    <n v="2807.2"/>
    <d v="2014-09-01T00:00:00"/>
    <n v="9"/>
    <x v="6"/>
    <n v="2014"/>
  </r>
  <r>
    <s v="Government"/>
    <s v="Canada"/>
    <s v="Montana"/>
    <s v="High"/>
    <n v="2734"/>
    <n v="5"/>
    <n v="7"/>
    <n v="19138"/>
    <n v="2296.56"/>
    <n v="16841.439999999999"/>
    <n v="13670"/>
    <n v="3171.44"/>
    <d v="2014-10-01T00:00:00"/>
    <n v="10"/>
    <x v="7"/>
    <n v="2014"/>
  </r>
  <r>
    <s v="Government"/>
    <s v="Mexico"/>
    <s v="Montana"/>
    <s v="High"/>
    <n v="1715"/>
    <n v="5"/>
    <n v="20"/>
    <n v="34300"/>
    <n v="4116"/>
    <n v="30184"/>
    <n v="17150"/>
    <n v="13034"/>
    <d v="2013-10-01T00:00:00"/>
    <n v="10"/>
    <x v="7"/>
    <n v="2013"/>
  </r>
  <r>
    <s v="Small Business"/>
    <s v="France"/>
    <s v="Montana"/>
    <s v="High"/>
    <n v="1186"/>
    <n v="5"/>
    <n v="300"/>
    <n v="355800"/>
    <n v="42696"/>
    <n v="313104"/>
    <n v="296500"/>
    <n v="16604"/>
    <d v="2013-12-01T00:00:00"/>
    <n v="12"/>
    <x v="2"/>
    <n v="2013"/>
  </r>
  <r>
    <s v="Small Business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x v="0"/>
    <n v="2014"/>
  </r>
  <r>
    <s v="Government"/>
    <s v="Mexico"/>
    <s v="Paseo"/>
    <s v="High"/>
    <n v="886"/>
    <n v="10"/>
    <n v="350"/>
    <n v="310100"/>
    <n v="37212"/>
    <n v="272888"/>
    <n v="230360"/>
    <n v="42528"/>
    <d v="2014-06-01T00:00:00"/>
    <n v="6"/>
    <x v="1"/>
    <n v="2014"/>
  </r>
  <r>
    <s v="Enterprise"/>
    <s v="Mexico"/>
    <s v="Paseo"/>
    <s v="High"/>
    <n v="2156"/>
    <n v="10"/>
    <n v="125"/>
    <n v="269500"/>
    <n v="32340"/>
    <n v="237160"/>
    <n v="258720"/>
    <n v="-21560"/>
    <d v="2014-10-01T00:00:00"/>
    <n v="10"/>
    <x v="7"/>
    <n v="2014"/>
  </r>
  <r>
    <s v="Government"/>
    <s v="Mexico"/>
    <s v="Paseo"/>
    <s v="High"/>
    <n v="905"/>
    <n v="10"/>
    <n v="20"/>
    <n v="18100"/>
    <n v="2172"/>
    <n v="15928"/>
    <n v="9050"/>
    <n v="6878"/>
    <d v="2014-10-01T00:00:00"/>
    <n v="10"/>
    <x v="7"/>
    <n v="2014"/>
  </r>
  <r>
    <s v="Government"/>
    <s v="Mexico"/>
    <s v="Paseo"/>
    <s v="High"/>
    <n v="1715"/>
    <n v="10"/>
    <n v="20"/>
    <n v="34300"/>
    <n v="4116"/>
    <n v="30184"/>
    <n v="17150"/>
    <n v="13034"/>
    <d v="2013-10-01T00:00:00"/>
    <n v="10"/>
    <x v="7"/>
    <n v="2013"/>
  </r>
  <r>
    <s v="Government"/>
    <s v="France"/>
    <s v="Paseo"/>
    <s v="High"/>
    <n v="1594"/>
    <n v="10"/>
    <n v="350"/>
    <n v="557900"/>
    <n v="66948"/>
    <n v="490952"/>
    <n v="414440"/>
    <n v="76512"/>
    <d v="2014-11-01T00:00:00"/>
    <n v="11"/>
    <x v="9"/>
    <n v="2014"/>
  </r>
  <r>
    <s v="Small Business"/>
    <s v="Germany"/>
    <s v="Paseo"/>
    <s v="High"/>
    <n v="1359"/>
    <n v="10"/>
    <n v="300"/>
    <n v="407700"/>
    <n v="48924"/>
    <n v="358776"/>
    <n v="339750"/>
    <n v="19026"/>
    <d v="2014-11-01T00:00:00"/>
    <n v="11"/>
    <x v="9"/>
    <n v="2014"/>
  </r>
  <r>
    <s v="Small Business"/>
    <s v="Mexico"/>
    <s v="Paseo"/>
    <s v="High"/>
    <n v="2150"/>
    <n v="10"/>
    <n v="300"/>
    <n v="645000"/>
    <n v="77400"/>
    <n v="567600"/>
    <n v="537500"/>
    <n v="30100"/>
    <d v="2014-11-01T00:00:00"/>
    <n v="11"/>
    <x v="9"/>
    <n v="2014"/>
  </r>
  <r>
    <s v="Government"/>
    <s v="Mexico"/>
    <s v="Paseo"/>
    <s v="High"/>
    <n v="1197"/>
    <n v="10"/>
    <n v="350"/>
    <n v="418950"/>
    <n v="50274"/>
    <n v="368676"/>
    <n v="311220"/>
    <n v="57456"/>
    <d v="2014-11-01T00:00:00"/>
    <n v="11"/>
    <x v="9"/>
    <n v="2014"/>
  </r>
  <r>
    <s v="Midmarket"/>
    <s v="Mexico"/>
    <s v="Paseo"/>
    <s v="High"/>
    <n v="380"/>
    <n v="10"/>
    <n v="15"/>
    <n v="5700"/>
    <n v="684"/>
    <n v="5016"/>
    <n v="3800"/>
    <n v="1216"/>
    <d v="2013-12-01T00:00:00"/>
    <n v="12"/>
    <x v="2"/>
    <n v="2013"/>
  </r>
  <r>
    <s v="Government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x v="2"/>
    <n v="2014"/>
  </r>
  <r>
    <s v="Government"/>
    <s v="Mexico"/>
    <s v="Velo"/>
    <s v="High"/>
    <n v="1395"/>
    <n v="120"/>
    <n v="350"/>
    <n v="488250"/>
    <n v="58590"/>
    <n v="429660"/>
    <n v="362700"/>
    <n v="66960"/>
    <d v="2014-07-01T00:00:00"/>
    <n v="7"/>
    <x v="4"/>
    <n v="2014"/>
  </r>
  <r>
    <s v="Government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x v="7"/>
    <n v="2014"/>
  </r>
  <r>
    <s v="Government"/>
    <s v="Mexico"/>
    <s v="Velo"/>
    <s v="High"/>
    <n v="905"/>
    <n v="120"/>
    <n v="20"/>
    <n v="18100"/>
    <n v="2172"/>
    <n v="15928"/>
    <n v="9050"/>
    <n v="6878"/>
    <d v="2014-10-01T00:00:00"/>
    <n v="10"/>
    <x v="7"/>
    <n v="2014"/>
  </r>
  <r>
    <s v="Channel Partners"/>
    <s v="Canada"/>
    <s v="VTT"/>
    <s v="High"/>
    <n v="2109"/>
    <n v="250"/>
    <n v="12"/>
    <n v="25308"/>
    <n v="3036.96"/>
    <n v="22271.040000000001"/>
    <n v="6327"/>
    <n v="15944.04"/>
    <d v="2014-05-01T00:00:00"/>
    <n v="5"/>
    <x v="11"/>
    <n v="2014"/>
  </r>
  <r>
    <s v="Midmarket"/>
    <s v="France"/>
    <s v="VTT"/>
    <s v="High"/>
    <n v="3874.5"/>
    <n v="250"/>
    <n v="15"/>
    <n v="58117.5"/>
    <n v="6974.1"/>
    <n v="51143.4"/>
    <n v="38745"/>
    <n v="12398.4"/>
    <d v="2014-07-01T00:00:00"/>
    <n v="7"/>
    <x v="4"/>
    <n v="2014"/>
  </r>
  <r>
    <s v="Government"/>
    <s v="Canada"/>
    <s v="VTT"/>
    <s v="High"/>
    <n v="623"/>
    <n v="250"/>
    <n v="350"/>
    <n v="218050"/>
    <n v="26166"/>
    <n v="191884"/>
    <n v="161980"/>
    <n v="29904"/>
    <d v="2013-09-01T00:00:00"/>
    <n v="9"/>
    <x v="6"/>
    <n v="2013"/>
  </r>
  <r>
    <s v="Government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x v="7"/>
    <n v="2014"/>
  </r>
  <r>
    <s v="Enterprise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x v="9"/>
    <n v="2014"/>
  </r>
  <r>
    <s v="Government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x v="2"/>
    <n v="2014"/>
  </r>
  <r>
    <s v="Government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x v="8"/>
    <n v="2014"/>
  </r>
  <r>
    <s v="Government"/>
    <s v="France"/>
    <s v="Amarilla"/>
    <s v="High"/>
    <n v="3421.5"/>
    <n v="260"/>
    <n v="7"/>
    <n v="23950.5"/>
    <n v="2874.06"/>
    <n v="21076.44"/>
    <n v="17107.5"/>
    <n v="3968.94"/>
    <d v="2014-07-01T00:00:00"/>
    <n v="7"/>
    <x v="4"/>
    <n v="2014"/>
  </r>
  <r>
    <s v="Government"/>
    <s v="Canada"/>
    <s v="Amarilla"/>
    <s v="High"/>
    <n v="2734"/>
    <n v="260"/>
    <n v="7"/>
    <n v="19138"/>
    <n v="2296.56"/>
    <n v="16841.439999999999"/>
    <n v="13670"/>
    <n v="3171.44"/>
    <d v="2014-10-01T00:00:00"/>
    <n v="10"/>
    <x v="7"/>
    <n v="2014"/>
  </r>
  <r>
    <s v="Midmarket"/>
    <s v="United States of America"/>
    <s v="Amarilla"/>
    <s v="High"/>
    <n v="2548"/>
    <n v="260"/>
    <n v="15"/>
    <n v="38220"/>
    <n v="4586.3999999999996"/>
    <n v="33633.599999999999"/>
    <n v="25480"/>
    <n v="8153.6"/>
    <d v="2013-11-01T00:00:00"/>
    <n v="11"/>
    <x v="9"/>
    <n v="2013"/>
  </r>
  <r>
    <s v="Government"/>
    <s v="France"/>
    <s v="Carretera"/>
    <s v="High"/>
    <n v="2521.5"/>
    <n v="3"/>
    <n v="20"/>
    <n v="50430"/>
    <n v="6051.6"/>
    <n v="44378.400000000001"/>
    <n v="25215"/>
    <n v="19163.400000000001"/>
    <d v="2014-01-01T00:00:00"/>
    <n v="1"/>
    <x v="0"/>
    <n v="2014"/>
  </r>
  <r>
    <s v="Channel Partners"/>
    <s v="Mexico"/>
    <s v="Montana"/>
    <s v="High"/>
    <n v="2661"/>
    <n v="5"/>
    <n v="12"/>
    <n v="31932"/>
    <n v="3831.84"/>
    <n v="28100.16"/>
    <n v="7983"/>
    <n v="20117.16"/>
    <d v="2014-05-01T00:00:00"/>
    <n v="5"/>
    <x v="11"/>
    <n v="2014"/>
  </r>
  <r>
    <s v="Government"/>
    <s v="Germany"/>
    <s v="Paseo"/>
    <s v="High"/>
    <n v="1531"/>
    <n v="10"/>
    <n v="20"/>
    <n v="30620"/>
    <n v="3674.4"/>
    <n v="26945.599999999999"/>
    <n v="15310"/>
    <n v="11635.6"/>
    <d v="2014-12-01T00:00:00"/>
    <n v="12"/>
    <x v="2"/>
    <n v="2014"/>
  </r>
  <r>
    <s v="Government"/>
    <s v="France"/>
    <s v="VTT"/>
    <s v="High"/>
    <n v="1491"/>
    <n v="250"/>
    <n v="7"/>
    <n v="10437"/>
    <n v="1252.44"/>
    <n v="9184.56"/>
    <n v="7455"/>
    <n v="1729.56"/>
    <d v="2014-03-01T00:00:00"/>
    <n v="3"/>
    <x v="3"/>
    <n v="2014"/>
  </r>
  <r>
    <s v="Government"/>
    <s v="Germany"/>
    <s v="VTT"/>
    <s v="High"/>
    <n v="1531"/>
    <n v="250"/>
    <n v="20"/>
    <n v="30620"/>
    <n v="3674.4"/>
    <n v="26945.599999999999"/>
    <n v="15310"/>
    <n v="11635.6"/>
    <d v="2014-12-01T00:00:00"/>
    <n v="12"/>
    <x v="2"/>
    <n v="2014"/>
  </r>
  <r>
    <s v="Channel Partners"/>
    <s v="Canada"/>
    <s v="Amarilla"/>
    <s v="High"/>
    <n v="2761"/>
    <n v="260"/>
    <n v="12"/>
    <n v="33132"/>
    <n v="3975.84"/>
    <n v="29156.16"/>
    <n v="8283"/>
    <n v="20873.16"/>
    <d v="2013-09-01T00:00:00"/>
    <n v="9"/>
    <x v="6"/>
    <n v="2013"/>
  </r>
  <r>
    <s v="Midmarket"/>
    <s v="United States of America"/>
    <s v="Carretera"/>
    <s v="High"/>
    <n v="2567"/>
    <n v="3"/>
    <n v="15"/>
    <n v="38505"/>
    <n v="5005.6499999999996"/>
    <n v="33499.35"/>
    <n v="25670"/>
    <n v="7829.35"/>
    <d v="2014-06-01T00:00:00"/>
    <n v="6"/>
    <x v="1"/>
    <n v="2014"/>
  </r>
  <r>
    <s v="Midmarket"/>
    <s v="United States of America"/>
    <s v="VTT"/>
    <s v="High"/>
    <n v="2567"/>
    <n v="250"/>
    <n v="15"/>
    <n v="38505"/>
    <n v="5005.6499999999996"/>
    <n v="33499.35"/>
    <n v="25670"/>
    <n v="7829.35"/>
    <d v="2014-06-01T00:00:00"/>
    <n v="6"/>
    <x v="1"/>
    <n v="2014"/>
  </r>
  <r>
    <s v="Government"/>
    <s v="Canada"/>
    <s v="Carretera"/>
    <s v="High"/>
    <n v="923"/>
    <n v="3"/>
    <n v="350"/>
    <n v="323050"/>
    <n v="41996.5"/>
    <n v="281053.5"/>
    <n v="239980"/>
    <n v="41073.5"/>
    <d v="2014-03-01T00:00:00"/>
    <n v="3"/>
    <x v="3"/>
    <n v="2014"/>
  </r>
  <r>
    <s v="Government"/>
    <s v="France"/>
    <s v="Carretera"/>
    <s v="High"/>
    <n v="1790"/>
    <n v="3"/>
    <n v="350"/>
    <n v="626500"/>
    <n v="81445"/>
    <n v="545055"/>
    <n v="465400"/>
    <n v="79655"/>
    <d v="2014-03-01T00:00:00"/>
    <n v="3"/>
    <x v="3"/>
    <n v="2014"/>
  </r>
  <r>
    <s v="Government"/>
    <s v="Germany"/>
    <s v="Carretera"/>
    <s v="High"/>
    <n v="442"/>
    <n v="3"/>
    <n v="20"/>
    <n v="8840"/>
    <n v="1149.2"/>
    <n v="7690.8"/>
    <n v="4420"/>
    <n v="3270.8"/>
    <d v="2013-09-01T00:00:00"/>
    <n v="9"/>
    <x v="6"/>
    <n v="2013"/>
  </r>
  <r>
    <s v="Government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x v="0"/>
    <n v="2014"/>
  </r>
  <r>
    <s v="Government"/>
    <s v="United States of America"/>
    <s v="Montana"/>
    <s v="High"/>
    <n v="1298"/>
    <n v="5"/>
    <n v="7"/>
    <n v="9086"/>
    <n v="1181.18"/>
    <n v="7904.82"/>
    <n v="6490"/>
    <n v="1414.82"/>
    <d v="2014-02-01T00:00:00"/>
    <n v="2"/>
    <x v="8"/>
    <n v="2014"/>
  </r>
  <r>
    <s v="Channel Partners"/>
    <s v="Mexico"/>
    <s v="Montana"/>
    <s v="High"/>
    <n v="604"/>
    <n v="5"/>
    <n v="12"/>
    <n v="7248"/>
    <n v="942.24"/>
    <n v="6305.76"/>
    <n v="1812"/>
    <n v="4493.76"/>
    <d v="2014-06-01T00:00:00"/>
    <n v="6"/>
    <x v="1"/>
    <n v="2014"/>
  </r>
  <r>
    <s v="Government"/>
    <s v="Mexico"/>
    <s v="Montana"/>
    <s v="High"/>
    <n v="2255"/>
    <n v="5"/>
    <n v="20"/>
    <n v="45100"/>
    <n v="5863"/>
    <n v="39237"/>
    <n v="22550"/>
    <n v="16687"/>
    <d v="2014-07-01T00:00:00"/>
    <n v="7"/>
    <x v="4"/>
    <n v="2014"/>
  </r>
  <r>
    <s v="Government"/>
    <s v="Canada"/>
    <s v="Montana"/>
    <s v="High"/>
    <n v="1249"/>
    <n v="5"/>
    <n v="20"/>
    <n v="24980"/>
    <n v="3247.4"/>
    <n v="21732.6"/>
    <n v="12490"/>
    <n v="9242.6"/>
    <d v="2014-10-01T00:00:00"/>
    <n v="10"/>
    <x v="7"/>
    <n v="2014"/>
  </r>
  <r>
    <s v="Government"/>
    <s v="United States of America"/>
    <s v="Paseo"/>
    <s v="High"/>
    <n v="1438.5"/>
    <n v="10"/>
    <n v="7"/>
    <n v="10069.5"/>
    <n v="1309.0350000000001"/>
    <n v="8760.4650000000001"/>
    <n v="7192.5"/>
    <n v="1567.9649999999999"/>
    <d v="2014-01-01T00:00:00"/>
    <n v="1"/>
    <x v="0"/>
    <n v="2014"/>
  </r>
  <r>
    <s v="Small Business"/>
    <s v="Germany"/>
    <s v="Paseo"/>
    <s v="High"/>
    <n v="807"/>
    <n v="10"/>
    <n v="300"/>
    <n v="242100"/>
    <n v="31473"/>
    <n v="210627"/>
    <n v="201750"/>
    <n v="8877"/>
    <d v="2014-01-01T00:00:00"/>
    <n v="1"/>
    <x v="0"/>
    <n v="2014"/>
  </r>
  <r>
    <s v="Government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x v="8"/>
    <n v="2014"/>
  </r>
  <r>
    <s v="Government"/>
    <s v="Germany"/>
    <s v="Paseo"/>
    <s v="High"/>
    <n v="2708"/>
    <n v="10"/>
    <n v="20"/>
    <n v="54160"/>
    <n v="7040.8"/>
    <n v="47119.199999999997"/>
    <n v="27080"/>
    <n v="20039.2"/>
    <d v="2014-02-01T00:00:00"/>
    <n v="2"/>
    <x v="8"/>
    <n v="2014"/>
  </r>
  <r>
    <s v="Government"/>
    <s v="Canada"/>
    <s v="Paseo"/>
    <s v="High"/>
    <n v="2632"/>
    <n v="10"/>
    <n v="350"/>
    <n v="921200"/>
    <n v="119756"/>
    <n v="801444"/>
    <n v="684320"/>
    <n v="117124"/>
    <d v="2014-06-01T00:00:00"/>
    <n v="6"/>
    <x v="1"/>
    <n v="2014"/>
  </r>
  <r>
    <s v="Enterprise"/>
    <s v="Canada"/>
    <s v="Paseo"/>
    <s v="High"/>
    <n v="1583"/>
    <n v="10"/>
    <n v="125"/>
    <n v="197875"/>
    <n v="25723.75"/>
    <n v="172151.25"/>
    <n v="189960"/>
    <n v="-17808.75"/>
    <d v="2014-06-01T00:00:00"/>
    <n v="6"/>
    <x v="1"/>
    <n v="2014"/>
  </r>
  <r>
    <s v="Channel Partners"/>
    <s v="Mexico"/>
    <s v="Paseo"/>
    <s v="High"/>
    <n v="571"/>
    <n v="10"/>
    <n v="12"/>
    <n v="6852"/>
    <n v="890.76"/>
    <n v="5961.24"/>
    <n v="1713"/>
    <n v="4248.24"/>
    <d v="2014-07-01T00:00:00"/>
    <n v="7"/>
    <x v="4"/>
    <n v="2014"/>
  </r>
  <r>
    <s v="Government"/>
    <s v="France"/>
    <s v="Paseo"/>
    <s v="High"/>
    <n v="2696"/>
    <n v="10"/>
    <n v="7"/>
    <n v="18872"/>
    <n v="2453.36"/>
    <n v="16418.64"/>
    <n v="13480"/>
    <n v="2938.64"/>
    <d v="2014-08-01T00:00:00"/>
    <n v="8"/>
    <x v="5"/>
    <n v="2014"/>
  </r>
  <r>
    <s v="Midmarket"/>
    <s v="Canada"/>
    <s v="Paseo"/>
    <s v="High"/>
    <n v="1565"/>
    <n v="10"/>
    <n v="15"/>
    <n v="23475"/>
    <n v="3051.75"/>
    <n v="20423.25"/>
    <n v="15650"/>
    <n v="4773.25"/>
    <d v="2014-10-01T00:00:00"/>
    <n v="10"/>
    <x v="7"/>
    <n v="2014"/>
  </r>
  <r>
    <s v="Government"/>
    <s v="Canada"/>
    <s v="Paseo"/>
    <s v="High"/>
    <n v="1249"/>
    <n v="10"/>
    <n v="20"/>
    <n v="24980"/>
    <n v="3247.4"/>
    <n v="21732.6"/>
    <n v="12490"/>
    <n v="9242.6"/>
    <d v="2014-10-01T00:00:00"/>
    <n v="10"/>
    <x v="7"/>
    <n v="2014"/>
  </r>
  <r>
    <s v="Government"/>
    <s v="Germany"/>
    <s v="Paseo"/>
    <s v="High"/>
    <n v="357"/>
    <n v="10"/>
    <n v="350"/>
    <n v="124950"/>
    <n v="16243.5"/>
    <n v="108706.5"/>
    <n v="92820"/>
    <n v="15886.5"/>
    <d v="2014-11-01T00:00:00"/>
    <n v="11"/>
    <x v="9"/>
    <n v="2014"/>
  </r>
  <r>
    <s v="Channel Partners"/>
    <s v="Germany"/>
    <s v="Paseo"/>
    <s v="High"/>
    <n v="1013"/>
    <n v="10"/>
    <n v="12"/>
    <n v="12156"/>
    <n v="1580.28"/>
    <n v="10575.72"/>
    <n v="3039"/>
    <n v="7536.72"/>
    <d v="2014-12-01T00:00:00"/>
    <n v="12"/>
    <x v="2"/>
    <n v="2014"/>
  </r>
  <r>
    <s v="Midmarket"/>
    <s v="France"/>
    <s v="Velo"/>
    <s v="High"/>
    <n v="3997.5"/>
    <n v="120"/>
    <n v="15"/>
    <n v="59962.5"/>
    <n v="7795.125"/>
    <n v="52167.375"/>
    <n v="39975"/>
    <n v="12192.375"/>
    <d v="2014-01-01T00:00:00"/>
    <n v="1"/>
    <x v="0"/>
    <n v="2014"/>
  </r>
  <r>
    <s v="Government"/>
    <s v="Canada"/>
    <s v="Velo"/>
    <s v="High"/>
    <n v="2632"/>
    <n v="120"/>
    <n v="350"/>
    <n v="921200"/>
    <n v="119756"/>
    <n v="801444"/>
    <n v="684320"/>
    <n v="117124"/>
    <d v="2014-06-01T00:00:00"/>
    <n v="6"/>
    <x v="1"/>
    <n v="2014"/>
  </r>
  <r>
    <s v="Government"/>
    <s v="France"/>
    <s v="Velo"/>
    <s v="High"/>
    <n v="1190"/>
    <n v="120"/>
    <n v="7"/>
    <n v="8330"/>
    <n v="1082.9000000000001"/>
    <n v="7247.1"/>
    <n v="5950"/>
    <n v="1297.0999999999999"/>
    <d v="2014-06-01T00:00:00"/>
    <n v="6"/>
    <x v="1"/>
    <n v="2014"/>
  </r>
  <r>
    <s v="Channel Partners"/>
    <s v="Mexico"/>
    <s v="Velo"/>
    <s v="High"/>
    <n v="604"/>
    <n v="120"/>
    <n v="12"/>
    <n v="7248"/>
    <n v="942.24"/>
    <n v="6305.76"/>
    <n v="1812"/>
    <n v="4493.76"/>
    <d v="2014-06-01T00:00:00"/>
    <n v="6"/>
    <x v="1"/>
    <n v="2014"/>
  </r>
  <r>
    <s v="Midmarket"/>
    <s v="Germany"/>
    <s v="Velo"/>
    <s v="High"/>
    <n v="660"/>
    <n v="120"/>
    <n v="15"/>
    <n v="9900"/>
    <n v="1287"/>
    <n v="8613"/>
    <n v="6600"/>
    <n v="2013"/>
    <d v="2013-09-01T00:00:00"/>
    <n v="9"/>
    <x v="6"/>
    <n v="2013"/>
  </r>
  <r>
    <s v="Channel Partners"/>
    <s v="Mexico"/>
    <s v="Velo"/>
    <s v="High"/>
    <n v="410"/>
    <n v="120"/>
    <n v="12"/>
    <n v="4920"/>
    <n v="639.6"/>
    <n v="4280.3999999999996"/>
    <n v="1230"/>
    <n v="3050.4"/>
    <d v="2014-10-01T00:00:00"/>
    <n v="10"/>
    <x v="7"/>
    <n v="2014"/>
  </r>
  <r>
    <s v="Small Business"/>
    <s v="Mexico"/>
    <s v="Velo"/>
    <s v="High"/>
    <n v="2605"/>
    <n v="120"/>
    <n v="300"/>
    <n v="781500"/>
    <n v="101595"/>
    <n v="679905"/>
    <n v="651250"/>
    <n v="28655"/>
    <d v="2013-11-01T00:00:00"/>
    <n v="11"/>
    <x v="9"/>
    <n v="2013"/>
  </r>
  <r>
    <s v="Channel Partners"/>
    <s v="Germany"/>
    <s v="Velo"/>
    <s v="High"/>
    <n v="1013"/>
    <n v="120"/>
    <n v="12"/>
    <n v="12156"/>
    <n v="1580.28"/>
    <n v="10575.72"/>
    <n v="3039"/>
    <n v="7536.72"/>
    <d v="2014-12-01T00:00:00"/>
    <n v="12"/>
    <x v="2"/>
    <n v="2014"/>
  </r>
  <r>
    <s v="Enterprise"/>
    <s v="Canada"/>
    <s v="VTT"/>
    <s v="High"/>
    <n v="1583"/>
    <n v="250"/>
    <n v="125"/>
    <n v="197875"/>
    <n v="25723.75"/>
    <n v="172151.25"/>
    <n v="189960"/>
    <n v="-17808.75"/>
    <d v="2014-06-01T00:00:00"/>
    <n v="6"/>
    <x v="1"/>
    <n v="2014"/>
  </r>
  <r>
    <s v="Midmarket"/>
    <s v="Canada"/>
    <s v="VTT"/>
    <s v="High"/>
    <n v="1565"/>
    <n v="250"/>
    <n v="15"/>
    <n v="23475"/>
    <n v="3051.75"/>
    <n v="20423.25"/>
    <n v="15650"/>
    <n v="4773.25"/>
    <d v="2014-10-01T00:00:00"/>
    <n v="10"/>
    <x v="7"/>
    <n v="2014"/>
  </r>
  <r>
    <s v="Enterprise"/>
    <s v="Canada"/>
    <s v="Amarilla"/>
    <s v="High"/>
    <n v="1659"/>
    <n v="260"/>
    <n v="125"/>
    <n v="207375"/>
    <n v="26958.75"/>
    <n v="180416.25"/>
    <n v="199080"/>
    <n v="-18663.75"/>
    <d v="2014-01-01T00:00:00"/>
    <n v="1"/>
    <x v="0"/>
    <n v="2014"/>
  </r>
  <r>
    <s v="Government"/>
    <s v="France"/>
    <s v="Amarilla"/>
    <s v="High"/>
    <n v="1190"/>
    <n v="260"/>
    <n v="7"/>
    <n v="8330"/>
    <n v="1082.9000000000001"/>
    <n v="7247.1"/>
    <n v="5950"/>
    <n v="1297.0999999999999"/>
    <d v="2014-06-01T00:00:00"/>
    <n v="6"/>
    <x v="1"/>
    <n v="2014"/>
  </r>
  <r>
    <s v="Channel Partners"/>
    <s v="Mexico"/>
    <s v="Amarilla"/>
    <s v="High"/>
    <n v="410"/>
    <n v="260"/>
    <n v="12"/>
    <n v="4920"/>
    <n v="639.6"/>
    <n v="4280.3999999999996"/>
    <n v="1230"/>
    <n v="3050.4"/>
    <d v="2014-10-01T00:00:00"/>
    <n v="10"/>
    <x v="7"/>
    <n v="2014"/>
  </r>
  <r>
    <s v="Channel Partners"/>
    <s v="Germany"/>
    <s v="Amarilla"/>
    <s v="High"/>
    <n v="1770"/>
    <n v="260"/>
    <n v="12"/>
    <n v="21240"/>
    <n v="2761.2"/>
    <n v="18478.8"/>
    <n v="5310"/>
    <n v="13168.8"/>
    <d v="2013-12-01T00:00:00"/>
    <n v="12"/>
    <x v="2"/>
    <n v="2013"/>
  </r>
  <r>
    <s v="Government"/>
    <s v="Mexico"/>
    <s v="Carretera"/>
    <s v="High"/>
    <n v="2579"/>
    <n v="3"/>
    <n v="20"/>
    <n v="51580"/>
    <n v="7221.2"/>
    <n v="44358.8"/>
    <n v="25790"/>
    <n v="18568.8"/>
    <d v="2014-04-01T00:00:00"/>
    <n v="4"/>
    <x v="10"/>
    <n v="2014"/>
  </r>
  <r>
    <s v="Government"/>
    <s v="United States of America"/>
    <s v="Carretera"/>
    <s v="High"/>
    <n v="1743"/>
    <n v="3"/>
    <n v="20"/>
    <n v="34860"/>
    <n v="4880.3999999999996"/>
    <n v="29979.599999999999"/>
    <n v="17430"/>
    <n v="12549.6"/>
    <d v="2014-05-01T00:00:00"/>
    <n v="5"/>
    <x v="11"/>
    <n v="2014"/>
  </r>
  <r>
    <s v="Government"/>
    <s v="United States of America"/>
    <s v="Carretera"/>
    <s v="High"/>
    <n v="2996"/>
    <n v="3"/>
    <n v="7"/>
    <n v="20972"/>
    <n v="2936.08"/>
    <n v="18035.919999999998"/>
    <n v="14980"/>
    <n v="3055.92"/>
    <d v="2013-10-01T00:00:00"/>
    <n v="10"/>
    <x v="7"/>
    <n v="2013"/>
  </r>
  <r>
    <s v="Government"/>
    <s v="Germany"/>
    <s v="Carretera"/>
    <s v="High"/>
    <n v="280"/>
    <n v="3"/>
    <n v="7"/>
    <n v="1960"/>
    <n v="274.39999999999998"/>
    <n v="1685.6"/>
    <n v="1400"/>
    <n v="285.60000000000002"/>
    <d v="2014-12-01T00:00:00"/>
    <n v="12"/>
    <x v="2"/>
    <n v="2014"/>
  </r>
  <r>
    <s v="Government"/>
    <s v="France"/>
    <s v="Montana"/>
    <s v="High"/>
    <n v="293"/>
    <n v="5"/>
    <n v="7"/>
    <n v="2051"/>
    <n v="287.14"/>
    <n v="1763.86"/>
    <n v="1465"/>
    <n v="298.86"/>
    <d v="2014-02-01T00:00:00"/>
    <n v="2"/>
    <x v="8"/>
    <n v="2014"/>
  </r>
  <r>
    <s v="Government"/>
    <s v="United States of America"/>
    <s v="Montana"/>
    <s v="High"/>
    <n v="2996"/>
    <n v="5"/>
    <n v="7"/>
    <n v="20972"/>
    <n v="2936.08"/>
    <n v="18035.919999999998"/>
    <n v="14980"/>
    <n v="3055.92"/>
    <d v="2013-10-01T00:00:00"/>
    <n v="10"/>
    <x v="7"/>
    <n v="2013"/>
  </r>
  <r>
    <s v="Midmarket"/>
    <s v="Germany"/>
    <s v="Paseo"/>
    <s v="High"/>
    <n v="278"/>
    <n v="10"/>
    <n v="15"/>
    <n v="4170"/>
    <n v="583.79999999999995"/>
    <n v="3586.2"/>
    <n v="2780"/>
    <n v="806.2"/>
    <d v="2014-02-01T00:00:00"/>
    <n v="2"/>
    <x v="8"/>
    <n v="2014"/>
  </r>
  <r>
    <s v="Government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x v="3"/>
    <n v="2014"/>
  </r>
  <r>
    <s v="Midmarket"/>
    <s v="United States of America"/>
    <s v="Paseo"/>
    <s v="High"/>
    <n v="1767"/>
    <n v="10"/>
    <n v="15"/>
    <n v="26505"/>
    <n v="3710.7"/>
    <n v="22794.3"/>
    <n v="17670"/>
    <n v="5124.3"/>
    <d v="2014-09-01T00:00:00"/>
    <n v="9"/>
    <x v="6"/>
    <n v="2014"/>
  </r>
  <r>
    <s v="Channel Partners"/>
    <s v="France"/>
    <s v="Paseo"/>
    <s v="High"/>
    <n v="1393"/>
    <n v="10"/>
    <n v="12"/>
    <n v="16716"/>
    <n v="2340.2399999999998"/>
    <n v="14375.76"/>
    <n v="4179"/>
    <n v="10196.76"/>
    <d v="2014-10-01T00:00:00"/>
    <n v="10"/>
    <x v="7"/>
    <n v="2014"/>
  </r>
  <r>
    <s v="Government"/>
    <s v="Germany"/>
    <s v="VTT"/>
    <s v="High"/>
    <n v="280"/>
    <n v="250"/>
    <n v="7"/>
    <n v="1960"/>
    <n v="274.39999999999998"/>
    <n v="1685.6"/>
    <n v="1400"/>
    <n v="285.60000000000002"/>
    <d v="2014-12-01T00:00:00"/>
    <n v="12"/>
    <x v="2"/>
    <n v="2014"/>
  </r>
  <r>
    <s v="Channel Partners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x v="7"/>
    <n v="2014"/>
  </r>
  <r>
    <s v="Channel Partners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x v="2"/>
    <n v="2013"/>
  </r>
  <r>
    <s v="Small Business"/>
    <s v="Mexico"/>
    <s v="Carretera"/>
    <s v="High"/>
    <n v="801"/>
    <n v="3"/>
    <n v="300"/>
    <n v="240300"/>
    <n v="33642"/>
    <n v="206658"/>
    <n v="200250"/>
    <n v="6408"/>
    <d v="2014-07-01T00:00:00"/>
    <n v="7"/>
    <x v="4"/>
    <n v="2014"/>
  </r>
  <r>
    <s v="Enterprise"/>
    <s v="France"/>
    <s v="Carretera"/>
    <s v="High"/>
    <n v="1023"/>
    <n v="3"/>
    <n v="125"/>
    <n v="127875"/>
    <n v="17902.5"/>
    <n v="109972.5"/>
    <n v="122760"/>
    <n v="-12787.5"/>
    <d v="2013-09-01T00:00:00"/>
    <n v="9"/>
    <x v="6"/>
    <n v="2013"/>
  </r>
  <r>
    <s v="Small Business"/>
    <s v="Canada"/>
    <s v="Carretera"/>
    <s v="High"/>
    <n v="1496"/>
    <n v="3"/>
    <n v="300"/>
    <n v="448800"/>
    <n v="62832"/>
    <n v="385968"/>
    <n v="374000"/>
    <n v="11968"/>
    <d v="2014-10-01T00:00:00"/>
    <n v="10"/>
    <x v="7"/>
    <n v="2014"/>
  </r>
  <r>
    <s v="Small Business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x v="7"/>
    <n v="2014"/>
  </r>
  <r>
    <s v="Midmarket"/>
    <s v="Germany"/>
    <s v="Carretera"/>
    <s v="High"/>
    <n v="1513"/>
    <n v="3"/>
    <n v="15"/>
    <n v="22695"/>
    <n v="3177.3"/>
    <n v="19517.7"/>
    <n v="15130"/>
    <n v="4387.7"/>
    <d v="2014-11-01T00:00:00"/>
    <n v="11"/>
    <x v="9"/>
    <n v="2014"/>
  </r>
  <r>
    <s v="Midmarket"/>
    <s v="Canada"/>
    <s v="Carretera"/>
    <s v="High"/>
    <n v="2300"/>
    <n v="3"/>
    <n v="15"/>
    <n v="34500"/>
    <n v="4830"/>
    <n v="29670"/>
    <n v="23000"/>
    <n v="6670"/>
    <d v="2014-12-01T00:00:00"/>
    <n v="12"/>
    <x v="2"/>
    <n v="2014"/>
  </r>
  <r>
    <s v="Enterprise"/>
    <s v="Mexico"/>
    <s v="Carretera"/>
    <s v="High"/>
    <n v="2821"/>
    <n v="3"/>
    <n v="125"/>
    <n v="352625"/>
    <n v="49367.5"/>
    <n v="303257.5"/>
    <n v="338520"/>
    <n v="-35262.5"/>
    <d v="2013-12-01T00:00:00"/>
    <n v="12"/>
    <x v="2"/>
    <n v="2013"/>
  </r>
  <r>
    <s v="Government"/>
    <s v="Canada"/>
    <s v="Montana"/>
    <s v="High"/>
    <n v="2227.5"/>
    <n v="5"/>
    <n v="350"/>
    <n v="779625"/>
    <n v="109147.5"/>
    <n v="670477.5"/>
    <n v="579150"/>
    <n v="91327.5"/>
    <d v="2014-01-01T00:00:00"/>
    <n v="1"/>
    <x v="0"/>
    <n v="2014"/>
  </r>
  <r>
    <s v="Government"/>
    <s v="Germany"/>
    <s v="Montana"/>
    <s v="High"/>
    <n v="1199"/>
    <n v="5"/>
    <n v="350"/>
    <n v="419650"/>
    <n v="58751"/>
    <n v="360899"/>
    <n v="311740"/>
    <n v="49159"/>
    <d v="2014-04-01T00:00:00"/>
    <n v="4"/>
    <x v="10"/>
    <n v="2014"/>
  </r>
  <r>
    <s v="Government"/>
    <s v="Canada"/>
    <s v="Montana"/>
    <s v="High"/>
    <n v="200"/>
    <n v="5"/>
    <n v="350"/>
    <n v="70000"/>
    <n v="9800"/>
    <n v="60200"/>
    <n v="52000"/>
    <n v="8200"/>
    <d v="2014-05-01T00:00:00"/>
    <n v="5"/>
    <x v="11"/>
    <n v="2014"/>
  </r>
  <r>
    <s v="Government"/>
    <s v="Canada"/>
    <s v="Montana"/>
    <s v="High"/>
    <n v="388"/>
    <n v="5"/>
    <n v="7"/>
    <n v="2716"/>
    <n v="380.24"/>
    <n v="2335.7600000000002"/>
    <n v="1940"/>
    <n v="395.76"/>
    <d v="2014-09-01T00:00:00"/>
    <n v="9"/>
    <x v="6"/>
    <n v="2014"/>
  </r>
  <r>
    <s v="Government"/>
    <s v="Mexico"/>
    <s v="Montana"/>
    <s v="High"/>
    <n v="1727"/>
    <n v="5"/>
    <n v="7"/>
    <n v="12089"/>
    <n v="1692.46"/>
    <n v="10396.540000000001"/>
    <n v="8635"/>
    <n v="1761.54"/>
    <d v="2013-10-01T00:00:00"/>
    <n v="10"/>
    <x v="7"/>
    <n v="2013"/>
  </r>
  <r>
    <s v="Midmarket"/>
    <s v="Canada"/>
    <s v="Montana"/>
    <s v="High"/>
    <n v="2300"/>
    <n v="5"/>
    <n v="15"/>
    <n v="34500"/>
    <n v="4830"/>
    <n v="29670"/>
    <n v="23000"/>
    <n v="6670"/>
    <d v="2014-12-01T00:00:00"/>
    <n v="12"/>
    <x v="2"/>
    <n v="2014"/>
  </r>
  <r>
    <s v="Government"/>
    <s v="Mexico"/>
    <s v="Paseo"/>
    <s v="High"/>
    <n v="260"/>
    <n v="10"/>
    <n v="20"/>
    <n v="5200"/>
    <n v="728"/>
    <n v="4472"/>
    <n v="2600"/>
    <n v="1872"/>
    <d v="2014-02-01T00:00:00"/>
    <n v="2"/>
    <x v="8"/>
    <n v="2014"/>
  </r>
  <r>
    <s v="Midmarket"/>
    <s v="Canada"/>
    <s v="Paseo"/>
    <s v="High"/>
    <n v="2470"/>
    <n v="10"/>
    <n v="15"/>
    <n v="37050"/>
    <n v="5187"/>
    <n v="31863"/>
    <n v="24700"/>
    <n v="7163"/>
    <d v="2013-09-01T00:00:00"/>
    <n v="9"/>
    <x v="6"/>
    <n v="2013"/>
  </r>
  <r>
    <s v="Midmarket"/>
    <s v="Canada"/>
    <s v="Paseo"/>
    <s v="High"/>
    <n v="1743"/>
    <n v="10"/>
    <n v="15"/>
    <n v="26145"/>
    <n v="3660.3"/>
    <n v="22484.7"/>
    <n v="17430"/>
    <n v="5054.7"/>
    <d v="2013-10-01T00:00:00"/>
    <n v="10"/>
    <x v="7"/>
    <n v="2013"/>
  </r>
  <r>
    <s v="Channel Partners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x v="7"/>
    <n v="2014"/>
  </r>
  <r>
    <s v="Government"/>
    <s v="France"/>
    <s v="Paseo"/>
    <s v="High"/>
    <n v="1731"/>
    <n v="10"/>
    <n v="7"/>
    <n v="12117"/>
    <n v="1696.38"/>
    <n v="10420.620000000001"/>
    <n v="8655"/>
    <n v="1765.62"/>
    <d v="2014-10-01T00:00:00"/>
    <n v="10"/>
    <x v="7"/>
    <n v="2014"/>
  </r>
  <r>
    <s v="Government"/>
    <s v="Canada"/>
    <s v="Paseo"/>
    <s v="High"/>
    <n v="700"/>
    <n v="10"/>
    <n v="350"/>
    <n v="245000"/>
    <n v="34300"/>
    <n v="210700"/>
    <n v="182000"/>
    <n v="28700"/>
    <d v="2014-11-01T00:00:00"/>
    <n v="11"/>
    <x v="9"/>
    <n v="2014"/>
  </r>
  <r>
    <s v="Channel Partners"/>
    <s v="Canada"/>
    <s v="Paseo"/>
    <s v="High"/>
    <n v="2222"/>
    <n v="10"/>
    <n v="12"/>
    <n v="26664"/>
    <n v="3732.96"/>
    <n v="22931.040000000001"/>
    <n v="6666"/>
    <n v="16265.04"/>
    <d v="2013-11-01T00:00:00"/>
    <n v="11"/>
    <x v="9"/>
    <n v="2013"/>
  </r>
  <r>
    <s v="Government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x v="9"/>
    <n v="2014"/>
  </r>
  <r>
    <s v="Government"/>
    <s v="France"/>
    <s v="Paseo"/>
    <s v="High"/>
    <n v="1922"/>
    <n v="10"/>
    <n v="350"/>
    <n v="672700"/>
    <n v="94178"/>
    <n v="578522"/>
    <n v="499720"/>
    <n v="78802"/>
    <d v="2013-11-01T00:00:00"/>
    <n v="11"/>
    <x v="9"/>
    <n v="2013"/>
  </r>
  <r>
    <s v="Enterprise"/>
    <s v="Mexico"/>
    <s v="Velo"/>
    <s v="High"/>
    <n v="1575"/>
    <n v="120"/>
    <n v="125"/>
    <n v="196875"/>
    <n v="27562.5"/>
    <n v="169312.5"/>
    <n v="189000"/>
    <n v="-19687.5"/>
    <d v="2014-02-01T00:00:00"/>
    <n v="2"/>
    <x v="8"/>
    <n v="2014"/>
  </r>
  <r>
    <s v="Government"/>
    <s v="United States of America"/>
    <s v="Velo"/>
    <s v="High"/>
    <n v="606"/>
    <n v="120"/>
    <n v="20"/>
    <n v="12120"/>
    <n v="1696.8"/>
    <n v="10423.200000000001"/>
    <n v="6060"/>
    <n v="4363.2"/>
    <d v="2014-04-01T00:00:00"/>
    <n v="4"/>
    <x v="10"/>
    <n v="2014"/>
  </r>
  <r>
    <s v="Small Business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x v="4"/>
    <n v="2014"/>
  </r>
  <r>
    <s v="Small Business"/>
    <s v="Canada"/>
    <s v="Velo"/>
    <s v="High"/>
    <n v="269"/>
    <n v="120"/>
    <n v="300"/>
    <n v="80700"/>
    <n v="11298"/>
    <n v="69402"/>
    <n v="67250"/>
    <n v="2152"/>
    <d v="2013-10-01T00:00:00"/>
    <n v="10"/>
    <x v="7"/>
    <n v="2013"/>
  </r>
  <r>
    <s v="Small Business"/>
    <s v="Germany"/>
    <s v="Velo"/>
    <s v="High"/>
    <n v="2536"/>
    <n v="120"/>
    <n v="300"/>
    <n v="760800"/>
    <n v="106512"/>
    <n v="654288"/>
    <n v="634000"/>
    <n v="20288"/>
    <d v="2013-11-01T00:00:00"/>
    <n v="11"/>
    <x v="9"/>
    <n v="2013"/>
  </r>
  <r>
    <s v="Government"/>
    <s v="Mexico"/>
    <s v="VTT"/>
    <s v="High"/>
    <n v="2903"/>
    <n v="250"/>
    <n v="7"/>
    <n v="20321"/>
    <n v="2844.94"/>
    <n v="17476.060000000001"/>
    <n v="14515"/>
    <n v="2961.06"/>
    <d v="2014-03-01T00:00:00"/>
    <n v="3"/>
    <x v="3"/>
    <n v="2014"/>
  </r>
  <r>
    <s v="Small Business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x v="5"/>
    <n v="2014"/>
  </r>
  <r>
    <s v="Small Business"/>
    <s v="Canada"/>
    <s v="VTT"/>
    <s v="High"/>
    <n v="269"/>
    <n v="250"/>
    <n v="300"/>
    <n v="80700"/>
    <n v="11298"/>
    <n v="69402"/>
    <n v="67250"/>
    <n v="2152"/>
    <d v="2013-10-01T00:00:00"/>
    <n v="10"/>
    <x v="7"/>
    <n v="2013"/>
  </r>
  <r>
    <s v="Small Business"/>
    <s v="Canada"/>
    <s v="VTT"/>
    <s v="High"/>
    <n v="1496"/>
    <n v="250"/>
    <n v="300"/>
    <n v="448800"/>
    <n v="62832"/>
    <n v="385968"/>
    <n v="374000"/>
    <n v="11968"/>
    <d v="2014-10-01T00:00:00"/>
    <n v="10"/>
    <x v="7"/>
    <n v="2014"/>
  </r>
  <r>
    <s v="Small Business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x v="7"/>
    <n v="2014"/>
  </r>
  <r>
    <s v="Government"/>
    <s v="France"/>
    <s v="VTT"/>
    <s v="High"/>
    <n v="1281"/>
    <n v="250"/>
    <n v="350"/>
    <n v="448350"/>
    <n v="62769"/>
    <n v="385581"/>
    <n v="333060"/>
    <n v="52521"/>
    <d v="2013-12-01T00:00:00"/>
    <n v="12"/>
    <x v="2"/>
    <n v="2013"/>
  </r>
  <r>
    <s v="Small Business"/>
    <s v="Canada"/>
    <s v="Amarilla"/>
    <s v="High"/>
    <n v="888"/>
    <n v="260"/>
    <n v="300"/>
    <n v="266400"/>
    <n v="37296"/>
    <n v="229104"/>
    <n v="222000"/>
    <n v="7104"/>
    <d v="2014-03-01T00:00:00"/>
    <n v="3"/>
    <x v="3"/>
    <n v="2014"/>
  </r>
  <r>
    <s v="Enterprise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x v="11"/>
    <n v="2014"/>
  </r>
  <r>
    <s v="Channel Partners"/>
    <s v="France"/>
    <s v="Amarilla"/>
    <s v="High"/>
    <n v="2475"/>
    <n v="260"/>
    <n v="12"/>
    <n v="29700"/>
    <n v="4158"/>
    <n v="25542"/>
    <n v="7425"/>
    <n v="18117"/>
    <d v="2014-08-01T00:00:00"/>
    <n v="8"/>
    <x v="5"/>
    <n v="2014"/>
  </r>
  <r>
    <s v="Midmarket"/>
    <s v="Canada"/>
    <s v="Amarilla"/>
    <s v="High"/>
    <n v="1743"/>
    <n v="260"/>
    <n v="15"/>
    <n v="26145"/>
    <n v="3660.3"/>
    <n v="22484.7"/>
    <n v="17430"/>
    <n v="5054.7"/>
    <d v="2013-10-01T00:00:00"/>
    <n v="10"/>
    <x v="7"/>
    <n v="2013"/>
  </r>
  <r>
    <s v="Channel Partners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x v="7"/>
    <n v="2014"/>
  </r>
  <r>
    <s v="Government"/>
    <s v="France"/>
    <s v="Amarilla"/>
    <s v="High"/>
    <n v="1731"/>
    <n v="260"/>
    <n v="7"/>
    <n v="12117"/>
    <n v="1696.38"/>
    <n v="10420.620000000001"/>
    <n v="8655"/>
    <n v="1765.62"/>
    <d v="2014-10-01T00:00:00"/>
    <n v="10"/>
    <x v="7"/>
    <n v="2014"/>
  </r>
  <r>
    <s v="Government"/>
    <s v="Mexico"/>
    <s v="Amarilla"/>
    <s v="High"/>
    <n v="1727"/>
    <n v="260"/>
    <n v="7"/>
    <n v="12089"/>
    <n v="1692.46"/>
    <n v="10396.540000000001"/>
    <n v="8635"/>
    <n v="1761.54"/>
    <d v="2013-10-01T00:00:00"/>
    <n v="10"/>
    <x v="7"/>
    <n v="2013"/>
  </r>
  <r>
    <s v="Midmarket"/>
    <s v="Mexico"/>
    <s v="Amarilla"/>
    <s v="High"/>
    <n v="1870"/>
    <n v="260"/>
    <n v="15"/>
    <n v="28050"/>
    <n v="3927"/>
    <n v="24123"/>
    <n v="18700"/>
    <n v="5423"/>
    <d v="2013-11-01T00:00:00"/>
    <n v="11"/>
    <x v="9"/>
    <n v="2013"/>
  </r>
  <r>
    <s v="Enterprise"/>
    <s v="France"/>
    <s v="Carretera"/>
    <s v="High"/>
    <n v="1174"/>
    <n v="3"/>
    <n v="125"/>
    <n v="146750"/>
    <n v="22012.5"/>
    <n v="124737.5"/>
    <n v="140880"/>
    <n v="-16142.5"/>
    <d v="2014-08-01T00:00:00"/>
    <n v="8"/>
    <x v="5"/>
    <n v="2014"/>
  </r>
  <r>
    <s v="Enterprise"/>
    <s v="Germany"/>
    <s v="Carretera"/>
    <s v="High"/>
    <n v="2767"/>
    <n v="3"/>
    <n v="125"/>
    <n v="345875"/>
    <n v="51881.25"/>
    <n v="293993.75"/>
    <n v="332040"/>
    <n v="-38046.25"/>
    <d v="2014-08-01T00:00:00"/>
    <n v="8"/>
    <x v="5"/>
    <n v="2014"/>
  </r>
  <r>
    <s v="Enterprise"/>
    <s v="Germany"/>
    <s v="Carretera"/>
    <s v="High"/>
    <n v="1085"/>
    <n v="3"/>
    <n v="125"/>
    <n v="135625"/>
    <n v="20343.75"/>
    <n v="115281.25"/>
    <n v="130200"/>
    <n v="-14918.75"/>
    <d v="2014-10-01T00:00:00"/>
    <n v="10"/>
    <x v="7"/>
    <n v="2014"/>
  </r>
  <r>
    <s v="Small Business"/>
    <s v="Mexico"/>
    <s v="Montana"/>
    <s v="High"/>
    <n v="546"/>
    <n v="5"/>
    <n v="300"/>
    <n v="163800"/>
    <n v="24570"/>
    <n v="139230"/>
    <n v="136500"/>
    <n v="2730"/>
    <d v="2014-10-01T00:00:00"/>
    <n v="10"/>
    <x v="7"/>
    <n v="2014"/>
  </r>
  <r>
    <s v="Government"/>
    <s v="Germany"/>
    <s v="Paseo"/>
    <s v="High"/>
    <n v="1158"/>
    <n v="10"/>
    <n v="20"/>
    <n v="23160"/>
    <n v="3474"/>
    <n v="19686"/>
    <n v="11580"/>
    <n v="8106"/>
    <d v="2014-03-01T00:00:00"/>
    <n v="3"/>
    <x v="3"/>
    <n v="2014"/>
  </r>
  <r>
    <s v="Midmarket"/>
    <s v="Canada"/>
    <s v="Paseo"/>
    <s v="High"/>
    <n v="1614"/>
    <n v="10"/>
    <n v="15"/>
    <n v="24210"/>
    <n v="3631.5"/>
    <n v="20578.5"/>
    <n v="16140"/>
    <n v="4438.5"/>
    <d v="2014-04-01T00:00:00"/>
    <n v="4"/>
    <x v="10"/>
    <n v="2014"/>
  </r>
  <r>
    <s v="Government"/>
    <s v="Mexico"/>
    <s v="Paseo"/>
    <s v="High"/>
    <n v="2535"/>
    <n v="10"/>
    <n v="7"/>
    <n v="17745"/>
    <n v="2661.75"/>
    <n v="15083.25"/>
    <n v="12675"/>
    <n v="2408.25"/>
    <d v="2014-04-01T00:00:00"/>
    <n v="4"/>
    <x v="10"/>
    <n v="2014"/>
  </r>
  <r>
    <s v="Government"/>
    <s v="Mexico"/>
    <s v="Paseo"/>
    <s v="High"/>
    <n v="2851"/>
    <n v="10"/>
    <n v="350"/>
    <n v="997850"/>
    <n v="149677.5"/>
    <n v="848172.5"/>
    <n v="741260"/>
    <n v="106912.5"/>
    <d v="2014-05-01T00:00:00"/>
    <n v="5"/>
    <x v="11"/>
    <n v="2014"/>
  </r>
  <r>
    <s v="Midmarket"/>
    <s v="Canada"/>
    <s v="Paseo"/>
    <s v="High"/>
    <n v="2559"/>
    <n v="10"/>
    <n v="15"/>
    <n v="38385"/>
    <n v="5757.75"/>
    <n v="32627.25"/>
    <n v="25590"/>
    <n v="7037.25"/>
    <d v="2014-08-01T00:00:00"/>
    <n v="8"/>
    <x v="5"/>
    <n v="2014"/>
  </r>
  <r>
    <s v="Government"/>
    <s v="United States of America"/>
    <s v="Paseo"/>
    <s v="High"/>
    <n v="267"/>
    <n v="10"/>
    <n v="20"/>
    <n v="5340"/>
    <n v="801"/>
    <n v="4539"/>
    <n v="2670"/>
    <n v="1869"/>
    <d v="2013-10-01T00:00:00"/>
    <n v="10"/>
    <x v="7"/>
    <n v="2013"/>
  </r>
  <r>
    <s v="Enterprise"/>
    <s v="Germany"/>
    <s v="Paseo"/>
    <s v="High"/>
    <n v="1085"/>
    <n v="10"/>
    <n v="125"/>
    <n v="135625"/>
    <n v="20343.75"/>
    <n v="115281.25"/>
    <n v="130200"/>
    <n v="-14918.75"/>
    <d v="2014-10-01T00:00:00"/>
    <n v="10"/>
    <x v="7"/>
    <n v="2014"/>
  </r>
  <r>
    <s v="Midmarket"/>
    <s v="Germany"/>
    <s v="Paseo"/>
    <s v="High"/>
    <n v="1175"/>
    <n v="10"/>
    <n v="15"/>
    <n v="17625"/>
    <n v="2643.75"/>
    <n v="14981.25"/>
    <n v="11750"/>
    <n v="3231.25"/>
    <d v="2014-10-01T00:00:00"/>
    <n v="10"/>
    <x v="7"/>
    <n v="2014"/>
  </r>
  <r>
    <s v="Government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x v="9"/>
    <n v="2013"/>
  </r>
  <r>
    <s v="Government"/>
    <s v="Mexico"/>
    <s v="Paseo"/>
    <s v="High"/>
    <n v="2151"/>
    <n v="10"/>
    <n v="350"/>
    <n v="752850"/>
    <n v="112927.5"/>
    <n v="639922.5"/>
    <n v="559260"/>
    <n v="80662.5"/>
    <d v="2013-11-01T00:00:00"/>
    <n v="11"/>
    <x v="9"/>
    <n v="2013"/>
  </r>
  <r>
    <s v="Channel Partners"/>
    <s v="United States of America"/>
    <s v="Paseo"/>
    <s v="High"/>
    <n v="914"/>
    <n v="10"/>
    <n v="12"/>
    <n v="10968"/>
    <n v="1645.2"/>
    <n v="9322.7999999999993"/>
    <n v="2742"/>
    <n v="6580.8"/>
    <d v="2014-12-01T00:00:00"/>
    <n v="12"/>
    <x v="2"/>
    <n v="2014"/>
  </r>
  <r>
    <s v="Government"/>
    <s v="France"/>
    <s v="Paseo"/>
    <s v="High"/>
    <n v="293"/>
    <n v="10"/>
    <n v="20"/>
    <n v="5860"/>
    <n v="879"/>
    <n v="4981"/>
    <n v="2930"/>
    <n v="2051"/>
    <d v="2014-12-01T00:00:00"/>
    <n v="12"/>
    <x v="2"/>
    <n v="2014"/>
  </r>
  <r>
    <s v="Channel Partners"/>
    <s v="Mexico"/>
    <s v="Velo"/>
    <s v="High"/>
    <n v="500"/>
    <n v="120"/>
    <n v="12"/>
    <n v="6000"/>
    <n v="900"/>
    <n v="5100"/>
    <n v="1500"/>
    <n v="3600"/>
    <d v="2014-03-01T00:00:00"/>
    <n v="3"/>
    <x v="3"/>
    <n v="2014"/>
  </r>
  <r>
    <s v="Midmarket"/>
    <s v="France"/>
    <s v="Velo"/>
    <s v="High"/>
    <n v="2826"/>
    <n v="120"/>
    <n v="15"/>
    <n v="42390"/>
    <n v="6358.5"/>
    <n v="36031.5"/>
    <n v="28260"/>
    <n v="7771.5"/>
    <d v="2014-05-01T00:00:00"/>
    <n v="5"/>
    <x v="11"/>
    <n v="2014"/>
  </r>
  <r>
    <s v="Enterprise"/>
    <s v="France"/>
    <s v="Velo"/>
    <s v="High"/>
    <n v="663"/>
    <n v="120"/>
    <n v="125"/>
    <n v="82875"/>
    <n v="12431.25"/>
    <n v="70443.75"/>
    <n v="79560"/>
    <n v="-9116.25"/>
    <d v="2014-09-01T00:00:00"/>
    <n v="9"/>
    <x v="6"/>
    <n v="2014"/>
  </r>
  <r>
    <s v="Small Business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x v="9"/>
    <n v="2013"/>
  </r>
  <r>
    <s v="Enterprise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x v="2"/>
    <n v="2013"/>
  </r>
  <r>
    <s v="Channel Partners"/>
    <s v="United States of America"/>
    <s v="Velo"/>
    <s v="High"/>
    <n v="914"/>
    <n v="120"/>
    <n v="12"/>
    <n v="10968"/>
    <n v="1645.2"/>
    <n v="9322.7999999999993"/>
    <n v="2742"/>
    <n v="6580.8"/>
    <d v="2014-12-01T00:00:00"/>
    <n v="12"/>
    <x v="2"/>
    <n v="2014"/>
  </r>
  <r>
    <s v="Government"/>
    <s v="Canada"/>
    <s v="VTT"/>
    <s v="High"/>
    <n v="865.5"/>
    <n v="250"/>
    <n v="20"/>
    <n v="17310"/>
    <n v="2596.5"/>
    <n v="14713.5"/>
    <n v="8655"/>
    <n v="6058.5"/>
    <d v="2014-07-01T00:00:00"/>
    <n v="7"/>
    <x v="4"/>
    <n v="2014"/>
  </r>
  <r>
    <s v="Midmarket"/>
    <s v="Germany"/>
    <s v="VTT"/>
    <s v="High"/>
    <n v="492"/>
    <n v="250"/>
    <n v="15"/>
    <n v="7380"/>
    <n v="1107"/>
    <n v="6273"/>
    <n v="4920"/>
    <n v="1353"/>
    <d v="2014-07-01T00:00:00"/>
    <n v="7"/>
    <x v="4"/>
    <n v="2014"/>
  </r>
  <r>
    <s v="Government"/>
    <s v="United States of America"/>
    <s v="VTT"/>
    <s v="High"/>
    <n v="267"/>
    <n v="250"/>
    <n v="20"/>
    <n v="5340"/>
    <n v="801"/>
    <n v="4539"/>
    <n v="2670"/>
    <n v="1869"/>
    <d v="2013-10-01T00:00:00"/>
    <n v="10"/>
    <x v="7"/>
    <n v="2013"/>
  </r>
  <r>
    <s v="Midmarket"/>
    <s v="Germany"/>
    <s v="VTT"/>
    <s v="High"/>
    <n v="1175"/>
    <n v="250"/>
    <n v="15"/>
    <n v="17625"/>
    <n v="2643.75"/>
    <n v="14981.25"/>
    <n v="11750"/>
    <n v="3231.25"/>
    <d v="2014-10-01T00:00:00"/>
    <n v="10"/>
    <x v="7"/>
    <n v="2014"/>
  </r>
  <r>
    <s v="Enterprise"/>
    <s v="Canada"/>
    <s v="VTT"/>
    <s v="High"/>
    <n v="2954"/>
    <n v="250"/>
    <n v="125"/>
    <n v="369250"/>
    <n v="55387.5"/>
    <n v="313862.5"/>
    <n v="354480"/>
    <n v="-40617.5"/>
    <d v="2013-11-01T00:00:00"/>
    <n v="11"/>
    <x v="9"/>
    <n v="2013"/>
  </r>
  <r>
    <s v="Enterprise"/>
    <s v="Germany"/>
    <s v="VTT"/>
    <s v="High"/>
    <n v="552"/>
    <n v="250"/>
    <n v="125"/>
    <n v="69000"/>
    <n v="10350"/>
    <n v="58650"/>
    <n v="66240"/>
    <n v="-7590"/>
    <d v="2014-11-01T00:00:00"/>
    <n v="11"/>
    <x v="9"/>
    <n v="2014"/>
  </r>
  <r>
    <s v="Government"/>
    <s v="France"/>
    <s v="VTT"/>
    <s v="High"/>
    <n v="293"/>
    <n v="250"/>
    <n v="20"/>
    <n v="5860"/>
    <n v="879"/>
    <n v="4981"/>
    <n v="2930"/>
    <n v="2051"/>
    <d v="2014-12-01T00:00:00"/>
    <n v="12"/>
    <x v="2"/>
    <n v="2014"/>
  </r>
  <r>
    <s v="Small Business"/>
    <s v="France"/>
    <s v="Amarilla"/>
    <s v="High"/>
    <n v="2475"/>
    <n v="260"/>
    <n v="300"/>
    <n v="742500"/>
    <n v="111375"/>
    <n v="631125"/>
    <n v="618750"/>
    <n v="12375"/>
    <d v="2014-03-01T00:00:00"/>
    <n v="3"/>
    <x v="3"/>
    <n v="2014"/>
  </r>
  <r>
    <s v="Small Business"/>
    <s v="Mexico"/>
    <s v="Amarilla"/>
    <s v="High"/>
    <n v="546"/>
    <n v="260"/>
    <n v="300"/>
    <n v="163800"/>
    <n v="24570"/>
    <n v="139230"/>
    <n v="136500"/>
    <n v="2730"/>
    <d v="2014-10-01T00:00:00"/>
    <n v="10"/>
    <x v="7"/>
    <n v="2014"/>
  </r>
  <r>
    <s v="Government"/>
    <s v="Mexico"/>
    <s v="Montana"/>
    <s v="High"/>
    <n v="1368"/>
    <n v="5"/>
    <n v="7"/>
    <n v="9576"/>
    <n v="1436.4"/>
    <n v="8139.6"/>
    <n v="6840"/>
    <n v="1299.5999999999999"/>
    <d v="2014-02-01T00:00:00"/>
    <n v="2"/>
    <x v="8"/>
    <n v="2014"/>
  </r>
  <r>
    <s v="Government"/>
    <s v="Canada"/>
    <s v="Paseo"/>
    <s v="High"/>
    <n v="723"/>
    <n v="10"/>
    <n v="7"/>
    <n v="5061"/>
    <n v="759.15"/>
    <n v="4301.8500000000004"/>
    <n v="3615"/>
    <n v="686.85"/>
    <d v="2014-04-01T00:00:00"/>
    <n v="4"/>
    <x v="10"/>
    <n v="2014"/>
  </r>
  <r>
    <s v="Channel Partners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x v="11"/>
    <n v="20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s v="Canada"/>
    <x v="0"/>
    <s v="None"/>
    <n v="1618.5"/>
    <n v="3"/>
    <n v="20"/>
    <n v="32370"/>
    <n v="0"/>
    <n v="32370"/>
    <n v="16185"/>
    <n v="16185"/>
    <d v="2014-01-01T00:00:00"/>
    <n v="1"/>
    <s v="January"/>
    <n v="2014"/>
  </r>
  <r>
    <s v="Government"/>
    <s v="Germany"/>
    <x v="0"/>
    <s v="None"/>
    <n v="1321"/>
    <n v="3"/>
    <n v="20"/>
    <n v="26420"/>
    <n v="0"/>
    <n v="26420"/>
    <n v="13210"/>
    <n v="13210"/>
    <d v="2014-01-01T00:00:00"/>
    <n v="1"/>
    <s v="January"/>
    <n v="2014"/>
  </r>
  <r>
    <s v="Midmarket"/>
    <s v="France"/>
    <x v="0"/>
    <s v="None"/>
    <n v="2178"/>
    <n v="3"/>
    <n v="15"/>
    <n v="32670"/>
    <n v="0"/>
    <n v="32670"/>
    <n v="21780"/>
    <n v="10890"/>
    <d v="2014-06-01T00:00:00"/>
    <n v="6"/>
    <s v="June"/>
    <n v="2014"/>
  </r>
  <r>
    <s v="Midmarket"/>
    <s v="Germany"/>
    <x v="0"/>
    <s v="None"/>
    <n v="888"/>
    <n v="3"/>
    <n v="15"/>
    <n v="13320"/>
    <n v="0"/>
    <n v="13320"/>
    <n v="8880"/>
    <n v="4440"/>
    <d v="2014-06-01T00:00:00"/>
    <n v="6"/>
    <s v="June"/>
    <n v="2014"/>
  </r>
  <r>
    <s v="Midmarket"/>
    <s v="Mexico"/>
    <x v="0"/>
    <s v="None"/>
    <n v="2470"/>
    <n v="3"/>
    <n v="15"/>
    <n v="37050"/>
    <n v="0"/>
    <n v="37050"/>
    <n v="24700"/>
    <n v="12350"/>
    <d v="2014-06-01T00:00:00"/>
    <n v="6"/>
    <s v="June"/>
    <n v="2014"/>
  </r>
  <r>
    <s v="Government"/>
    <s v="Germany"/>
    <x v="0"/>
    <s v="None"/>
    <n v="1513"/>
    <n v="3"/>
    <n v="350"/>
    <n v="529550"/>
    <n v="0"/>
    <n v="529550"/>
    <n v="393380"/>
    <n v="136170"/>
    <d v="2014-12-01T00:00:00"/>
    <n v="12"/>
    <s v="December"/>
    <n v="2014"/>
  </r>
  <r>
    <s v="Midmarket"/>
    <s v="Germany"/>
    <x v="1"/>
    <s v="None"/>
    <n v="921"/>
    <n v="5"/>
    <n v="15"/>
    <n v="13815"/>
    <n v="0"/>
    <n v="13815"/>
    <n v="9210"/>
    <n v="4605"/>
    <d v="2014-03-01T00:00:00"/>
    <n v="3"/>
    <s v="March"/>
    <n v="2014"/>
  </r>
  <r>
    <s v="Channel Partners"/>
    <s v="Canada"/>
    <x v="1"/>
    <s v="None"/>
    <n v="2518"/>
    <n v="5"/>
    <n v="12"/>
    <n v="30216"/>
    <n v="0"/>
    <n v="30216"/>
    <n v="7554"/>
    <n v="22662"/>
    <d v="2014-06-01T00:00:00"/>
    <n v="6"/>
    <s v="June"/>
    <n v="2014"/>
  </r>
  <r>
    <s v="Government"/>
    <s v="France"/>
    <x v="1"/>
    <s v="None"/>
    <n v="1899"/>
    <n v="5"/>
    <n v="20"/>
    <n v="37980"/>
    <n v="0"/>
    <n v="37980"/>
    <n v="18990"/>
    <n v="18990"/>
    <d v="2014-06-01T00:00:00"/>
    <n v="6"/>
    <s v="June"/>
    <n v="2014"/>
  </r>
  <r>
    <s v="Channel Partners"/>
    <s v="Germany"/>
    <x v="1"/>
    <s v="None"/>
    <n v="1545"/>
    <n v="5"/>
    <n v="12"/>
    <n v="18540"/>
    <n v="0"/>
    <n v="18540"/>
    <n v="4635"/>
    <n v="13905"/>
    <d v="2014-06-01T00:00:00"/>
    <n v="6"/>
    <s v="June"/>
    <n v="2014"/>
  </r>
  <r>
    <s v="Midmarket"/>
    <s v="Mexico"/>
    <x v="1"/>
    <s v="None"/>
    <n v="2470"/>
    <n v="5"/>
    <n v="15"/>
    <n v="37050"/>
    <n v="0"/>
    <n v="37050"/>
    <n v="24700"/>
    <n v="12350"/>
    <d v="2014-06-01T00:00:00"/>
    <n v="6"/>
    <s v="June"/>
    <n v="2014"/>
  </r>
  <r>
    <s v="Enterprise"/>
    <s v="Canada"/>
    <x v="1"/>
    <s v="None"/>
    <n v="2665.5"/>
    <n v="5"/>
    <n v="125"/>
    <n v="333187.5"/>
    <n v="0"/>
    <n v="333187.5"/>
    <n v="319860"/>
    <n v="13327.5"/>
    <d v="2014-07-01T00:00:00"/>
    <n v="7"/>
    <s v="July"/>
    <n v="2014"/>
  </r>
  <r>
    <s v="Small Business"/>
    <s v="Mexico"/>
    <x v="1"/>
    <s v="None"/>
    <n v="958"/>
    <n v="5"/>
    <n v="300"/>
    <n v="287400"/>
    <n v="0"/>
    <n v="287400"/>
    <n v="239500"/>
    <n v="47900"/>
    <d v="2014-08-01T00:00:00"/>
    <n v="8"/>
    <s v="August"/>
    <n v="2014"/>
  </r>
  <r>
    <s v="Government"/>
    <s v="Germany"/>
    <x v="1"/>
    <s v="None"/>
    <n v="2146"/>
    <n v="5"/>
    <n v="7"/>
    <n v="15022"/>
    <n v="0"/>
    <n v="15022"/>
    <n v="10730"/>
    <n v="4292"/>
    <d v="2014-09-01T00:00:00"/>
    <n v="9"/>
    <s v="September"/>
    <n v="2014"/>
  </r>
  <r>
    <s v="Enterprise"/>
    <s v="Canada"/>
    <x v="1"/>
    <s v="None"/>
    <n v="345"/>
    <n v="5"/>
    <n v="125"/>
    <n v="43125"/>
    <n v="0"/>
    <n v="43125"/>
    <n v="41400"/>
    <n v="1725"/>
    <d v="2013-10-01T00:00:00"/>
    <n v="10"/>
    <s v="October"/>
    <n v="2013"/>
  </r>
  <r>
    <s v="Midmarket"/>
    <s v="United States of America"/>
    <x v="1"/>
    <s v="None"/>
    <n v="615"/>
    <n v="5"/>
    <n v="15"/>
    <n v="9225"/>
    <n v="0"/>
    <n v="9225"/>
    <n v="6150"/>
    <n v="3075"/>
    <d v="2014-12-01T00:00:00"/>
    <n v="12"/>
    <s v="December"/>
    <n v="2014"/>
  </r>
  <r>
    <s v="Government"/>
    <s v="Canada"/>
    <x v="2"/>
    <s v="None"/>
    <n v="292"/>
    <n v="10"/>
    <n v="20"/>
    <n v="5840"/>
    <n v="0"/>
    <n v="5840"/>
    <n v="2920"/>
    <n v="2920"/>
    <d v="2014-02-01T00:00:00"/>
    <n v="2"/>
    <s v="February"/>
    <n v="2014"/>
  </r>
  <r>
    <s v="Midmarket"/>
    <s v="Mexico"/>
    <x v="2"/>
    <s v="None"/>
    <n v="974"/>
    <n v="10"/>
    <n v="15"/>
    <n v="14610"/>
    <n v="0"/>
    <n v="14610"/>
    <n v="9740"/>
    <n v="4870"/>
    <d v="2014-02-01T00:00:00"/>
    <n v="2"/>
    <s v="February"/>
    <n v="2014"/>
  </r>
  <r>
    <s v="Channel Partners"/>
    <s v="Canada"/>
    <x v="2"/>
    <s v="None"/>
    <n v="2518"/>
    <n v="10"/>
    <n v="12"/>
    <n v="30216"/>
    <n v="0"/>
    <n v="30216"/>
    <n v="7554"/>
    <n v="22662"/>
    <d v="2014-06-01T00:00:00"/>
    <n v="6"/>
    <s v="June"/>
    <n v="2014"/>
  </r>
  <r>
    <s v="Government"/>
    <s v="Germany"/>
    <x v="2"/>
    <s v="None"/>
    <n v="1006"/>
    <n v="10"/>
    <n v="350"/>
    <n v="352100"/>
    <n v="0"/>
    <n v="352100"/>
    <n v="261560"/>
    <n v="90540"/>
    <d v="2014-06-01T00:00:00"/>
    <n v="6"/>
    <s v="June"/>
    <n v="2014"/>
  </r>
  <r>
    <s v="Channel Partners"/>
    <s v="Germany"/>
    <x v="2"/>
    <s v="None"/>
    <n v="367"/>
    <n v="10"/>
    <n v="12"/>
    <n v="4404"/>
    <n v="0"/>
    <n v="4404"/>
    <n v="1101"/>
    <n v="3303"/>
    <d v="2014-07-01T00:00:00"/>
    <n v="7"/>
    <s v="July"/>
    <n v="2014"/>
  </r>
  <r>
    <s v="Government"/>
    <s v="Mexico"/>
    <x v="2"/>
    <s v="None"/>
    <n v="883"/>
    <n v="10"/>
    <n v="7"/>
    <n v="6181"/>
    <n v="0"/>
    <n v="6181"/>
    <n v="4415"/>
    <n v="1766"/>
    <d v="2014-08-01T00:00:00"/>
    <n v="8"/>
    <s v="August"/>
    <n v="2014"/>
  </r>
  <r>
    <s v="Midmarket"/>
    <s v="France"/>
    <x v="2"/>
    <s v="None"/>
    <n v="549"/>
    <n v="10"/>
    <n v="15"/>
    <n v="8235"/>
    <n v="0"/>
    <n v="8235"/>
    <n v="5490"/>
    <n v="2745"/>
    <d v="2013-09-01T00:00:00"/>
    <n v="9"/>
    <s v="September"/>
    <n v="2013"/>
  </r>
  <r>
    <s v="Small Business"/>
    <s v="Mexico"/>
    <x v="2"/>
    <s v="None"/>
    <n v="788"/>
    <n v="10"/>
    <n v="300"/>
    <n v="236400"/>
    <n v="0"/>
    <n v="236400"/>
    <n v="197000"/>
    <n v="39400"/>
    <d v="2013-09-01T00:00:00"/>
    <n v="9"/>
    <s v="September"/>
    <n v="2013"/>
  </r>
  <r>
    <s v="Midmarket"/>
    <s v="Mexico"/>
    <x v="2"/>
    <s v="None"/>
    <n v="2472"/>
    <n v="10"/>
    <n v="15"/>
    <n v="37080"/>
    <n v="0"/>
    <n v="37080"/>
    <n v="24720"/>
    <n v="12360"/>
    <d v="2014-09-01T00:00:00"/>
    <n v="9"/>
    <s v="September"/>
    <n v="2014"/>
  </r>
  <r>
    <s v="Government"/>
    <s v="United States of America"/>
    <x v="2"/>
    <s v="None"/>
    <n v="1143"/>
    <n v="10"/>
    <n v="7"/>
    <n v="8001"/>
    <n v="0"/>
    <n v="8001"/>
    <n v="5715"/>
    <n v="2286"/>
    <d v="2014-10-01T00:00:00"/>
    <n v="10"/>
    <s v="October"/>
    <n v="2014"/>
  </r>
  <r>
    <s v="Government"/>
    <s v="Canada"/>
    <x v="2"/>
    <s v="None"/>
    <n v="1725"/>
    <n v="10"/>
    <n v="350"/>
    <n v="603750"/>
    <n v="0"/>
    <n v="603750"/>
    <n v="448500"/>
    <n v="155250"/>
    <d v="2013-11-01T00:00:00"/>
    <n v="11"/>
    <s v="November"/>
    <n v="2013"/>
  </r>
  <r>
    <s v="Channel Partners"/>
    <s v="United States of America"/>
    <x v="2"/>
    <s v="None"/>
    <n v="912"/>
    <n v="10"/>
    <n v="12"/>
    <n v="10944"/>
    <n v="0"/>
    <n v="10944"/>
    <n v="2736"/>
    <n v="8208"/>
    <d v="2013-11-01T00:00:00"/>
    <n v="11"/>
    <s v="November"/>
    <n v="2013"/>
  </r>
  <r>
    <s v="Midmarket"/>
    <s v="Canada"/>
    <x v="2"/>
    <s v="None"/>
    <n v="2152"/>
    <n v="10"/>
    <n v="15"/>
    <n v="32280"/>
    <n v="0"/>
    <n v="32280"/>
    <n v="21520"/>
    <n v="10760"/>
    <d v="2013-12-01T00:00:00"/>
    <n v="12"/>
    <s v="December"/>
    <n v="2013"/>
  </r>
  <r>
    <s v="Government"/>
    <s v="Canada"/>
    <x v="2"/>
    <s v="None"/>
    <n v="1817"/>
    <n v="10"/>
    <n v="20"/>
    <n v="36340"/>
    <n v="0"/>
    <n v="36340"/>
    <n v="18170"/>
    <n v="18170"/>
    <d v="2014-12-01T00:00:00"/>
    <n v="12"/>
    <s v="December"/>
    <n v="2014"/>
  </r>
  <r>
    <s v="Government"/>
    <s v="Germany"/>
    <x v="2"/>
    <s v="None"/>
    <n v="1513"/>
    <n v="10"/>
    <n v="350"/>
    <n v="529550"/>
    <n v="0"/>
    <n v="529550"/>
    <n v="393380"/>
    <n v="136170"/>
    <d v="2014-12-01T00:00:00"/>
    <n v="12"/>
    <s v="December"/>
    <n v="2014"/>
  </r>
  <r>
    <s v="Government"/>
    <s v="Mexico"/>
    <x v="3"/>
    <s v="None"/>
    <n v="1493"/>
    <n v="120"/>
    <n v="7"/>
    <n v="10451"/>
    <n v="0"/>
    <n v="10451"/>
    <n v="7465"/>
    <n v="2986"/>
    <d v="2014-01-01T00:00:00"/>
    <n v="1"/>
    <s v="January"/>
    <n v="2014"/>
  </r>
  <r>
    <s v="Enterprise"/>
    <s v="France"/>
    <x v="3"/>
    <s v="None"/>
    <n v="1804"/>
    <n v="120"/>
    <n v="125"/>
    <n v="225500"/>
    <n v="0"/>
    <n v="225500"/>
    <n v="216480"/>
    <n v="9020"/>
    <d v="2014-02-01T00:00:00"/>
    <n v="2"/>
    <s v="February"/>
    <n v="2014"/>
  </r>
  <r>
    <s v="Channel Partners"/>
    <s v="Germany"/>
    <x v="3"/>
    <s v="None"/>
    <n v="2161"/>
    <n v="120"/>
    <n v="12"/>
    <n v="25932"/>
    <n v="0"/>
    <n v="25932"/>
    <n v="6483"/>
    <n v="19449"/>
    <d v="2014-03-01T00:00:00"/>
    <n v="3"/>
    <s v="March"/>
    <n v="2014"/>
  </r>
  <r>
    <s v="Government"/>
    <s v="Germany"/>
    <x v="3"/>
    <s v="None"/>
    <n v="1006"/>
    <n v="120"/>
    <n v="350"/>
    <n v="352100"/>
    <n v="0"/>
    <n v="352100"/>
    <n v="261560"/>
    <n v="90540"/>
    <d v="2014-06-01T00:00:00"/>
    <n v="6"/>
    <s v="June"/>
    <n v="2014"/>
  </r>
  <r>
    <s v="Channel Partners"/>
    <s v="Germany"/>
    <x v="3"/>
    <s v="None"/>
    <n v="1545"/>
    <n v="120"/>
    <n v="12"/>
    <n v="18540"/>
    <n v="0"/>
    <n v="18540"/>
    <n v="4635"/>
    <n v="13905"/>
    <d v="2014-06-01T00:00:00"/>
    <n v="6"/>
    <s v="June"/>
    <n v="2014"/>
  </r>
  <r>
    <s v="Enterprise"/>
    <s v="United States of America"/>
    <x v="3"/>
    <s v="None"/>
    <n v="2821"/>
    <n v="120"/>
    <n v="125"/>
    <n v="352625"/>
    <n v="0"/>
    <n v="352625"/>
    <n v="338520"/>
    <n v="14105"/>
    <d v="2014-08-01T00:00:00"/>
    <n v="8"/>
    <s v="August"/>
    <n v="2014"/>
  </r>
  <r>
    <s v="Enterprise"/>
    <s v="Canada"/>
    <x v="3"/>
    <s v="None"/>
    <n v="345"/>
    <n v="120"/>
    <n v="125"/>
    <n v="43125"/>
    <n v="0"/>
    <n v="43125"/>
    <n v="41400"/>
    <n v="1725"/>
    <d v="2013-10-01T00:00:00"/>
    <n v="10"/>
    <s v="October"/>
    <n v="2013"/>
  </r>
  <r>
    <s v="Small Business"/>
    <s v="Canada"/>
    <x v="4"/>
    <s v="None"/>
    <n v="2001"/>
    <n v="250"/>
    <n v="300"/>
    <n v="600300"/>
    <n v="0"/>
    <n v="600300"/>
    <n v="500250"/>
    <n v="100050"/>
    <d v="2014-02-01T00:00:00"/>
    <n v="2"/>
    <s v="February"/>
    <n v="2014"/>
  </r>
  <r>
    <s v="Channel Partners"/>
    <s v="Germany"/>
    <x v="4"/>
    <s v="None"/>
    <n v="2838"/>
    <n v="250"/>
    <n v="12"/>
    <n v="34056"/>
    <n v="0"/>
    <n v="34056"/>
    <n v="8514"/>
    <n v="25542"/>
    <d v="2014-04-01T00:00:00"/>
    <n v="4"/>
    <s v="April"/>
    <n v="2014"/>
  </r>
  <r>
    <s v="Midmarket"/>
    <s v="France"/>
    <x v="4"/>
    <s v="None"/>
    <n v="2178"/>
    <n v="250"/>
    <n v="15"/>
    <n v="32670"/>
    <n v="0"/>
    <n v="32670"/>
    <n v="21780"/>
    <n v="10890"/>
    <d v="2014-06-01T00:00:00"/>
    <n v="6"/>
    <s v="June"/>
    <n v="2014"/>
  </r>
  <r>
    <s v="Midmarket"/>
    <s v="Germany"/>
    <x v="4"/>
    <s v="None"/>
    <n v="888"/>
    <n v="250"/>
    <n v="15"/>
    <n v="13320"/>
    <n v="0"/>
    <n v="13320"/>
    <n v="8880"/>
    <n v="4440"/>
    <d v="2014-06-01T00:00:00"/>
    <n v="6"/>
    <s v="June"/>
    <n v="2014"/>
  </r>
  <r>
    <s v="Government"/>
    <s v="France"/>
    <x v="4"/>
    <s v="None"/>
    <n v="1527"/>
    <n v="250"/>
    <n v="350"/>
    <n v="534450"/>
    <n v="0"/>
    <n v="534450"/>
    <n v="397020"/>
    <n v="137430"/>
    <d v="2013-09-01T00:00:00"/>
    <n v="9"/>
    <s v="September"/>
    <n v="2013"/>
  </r>
  <r>
    <s v="Small Business"/>
    <s v="France"/>
    <x v="4"/>
    <s v="None"/>
    <n v="2151"/>
    <n v="250"/>
    <n v="300"/>
    <n v="645300"/>
    <n v="0"/>
    <n v="645300"/>
    <n v="537750"/>
    <n v="107550"/>
    <d v="2014-09-01T00:00:00"/>
    <n v="9"/>
    <s v="September"/>
    <n v="2014"/>
  </r>
  <r>
    <s v="Government"/>
    <s v="Canada"/>
    <x v="4"/>
    <s v="None"/>
    <n v="1817"/>
    <n v="250"/>
    <n v="20"/>
    <n v="36340"/>
    <n v="0"/>
    <n v="36340"/>
    <n v="18170"/>
    <n v="18170"/>
    <d v="2014-12-01T00:00:00"/>
    <n v="12"/>
    <s v="December"/>
    <n v="2014"/>
  </r>
  <r>
    <s v="Government"/>
    <s v="France"/>
    <x v="5"/>
    <s v="None"/>
    <n v="2750"/>
    <n v="260"/>
    <n v="350"/>
    <n v="962500"/>
    <n v="0"/>
    <n v="962500"/>
    <n v="715000"/>
    <n v="247500"/>
    <d v="2014-02-01T00:00:00"/>
    <n v="2"/>
    <s v="February"/>
    <n v="2014"/>
  </r>
  <r>
    <s v="Channel Partners"/>
    <s v="United States of America"/>
    <x v="5"/>
    <s v="None"/>
    <n v="1953"/>
    <n v="260"/>
    <n v="12"/>
    <n v="23436"/>
    <n v="0"/>
    <n v="23436"/>
    <n v="5859"/>
    <n v="17577"/>
    <d v="2014-04-01T00:00:00"/>
    <n v="4"/>
    <s v="April"/>
    <n v="2014"/>
  </r>
  <r>
    <s v="Enterprise"/>
    <s v="Germany"/>
    <x v="5"/>
    <s v="None"/>
    <n v="4219.5"/>
    <n v="260"/>
    <n v="125"/>
    <n v="527437.5"/>
    <n v="0"/>
    <n v="527437.5"/>
    <n v="506340"/>
    <n v="21097.5"/>
    <d v="2014-04-01T00:00:00"/>
    <n v="4"/>
    <s v="April"/>
    <n v="2014"/>
  </r>
  <r>
    <s v="Government"/>
    <s v="France"/>
    <x v="5"/>
    <s v="None"/>
    <n v="1899"/>
    <n v="260"/>
    <n v="20"/>
    <n v="37980"/>
    <n v="0"/>
    <n v="37980"/>
    <n v="18990"/>
    <n v="18990"/>
    <d v="2014-06-01T00:00:00"/>
    <n v="6"/>
    <s v="June"/>
    <n v="2014"/>
  </r>
  <r>
    <s v="Government"/>
    <s v="Germany"/>
    <x v="5"/>
    <s v="None"/>
    <n v="1686"/>
    <n v="260"/>
    <n v="7"/>
    <n v="11802"/>
    <n v="0"/>
    <n v="11802"/>
    <n v="8430"/>
    <n v="3372"/>
    <d v="2014-07-01T00:00:00"/>
    <n v="7"/>
    <s v="July"/>
    <n v="2014"/>
  </r>
  <r>
    <s v="Channel Partners"/>
    <s v="United States of America"/>
    <x v="5"/>
    <s v="None"/>
    <n v="2141"/>
    <n v="260"/>
    <n v="12"/>
    <n v="25692"/>
    <n v="0"/>
    <n v="25692"/>
    <n v="6423"/>
    <n v="19269"/>
    <d v="2014-08-01T00:00:00"/>
    <n v="8"/>
    <s v="August"/>
    <n v="2014"/>
  </r>
  <r>
    <s v="Government"/>
    <s v="United States of America"/>
    <x v="5"/>
    <s v="None"/>
    <n v="1143"/>
    <n v="260"/>
    <n v="7"/>
    <n v="8001"/>
    <n v="0"/>
    <n v="8001"/>
    <n v="5715"/>
    <n v="2286"/>
    <d v="2014-10-01T00:00:00"/>
    <n v="10"/>
    <s v="October"/>
    <n v="2014"/>
  </r>
  <r>
    <s v="Midmarket"/>
    <s v="United States of America"/>
    <x v="5"/>
    <s v="None"/>
    <n v="615"/>
    <n v="260"/>
    <n v="15"/>
    <n v="9225"/>
    <n v="0"/>
    <n v="9225"/>
    <n v="6150"/>
    <n v="3075"/>
    <d v="2014-12-01T00:00:00"/>
    <n v="12"/>
    <s v="December"/>
    <n v="2014"/>
  </r>
  <r>
    <s v="Government"/>
    <s v="France"/>
    <x v="2"/>
    <s v="Low"/>
    <n v="3945"/>
    <n v="10"/>
    <n v="7"/>
    <n v="27615"/>
    <n v="276.14999999999998"/>
    <n v="27338.85"/>
    <n v="19725"/>
    <n v="7613.85"/>
    <d v="2014-01-01T00:00:00"/>
    <n v="1"/>
    <s v="January"/>
    <n v="2014"/>
  </r>
  <r>
    <s v="Midmarket"/>
    <s v="France"/>
    <x v="2"/>
    <s v="Low"/>
    <n v="2296"/>
    <n v="10"/>
    <n v="15"/>
    <n v="34440"/>
    <n v="344.4"/>
    <n v="34095.599999999999"/>
    <n v="22960"/>
    <n v="11135.6"/>
    <d v="2014-02-01T00:00:00"/>
    <n v="2"/>
    <s v="February"/>
    <n v="2014"/>
  </r>
  <r>
    <s v="Government"/>
    <s v="France"/>
    <x v="2"/>
    <s v="Low"/>
    <n v="1030"/>
    <n v="10"/>
    <n v="7"/>
    <n v="7210"/>
    <n v="72.099999999999994"/>
    <n v="7137.9"/>
    <n v="5150"/>
    <n v="1987.9"/>
    <d v="2014-05-01T00:00:00"/>
    <n v="5"/>
    <s v="May"/>
    <n v="2014"/>
  </r>
  <r>
    <s v="Government"/>
    <s v="France"/>
    <x v="3"/>
    <s v="Low"/>
    <n v="639"/>
    <n v="120"/>
    <n v="7"/>
    <n v="4473"/>
    <n v="44.73"/>
    <n v="4428.2700000000004"/>
    <n v="3195"/>
    <n v="1233.27"/>
    <d v="2014-11-01T00:00:00"/>
    <n v="11"/>
    <s v="November"/>
    <n v="2014"/>
  </r>
  <r>
    <s v="Government"/>
    <s v="Canada"/>
    <x v="4"/>
    <s v="Low"/>
    <n v="1326"/>
    <n v="250"/>
    <n v="7"/>
    <n v="9282"/>
    <n v="92.82"/>
    <n v="9189.18"/>
    <n v="6630"/>
    <n v="2559.1799999999998"/>
    <d v="2014-03-01T00:00:00"/>
    <n v="3"/>
    <s v="March"/>
    <n v="2014"/>
  </r>
  <r>
    <s v="Channel Partners"/>
    <s v="United States of America"/>
    <x v="0"/>
    <s v="Low"/>
    <n v="1858"/>
    <n v="3"/>
    <n v="12"/>
    <n v="22296"/>
    <n v="222.96"/>
    <n v="22073.040000000001"/>
    <n v="5574"/>
    <n v="16499.04"/>
    <d v="2014-02-01T00:00:00"/>
    <n v="2"/>
    <s v="February"/>
    <n v="2014"/>
  </r>
  <r>
    <s v="Government"/>
    <s v="Mexico"/>
    <x v="0"/>
    <s v="Low"/>
    <n v="1210"/>
    <n v="3"/>
    <n v="350"/>
    <n v="423500"/>
    <n v="4235"/>
    <n v="419265"/>
    <n v="314600"/>
    <n v="104665"/>
    <d v="2014-03-01T00:00:00"/>
    <n v="3"/>
    <s v="March"/>
    <n v="2014"/>
  </r>
  <r>
    <s v="Government"/>
    <s v="United States of America"/>
    <x v="0"/>
    <s v="Low"/>
    <n v="2529"/>
    <n v="3"/>
    <n v="7"/>
    <n v="17703"/>
    <n v="177.03"/>
    <n v="17525.97"/>
    <n v="12645"/>
    <n v="4880.97"/>
    <d v="2014-07-01T00:00:00"/>
    <n v="7"/>
    <s v="July"/>
    <n v="2014"/>
  </r>
  <r>
    <s v="Channel Partners"/>
    <s v="Canada"/>
    <x v="0"/>
    <s v="Low"/>
    <n v="1445"/>
    <n v="3"/>
    <n v="12"/>
    <n v="17340"/>
    <n v="173.4"/>
    <n v="17166.599999999999"/>
    <n v="4335"/>
    <n v="12831.6"/>
    <d v="2014-09-01T00:00:00"/>
    <n v="9"/>
    <s v="September"/>
    <n v="2014"/>
  </r>
  <r>
    <s v="Enterprise"/>
    <s v="United States of America"/>
    <x v="0"/>
    <s v="Low"/>
    <n v="330"/>
    <n v="3"/>
    <n v="125"/>
    <n v="41250"/>
    <n v="412.5"/>
    <n v="40837.5"/>
    <n v="39600"/>
    <n v="1237.5"/>
    <d v="2013-09-01T00:00:00"/>
    <n v="9"/>
    <s v="September"/>
    <n v="2013"/>
  </r>
  <r>
    <s v="Channel Partners"/>
    <s v="France"/>
    <x v="0"/>
    <s v="Low"/>
    <n v="2671"/>
    <n v="3"/>
    <n v="12"/>
    <n v="32052"/>
    <n v="320.52"/>
    <n v="31731.48"/>
    <n v="8013"/>
    <n v="23718.48"/>
    <d v="2014-09-01T00:00:00"/>
    <n v="9"/>
    <s v="September"/>
    <n v="2014"/>
  </r>
  <r>
    <s v="Channel Partners"/>
    <s v="Germany"/>
    <x v="0"/>
    <s v="Low"/>
    <n v="766"/>
    <n v="3"/>
    <n v="12"/>
    <n v="9192"/>
    <n v="91.92"/>
    <n v="9100.08"/>
    <n v="2298"/>
    <n v="6802.08"/>
    <d v="2013-10-01T00:00:00"/>
    <n v="10"/>
    <s v="October"/>
    <n v="2013"/>
  </r>
  <r>
    <s v="Small Business"/>
    <s v="Mexico"/>
    <x v="0"/>
    <s v="Low"/>
    <n v="494"/>
    <n v="3"/>
    <n v="300"/>
    <n v="148200"/>
    <n v="1482"/>
    <n v="146718"/>
    <n v="123500"/>
    <n v="23218"/>
    <d v="2013-10-01T00:00:00"/>
    <n v="10"/>
    <s v="October"/>
    <n v="2013"/>
  </r>
  <r>
    <s v="Government"/>
    <s v="Mexico"/>
    <x v="0"/>
    <s v="Low"/>
    <n v="1397"/>
    <n v="3"/>
    <n v="350"/>
    <n v="488950"/>
    <n v="4889.5"/>
    <n v="484060.5"/>
    <n v="363220"/>
    <n v="120840.5"/>
    <d v="2014-10-01T00:00:00"/>
    <n v="10"/>
    <s v="October"/>
    <n v="2014"/>
  </r>
  <r>
    <s v="Government"/>
    <s v="France"/>
    <x v="0"/>
    <s v="Low"/>
    <n v="2155"/>
    <n v="3"/>
    <n v="350"/>
    <n v="754250"/>
    <n v="7542.5"/>
    <n v="746707.5"/>
    <n v="560300"/>
    <n v="186407.5"/>
    <d v="2014-12-01T00:00:00"/>
    <n v="12"/>
    <s v="December"/>
    <n v="2014"/>
  </r>
  <r>
    <s v="Midmarket"/>
    <s v="Mexico"/>
    <x v="1"/>
    <s v="Low"/>
    <n v="2214"/>
    <n v="5"/>
    <n v="15"/>
    <n v="33210"/>
    <n v="332.1"/>
    <n v="32877.9"/>
    <n v="22140"/>
    <n v="10737.9"/>
    <d v="2014-03-01T00:00:00"/>
    <n v="3"/>
    <s v="March"/>
    <n v="2014"/>
  </r>
  <r>
    <s v="Small Business"/>
    <s v="United States of America"/>
    <x v="1"/>
    <s v="Low"/>
    <n v="2301"/>
    <n v="5"/>
    <n v="300"/>
    <n v="690300"/>
    <n v="6903"/>
    <n v="683397"/>
    <n v="575250"/>
    <n v="108147"/>
    <d v="2014-04-01T00:00:00"/>
    <n v="4"/>
    <s v="April"/>
    <n v="2014"/>
  </r>
  <r>
    <s v="Government"/>
    <s v="France"/>
    <x v="1"/>
    <s v="Low"/>
    <n v="1375.5"/>
    <n v="5"/>
    <n v="20"/>
    <n v="27510"/>
    <n v="275.10000000000002"/>
    <n v="27234.9"/>
    <n v="13755"/>
    <n v="13479.9"/>
    <d v="2014-07-01T00:00:00"/>
    <n v="7"/>
    <s v="July"/>
    <n v="2014"/>
  </r>
  <r>
    <s v="Government"/>
    <s v="Canada"/>
    <x v="1"/>
    <s v="Low"/>
    <n v="1830"/>
    <n v="5"/>
    <n v="7"/>
    <n v="12810"/>
    <n v="128.1"/>
    <n v="12681.9"/>
    <n v="9150"/>
    <n v="3531.9"/>
    <d v="2014-08-01T00:00:00"/>
    <n v="8"/>
    <s v="August"/>
    <n v="2014"/>
  </r>
  <r>
    <s v="Small Business"/>
    <s v="United States of America"/>
    <x v="1"/>
    <s v="Low"/>
    <n v="2498"/>
    <n v="5"/>
    <n v="300"/>
    <n v="749400"/>
    <n v="7494"/>
    <n v="741906"/>
    <n v="624500"/>
    <n v="117406"/>
    <d v="2013-09-01T00:00:00"/>
    <n v="9"/>
    <s v="September"/>
    <n v="2013"/>
  </r>
  <r>
    <s v="Enterprise"/>
    <s v="United States of America"/>
    <x v="1"/>
    <s v="Low"/>
    <n v="663"/>
    <n v="5"/>
    <n v="125"/>
    <n v="82875"/>
    <n v="828.75"/>
    <n v="82046.25"/>
    <n v="79560"/>
    <n v="2486.25"/>
    <d v="2013-10-01T00:00:00"/>
    <n v="10"/>
    <s v="October"/>
    <n v="2013"/>
  </r>
  <r>
    <s v="Midmarket"/>
    <s v="United States of America"/>
    <x v="2"/>
    <s v="Low"/>
    <n v="1514"/>
    <n v="10"/>
    <n v="15"/>
    <n v="22710"/>
    <n v="227.1"/>
    <n v="22482.9"/>
    <n v="15140"/>
    <n v="7342.9"/>
    <d v="2014-02-01T00:00:00"/>
    <n v="2"/>
    <s v="February"/>
    <n v="2014"/>
  </r>
  <r>
    <s v="Government"/>
    <s v="United States of America"/>
    <x v="2"/>
    <s v="Low"/>
    <n v="4492.5"/>
    <n v="10"/>
    <n v="7"/>
    <n v="31447.5"/>
    <n v="314.47500000000002"/>
    <n v="31133.025000000001"/>
    <n v="22462.5"/>
    <n v="8670.5249999999996"/>
    <d v="2014-04-01T00:00:00"/>
    <n v="4"/>
    <s v="April"/>
    <n v="2014"/>
  </r>
  <r>
    <s v="Enterprise"/>
    <s v="United States of America"/>
    <x v="2"/>
    <s v="Low"/>
    <n v="727"/>
    <n v="10"/>
    <n v="125"/>
    <n v="90875"/>
    <n v="908.75"/>
    <n v="89966.25"/>
    <n v="87240"/>
    <n v="2726.25"/>
    <d v="2014-06-01T00:00:00"/>
    <n v="6"/>
    <s v="June"/>
    <n v="2014"/>
  </r>
  <r>
    <s v="Enterprise"/>
    <s v="France"/>
    <x v="2"/>
    <s v="Low"/>
    <n v="787"/>
    <n v="10"/>
    <n v="125"/>
    <n v="98375"/>
    <n v="983.75"/>
    <n v="97391.25"/>
    <n v="94440"/>
    <n v="2951.25"/>
    <d v="2014-06-01T00:00:00"/>
    <n v="6"/>
    <s v="June"/>
    <n v="2014"/>
  </r>
  <r>
    <s v="Enterprise"/>
    <s v="Mexico"/>
    <x v="2"/>
    <s v="Low"/>
    <n v="1823"/>
    <n v="10"/>
    <n v="125"/>
    <n v="227875"/>
    <n v="2278.75"/>
    <n v="225596.25"/>
    <n v="218760"/>
    <n v="6836.25"/>
    <d v="2014-07-01T00:00:00"/>
    <n v="7"/>
    <s v="July"/>
    <n v="2014"/>
  </r>
  <r>
    <s v="Midmarket"/>
    <s v="Germany"/>
    <x v="2"/>
    <s v="Low"/>
    <n v="747"/>
    <n v="10"/>
    <n v="15"/>
    <n v="11205"/>
    <n v="112.05"/>
    <n v="11092.95"/>
    <n v="7470"/>
    <n v="3622.95"/>
    <d v="2014-09-01T00:00:00"/>
    <n v="9"/>
    <s v="September"/>
    <n v="2014"/>
  </r>
  <r>
    <s v="Channel Partners"/>
    <s v="Germany"/>
    <x v="2"/>
    <s v="Low"/>
    <n v="766"/>
    <n v="10"/>
    <n v="12"/>
    <n v="9192"/>
    <n v="91.92"/>
    <n v="9100.08"/>
    <n v="2298"/>
    <n v="6802.08"/>
    <d v="2013-10-01T00:00:00"/>
    <n v="10"/>
    <s v="October"/>
    <n v="2013"/>
  </r>
  <r>
    <s v="Small Business"/>
    <s v="United States of America"/>
    <x v="2"/>
    <s v="Low"/>
    <n v="2905"/>
    <n v="10"/>
    <n v="300"/>
    <n v="871500"/>
    <n v="8715"/>
    <n v="862785"/>
    <n v="726250"/>
    <n v="136535"/>
    <d v="2014-11-01T00:00:00"/>
    <n v="11"/>
    <s v="November"/>
    <n v="2014"/>
  </r>
  <r>
    <s v="Government"/>
    <s v="France"/>
    <x v="2"/>
    <s v="Low"/>
    <n v="2155"/>
    <n v="10"/>
    <n v="350"/>
    <n v="754250"/>
    <n v="7542.5"/>
    <n v="746707.5"/>
    <n v="560300"/>
    <n v="186407.5"/>
    <d v="2014-12-01T00:00:00"/>
    <n v="12"/>
    <s v="December"/>
    <n v="2014"/>
  </r>
  <r>
    <s v="Government"/>
    <s v="France"/>
    <x v="3"/>
    <s v="Low"/>
    <n v="3864"/>
    <n v="120"/>
    <n v="20"/>
    <n v="77280"/>
    <n v="772.8"/>
    <n v="76507.199999999997"/>
    <n v="38640"/>
    <n v="37867.199999999997"/>
    <d v="2014-04-01T00:00:00"/>
    <n v="4"/>
    <s v="April"/>
    <n v="2014"/>
  </r>
  <r>
    <s v="Government"/>
    <s v="Mexico"/>
    <x v="3"/>
    <s v="Low"/>
    <n v="362"/>
    <n v="120"/>
    <n v="7"/>
    <n v="2534"/>
    <n v="25.34"/>
    <n v="2508.66"/>
    <n v="1810"/>
    <n v="698.66"/>
    <d v="2014-05-01T00:00:00"/>
    <n v="5"/>
    <s v="May"/>
    <n v="2014"/>
  </r>
  <r>
    <s v="Enterprise"/>
    <s v="Canada"/>
    <x v="3"/>
    <s v="Low"/>
    <n v="923"/>
    <n v="120"/>
    <n v="125"/>
    <n v="115375"/>
    <n v="1153.75"/>
    <n v="114221.25"/>
    <n v="110760"/>
    <n v="3461.25"/>
    <d v="2014-08-01T00:00:00"/>
    <n v="8"/>
    <s v="August"/>
    <n v="2014"/>
  </r>
  <r>
    <s v="Enterprise"/>
    <s v="United States of America"/>
    <x v="3"/>
    <s v="Low"/>
    <n v="663"/>
    <n v="120"/>
    <n v="125"/>
    <n v="82875"/>
    <n v="828.75"/>
    <n v="82046.25"/>
    <n v="79560"/>
    <n v="2486.25"/>
    <d v="2013-10-01T00:00:00"/>
    <n v="10"/>
    <s v="October"/>
    <n v="2013"/>
  </r>
  <r>
    <s v="Government"/>
    <s v="Canada"/>
    <x v="3"/>
    <s v="Low"/>
    <n v="2092"/>
    <n v="120"/>
    <n v="7"/>
    <n v="14644"/>
    <n v="146.44"/>
    <n v="14497.56"/>
    <n v="10460"/>
    <n v="4037.56"/>
    <d v="2013-11-01T00:00:00"/>
    <n v="11"/>
    <s v="November"/>
    <n v="2013"/>
  </r>
  <r>
    <s v="Government"/>
    <s v="Germany"/>
    <x v="4"/>
    <s v="Low"/>
    <n v="263"/>
    <n v="250"/>
    <n v="7"/>
    <n v="1841"/>
    <n v="18.41"/>
    <n v="1822.59"/>
    <n v="1315"/>
    <n v="507.59"/>
    <d v="2014-03-01T00:00:00"/>
    <n v="3"/>
    <s v="March"/>
    <n v="2014"/>
  </r>
  <r>
    <s v="Government"/>
    <s v="Canada"/>
    <x v="4"/>
    <s v="Low"/>
    <n v="943.5"/>
    <n v="250"/>
    <n v="350"/>
    <n v="330225"/>
    <n v="3302.25"/>
    <n v="326922.75"/>
    <n v="245310"/>
    <n v="81612.75"/>
    <d v="2014-04-01T00:00:00"/>
    <n v="4"/>
    <s v="April"/>
    <n v="2014"/>
  </r>
  <r>
    <s v="Enterprise"/>
    <s v="United States of America"/>
    <x v="4"/>
    <s v="Low"/>
    <n v="727"/>
    <n v="250"/>
    <n v="125"/>
    <n v="90875"/>
    <n v="908.75"/>
    <n v="89966.25"/>
    <n v="87240"/>
    <n v="2726.25"/>
    <d v="2014-06-01T00:00:00"/>
    <n v="6"/>
    <s v="June"/>
    <n v="2014"/>
  </r>
  <r>
    <s v="Enterprise"/>
    <s v="France"/>
    <x v="4"/>
    <s v="Low"/>
    <n v="787"/>
    <n v="250"/>
    <n v="125"/>
    <n v="98375"/>
    <n v="983.75"/>
    <n v="97391.25"/>
    <n v="94440"/>
    <n v="2951.25"/>
    <d v="2014-06-01T00:00:00"/>
    <n v="6"/>
    <s v="June"/>
    <n v="2014"/>
  </r>
  <r>
    <s v="Small Business"/>
    <s v="Germany"/>
    <x v="4"/>
    <s v="Low"/>
    <n v="986"/>
    <n v="250"/>
    <n v="300"/>
    <n v="295800"/>
    <n v="2958"/>
    <n v="292842"/>
    <n v="246500"/>
    <n v="46342"/>
    <d v="2014-09-01T00:00:00"/>
    <n v="9"/>
    <s v="September"/>
    <n v="2014"/>
  </r>
  <r>
    <s v="Small Business"/>
    <s v="Mexico"/>
    <x v="4"/>
    <s v="Low"/>
    <n v="494"/>
    <n v="250"/>
    <n v="300"/>
    <n v="148200"/>
    <n v="1482"/>
    <n v="146718"/>
    <n v="123500"/>
    <n v="23218"/>
    <d v="2013-10-01T00:00:00"/>
    <n v="10"/>
    <s v="October"/>
    <n v="2013"/>
  </r>
  <r>
    <s v="Government"/>
    <s v="Mexico"/>
    <x v="4"/>
    <s v="Low"/>
    <n v="1397"/>
    <n v="250"/>
    <n v="350"/>
    <n v="488950"/>
    <n v="4889.5"/>
    <n v="484060.5"/>
    <n v="363220"/>
    <n v="120840.5"/>
    <d v="2014-10-01T00:00:00"/>
    <n v="10"/>
    <s v="October"/>
    <n v="2014"/>
  </r>
  <r>
    <s v="Enterprise"/>
    <s v="France"/>
    <x v="4"/>
    <s v="Low"/>
    <n v="1744"/>
    <n v="250"/>
    <n v="125"/>
    <n v="218000"/>
    <n v="2180"/>
    <n v="215820"/>
    <n v="209280"/>
    <n v="6540"/>
    <d v="2014-11-01T00:00:00"/>
    <n v="11"/>
    <s v="November"/>
    <n v="2014"/>
  </r>
  <r>
    <s v="Channel Partners"/>
    <s v="United States of America"/>
    <x v="5"/>
    <s v="Low"/>
    <n v="1989"/>
    <n v="260"/>
    <n v="12"/>
    <n v="23868"/>
    <n v="238.68"/>
    <n v="23629.32"/>
    <n v="5967"/>
    <n v="17662.32"/>
    <d v="2013-09-01T00:00:00"/>
    <n v="9"/>
    <s v="September"/>
    <n v="2013"/>
  </r>
  <r>
    <s v="Midmarket"/>
    <s v="France"/>
    <x v="5"/>
    <s v="Low"/>
    <n v="321"/>
    <n v="260"/>
    <n v="15"/>
    <n v="4815"/>
    <n v="48.15"/>
    <n v="4766.8500000000004"/>
    <n v="3210"/>
    <n v="1556.85"/>
    <d v="2013-11-01T00:00:00"/>
    <n v="11"/>
    <s v="November"/>
    <n v="2013"/>
  </r>
  <r>
    <s v="Enterprise"/>
    <s v="Canada"/>
    <x v="0"/>
    <s v="Low"/>
    <n v="742.5"/>
    <n v="3"/>
    <n v="125"/>
    <n v="92812.5"/>
    <n v="1856.25"/>
    <n v="90956.25"/>
    <n v="89100"/>
    <n v="1856.25"/>
    <d v="2014-04-01T00:00:00"/>
    <n v="4"/>
    <s v="April"/>
    <n v="2014"/>
  </r>
  <r>
    <s v="Channel Partners"/>
    <s v="Canada"/>
    <x v="0"/>
    <s v="Low"/>
    <n v="1295"/>
    <n v="3"/>
    <n v="12"/>
    <n v="15540"/>
    <n v="310.8"/>
    <n v="15229.2"/>
    <n v="3885"/>
    <n v="11344.2"/>
    <d v="2014-10-01T00:00:00"/>
    <n v="10"/>
    <s v="October"/>
    <n v="2014"/>
  </r>
  <r>
    <s v="Small Business"/>
    <s v="Germany"/>
    <x v="0"/>
    <s v="Low"/>
    <n v="214"/>
    <n v="3"/>
    <n v="300"/>
    <n v="64200"/>
    <n v="1284"/>
    <n v="62916"/>
    <n v="53500"/>
    <n v="9416"/>
    <d v="2013-10-01T00:00:00"/>
    <n v="10"/>
    <s v="October"/>
    <n v="2013"/>
  </r>
  <r>
    <s v="Government"/>
    <s v="France"/>
    <x v="0"/>
    <s v="Low"/>
    <n v="2145"/>
    <n v="3"/>
    <n v="7"/>
    <n v="15015"/>
    <n v="300.3"/>
    <n v="14714.7"/>
    <n v="10725"/>
    <n v="3989.7"/>
    <d v="2013-11-01T00:00:00"/>
    <n v="11"/>
    <s v="November"/>
    <n v="2013"/>
  </r>
  <r>
    <s v="Government"/>
    <s v="Canada"/>
    <x v="0"/>
    <s v="Low"/>
    <n v="2852"/>
    <n v="3"/>
    <n v="350"/>
    <n v="998200"/>
    <n v="19964"/>
    <n v="978236"/>
    <n v="741520"/>
    <n v="236716"/>
    <d v="2014-12-01T00:00:00"/>
    <n v="12"/>
    <s v="December"/>
    <n v="2014"/>
  </r>
  <r>
    <s v="Channel Partners"/>
    <s v="United States of America"/>
    <x v="1"/>
    <s v="Low"/>
    <n v="1142"/>
    <n v="5"/>
    <n v="12"/>
    <n v="13704"/>
    <n v="274.08"/>
    <n v="13429.92"/>
    <n v="3426"/>
    <n v="10003.92"/>
    <d v="2014-06-01T00:00:00"/>
    <n v="6"/>
    <s v="June"/>
    <n v="2014"/>
  </r>
  <r>
    <s v="Government"/>
    <s v="United States of America"/>
    <x v="1"/>
    <s v="Low"/>
    <n v="1566"/>
    <n v="5"/>
    <n v="20"/>
    <n v="31320"/>
    <n v="626.4"/>
    <n v="30693.599999999999"/>
    <n v="15660"/>
    <n v="15033.6"/>
    <d v="2014-10-01T00:00:00"/>
    <n v="10"/>
    <s v="October"/>
    <n v="2014"/>
  </r>
  <r>
    <s v="Channel Partners"/>
    <s v="Mexico"/>
    <x v="1"/>
    <s v="Low"/>
    <n v="690"/>
    <n v="5"/>
    <n v="12"/>
    <n v="8280"/>
    <n v="165.6"/>
    <n v="8114.4"/>
    <n v="2070"/>
    <n v="6044.4"/>
    <d v="2014-11-01T00:00:00"/>
    <n v="11"/>
    <s v="November"/>
    <n v="2014"/>
  </r>
  <r>
    <s v="Enterprise"/>
    <s v="Mexico"/>
    <x v="1"/>
    <s v="Low"/>
    <n v="1660"/>
    <n v="5"/>
    <n v="125"/>
    <n v="207500"/>
    <n v="4150"/>
    <n v="203350"/>
    <n v="199200"/>
    <n v="4150"/>
    <d v="2013-11-01T00:00:00"/>
    <n v="11"/>
    <s v="November"/>
    <n v="2013"/>
  </r>
  <r>
    <s v="Midmarket"/>
    <s v="Canada"/>
    <x v="2"/>
    <s v="Low"/>
    <n v="2363"/>
    <n v="10"/>
    <n v="15"/>
    <n v="35445"/>
    <n v="708.9"/>
    <n v="34736.1"/>
    <n v="23630"/>
    <n v="11106.1"/>
    <d v="2014-02-01T00:00:00"/>
    <n v="2"/>
    <s v="February"/>
    <n v="2014"/>
  </r>
  <r>
    <s v="Small Business"/>
    <s v="France"/>
    <x v="2"/>
    <s v="Low"/>
    <n v="918"/>
    <n v="10"/>
    <n v="300"/>
    <n v="275400"/>
    <n v="5508"/>
    <n v="269892"/>
    <n v="229500"/>
    <n v="40392"/>
    <d v="2014-05-01T00:00:00"/>
    <n v="5"/>
    <s v="May"/>
    <n v="2014"/>
  </r>
  <r>
    <s v="Small Business"/>
    <s v="Germany"/>
    <x v="2"/>
    <s v="Low"/>
    <n v="1728"/>
    <n v="10"/>
    <n v="300"/>
    <n v="518400"/>
    <n v="10368"/>
    <n v="508032"/>
    <n v="432000"/>
    <n v="76032"/>
    <d v="2014-05-01T00:00:00"/>
    <n v="5"/>
    <s v="May"/>
    <n v="2014"/>
  </r>
  <r>
    <s v="Channel Partners"/>
    <s v="United States of America"/>
    <x v="2"/>
    <s v="Low"/>
    <n v="1142"/>
    <n v="10"/>
    <n v="12"/>
    <n v="13704"/>
    <n v="274.08"/>
    <n v="13429.92"/>
    <n v="3426"/>
    <n v="10003.92"/>
    <d v="2014-06-01T00:00:00"/>
    <n v="6"/>
    <s v="June"/>
    <n v="2014"/>
  </r>
  <r>
    <s v="Enterprise"/>
    <s v="Mexico"/>
    <x v="2"/>
    <s v="Low"/>
    <n v="662"/>
    <n v="10"/>
    <n v="125"/>
    <n v="82750"/>
    <n v="1655"/>
    <n v="81095"/>
    <n v="79440"/>
    <n v="1655"/>
    <d v="2014-06-01T00:00:00"/>
    <n v="6"/>
    <s v="June"/>
    <n v="2014"/>
  </r>
  <r>
    <s v="Channel Partners"/>
    <s v="Canada"/>
    <x v="2"/>
    <s v="Low"/>
    <n v="1295"/>
    <n v="10"/>
    <n v="12"/>
    <n v="15540"/>
    <n v="310.8"/>
    <n v="15229.2"/>
    <n v="3885"/>
    <n v="11344.2"/>
    <d v="2014-10-01T00:00:00"/>
    <n v="10"/>
    <s v="October"/>
    <n v="2014"/>
  </r>
  <r>
    <s v="Enterprise"/>
    <s v="Germany"/>
    <x v="2"/>
    <s v="Low"/>
    <n v="809"/>
    <n v="10"/>
    <n v="125"/>
    <n v="101125"/>
    <n v="2022.5"/>
    <n v="99102.5"/>
    <n v="97080"/>
    <n v="2022.5"/>
    <d v="2013-10-01T00:00:00"/>
    <n v="10"/>
    <s v="October"/>
    <n v="2013"/>
  </r>
  <r>
    <s v="Enterprise"/>
    <s v="Mexico"/>
    <x v="2"/>
    <s v="Low"/>
    <n v="2145"/>
    <n v="10"/>
    <n v="125"/>
    <n v="268125"/>
    <n v="5362.5"/>
    <n v="262762.5"/>
    <n v="257400"/>
    <n v="5362.5"/>
    <d v="2013-10-01T00:00:00"/>
    <n v="10"/>
    <s v="October"/>
    <n v="2013"/>
  </r>
  <r>
    <s v="Channel Partners"/>
    <s v="France"/>
    <x v="2"/>
    <s v="Low"/>
    <n v="1785"/>
    <n v="10"/>
    <n v="12"/>
    <n v="21420"/>
    <n v="428.4"/>
    <n v="20991.599999999999"/>
    <n v="5355"/>
    <n v="15636.6"/>
    <d v="2013-11-01T00:00:00"/>
    <n v="11"/>
    <s v="November"/>
    <n v="2013"/>
  </r>
  <r>
    <s v="Small Business"/>
    <s v="Canada"/>
    <x v="2"/>
    <s v="Low"/>
    <n v="1916"/>
    <n v="10"/>
    <n v="300"/>
    <n v="574800"/>
    <n v="11496"/>
    <n v="563304"/>
    <n v="479000"/>
    <n v="84304"/>
    <d v="2014-12-01T00:00:00"/>
    <n v="12"/>
    <s v="December"/>
    <n v="2014"/>
  </r>
  <r>
    <s v="Government"/>
    <s v="Canada"/>
    <x v="2"/>
    <s v="Low"/>
    <n v="2852"/>
    <n v="10"/>
    <n v="350"/>
    <n v="998200"/>
    <n v="19964"/>
    <n v="978236"/>
    <n v="741520"/>
    <n v="236716"/>
    <d v="2014-12-01T00:00:00"/>
    <n v="12"/>
    <s v="December"/>
    <n v="2014"/>
  </r>
  <r>
    <s v="Enterprise"/>
    <s v="Canada"/>
    <x v="2"/>
    <s v="Low"/>
    <n v="2729"/>
    <n v="10"/>
    <n v="125"/>
    <n v="341125"/>
    <n v="6822.5"/>
    <n v="334302.5"/>
    <n v="327480"/>
    <n v="6822.5"/>
    <d v="2014-12-01T00:00:00"/>
    <n v="12"/>
    <s v="December"/>
    <n v="2014"/>
  </r>
  <r>
    <s v="Midmarket"/>
    <s v="United States of America"/>
    <x v="2"/>
    <s v="Low"/>
    <n v="1925"/>
    <n v="10"/>
    <n v="15"/>
    <n v="28875"/>
    <n v="577.5"/>
    <n v="28297.5"/>
    <n v="19250"/>
    <n v="9047.5"/>
    <d v="2013-12-01T00:00:00"/>
    <n v="12"/>
    <s v="December"/>
    <n v="2013"/>
  </r>
  <r>
    <s v="Government"/>
    <s v="United States of America"/>
    <x v="2"/>
    <s v="Low"/>
    <n v="2013"/>
    <n v="10"/>
    <n v="7"/>
    <n v="14091"/>
    <n v="281.82"/>
    <n v="13809.18"/>
    <n v="10065"/>
    <n v="3744.18"/>
    <d v="2013-12-01T00:00:00"/>
    <n v="12"/>
    <s v="December"/>
    <n v="2013"/>
  </r>
  <r>
    <s v="Channel Partners"/>
    <s v="France"/>
    <x v="2"/>
    <s v="Low"/>
    <n v="1055"/>
    <n v="10"/>
    <n v="12"/>
    <n v="12660"/>
    <n v="253.2"/>
    <n v="12406.8"/>
    <n v="3165"/>
    <n v="9241.7999999999993"/>
    <d v="2014-12-01T00:00:00"/>
    <n v="12"/>
    <s v="December"/>
    <n v="2014"/>
  </r>
  <r>
    <s v="Channel Partners"/>
    <s v="Mexico"/>
    <x v="2"/>
    <s v="Low"/>
    <n v="1084"/>
    <n v="10"/>
    <n v="12"/>
    <n v="13008"/>
    <n v="260.16000000000003"/>
    <n v="12747.84"/>
    <n v="3252"/>
    <n v="9495.84"/>
    <d v="2014-12-01T00:00:00"/>
    <n v="12"/>
    <s v="December"/>
    <n v="2014"/>
  </r>
  <r>
    <s v="Government"/>
    <s v="United States of America"/>
    <x v="3"/>
    <s v="Low"/>
    <n v="1566"/>
    <n v="120"/>
    <n v="20"/>
    <n v="31320"/>
    <n v="626.4"/>
    <n v="30693.599999999999"/>
    <n v="15660"/>
    <n v="15033.6"/>
    <d v="2014-10-01T00:00:00"/>
    <n v="10"/>
    <s v="October"/>
    <n v="2014"/>
  </r>
  <r>
    <s v="Government"/>
    <s v="Germany"/>
    <x v="3"/>
    <s v="Low"/>
    <n v="2966"/>
    <n v="120"/>
    <n v="350"/>
    <n v="1038100"/>
    <n v="20762"/>
    <n v="1017338"/>
    <n v="771160"/>
    <n v="246178"/>
    <d v="2013-10-01T00:00:00"/>
    <n v="10"/>
    <s v="October"/>
    <n v="2013"/>
  </r>
  <r>
    <s v="Government"/>
    <s v="Germany"/>
    <x v="3"/>
    <s v="Low"/>
    <n v="2877"/>
    <n v="120"/>
    <n v="350"/>
    <n v="1006950"/>
    <n v="20139"/>
    <n v="986811"/>
    <n v="748020"/>
    <n v="238791"/>
    <d v="2014-10-01T00:00:00"/>
    <n v="10"/>
    <s v="October"/>
    <n v="2014"/>
  </r>
  <r>
    <s v="Enterprise"/>
    <s v="Germany"/>
    <x v="3"/>
    <s v="Low"/>
    <n v="809"/>
    <n v="120"/>
    <n v="125"/>
    <n v="101125"/>
    <n v="2022.5"/>
    <n v="99102.5"/>
    <n v="97080"/>
    <n v="2022.5"/>
    <d v="2013-10-01T00:00:00"/>
    <n v="10"/>
    <s v="October"/>
    <n v="2013"/>
  </r>
  <r>
    <s v="Enterprise"/>
    <s v="Mexico"/>
    <x v="3"/>
    <s v="Low"/>
    <n v="2145"/>
    <n v="120"/>
    <n v="125"/>
    <n v="268125"/>
    <n v="5362.5"/>
    <n v="262762.5"/>
    <n v="257400"/>
    <n v="5362.5"/>
    <d v="2013-10-01T00:00:00"/>
    <n v="10"/>
    <s v="October"/>
    <n v="2013"/>
  </r>
  <r>
    <s v="Channel Partners"/>
    <s v="France"/>
    <x v="3"/>
    <s v="Low"/>
    <n v="1055"/>
    <n v="120"/>
    <n v="12"/>
    <n v="12660"/>
    <n v="253.2"/>
    <n v="12406.8"/>
    <n v="3165"/>
    <n v="9241.7999999999993"/>
    <d v="2014-12-01T00:00:00"/>
    <n v="12"/>
    <s v="December"/>
    <n v="2014"/>
  </r>
  <r>
    <s v="Government"/>
    <s v="Mexico"/>
    <x v="3"/>
    <s v="Low"/>
    <n v="544"/>
    <n v="120"/>
    <n v="20"/>
    <n v="10880"/>
    <n v="217.6"/>
    <n v="10662.4"/>
    <n v="5440"/>
    <n v="5222.3999999999996"/>
    <d v="2013-12-01T00:00:00"/>
    <n v="12"/>
    <s v="December"/>
    <n v="2013"/>
  </r>
  <r>
    <s v="Channel Partners"/>
    <s v="Mexico"/>
    <x v="3"/>
    <s v="Low"/>
    <n v="1084"/>
    <n v="120"/>
    <n v="12"/>
    <n v="13008"/>
    <n v="260.16000000000003"/>
    <n v="12747.84"/>
    <n v="3252"/>
    <n v="9495.84"/>
    <d v="2014-12-01T00:00:00"/>
    <n v="12"/>
    <s v="December"/>
    <n v="2014"/>
  </r>
  <r>
    <s v="Enterprise"/>
    <s v="Mexico"/>
    <x v="4"/>
    <s v="Low"/>
    <n v="662"/>
    <n v="250"/>
    <n v="125"/>
    <n v="82750"/>
    <n v="1655"/>
    <n v="81095"/>
    <n v="79440"/>
    <n v="1655"/>
    <d v="2014-06-01T00:00:00"/>
    <n v="6"/>
    <s v="June"/>
    <n v="2014"/>
  </r>
  <r>
    <s v="Small Business"/>
    <s v="Germany"/>
    <x v="4"/>
    <s v="Low"/>
    <n v="214"/>
    <n v="250"/>
    <n v="300"/>
    <n v="64200"/>
    <n v="1284"/>
    <n v="62916"/>
    <n v="53500"/>
    <n v="9416"/>
    <d v="2013-10-01T00:00:00"/>
    <n v="10"/>
    <s v="October"/>
    <n v="2013"/>
  </r>
  <r>
    <s v="Government"/>
    <s v="Germany"/>
    <x v="4"/>
    <s v="Low"/>
    <n v="2877"/>
    <n v="250"/>
    <n v="350"/>
    <n v="1006950"/>
    <n v="20139"/>
    <n v="986811"/>
    <n v="748020"/>
    <n v="238791"/>
    <d v="2014-10-01T00:00:00"/>
    <n v="10"/>
    <s v="October"/>
    <n v="2014"/>
  </r>
  <r>
    <s v="Enterprise"/>
    <s v="Canada"/>
    <x v="4"/>
    <s v="Low"/>
    <n v="2729"/>
    <n v="250"/>
    <n v="125"/>
    <n v="341125"/>
    <n v="6822.5"/>
    <n v="334302.5"/>
    <n v="327480"/>
    <n v="6822.5"/>
    <d v="2014-12-01T00:00:00"/>
    <n v="12"/>
    <s v="December"/>
    <n v="2014"/>
  </r>
  <r>
    <s v="Government"/>
    <s v="United States of America"/>
    <x v="4"/>
    <s v="Low"/>
    <n v="266"/>
    <n v="250"/>
    <n v="350"/>
    <n v="93100"/>
    <n v="1862"/>
    <n v="91238"/>
    <n v="69160"/>
    <n v="22078"/>
    <d v="2013-12-01T00:00:00"/>
    <n v="12"/>
    <s v="December"/>
    <n v="2013"/>
  </r>
  <r>
    <s v="Government"/>
    <s v="Mexico"/>
    <x v="4"/>
    <s v="Low"/>
    <n v="1940"/>
    <n v="250"/>
    <n v="350"/>
    <n v="679000"/>
    <n v="13580"/>
    <n v="665420"/>
    <n v="504400"/>
    <n v="161020"/>
    <d v="2013-12-01T00:00:00"/>
    <n v="12"/>
    <s v="December"/>
    <n v="2013"/>
  </r>
  <r>
    <s v="Small Business"/>
    <s v="Germany"/>
    <x v="5"/>
    <s v="Low"/>
    <n v="259"/>
    <n v="260"/>
    <n v="300"/>
    <n v="77700"/>
    <n v="1554"/>
    <n v="76146"/>
    <n v="64750"/>
    <n v="11396"/>
    <d v="2014-03-01T00:00:00"/>
    <n v="3"/>
    <s v="March"/>
    <n v="2014"/>
  </r>
  <r>
    <s v="Small Business"/>
    <s v="Mexico"/>
    <x v="5"/>
    <s v="Low"/>
    <n v="1101"/>
    <n v="260"/>
    <n v="300"/>
    <n v="330300"/>
    <n v="6606"/>
    <n v="323694"/>
    <n v="275250"/>
    <n v="48444"/>
    <d v="2014-03-01T00:00:00"/>
    <n v="3"/>
    <s v="March"/>
    <n v="2014"/>
  </r>
  <r>
    <s v="Enterprise"/>
    <s v="Germany"/>
    <x v="5"/>
    <s v="Low"/>
    <n v="2276"/>
    <n v="260"/>
    <n v="125"/>
    <n v="284500"/>
    <n v="5690"/>
    <n v="278810"/>
    <n v="273120"/>
    <n v="5690"/>
    <d v="2014-05-01T00:00:00"/>
    <n v="5"/>
    <s v="May"/>
    <n v="2014"/>
  </r>
  <r>
    <s v="Government"/>
    <s v="Germany"/>
    <x v="5"/>
    <s v="Low"/>
    <n v="2966"/>
    <n v="260"/>
    <n v="350"/>
    <n v="1038100"/>
    <n v="20762"/>
    <n v="1017338"/>
    <n v="771160"/>
    <n v="246178"/>
    <d v="2013-10-01T00:00:00"/>
    <n v="10"/>
    <s v="October"/>
    <n v="2013"/>
  </r>
  <r>
    <s v="Government"/>
    <s v="United States of America"/>
    <x v="5"/>
    <s v="Low"/>
    <n v="1236"/>
    <n v="260"/>
    <n v="20"/>
    <n v="24720"/>
    <n v="494.4"/>
    <n v="24225.599999999999"/>
    <n v="12360"/>
    <n v="11865.6"/>
    <d v="2014-11-01T00:00:00"/>
    <n v="11"/>
    <s v="November"/>
    <n v="2014"/>
  </r>
  <r>
    <s v="Government"/>
    <s v="France"/>
    <x v="5"/>
    <s v="Low"/>
    <n v="941"/>
    <n v="260"/>
    <n v="20"/>
    <n v="18820"/>
    <n v="376.4"/>
    <n v="18443.599999999999"/>
    <n v="9410"/>
    <n v="9033.6"/>
    <d v="2014-11-01T00:00:00"/>
    <n v="11"/>
    <s v="November"/>
    <n v="2014"/>
  </r>
  <r>
    <s v="Small Business"/>
    <s v="Canada"/>
    <x v="5"/>
    <s v="Low"/>
    <n v="1916"/>
    <n v="260"/>
    <n v="300"/>
    <n v="574800"/>
    <n v="11496"/>
    <n v="563304"/>
    <n v="479000"/>
    <n v="84304"/>
    <d v="2014-12-01T00:00:00"/>
    <n v="12"/>
    <s v="December"/>
    <n v="2014"/>
  </r>
  <r>
    <s v="Enterprise"/>
    <s v="France"/>
    <x v="0"/>
    <s v="Low"/>
    <n v="4243.5"/>
    <n v="3"/>
    <n v="125"/>
    <n v="530437.5"/>
    <n v="15913.125"/>
    <n v="514524.375"/>
    <n v="509220"/>
    <n v="5304.375"/>
    <d v="2014-04-01T00:00:00"/>
    <n v="4"/>
    <s v="April"/>
    <n v="2014"/>
  </r>
  <r>
    <s v="Government"/>
    <s v="Germany"/>
    <x v="0"/>
    <s v="Low"/>
    <n v="2580"/>
    <n v="3"/>
    <n v="20"/>
    <n v="51600"/>
    <n v="1548"/>
    <n v="50052"/>
    <n v="25800"/>
    <n v="24252"/>
    <d v="2014-04-01T00:00:00"/>
    <n v="4"/>
    <s v="April"/>
    <n v="2014"/>
  </r>
  <r>
    <s v="Small Business"/>
    <s v="Germany"/>
    <x v="0"/>
    <s v="Low"/>
    <n v="689"/>
    <n v="3"/>
    <n v="300"/>
    <n v="206700"/>
    <n v="6201"/>
    <n v="200499"/>
    <n v="172250"/>
    <n v="28249"/>
    <d v="2014-06-01T00:00:00"/>
    <n v="6"/>
    <s v="June"/>
    <n v="2014"/>
  </r>
  <r>
    <s v="Channel Partners"/>
    <s v="United States of America"/>
    <x v="0"/>
    <s v="Low"/>
    <n v="1947"/>
    <n v="3"/>
    <n v="12"/>
    <n v="23364"/>
    <n v="700.92"/>
    <n v="22663.08"/>
    <n v="5841"/>
    <n v="16822.080000000002"/>
    <d v="2014-09-01T00:00:00"/>
    <n v="9"/>
    <s v="September"/>
    <n v="2014"/>
  </r>
  <r>
    <s v="Channel Partners"/>
    <s v="Canada"/>
    <x v="0"/>
    <s v="Low"/>
    <n v="908"/>
    <n v="3"/>
    <n v="12"/>
    <n v="10896"/>
    <n v="326.88"/>
    <n v="10569.12"/>
    <n v="2724"/>
    <n v="7845.12"/>
    <d v="2013-12-01T00:00:00"/>
    <n v="12"/>
    <s v="December"/>
    <n v="2013"/>
  </r>
  <r>
    <s v="Government"/>
    <s v="Germany"/>
    <x v="1"/>
    <s v="Low"/>
    <n v="1958"/>
    <n v="5"/>
    <n v="7"/>
    <n v="13706"/>
    <n v="411.18"/>
    <n v="13294.82"/>
    <n v="9790"/>
    <n v="3504.82"/>
    <d v="2014-02-01T00:00:00"/>
    <n v="2"/>
    <s v="February"/>
    <n v="2014"/>
  </r>
  <r>
    <s v="Channel Partners"/>
    <s v="France"/>
    <x v="1"/>
    <s v="Low"/>
    <n v="1901"/>
    <n v="5"/>
    <n v="12"/>
    <n v="22812"/>
    <n v="684.36"/>
    <n v="22127.64"/>
    <n v="5703"/>
    <n v="16424.64"/>
    <d v="2014-06-01T00:00:00"/>
    <n v="6"/>
    <s v="June"/>
    <n v="2014"/>
  </r>
  <r>
    <s v="Government"/>
    <s v="France"/>
    <x v="1"/>
    <s v="Low"/>
    <n v="544"/>
    <n v="5"/>
    <n v="7"/>
    <n v="3808"/>
    <n v="114.24"/>
    <n v="3693.76"/>
    <n v="2720"/>
    <n v="973.76"/>
    <d v="2014-09-01T00:00:00"/>
    <n v="9"/>
    <s v="September"/>
    <n v="2014"/>
  </r>
  <r>
    <s v="Government"/>
    <s v="Germany"/>
    <x v="1"/>
    <s v="Low"/>
    <n v="1797"/>
    <n v="5"/>
    <n v="350"/>
    <n v="628950"/>
    <n v="18868.5"/>
    <n v="610081.5"/>
    <n v="467220"/>
    <n v="142861.5"/>
    <d v="2013-09-01T00:00:00"/>
    <n v="9"/>
    <s v="September"/>
    <n v="2013"/>
  </r>
  <r>
    <s v="Enterprise"/>
    <s v="France"/>
    <x v="1"/>
    <s v="Low"/>
    <n v="1287"/>
    <n v="5"/>
    <n v="125"/>
    <n v="160875"/>
    <n v="4826.25"/>
    <n v="156048.75"/>
    <n v="154440"/>
    <n v="1608.75"/>
    <d v="2014-12-01T00:00:00"/>
    <n v="12"/>
    <s v="December"/>
    <n v="2014"/>
  </r>
  <r>
    <s v="Enterprise"/>
    <s v="Germany"/>
    <x v="1"/>
    <s v="Low"/>
    <n v="1706"/>
    <n v="5"/>
    <n v="125"/>
    <n v="213250"/>
    <n v="6397.5"/>
    <n v="206852.5"/>
    <n v="204720"/>
    <n v="2132.5"/>
    <d v="2014-12-01T00:00:00"/>
    <n v="12"/>
    <s v="December"/>
    <n v="2014"/>
  </r>
  <r>
    <s v="Small Business"/>
    <s v="France"/>
    <x v="2"/>
    <s v="Low"/>
    <n v="2434.5"/>
    <n v="10"/>
    <n v="300"/>
    <n v="730350"/>
    <n v="21910.5"/>
    <n v="708439.5"/>
    <n v="608625"/>
    <n v="99814.5"/>
    <d v="2014-01-01T00:00:00"/>
    <n v="1"/>
    <s v="January"/>
    <n v="2014"/>
  </r>
  <r>
    <s v="Enterprise"/>
    <s v="Canada"/>
    <x v="2"/>
    <s v="Low"/>
    <n v="1774"/>
    <n v="10"/>
    <n v="125"/>
    <n v="221750"/>
    <n v="6652.5"/>
    <n v="215097.5"/>
    <n v="212880"/>
    <n v="2217.5"/>
    <d v="2014-03-01T00:00:00"/>
    <n v="3"/>
    <s v="March"/>
    <n v="2014"/>
  </r>
  <r>
    <s v="Channel Partners"/>
    <s v="France"/>
    <x v="2"/>
    <s v="Low"/>
    <n v="1901"/>
    <n v="10"/>
    <n v="12"/>
    <n v="22812"/>
    <n v="684.36"/>
    <n v="22127.64"/>
    <n v="5703"/>
    <n v="16424.64"/>
    <d v="2014-06-01T00:00:00"/>
    <n v="6"/>
    <s v="June"/>
    <n v="2014"/>
  </r>
  <r>
    <s v="Small Business"/>
    <s v="Germany"/>
    <x v="2"/>
    <s v="Low"/>
    <n v="689"/>
    <n v="10"/>
    <n v="300"/>
    <n v="206700"/>
    <n v="6201"/>
    <n v="200499"/>
    <n v="172250"/>
    <n v="28249"/>
    <d v="2014-06-01T00:00:00"/>
    <n v="6"/>
    <s v="June"/>
    <n v="2014"/>
  </r>
  <r>
    <s v="Enterprise"/>
    <s v="Germany"/>
    <x v="2"/>
    <s v="Low"/>
    <n v="1570"/>
    <n v="10"/>
    <n v="125"/>
    <n v="196250"/>
    <n v="5887.5"/>
    <n v="190362.5"/>
    <n v="188400"/>
    <n v="1962.5"/>
    <d v="2014-06-01T00:00:00"/>
    <n v="6"/>
    <s v="June"/>
    <n v="2014"/>
  </r>
  <r>
    <s v="Channel Partners"/>
    <s v="United States of America"/>
    <x v="2"/>
    <s v="Low"/>
    <n v="1369.5"/>
    <n v="10"/>
    <n v="12"/>
    <n v="16434"/>
    <n v="493.02"/>
    <n v="15940.98"/>
    <n v="4108.5"/>
    <n v="11832.48"/>
    <d v="2014-07-01T00:00:00"/>
    <n v="7"/>
    <s v="July"/>
    <n v="2014"/>
  </r>
  <r>
    <s v="Enterprise"/>
    <s v="Canada"/>
    <x v="2"/>
    <s v="Low"/>
    <n v="2009"/>
    <n v="10"/>
    <n v="125"/>
    <n v="251125"/>
    <n v="7533.75"/>
    <n v="243591.25"/>
    <n v="241080"/>
    <n v="2511.25"/>
    <d v="2014-10-01T00:00:00"/>
    <n v="10"/>
    <s v="October"/>
    <n v="2014"/>
  </r>
  <r>
    <s v="Midmarket"/>
    <s v="Germany"/>
    <x v="2"/>
    <s v="Low"/>
    <n v="1945"/>
    <n v="10"/>
    <n v="15"/>
    <n v="29175"/>
    <n v="875.25"/>
    <n v="28299.75"/>
    <n v="19450"/>
    <n v="8849.75"/>
    <d v="2013-10-01T00:00:00"/>
    <n v="10"/>
    <s v="October"/>
    <n v="2013"/>
  </r>
  <r>
    <s v="Enterprise"/>
    <s v="France"/>
    <x v="2"/>
    <s v="Low"/>
    <n v="1287"/>
    <n v="10"/>
    <n v="125"/>
    <n v="160875"/>
    <n v="4826.25"/>
    <n v="156048.75"/>
    <n v="154440"/>
    <n v="1608.75"/>
    <d v="2014-12-01T00:00:00"/>
    <n v="12"/>
    <s v="December"/>
    <n v="2014"/>
  </r>
  <r>
    <s v="Enterprise"/>
    <s v="Germany"/>
    <x v="2"/>
    <s v="Low"/>
    <n v="1706"/>
    <n v="10"/>
    <n v="125"/>
    <n v="213250"/>
    <n v="6397.5"/>
    <n v="206852.5"/>
    <n v="204720"/>
    <n v="2132.5"/>
    <d v="2014-12-01T00:00:00"/>
    <n v="12"/>
    <s v="December"/>
    <n v="2014"/>
  </r>
  <r>
    <s v="Enterprise"/>
    <s v="Canada"/>
    <x v="3"/>
    <s v="Low"/>
    <n v="2009"/>
    <n v="120"/>
    <n v="125"/>
    <n v="251125"/>
    <n v="7533.75"/>
    <n v="243591.25"/>
    <n v="241080"/>
    <n v="2511.25"/>
    <d v="2014-10-01T00:00:00"/>
    <n v="10"/>
    <s v="October"/>
    <n v="2014"/>
  </r>
  <r>
    <s v="Small Business"/>
    <s v="United States of America"/>
    <x v="4"/>
    <s v="Low"/>
    <n v="2844"/>
    <n v="250"/>
    <n v="300"/>
    <n v="853200"/>
    <n v="25596"/>
    <n v="827604"/>
    <n v="711000"/>
    <n v="116604"/>
    <d v="2014-02-01T00:00:00"/>
    <n v="2"/>
    <s v="February"/>
    <n v="2014"/>
  </r>
  <r>
    <s v="Channel Partners"/>
    <s v="Mexico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n v="2014"/>
  </r>
  <r>
    <s v="Enterprise"/>
    <s v="Germany"/>
    <x v="4"/>
    <s v="Low"/>
    <n v="1570"/>
    <n v="250"/>
    <n v="125"/>
    <n v="196250"/>
    <n v="5887.5"/>
    <n v="190362.5"/>
    <n v="188400"/>
    <n v="1962.5"/>
    <d v="2014-06-01T00:00:00"/>
    <n v="6"/>
    <s v="June"/>
    <n v="2014"/>
  </r>
  <r>
    <s v="Small Business"/>
    <s v="Canada"/>
    <x v="4"/>
    <s v="Low"/>
    <n v="1874"/>
    <n v="250"/>
    <n v="300"/>
    <n v="562200"/>
    <n v="16866"/>
    <n v="545334"/>
    <n v="468500"/>
    <n v="76834"/>
    <d v="2014-08-01T00:00:00"/>
    <n v="8"/>
    <s v="August"/>
    <n v="2014"/>
  </r>
  <r>
    <s v="Government"/>
    <s v="Mexico"/>
    <x v="4"/>
    <s v="Low"/>
    <n v="1642"/>
    <n v="250"/>
    <n v="350"/>
    <n v="574700"/>
    <n v="17241"/>
    <n v="557459"/>
    <n v="426920"/>
    <n v="130539"/>
    <d v="2014-08-01T00:00:00"/>
    <n v="8"/>
    <s v="August"/>
    <n v="2014"/>
  </r>
  <r>
    <s v="Midmarket"/>
    <s v="Germany"/>
    <x v="4"/>
    <s v="Low"/>
    <n v="1945"/>
    <n v="250"/>
    <n v="15"/>
    <n v="29175"/>
    <n v="875.25"/>
    <n v="28299.75"/>
    <n v="19450"/>
    <n v="8849.75"/>
    <d v="2013-10-01T00:00:00"/>
    <n v="10"/>
    <s v="October"/>
    <n v="2013"/>
  </r>
  <r>
    <s v="Government"/>
    <s v="Canada"/>
    <x v="0"/>
    <s v="Low"/>
    <n v="831"/>
    <n v="3"/>
    <n v="20"/>
    <n v="16620"/>
    <n v="498.6"/>
    <n v="16121.4"/>
    <n v="8310"/>
    <n v="7811.4"/>
    <d v="2014-05-01T00:00:00"/>
    <n v="5"/>
    <s v="May"/>
    <n v="2014"/>
  </r>
  <r>
    <s v="Government"/>
    <s v="Mexico"/>
    <x v="2"/>
    <s v="Low"/>
    <n v="1760"/>
    <n v="10"/>
    <n v="7"/>
    <n v="12320"/>
    <n v="369.6"/>
    <n v="11950.4"/>
    <n v="8800"/>
    <n v="3150.4"/>
    <d v="2013-09-01T00:00:00"/>
    <n v="9"/>
    <s v="September"/>
    <n v="2013"/>
  </r>
  <r>
    <s v="Government"/>
    <s v="Canada"/>
    <x v="3"/>
    <s v="Low"/>
    <n v="3850.5"/>
    <n v="120"/>
    <n v="20"/>
    <n v="77010"/>
    <n v="2310.3000000000002"/>
    <n v="74699.7"/>
    <n v="38505"/>
    <n v="36194.699999999997"/>
    <d v="2014-04-01T00:00:00"/>
    <n v="4"/>
    <s v="April"/>
    <n v="2014"/>
  </r>
  <r>
    <s v="Channel Partners"/>
    <s v="Germany"/>
    <x v="4"/>
    <s v="Low"/>
    <n v="2479"/>
    <n v="250"/>
    <n v="12"/>
    <n v="29748"/>
    <n v="892.44"/>
    <n v="28855.56"/>
    <n v="7437"/>
    <n v="21418.560000000001"/>
    <d v="2014-01-01T00:00:00"/>
    <n v="1"/>
    <s v="January"/>
    <n v="2014"/>
  </r>
  <r>
    <s v="Midmarket"/>
    <s v="Mexico"/>
    <x v="1"/>
    <s v="Low"/>
    <n v="2031"/>
    <n v="5"/>
    <n v="15"/>
    <n v="30465"/>
    <n v="1218.5999999999999"/>
    <n v="29246.400000000001"/>
    <n v="20310"/>
    <n v="8936.4"/>
    <d v="2014-10-01T00:00:00"/>
    <n v="10"/>
    <s v="October"/>
    <n v="2014"/>
  </r>
  <r>
    <s v="Midmarket"/>
    <s v="Mexico"/>
    <x v="2"/>
    <s v="Low"/>
    <n v="2031"/>
    <n v="10"/>
    <n v="15"/>
    <n v="30465"/>
    <n v="1218.5999999999999"/>
    <n v="29246.400000000001"/>
    <n v="20310"/>
    <n v="8936.4"/>
    <d v="2014-10-01T00:00:00"/>
    <n v="10"/>
    <s v="October"/>
    <n v="2014"/>
  </r>
  <r>
    <s v="Midmarket"/>
    <s v="France"/>
    <x v="2"/>
    <s v="Low"/>
    <n v="2261"/>
    <n v="10"/>
    <n v="15"/>
    <n v="33915"/>
    <n v="1356.6"/>
    <n v="32558.400000000001"/>
    <n v="22610"/>
    <n v="9948.4"/>
    <d v="2013-12-01T00:00:00"/>
    <n v="12"/>
    <s v="December"/>
    <n v="2013"/>
  </r>
  <r>
    <s v="Government"/>
    <s v="United States of America"/>
    <x v="3"/>
    <s v="Low"/>
    <n v="736"/>
    <n v="120"/>
    <n v="20"/>
    <n v="14720"/>
    <n v="588.79999999999995"/>
    <n v="14131.2"/>
    <n v="7360"/>
    <n v="6771.2"/>
    <d v="2013-09-01T00:00:00"/>
    <n v="9"/>
    <s v="September"/>
    <n v="2013"/>
  </r>
  <r>
    <s v="Government"/>
    <s v="Canada"/>
    <x v="0"/>
    <s v="Low"/>
    <n v="2851"/>
    <n v="3"/>
    <n v="7"/>
    <n v="19957"/>
    <n v="798.28"/>
    <n v="19158.72"/>
    <n v="14255"/>
    <n v="4903.72"/>
    <d v="2013-10-01T00:00:00"/>
    <n v="10"/>
    <s v="October"/>
    <n v="2013"/>
  </r>
  <r>
    <s v="Small Business"/>
    <s v="Germany"/>
    <x v="0"/>
    <s v="Low"/>
    <n v="2021"/>
    <n v="3"/>
    <n v="300"/>
    <n v="606300"/>
    <n v="24252"/>
    <n v="582048"/>
    <n v="505250"/>
    <n v="76798"/>
    <d v="2014-10-01T00:00:00"/>
    <n v="10"/>
    <s v="October"/>
    <n v="2014"/>
  </r>
  <r>
    <s v="Government"/>
    <s v="United States of America"/>
    <x v="0"/>
    <s v="Low"/>
    <n v="274"/>
    <n v="3"/>
    <n v="350"/>
    <n v="95900"/>
    <n v="3836"/>
    <n v="92064"/>
    <n v="71240"/>
    <n v="20824"/>
    <d v="2014-12-01T00:00:00"/>
    <n v="12"/>
    <s v="December"/>
    <n v="2014"/>
  </r>
  <r>
    <s v="Midmarket"/>
    <s v="Canada"/>
    <x v="1"/>
    <s v="Low"/>
    <n v="1967"/>
    <n v="5"/>
    <n v="15"/>
    <n v="29505"/>
    <n v="1180.2"/>
    <n v="28324.799999999999"/>
    <n v="19670"/>
    <n v="8654.7999999999993"/>
    <d v="2014-03-01T00:00:00"/>
    <n v="3"/>
    <s v="March"/>
    <n v="2014"/>
  </r>
  <r>
    <s v="Small Business"/>
    <s v="Germany"/>
    <x v="1"/>
    <s v="Low"/>
    <n v="1859"/>
    <n v="5"/>
    <n v="300"/>
    <n v="557700"/>
    <n v="22308"/>
    <n v="535392"/>
    <n v="464750"/>
    <n v="70642"/>
    <d v="2014-08-01T00:00:00"/>
    <n v="8"/>
    <s v="August"/>
    <n v="2014"/>
  </r>
  <r>
    <s v="Government"/>
    <s v="Canada"/>
    <x v="1"/>
    <s v="Low"/>
    <n v="2851"/>
    <n v="5"/>
    <n v="7"/>
    <n v="19957"/>
    <n v="798.28"/>
    <n v="19158.72"/>
    <n v="14255"/>
    <n v="4903.72"/>
    <d v="2013-10-01T00:00:00"/>
    <n v="10"/>
    <s v="October"/>
    <n v="2013"/>
  </r>
  <r>
    <s v="Small Business"/>
    <s v="Germany"/>
    <x v="1"/>
    <s v="Low"/>
    <n v="2021"/>
    <n v="5"/>
    <n v="300"/>
    <n v="606300"/>
    <n v="24252"/>
    <n v="582048"/>
    <n v="505250"/>
    <n v="76798"/>
    <d v="2014-10-01T00:00:00"/>
    <n v="10"/>
    <s v="October"/>
    <n v="2014"/>
  </r>
  <r>
    <s v="Enterprise"/>
    <s v="Mexico"/>
    <x v="1"/>
    <s v="Low"/>
    <n v="1138"/>
    <n v="5"/>
    <n v="125"/>
    <n v="142250"/>
    <n v="5690"/>
    <n v="136560"/>
    <n v="136560"/>
    <n v="0"/>
    <d v="2014-12-01T00:00:00"/>
    <n v="12"/>
    <s v="December"/>
    <n v="2014"/>
  </r>
  <r>
    <s v="Government"/>
    <s v="Canada"/>
    <x v="2"/>
    <s v="Low"/>
    <n v="4251"/>
    <n v="10"/>
    <n v="7"/>
    <n v="29757"/>
    <n v="1190.28"/>
    <n v="28566.720000000001"/>
    <n v="21255"/>
    <n v="7311.72"/>
    <d v="2014-01-01T00:00:00"/>
    <n v="1"/>
    <s v="January"/>
    <n v="2014"/>
  </r>
  <r>
    <s v="Enterprise"/>
    <s v="Germany"/>
    <x v="2"/>
    <s v="Low"/>
    <n v="795"/>
    <n v="10"/>
    <n v="125"/>
    <n v="99375"/>
    <n v="3975"/>
    <n v="95400"/>
    <n v="95400"/>
    <n v="0"/>
    <d v="2014-03-01T00:00:00"/>
    <n v="3"/>
    <s v="March"/>
    <n v="2014"/>
  </r>
  <r>
    <s v="Small Business"/>
    <s v="Germany"/>
    <x v="2"/>
    <s v="Low"/>
    <n v="1414.5"/>
    <n v="10"/>
    <n v="300"/>
    <n v="424350"/>
    <n v="16974"/>
    <n v="407376"/>
    <n v="353625"/>
    <n v="53751"/>
    <d v="2014-04-01T00:00:00"/>
    <n v="4"/>
    <s v="April"/>
    <n v="2014"/>
  </r>
  <r>
    <s v="Small Business"/>
    <s v="United States of America"/>
    <x v="2"/>
    <s v="Low"/>
    <n v="2918"/>
    <n v="10"/>
    <n v="300"/>
    <n v="875400"/>
    <n v="35016"/>
    <n v="840384"/>
    <n v="729500"/>
    <n v="110884"/>
    <d v="2014-05-01T00:00:00"/>
    <n v="5"/>
    <s v="May"/>
    <n v="2014"/>
  </r>
  <r>
    <s v="Government"/>
    <s v="United States of America"/>
    <x v="2"/>
    <s v="Low"/>
    <n v="3450"/>
    <n v="10"/>
    <n v="350"/>
    <n v="1207500"/>
    <n v="48300"/>
    <n v="1159200"/>
    <n v="897000"/>
    <n v="262200"/>
    <d v="2014-07-01T00:00:00"/>
    <n v="7"/>
    <s v="July"/>
    <n v="2014"/>
  </r>
  <r>
    <s v="Enterprise"/>
    <s v="France"/>
    <x v="2"/>
    <s v="Low"/>
    <n v="2988"/>
    <n v="10"/>
    <n v="125"/>
    <n v="373500"/>
    <n v="14940"/>
    <n v="358560"/>
    <n v="358560"/>
    <n v="0"/>
    <d v="2014-07-01T00:00:00"/>
    <n v="7"/>
    <s v="July"/>
    <n v="2014"/>
  </r>
  <r>
    <s v="Midmarket"/>
    <s v="Canada"/>
    <x v="2"/>
    <s v="Low"/>
    <n v="218"/>
    <n v="10"/>
    <n v="15"/>
    <n v="3270"/>
    <n v="130.80000000000001"/>
    <n v="3139.2"/>
    <n v="2180"/>
    <n v="959.2"/>
    <d v="2014-09-01T00:00:00"/>
    <n v="9"/>
    <s v="September"/>
    <n v="2014"/>
  </r>
  <r>
    <s v="Government"/>
    <s v="Canada"/>
    <x v="2"/>
    <s v="Low"/>
    <n v="2074"/>
    <n v="10"/>
    <n v="20"/>
    <n v="41480"/>
    <n v="1659.2"/>
    <n v="39820.800000000003"/>
    <n v="20740"/>
    <n v="19080.8"/>
    <d v="2014-09-01T00:00:00"/>
    <n v="9"/>
    <s v="September"/>
    <n v="2014"/>
  </r>
  <r>
    <s v="Government"/>
    <s v="United States of America"/>
    <x v="2"/>
    <s v="Low"/>
    <n v="1056"/>
    <n v="10"/>
    <n v="20"/>
    <n v="21120"/>
    <n v="844.8"/>
    <n v="20275.2"/>
    <n v="10560"/>
    <n v="9715.2000000000007"/>
    <d v="2014-09-01T00:00:00"/>
    <n v="9"/>
    <s v="September"/>
    <n v="2014"/>
  </r>
  <r>
    <s v="Midmarket"/>
    <s v="United States of America"/>
    <x v="2"/>
    <s v="Low"/>
    <n v="671"/>
    <n v="10"/>
    <n v="15"/>
    <n v="10065"/>
    <n v="402.6"/>
    <n v="9662.4"/>
    <n v="6710"/>
    <n v="2952.4"/>
    <d v="2013-10-01T00:00:00"/>
    <n v="10"/>
    <s v="October"/>
    <n v="2013"/>
  </r>
  <r>
    <s v="Midmarket"/>
    <s v="Mexico"/>
    <x v="2"/>
    <s v="Low"/>
    <n v="1514"/>
    <n v="10"/>
    <n v="15"/>
    <n v="22710"/>
    <n v="908.4"/>
    <n v="21801.599999999999"/>
    <n v="15140"/>
    <n v="6661.6"/>
    <d v="2013-10-01T00:00:00"/>
    <n v="10"/>
    <s v="October"/>
    <n v="2013"/>
  </r>
  <r>
    <s v="Government"/>
    <s v="United States of America"/>
    <x v="2"/>
    <s v="Low"/>
    <n v="274"/>
    <n v="10"/>
    <n v="350"/>
    <n v="95900"/>
    <n v="3836"/>
    <n v="92064"/>
    <n v="71240"/>
    <n v="20824"/>
    <d v="2014-12-01T00:00:00"/>
    <n v="12"/>
    <s v="December"/>
    <n v="2014"/>
  </r>
  <r>
    <s v="Enterprise"/>
    <s v="Mexico"/>
    <x v="2"/>
    <s v="Low"/>
    <n v="1138"/>
    <n v="10"/>
    <n v="125"/>
    <n v="142250"/>
    <n v="5690"/>
    <n v="136560"/>
    <n v="136560"/>
    <n v="0"/>
    <d v="2014-12-01T00:00:00"/>
    <n v="12"/>
    <s v="December"/>
    <n v="2014"/>
  </r>
  <r>
    <s v="Channel Partners"/>
    <s v="United States of America"/>
    <x v="3"/>
    <s v="Low"/>
    <n v="1465"/>
    <n v="120"/>
    <n v="12"/>
    <n v="17580"/>
    <n v="703.2"/>
    <n v="16876.8"/>
    <n v="4395"/>
    <n v="12481.8"/>
    <d v="2014-03-01T00:00:00"/>
    <n v="3"/>
    <s v="March"/>
    <n v="2014"/>
  </r>
  <r>
    <s v="Government"/>
    <s v="Canada"/>
    <x v="3"/>
    <s v="Low"/>
    <n v="2646"/>
    <n v="120"/>
    <n v="20"/>
    <n v="52920"/>
    <n v="2116.8000000000002"/>
    <n v="50803.199999999997"/>
    <n v="26460"/>
    <n v="24343.200000000001"/>
    <d v="2013-09-01T00:00:00"/>
    <n v="9"/>
    <s v="September"/>
    <n v="2013"/>
  </r>
  <r>
    <s v="Government"/>
    <s v="France"/>
    <x v="3"/>
    <s v="Low"/>
    <n v="2177"/>
    <n v="120"/>
    <n v="350"/>
    <n v="761950"/>
    <n v="30478"/>
    <n v="731472"/>
    <n v="566020"/>
    <n v="165452"/>
    <d v="2014-10-01T00:00:00"/>
    <n v="10"/>
    <s v="October"/>
    <n v="2014"/>
  </r>
  <r>
    <s v="Channel Partners"/>
    <s v="France"/>
    <x v="4"/>
    <s v="Low"/>
    <n v="866"/>
    <n v="250"/>
    <n v="12"/>
    <n v="10392"/>
    <n v="415.68"/>
    <n v="9976.32"/>
    <n v="2598"/>
    <n v="7378.32"/>
    <d v="2014-05-01T00:00:00"/>
    <n v="5"/>
    <s v="May"/>
    <n v="2014"/>
  </r>
  <r>
    <s v="Government"/>
    <s v="United States of America"/>
    <x v="4"/>
    <s v="Low"/>
    <n v="349"/>
    <n v="250"/>
    <n v="350"/>
    <n v="122150"/>
    <n v="4886"/>
    <n v="117264"/>
    <n v="90740"/>
    <n v="26524"/>
    <d v="2013-09-01T00:00:00"/>
    <n v="9"/>
    <s v="September"/>
    <n v="2013"/>
  </r>
  <r>
    <s v="Government"/>
    <s v="France"/>
    <x v="4"/>
    <s v="Low"/>
    <n v="2177"/>
    <n v="250"/>
    <n v="350"/>
    <n v="761950"/>
    <n v="30478"/>
    <n v="731472"/>
    <n v="566020"/>
    <n v="165452"/>
    <d v="2014-10-01T00:00:00"/>
    <n v="10"/>
    <s v="October"/>
    <n v="2014"/>
  </r>
  <r>
    <s v="Midmarket"/>
    <s v="Mexico"/>
    <x v="4"/>
    <s v="Low"/>
    <n v="1514"/>
    <n v="250"/>
    <n v="15"/>
    <n v="22710"/>
    <n v="908.4"/>
    <n v="21801.599999999999"/>
    <n v="15140"/>
    <n v="6661.6"/>
    <d v="2013-10-01T00:00:00"/>
    <n v="10"/>
    <s v="October"/>
    <n v="2013"/>
  </r>
  <r>
    <s v="Government"/>
    <s v="Mexico"/>
    <x v="5"/>
    <s v="Low"/>
    <n v="1865"/>
    <n v="260"/>
    <n v="350"/>
    <n v="652750"/>
    <n v="26110"/>
    <n v="626640"/>
    <n v="484900"/>
    <n v="141740"/>
    <d v="2014-02-01T00:00:00"/>
    <n v="2"/>
    <s v="February"/>
    <n v="2014"/>
  </r>
  <r>
    <s v="Enterprise"/>
    <s v="Mexico"/>
    <x v="5"/>
    <s v="Low"/>
    <n v="1074"/>
    <n v="260"/>
    <n v="125"/>
    <n v="134250"/>
    <n v="5370"/>
    <n v="128880"/>
    <n v="128880"/>
    <n v="0"/>
    <d v="2014-04-01T00:00:00"/>
    <n v="4"/>
    <s v="April"/>
    <n v="2014"/>
  </r>
  <r>
    <s v="Government"/>
    <s v="Germany"/>
    <x v="5"/>
    <s v="Low"/>
    <n v="1907"/>
    <n v="260"/>
    <n v="350"/>
    <n v="667450"/>
    <n v="26698"/>
    <n v="640752"/>
    <n v="495820"/>
    <n v="144932"/>
    <d v="2014-09-01T00:00:00"/>
    <n v="9"/>
    <s v="September"/>
    <n v="2014"/>
  </r>
  <r>
    <s v="Midmarket"/>
    <s v="United States of America"/>
    <x v="5"/>
    <s v="Low"/>
    <n v="671"/>
    <n v="260"/>
    <n v="15"/>
    <n v="10065"/>
    <n v="402.6"/>
    <n v="9662.4"/>
    <n v="6710"/>
    <n v="2952.4"/>
    <d v="2013-10-01T00:00:00"/>
    <n v="10"/>
    <s v="October"/>
    <n v="2013"/>
  </r>
  <r>
    <s v="Government"/>
    <s v="Canada"/>
    <x v="5"/>
    <s v="Low"/>
    <n v="1778"/>
    <n v="260"/>
    <n v="350"/>
    <n v="622300"/>
    <n v="24892"/>
    <n v="597408"/>
    <n v="462280"/>
    <n v="135128"/>
    <d v="2013-12-01T00:00:00"/>
    <n v="12"/>
    <s v="December"/>
    <n v="2013"/>
  </r>
  <r>
    <s v="Government"/>
    <s v="Germany"/>
    <x v="1"/>
    <s v="Medium"/>
    <n v="1159"/>
    <n v="5"/>
    <n v="7"/>
    <n v="8113"/>
    <n v="405.65"/>
    <n v="7707.35"/>
    <n v="5795"/>
    <n v="1912.35"/>
    <d v="2013-10-01T00:00:00"/>
    <n v="10"/>
    <s v="October"/>
    <n v="2013"/>
  </r>
  <r>
    <s v="Government"/>
    <s v="Germany"/>
    <x v="2"/>
    <s v="Medium"/>
    <n v="1372"/>
    <n v="10"/>
    <n v="7"/>
    <n v="9604"/>
    <n v="480.2"/>
    <n v="9123.7999999999993"/>
    <n v="6860"/>
    <n v="2263.8000000000002"/>
    <d v="2014-01-01T00:00:00"/>
    <n v="1"/>
    <s v="January"/>
    <n v="2014"/>
  </r>
  <r>
    <s v="Government"/>
    <s v="Canada"/>
    <x v="2"/>
    <s v="Medium"/>
    <n v="2349"/>
    <n v="10"/>
    <n v="7"/>
    <n v="16443"/>
    <n v="822.15"/>
    <n v="15620.85"/>
    <n v="11745"/>
    <n v="3875.85"/>
    <d v="2013-09-01T00:00:00"/>
    <n v="9"/>
    <s v="September"/>
    <n v="2013"/>
  </r>
  <r>
    <s v="Government"/>
    <s v="Mexico"/>
    <x v="2"/>
    <s v="Medium"/>
    <n v="2689"/>
    <n v="10"/>
    <n v="7"/>
    <n v="18823"/>
    <n v="941.15"/>
    <n v="17881.849999999999"/>
    <n v="13445"/>
    <n v="4436.8500000000004"/>
    <d v="2014-10-01T00:00:00"/>
    <n v="10"/>
    <s v="October"/>
    <n v="2014"/>
  </r>
  <r>
    <s v="Channel Partners"/>
    <s v="Canada"/>
    <x v="2"/>
    <s v="Medium"/>
    <n v="2431"/>
    <n v="10"/>
    <n v="12"/>
    <n v="29172"/>
    <n v="1458.6"/>
    <n v="27713.4"/>
    <n v="7293"/>
    <n v="20420.400000000001"/>
    <d v="2014-12-01T00:00:00"/>
    <n v="12"/>
    <s v="December"/>
    <n v="2014"/>
  </r>
  <r>
    <s v="Channel Partners"/>
    <s v="Canada"/>
    <x v="3"/>
    <s v="Medium"/>
    <n v="2431"/>
    <n v="120"/>
    <n v="12"/>
    <n v="29172"/>
    <n v="1458.6"/>
    <n v="27713.4"/>
    <n v="7293"/>
    <n v="20420.400000000001"/>
    <d v="2014-12-01T00:00:00"/>
    <n v="12"/>
    <s v="December"/>
    <n v="2014"/>
  </r>
  <r>
    <s v="Government"/>
    <s v="Mexico"/>
    <x v="4"/>
    <s v="Medium"/>
    <n v="2689"/>
    <n v="250"/>
    <n v="7"/>
    <n v="18823"/>
    <n v="941.15"/>
    <n v="17881.849999999999"/>
    <n v="13445"/>
    <n v="4436.8500000000004"/>
    <d v="2014-10-01T00:00:00"/>
    <n v="10"/>
    <s v="October"/>
    <n v="2014"/>
  </r>
  <r>
    <s v="Government"/>
    <s v="Mexico"/>
    <x v="5"/>
    <s v="Medium"/>
    <n v="1683"/>
    <n v="260"/>
    <n v="7"/>
    <n v="11781"/>
    <n v="589.04999999999995"/>
    <n v="11191.95"/>
    <n v="8415"/>
    <n v="2776.95"/>
    <d v="2014-07-01T00:00:00"/>
    <n v="7"/>
    <s v="July"/>
    <n v="2014"/>
  </r>
  <r>
    <s v="Channel Partners"/>
    <s v="Mexico"/>
    <x v="5"/>
    <s v="Medium"/>
    <n v="1123"/>
    <n v="260"/>
    <n v="12"/>
    <n v="13476"/>
    <n v="673.8"/>
    <n v="12802.2"/>
    <n v="3369"/>
    <n v="9433.2000000000007"/>
    <d v="2014-08-01T00:00:00"/>
    <n v="8"/>
    <s v="August"/>
    <n v="2014"/>
  </r>
  <r>
    <s v="Government"/>
    <s v="Germany"/>
    <x v="5"/>
    <s v="Medium"/>
    <n v="1159"/>
    <n v="260"/>
    <n v="7"/>
    <n v="8113"/>
    <n v="405.65"/>
    <n v="7707.35"/>
    <n v="5795"/>
    <n v="1912.35"/>
    <d v="2013-10-01T00:00:00"/>
    <n v="10"/>
    <s v="October"/>
    <n v="2013"/>
  </r>
  <r>
    <s v="Channel Partners"/>
    <s v="France"/>
    <x v="0"/>
    <s v="Medium"/>
    <n v="1865"/>
    <n v="3"/>
    <n v="12"/>
    <n v="22380"/>
    <n v="1119"/>
    <n v="21261"/>
    <n v="5595"/>
    <n v="15666"/>
    <d v="2014-02-01T00:00:00"/>
    <n v="2"/>
    <s v="February"/>
    <n v="2014"/>
  </r>
  <r>
    <s v="Channel Partners"/>
    <s v="Germany"/>
    <x v="0"/>
    <s v="Medium"/>
    <n v="1116"/>
    <n v="3"/>
    <n v="12"/>
    <n v="13392"/>
    <n v="669.6"/>
    <n v="12722.4"/>
    <n v="3348"/>
    <n v="9374.4"/>
    <d v="2014-02-01T00:00:00"/>
    <n v="2"/>
    <s v="February"/>
    <n v="2014"/>
  </r>
  <r>
    <s v="Government"/>
    <s v="France"/>
    <x v="0"/>
    <s v="Medium"/>
    <n v="1563"/>
    <n v="3"/>
    <n v="20"/>
    <n v="31260"/>
    <n v="1563"/>
    <n v="29697"/>
    <n v="15630"/>
    <n v="14067"/>
    <d v="2014-05-01T00:00:00"/>
    <n v="5"/>
    <s v="May"/>
    <n v="2014"/>
  </r>
  <r>
    <s v="Small Business"/>
    <s v="United States of America"/>
    <x v="0"/>
    <s v="Medium"/>
    <n v="991"/>
    <n v="3"/>
    <n v="300"/>
    <n v="297300"/>
    <n v="14865"/>
    <n v="282435"/>
    <n v="247750"/>
    <n v="34685"/>
    <d v="2014-06-01T00:00:00"/>
    <n v="6"/>
    <s v="June"/>
    <n v="2014"/>
  </r>
  <r>
    <s v="Government"/>
    <s v="Germany"/>
    <x v="0"/>
    <s v="Medium"/>
    <n v="1016"/>
    <n v="3"/>
    <n v="7"/>
    <n v="7112"/>
    <n v="355.6"/>
    <n v="6756.4"/>
    <n v="5080"/>
    <n v="1676.4"/>
    <d v="2013-11-01T00:00:00"/>
    <n v="11"/>
    <s v="November"/>
    <n v="2013"/>
  </r>
  <r>
    <s v="Midmarket"/>
    <s v="Mexico"/>
    <x v="0"/>
    <s v="Medium"/>
    <n v="2791"/>
    <n v="3"/>
    <n v="15"/>
    <n v="41865"/>
    <n v="2093.25"/>
    <n v="39771.75"/>
    <n v="27910"/>
    <n v="11861.75"/>
    <d v="2014-11-01T00:00:00"/>
    <n v="11"/>
    <s v="November"/>
    <n v="2014"/>
  </r>
  <r>
    <s v="Government"/>
    <s v="United States of America"/>
    <x v="0"/>
    <s v="Medium"/>
    <n v="570"/>
    <n v="3"/>
    <n v="7"/>
    <n v="3990"/>
    <n v="199.5"/>
    <n v="3790.5"/>
    <n v="2850"/>
    <n v="940.5"/>
    <d v="2014-12-01T00:00:00"/>
    <n v="12"/>
    <s v="December"/>
    <n v="2014"/>
  </r>
  <r>
    <s v="Government"/>
    <s v="France"/>
    <x v="0"/>
    <s v="Medium"/>
    <n v="2487"/>
    <n v="3"/>
    <n v="7"/>
    <n v="17409"/>
    <n v="870.45"/>
    <n v="16538.55"/>
    <n v="12435"/>
    <n v="4103.55"/>
    <d v="2014-12-01T00:00:00"/>
    <n v="12"/>
    <s v="December"/>
    <n v="2014"/>
  </r>
  <r>
    <s v="Government"/>
    <s v="France"/>
    <x v="1"/>
    <s v="Medium"/>
    <n v="1384.5"/>
    <n v="5"/>
    <n v="350"/>
    <n v="484575"/>
    <n v="24228.75"/>
    <n v="460346.25"/>
    <n v="359970"/>
    <n v="100376.25"/>
    <d v="2014-01-01T00:00:00"/>
    <n v="1"/>
    <s v="January"/>
    <n v="2014"/>
  </r>
  <r>
    <s v="Enterprise"/>
    <s v="United States of America"/>
    <x v="1"/>
    <s v="Medium"/>
    <n v="3627"/>
    <n v="5"/>
    <n v="125"/>
    <n v="453375"/>
    <n v="22668.75"/>
    <n v="430706.25"/>
    <n v="435240"/>
    <n v="-4533.75"/>
    <d v="2014-07-01T00:00:00"/>
    <n v="7"/>
    <s v="July"/>
    <n v="2014"/>
  </r>
  <r>
    <s v="Government"/>
    <s v="Mexico"/>
    <x v="1"/>
    <s v="Medium"/>
    <n v="720"/>
    <n v="5"/>
    <n v="350"/>
    <n v="252000"/>
    <n v="12600"/>
    <n v="239400"/>
    <n v="187200"/>
    <n v="52200"/>
    <d v="2013-09-01T00:00:00"/>
    <n v="9"/>
    <s v="September"/>
    <n v="2013"/>
  </r>
  <r>
    <s v="Channel Partners"/>
    <s v="Germany"/>
    <x v="1"/>
    <s v="Medium"/>
    <n v="2342"/>
    <n v="5"/>
    <n v="12"/>
    <n v="28104"/>
    <n v="1405.2"/>
    <n v="26698.799999999999"/>
    <n v="7026"/>
    <n v="19672.8"/>
    <d v="2014-11-01T00:00:00"/>
    <n v="11"/>
    <s v="November"/>
    <n v="2014"/>
  </r>
  <r>
    <s v="Small Business"/>
    <s v="Mexico"/>
    <x v="1"/>
    <s v="Medium"/>
    <n v="1100"/>
    <n v="5"/>
    <n v="300"/>
    <n v="330000"/>
    <n v="16500"/>
    <n v="313500"/>
    <n v="275000"/>
    <n v="38500"/>
    <d v="2013-12-01T00:00:00"/>
    <n v="12"/>
    <s v="December"/>
    <n v="2013"/>
  </r>
  <r>
    <s v="Government"/>
    <s v="France"/>
    <x v="2"/>
    <s v="Medium"/>
    <n v="1303"/>
    <n v="10"/>
    <n v="20"/>
    <n v="26060"/>
    <n v="1303"/>
    <n v="24757"/>
    <n v="13030"/>
    <n v="11727"/>
    <d v="2014-02-01T00:00:00"/>
    <n v="2"/>
    <s v="February"/>
    <n v="2014"/>
  </r>
  <r>
    <s v="Enterprise"/>
    <s v="United States of America"/>
    <x v="2"/>
    <s v="Medium"/>
    <n v="2992"/>
    <n v="10"/>
    <n v="125"/>
    <n v="374000"/>
    <n v="18700"/>
    <n v="355300"/>
    <n v="359040"/>
    <n v="-3740"/>
    <d v="2014-03-01T00:00:00"/>
    <n v="3"/>
    <s v="March"/>
    <n v="2014"/>
  </r>
  <r>
    <s v="Enterprise"/>
    <s v="France"/>
    <x v="2"/>
    <s v="Medium"/>
    <n v="2385"/>
    <n v="10"/>
    <n v="125"/>
    <n v="298125"/>
    <n v="14906.25"/>
    <n v="283218.75"/>
    <n v="286200"/>
    <n v="-2981.25"/>
    <d v="2014-03-01T00:00:00"/>
    <n v="3"/>
    <s v="March"/>
    <n v="2014"/>
  </r>
  <r>
    <s v="Small Business"/>
    <s v="Mexico"/>
    <x v="2"/>
    <s v="Medium"/>
    <n v="1607"/>
    <n v="10"/>
    <n v="300"/>
    <n v="482100"/>
    <n v="24105"/>
    <n v="457995"/>
    <n v="401750"/>
    <n v="56245"/>
    <d v="2014-04-01T00:00:00"/>
    <n v="4"/>
    <s v="April"/>
    <n v="2014"/>
  </r>
  <r>
    <s v="Government"/>
    <s v="United States of America"/>
    <x v="2"/>
    <s v="Medium"/>
    <n v="2327"/>
    <n v="10"/>
    <n v="7"/>
    <n v="16289"/>
    <n v="814.45"/>
    <n v="15474.55"/>
    <n v="11635"/>
    <n v="3839.55"/>
    <d v="2014-05-01T00:00:00"/>
    <n v="5"/>
    <s v="May"/>
    <n v="2014"/>
  </r>
  <r>
    <s v="Small Business"/>
    <s v="United States of America"/>
    <x v="2"/>
    <s v="Medium"/>
    <n v="991"/>
    <n v="10"/>
    <n v="300"/>
    <n v="297300"/>
    <n v="14865"/>
    <n v="282435"/>
    <n v="247750"/>
    <n v="34685"/>
    <d v="2014-06-01T00:00:00"/>
    <n v="6"/>
    <s v="June"/>
    <n v="2014"/>
  </r>
  <r>
    <s v="Government"/>
    <s v="United States of America"/>
    <x v="2"/>
    <s v="Medium"/>
    <n v="602"/>
    <n v="10"/>
    <n v="350"/>
    <n v="210700"/>
    <n v="10535"/>
    <n v="200165"/>
    <n v="156520"/>
    <n v="43645"/>
    <d v="2014-06-01T00:00:00"/>
    <n v="6"/>
    <s v="June"/>
    <n v="2014"/>
  </r>
  <r>
    <s v="Midmarket"/>
    <s v="France"/>
    <x v="2"/>
    <s v="Medium"/>
    <n v="2620"/>
    <n v="10"/>
    <n v="15"/>
    <n v="39300"/>
    <n v="1965"/>
    <n v="37335"/>
    <n v="26200"/>
    <n v="11135"/>
    <d v="2014-09-01T00:00:00"/>
    <n v="9"/>
    <s v="September"/>
    <n v="2014"/>
  </r>
  <r>
    <s v="Government"/>
    <s v="Canada"/>
    <x v="2"/>
    <s v="Medium"/>
    <n v="1228"/>
    <n v="10"/>
    <n v="350"/>
    <n v="429800"/>
    <n v="21490"/>
    <n v="408310"/>
    <n v="319280"/>
    <n v="89030"/>
    <d v="2013-10-01T00:00:00"/>
    <n v="10"/>
    <s v="October"/>
    <n v="2013"/>
  </r>
  <r>
    <s v="Government"/>
    <s v="Canada"/>
    <x v="2"/>
    <s v="Medium"/>
    <n v="1389"/>
    <n v="10"/>
    <n v="20"/>
    <n v="27780"/>
    <n v="1389"/>
    <n v="26391"/>
    <n v="13890"/>
    <n v="12501"/>
    <d v="2013-10-01T00:00:00"/>
    <n v="10"/>
    <s v="October"/>
    <n v="2013"/>
  </r>
  <r>
    <s v="Enterprise"/>
    <s v="United States of America"/>
    <x v="2"/>
    <s v="Medium"/>
    <n v="861"/>
    <n v="10"/>
    <n v="125"/>
    <n v="107625"/>
    <n v="5381.25"/>
    <n v="102243.75"/>
    <n v="103320"/>
    <n v="-1076.25"/>
    <d v="2014-10-01T00:00:00"/>
    <n v="10"/>
    <s v="October"/>
    <n v="2014"/>
  </r>
  <r>
    <s v="Enterprise"/>
    <s v="France"/>
    <x v="2"/>
    <s v="Medium"/>
    <n v="704"/>
    <n v="10"/>
    <n v="125"/>
    <n v="88000"/>
    <n v="4400"/>
    <n v="83600"/>
    <n v="84480"/>
    <n v="-880"/>
    <d v="2013-10-01T00:00:00"/>
    <n v="10"/>
    <s v="October"/>
    <n v="2013"/>
  </r>
  <r>
    <s v="Government"/>
    <s v="Canada"/>
    <x v="2"/>
    <s v="Medium"/>
    <n v="1802"/>
    <n v="10"/>
    <n v="20"/>
    <n v="36040"/>
    <n v="1802"/>
    <n v="34238"/>
    <n v="18020"/>
    <n v="16218"/>
    <d v="2013-12-01T00:00:00"/>
    <n v="12"/>
    <s v="December"/>
    <n v="2013"/>
  </r>
  <r>
    <s v="Government"/>
    <s v="United States of America"/>
    <x v="2"/>
    <s v="Medium"/>
    <n v="2663"/>
    <n v="10"/>
    <n v="20"/>
    <n v="53260"/>
    <n v="2663"/>
    <n v="50597"/>
    <n v="26630"/>
    <n v="23967"/>
    <d v="2014-12-01T00:00:00"/>
    <n v="12"/>
    <s v="December"/>
    <n v="2014"/>
  </r>
  <r>
    <s v="Government"/>
    <s v="France"/>
    <x v="2"/>
    <s v="Medium"/>
    <n v="2136"/>
    <n v="10"/>
    <n v="7"/>
    <n v="14952"/>
    <n v="747.6"/>
    <n v="14204.4"/>
    <n v="10680"/>
    <n v="3524.4"/>
    <d v="2013-12-01T00:00:00"/>
    <n v="12"/>
    <s v="December"/>
    <n v="2013"/>
  </r>
  <r>
    <s v="Midmarket"/>
    <s v="Germany"/>
    <x v="2"/>
    <s v="Medium"/>
    <n v="2116"/>
    <n v="10"/>
    <n v="15"/>
    <n v="31740"/>
    <n v="1587"/>
    <n v="30153"/>
    <n v="21160"/>
    <n v="8993"/>
    <d v="2013-12-01T00:00:00"/>
    <n v="12"/>
    <s v="December"/>
    <n v="2013"/>
  </r>
  <r>
    <s v="Midmarket"/>
    <s v="United States of America"/>
    <x v="3"/>
    <s v="Medium"/>
    <n v="555"/>
    <n v="120"/>
    <n v="15"/>
    <n v="8325"/>
    <n v="416.25"/>
    <n v="7908.75"/>
    <n v="5550"/>
    <n v="2358.75"/>
    <d v="2014-01-01T00:00:00"/>
    <n v="1"/>
    <s v="January"/>
    <n v="2014"/>
  </r>
  <r>
    <s v="Midmarket"/>
    <s v="Mexico"/>
    <x v="3"/>
    <s v="Medium"/>
    <n v="2861"/>
    <n v="120"/>
    <n v="15"/>
    <n v="42915"/>
    <n v="2145.75"/>
    <n v="40769.25"/>
    <n v="28610"/>
    <n v="12159.25"/>
    <d v="2014-01-01T00:00:00"/>
    <n v="1"/>
    <s v="January"/>
    <n v="2014"/>
  </r>
  <r>
    <s v="Enterprise"/>
    <s v="Germany"/>
    <x v="3"/>
    <s v="Medium"/>
    <n v="807"/>
    <n v="120"/>
    <n v="125"/>
    <n v="100875"/>
    <n v="5043.75"/>
    <n v="95831.25"/>
    <n v="96840"/>
    <n v="-1008.75"/>
    <d v="2014-02-01T00:00:00"/>
    <n v="2"/>
    <s v="February"/>
    <n v="2014"/>
  </r>
  <r>
    <s v="Government"/>
    <s v="United States of America"/>
    <x v="3"/>
    <s v="Medium"/>
    <n v="602"/>
    <n v="120"/>
    <n v="350"/>
    <n v="210700"/>
    <n v="10535"/>
    <n v="200165"/>
    <n v="156520"/>
    <n v="43645"/>
    <d v="2014-06-01T00:00:00"/>
    <n v="6"/>
    <s v="June"/>
    <n v="2014"/>
  </r>
  <r>
    <s v="Government"/>
    <s v="United States of America"/>
    <x v="3"/>
    <s v="Medium"/>
    <n v="2832"/>
    <n v="120"/>
    <n v="20"/>
    <n v="56640"/>
    <n v="2832"/>
    <n v="53808"/>
    <n v="28320"/>
    <n v="25488"/>
    <d v="2014-08-01T00:00:00"/>
    <n v="8"/>
    <s v="August"/>
    <n v="2014"/>
  </r>
  <r>
    <s v="Government"/>
    <s v="France"/>
    <x v="3"/>
    <s v="Medium"/>
    <n v="1579"/>
    <n v="120"/>
    <n v="20"/>
    <n v="31580"/>
    <n v="1579"/>
    <n v="30001"/>
    <n v="15790"/>
    <n v="14211"/>
    <d v="2014-08-01T00:00:00"/>
    <n v="8"/>
    <s v="August"/>
    <n v="2014"/>
  </r>
  <r>
    <s v="Enterprise"/>
    <s v="United States of America"/>
    <x v="3"/>
    <s v="Medium"/>
    <n v="861"/>
    <n v="120"/>
    <n v="125"/>
    <n v="107625"/>
    <n v="5381.25"/>
    <n v="102243.75"/>
    <n v="103320"/>
    <n v="-1076.25"/>
    <d v="2014-10-01T00:00:00"/>
    <n v="10"/>
    <s v="October"/>
    <n v="2014"/>
  </r>
  <r>
    <s v="Enterprise"/>
    <s v="France"/>
    <x v="3"/>
    <s v="Medium"/>
    <n v="704"/>
    <n v="120"/>
    <n v="125"/>
    <n v="88000"/>
    <n v="4400"/>
    <n v="83600"/>
    <n v="84480"/>
    <n v="-880"/>
    <d v="2013-10-01T00:00:00"/>
    <n v="10"/>
    <s v="October"/>
    <n v="2013"/>
  </r>
  <r>
    <s v="Government"/>
    <s v="France"/>
    <x v="3"/>
    <s v="Medium"/>
    <n v="1033"/>
    <n v="120"/>
    <n v="20"/>
    <n v="20660"/>
    <n v="1033"/>
    <n v="19627"/>
    <n v="10330"/>
    <n v="9297"/>
    <d v="2013-12-01T00:00:00"/>
    <n v="12"/>
    <s v="December"/>
    <n v="2013"/>
  </r>
  <r>
    <s v="Small Business"/>
    <s v="Germany"/>
    <x v="3"/>
    <s v="Medium"/>
    <n v="1250"/>
    <n v="120"/>
    <n v="300"/>
    <n v="375000"/>
    <n v="18750"/>
    <n v="356250"/>
    <n v="312500"/>
    <n v="43750"/>
    <d v="2014-12-01T00:00:00"/>
    <n v="12"/>
    <s v="December"/>
    <n v="2014"/>
  </r>
  <r>
    <s v="Government"/>
    <s v="Canada"/>
    <x v="4"/>
    <s v="Medium"/>
    <n v="1389"/>
    <n v="250"/>
    <n v="20"/>
    <n v="27780"/>
    <n v="1389"/>
    <n v="26391"/>
    <n v="13890"/>
    <n v="12501"/>
    <d v="2013-10-01T00:00:00"/>
    <n v="10"/>
    <s v="October"/>
    <n v="2013"/>
  </r>
  <r>
    <s v="Government"/>
    <s v="United States of America"/>
    <x v="4"/>
    <s v="Medium"/>
    <n v="1265"/>
    <n v="250"/>
    <n v="20"/>
    <n v="25300"/>
    <n v="1265"/>
    <n v="24035"/>
    <n v="12650"/>
    <n v="11385"/>
    <d v="2013-11-01T00:00:00"/>
    <n v="11"/>
    <s v="November"/>
    <n v="2013"/>
  </r>
  <r>
    <s v="Government"/>
    <s v="Germany"/>
    <x v="4"/>
    <s v="Medium"/>
    <n v="2297"/>
    <n v="250"/>
    <n v="20"/>
    <n v="45940"/>
    <n v="2297"/>
    <n v="43643"/>
    <n v="22970"/>
    <n v="20673"/>
    <d v="2013-11-01T00:00:00"/>
    <n v="11"/>
    <s v="November"/>
    <n v="2013"/>
  </r>
  <r>
    <s v="Government"/>
    <s v="United States of America"/>
    <x v="4"/>
    <s v="Medium"/>
    <n v="2663"/>
    <n v="250"/>
    <n v="20"/>
    <n v="53260"/>
    <n v="2663"/>
    <n v="50597"/>
    <n v="26630"/>
    <n v="23967"/>
    <d v="2014-12-01T00:00:00"/>
    <n v="12"/>
    <s v="December"/>
    <n v="2014"/>
  </r>
  <r>
    <s v="Government"/>
    <s v="United States of America"/>
    <x v="4"/>
    <s v="Medium"/>
    <n v="570"/>
    <n v="250"/>
    <n v="7"/>
    <n v="3990"/>
    <n v="199.5"/>
    <n v="3790.5"/>
    <n v="2850"/>
    <n v="940.5"/>
    <d v="2014-12-01T00:00:00"/>
    <n v="12"/>
    <s v="December"/>
    <n v="2014"/>
  </r>
  <r>
    <s v="Government"/>
    <s v="France"/>
    <x v="4"/>
    <s v="Medium"/>
    <n v="2487"/>
    <n v="250"/>
    <n v="7"/>
    <n v="17409"/>
    <n v="870.45"/>
    <n v="16538.55"/>
    <n v="12435"/>
    <n v="4103.55"/>
    <d v="2014-12-01T00:00:00"/>
    <n v="12"/>
    <s v="December"/>
    <n v="2014"/>
  </r>
  <r>
    <s v="Government"/>
    <s v="Germany"/>
    <x v="5"/>
    <s v="Medium"/>
    <n v="1350"/>
    <n v="260"/>
    <n v="350"/>
    <n v="472500"/>
    <n v="23625"/>
    <n v="448875"/>
    <n v="351000"/>
    <n v="97875"/>
    <d v="2014-02-01T00:00:00"/>
    <n v="2"/>
    <s v="February"/>
    <n v="2014"/>
  </r>
  <r>
    <s v="Government"/>
    <s v="Canada"/>
    <x v="5"/>
    <s v="Medium"/>
    <n v="552"/>
    <n v="260"/>
    <n v="350"/>
    <n v="193200"/>
    <n v="9660"/>
    <n v="183540"/>
    <n v="143520"/>
    <n v="40020"/>
    <d v="2014-08-01T00:00:00"/>
    <n v="8"/>
    <s v="August"/>
    <n v="2014"/>
  </r>
  <r>
    <s v="Government"/>
    <s v="Canada"/>
    <x v="5"/>
    <s v="Medium"/>
    <n v="1228"/>
    <n v="260"/>
    <n v="350"/>
    <n v="429800"/>
    <n v="21490"/>
    <n v="408310"/>
    <n v="319280"/>
    <n v="89030"/>
    <d v="2013-10-01T00:00:00"/>
    <n v="10"/>
    <s v="October"/>
    <n v="2013"/>
  </r>
  <r>
    <s v="Small Business"/>
    <s v="Germany"/>
    <x v="5"/>
    <s v="Medium"/>
    <n v="1250"/>
    <n v="260"/>
    <n v="300"/>
    <n v="375000"/>
    <n v="18750"/>
    <n v="356250"/>
    <n v="312500"/>
    <n v="43750"/>
    <d v="2014-12-01T00:00:00"/>
    <n v="12"/>
    <s v="December"/>
    <n v="2014"/>
  </r>
  <r>
    <s v="Midmarket"/>
    <s v="France"/>
    <x v="2"/>
    <s v="Medium"/>
    <n v="3801"/>
    <n v="10"/>
    <n v="15"/>
    <n v="57015"/>
    <n v="3420.9"/>
    <n v="53594.1"/>
    <n v="38010"/>
    <n v="15584.1"/>
    <d v="2014-04-01T00:00:00"/>
    <n v="4"/>
    <s v="April"/>
    <n v="2014"/>
  </r>
  <r>
    <s v="Government"/>
    <s v="United States of America"/>
    <x v="0"/>
    <s v="Medium"/>
    <n v="1117.5"/>
    <n v="3"/>
    <n v="20"/>
    <n v="22350"/>
    <n v="1341"/>
    <n v="21009"/>
    <n v="11175"/>
    <n v="9834"/>
    <d v="2014-01-01T00:00:00"/>
    <n v="1"/>
    <s v="January"/>
    <n v="2014"/>
  </r>
  <r>
    <s v="Midmarket"/>
    <s v="Canada"/>
    <x v="0"/>
    <s v="Medium"/>
    <n v="2844"/>
    <n v="3"/>
    <n v="15"/>
    <n v="42660"/>
    <n v="2559.6"/>
    <n v="40100.400000000001"/>
    <n v="28440"/>
    <n v="11660.4"/>
    <d v="2014-06-01T00:00:00"/>
    <n v="6"/>
    <s v="June"/>
    <n v="2014"/>
  </r>
  <r>
    <s v="Channel Partners"/>
    <s v="Mexico"/>
    <x v="0"/>
    <s v="Medium"/>
    <n v="562"/>
    <n v="3"/>
    <n v="12"/>
    <n v="6744"/>
    <n v="404.64"/>
    <n v="6339.36"/>
    <n v="1686"/>
    <n v="4653.3599999999997"/>
    <d v="2014-09-01T00:00:00"/>
    <n v="9"/>
    <s v="September"/>
    <n v="2014"/>
  </r>
  <r>
    <s v="Channel Partners"/>
    <s v="Canada"/>
    <x v="0"/>
    <s v="Medium"/>
    <n v="2299"/>
    <n v="3"/>
    <n v="12"/>
    <n v="27588"/>
    <n v="1655.28"/>
    <n v="25932.720000000001"/>
    <n v="6897"/>
    <n v="19035.72"/>
    <d v="2013-10-01T00:00:00"/>
    <n v="10"/>
    <s v="October"/>
    <n v="2013"/>
  </r>
  <r>
    <s v="Midmarket"/>
    <s v="United States of America"/>
    <x v="0"/>
    <s v="Medium"/>
    <n v="2030"/>
    <n v="3"/>
    <n v="15"/>
    <n v="30450"/>
    <n v="1827"/>
    <n v="28623"/>
    <n v="20300"/>
    <n v="8323"/>
    <d v="2014-11-01T00:00:00"/>
    <n v="11"/>
    <s v="November"/>
    <n v="2014"/>
  </r>
  <r>
    <s v="Government"/>
    <s v="United States of America"/>
    <x v="0"/>
    <s v="Medium"/>
    <n v="263"/>
    <n v="3"/>
    <n v="7"/>
    <n v="1841"/>
    <n v="110.46"/>
    <n v="1730.54"/>
    <n v="1315"/>
    <n v="415.54"/>
    <d v="2013-11-01T00:00:00"/>
    <n v="11"/>
    <s v="November"/>
    <n v="2013"/>
  </r>
  <r>
    <s v="Enterprise"/>
    <s v="Germany"/>
    <x v="0"/>
    <s v="Medium"/>
    <n v="887"/>
    <n v="3"/>
    <n v="125"/>
    <n v="110875"/>
    <n v="6652.5"/>
    <n v="104222.5"/>
    <n v="106440"/>
    <n v="-2217.5"/>
    <d v="2013-12-01T00:00:00"/>
    <n v="12"/>
    <s v="December"/>
    <n v="2013"/>
  </r>
  <r>
    <s v="Government"/>
    <s v="Mexico"/>
    <x v="1"/>
    <s v="Medium"/>
    <n v="980"/>
    <n v="5"/>
    <n v="350"/>
    <n v="343000"/>
    <n v="20580"/>
    <n v="322420"/>
    <n v="254800"/>
    <n v="67620"/>
    <d v="2014-04-01T00:00:00"/>
    <n v="4"/>
    <s v="April"/>
    <n v="2014"/>
  </r>
  <r>
    <s v="Government"/>
    <s v="Germany"/>
    <x v="1"/>
    <s v="Medium"/>
    <n v="1460"/>
    <n v="5"/>
    <n v="350"/>
    <n v="511000"/>
    <n v="30660"/>
    <n v="480340"/>
    <n v="379600"/>
    <n v="100740"/>
    <d v="2014-05-01T00:00:00"/>
    <n v="5"/>
    <s v="May"/>
    <n v="2014"/>
  </r>
  <r>
    <s v="Government"/>
    <s v="France"/>
    <x v="1"/>
    <s v="Medium"/>
    <n v="1403"/>
    <n v="5"/>
    <n v="7"/>
    <n v="9821"/>
    <n v="589.26"/>
    <n v="9231.74"/>
    <n v="7015"/>
    <n v="2216.7399999999998"/>
    <d v="2013-10-01T00:00:00"/>
    <n v="10"/>
    <s v="October"/>
    <n v="2013"/>
  </r>
  <r>
    <s v="Channel Partners"/>
    <s v="United States of America"/>
    <x v="1"/>
    <s v="Medium"/>
    <n v="2723"/>
    <n v="5"/>
    <n v="12"/>
    <n v="32676"/>
    <n v="1960.56"/>
    <n v="30715.439999999999"/>
    <n v="8169"/>
    <n v="22546.44"/>
    <d v="2014-11-01T00:00:00"/>
    <n v="11"/>
    <s v="November"/>
    <n v="2014"/>
  </r>
  <r>
    <s v="Government"/>
    <s v="France"/>
    <x v="2"/>
    <s v="Medium"/>
    <n v="1496"/>
    <n v="10"/>
    <n v="350"/>
    <n v="523600"/>
    <n v="31416"/>
    <n v="492184"/>
    <n v="388960"/>
    <n v="103224"/>
    <d v="2014-06-01T00:00:00"/>
    <n v="6"/>
    <s v="June"/>
    <n v="2014"/>
  </r>
  <r>
    <s v="Channel Partners"/>
    <s v="Canada"/>
    <x v="2"/>
    <s v="Medium"/>
    <n v="2299"/>
    <n v="10"/>
    <n v="12"/>
    <n v="27588"/>
    <n v="1655.28"/>
    <n v="25932.720000000001"/>
    <n v="6897"/>
    <n v="19035.72"/>
    <d v="2013-10-01T00:00:00"/>
    <n v="10"/>
    <s v="October"/>
    <n v="2013"/>
  </r>
  <r>
    <s v="Government"/>
    <s v="United States of America"/>
    <x v="2"/>
    <s v="Medium"/>
    <n v="727"/>
    <n v="10"/>
    <n v="350"/>
    <n v="254450"/>
    <n v="15267"/>
    <n v="239183"/>
    <n v="189020"/>
    <n v="50163"/>
    <d v="2013-10-01T00:00:00"/>
    <n v="10"/>
    <s v="October"/>
    <n v="2013"/>
  </r>
  <r>
    <s v="Enterprise"/>
    <s v="Canada"/>
    <x v="3"/>
    <s v="Medium"/>
    <n v="952"/>
    <n v="120"/>
    <n v="125"/>
    <n v="119000"/>
    <n v="7140"/>
    <n v="111860"/>
    <n v="114240"/>
    <n v="-2380"/>
    <d v="2014-02-01T00:00:00"/>
    <n v="2"/>
    <s v="February"/>
    <n v="2014"/>
  </r>
  <r>
    <s v="Enterprise"/>
    <s v="United States of America"/>
    <x v="3"/>
    <s v="Medium"/>
    <n v="2755"/>
    <n v="120"/>
    <n v="125"/>
    <n v="344375"/>
    <n v="20662.5"/>
    <n v="323712.5"/>
    <n v="330600"/>
    <n v="-6887.5"/>
    <d v="2014-02-01T00:00:00"/>
    <n v="2"/>
    <s v="February"/>
    <n v="2014"/>
  </r>
  <r>
    <s v="Midmarket"/>
    <s v="Germany"/>
    <x v="3"/>
    <s v="Medium"/>
    <n v="1530"/>
    <n v="120"/>
    <n v="15"/>
    <n v="22950"/>
    <n v="1377"/>
    <n v="21573"/>
    <n v="15300"/>
    <n v="6273"/>
    <d v="2014-05-01T00:00:00"/>
    <n v="5"/>
    <s v="May"/>
    <n v="2014"/>
  </r>
  <r>
    <s v="Government"/>
    <s v="France"/>
    <x v="3"/>
    <s v="Medium"/>
    <n v="1496"/>
    <n v="120"/>
    <n v="350"/>
    <n v="523600"/>
    <n v="31416"/>
    <n v="492184"/>
    <n v="388960"/>
    <n v="103224"/>
    <d v="2014-06-01T00:00:00"/>
    <n v="6"/>
    <s v="June"/>
    <n v="2014"/>
  </r>
  <r>
    <s v="Government"/>
    <s v="Mexico"/>
    <x v="3"/>
    <s v="Medium"/>
    <n v="1498"/>
    <n v="120"/>
    <n v="7"/>
    <n v="10486"/>
    <n v="629.16"/>
    <n v="9856.84"/>
    <n v="7490"/>
    <n v="2366.84"/>
    <d v="2014-06-01T00:00:00"/>
    <n v="6"/>
    <s v="June"/>
    <n v="2014"/>
  </r>
  <r>
    <s v="Small Business"/>
    <s v="France"/>
    <x v="3"/>
    <s v="Medium"/>
    <n v="1221"/>
    <n v="120"/>
    <n v="300"/>
    <n v="366300"/>
    <n v="21978"/>
    <n v="344322"/>
    <n v="305250"/>
    <n v="39072"/>
    <d v="2013-10-01T00:00:00"/>
    <n v="10"/>
    <s v="October"/>
    <n v="2013"/>
  </r>
  <r>
    <s v="Government"/>
    <s v="France"/>
    <x v="3"/>
    <s v="Medium"/>
    <n v="2076"/>
    <n v="120"/>
    <n v="350"/>
    <n v="726600"/>
    <n v="43596"/>
    <n v="683004"/>
    <n v="539760"/>
    <n v="143244"/>
    <d v="2013-10-01T00:00:00"/>
    <n v="10"/>
    <s v="October"/>
    <n v="2013"/>
  </r>
  <r>
    <s v="Midmarket"/>
    <s v="Canada"/>
    <x v="4"/>
    <s v="Medium"/>
    <n v="2844"/>
    <n v="250"/>
    <n v="15"/>
    <n v="42660"/>
    <n v="2559.6"/>
    <n v="40100.400000000001"/>
    <n v="28440"/>
    <n v="11660.4"/>
    <d v="2014-06-01T00:00:00"/>
    <n v="6"/>
    <s v="June"/>
    <n v="2014"/>
  </r>
  <r>
    <s v="Government"/>
    <s v="Mexico"/>
    <x v="4"/>
    <s v="Medium"/>
    <n v="1498"/>
    <n v="250"/>
    <n v="7"/>
    <n v="10486"/>
    <n v="629.16"/>
    <n v="9856.84"/>
    <n v="7490"/>
    <n v="2366.84"/>
    <d v="2014-06-01T00:00:00"/>
    <n v="6"/>
    <s v="June"/>
    <n v="2014"/>
  </r>
  <r>
    <s v="Small Business"/>
    <s v="France"/>
    <x v="4"/>
    <s v="Medium"/>
    <n v="1221"/>
    <n v="250"/>
    <n v="300"/>
    <n v="366300"/>
    <n v="21978"/>
    <n v="344322"/>
    <n v="305250"/>
    <n v="39072"/>
    <d v="2013-10-01T00:00:00"/>
    <n v="10"/>
    <s v="October"/>
    <n v="2013"/>
  </r>
  <r>
    <s v="Government"/>
    <s v="Mexico"/>
    <x v="4"/>
    <s v="Medium"/>
    <n v="1123"/>
    <n v="250"/>
    <n v="20"/>
    <n v="22460"/>
    <n v="1347.6"/>
    <n v="21112.400000000001"/>
    <n v="11230"/>
    <n v="9882.4"/>
    <d v="2013-11-01T00:00:00"/>
    <n v="11"/>
    <s v="November"/>
    <n v="2013"/>
  </r>
  <r>
    <s v="Small Business"/>
    <s v="Canada"/>
    <x v="4"/>
    <s v="Medium"/>
    <n v="2436"/>
    <n v="250"/>
    <n v="300"/>
    <n v="730800"/>
    <n v="43848"/>
    <n v="686952"/>
    <n v="609000"/>
    <n v="77952"/>
    <d v="2013-12-01T00:00:00"/>
    <n v="12"/>
    <s v="December"/>
    <n v="2013"/>
  </r>
  <r>
    <s v="Enterprise"/>
    <s v="France"/>
    <x v="5"/>
    <s v="Medium"/>
    <n v="1987.5"/>
    <n v="260"/>
    <n v="125"/>
    <n v="248437.5"/>
    <n v="14906.25"/>
    <n v="233531.25"/>
    <n v="238500"/>
    <n v="-4968.75"/>
    <d v="2014-01-01T00:00:00"/>
    <n v="1"/>
    <s v="January"/>
    <n v="2014"/>
  </r>
  <r>
    <s v="Government"/>
    <s v="Mexico"/>
    <x v="5"/>
    <s v="Medium"/>
    <n v="1679"/>
    <n v="260"/>
    <n v="350"/>
    <n v="587650"/>
    <n v="35259"/>
    <n v="552391"/>
    <n v="436540"/>
    <n v="115851"/>
    <d v="2014-09-01T00:00:00"/>
    <n v="9"/>
    <s v="September"/>
    <n v="2014"/>
  </r>
  <r>
    <s v="Government"/>
    <s v="United States of America"/>
    <x v="5"/>
    <s v="Medium"/>
    <n v="727"/>
    <n v="260"/>
    <n v="350"/>
    <n v="254450"/>
    <n v="15267"/>
    <n v="239183"/>
    <n v="189020"/>
    <n v="50163"/>
    <d v="2013-10-01T00:00:00"/>
    <n v="10"/>
    <s v="October"/>
    <n v="2013"/>
  </r>
  <r>
    <s v="Government"/>
    <s v="France"/>
    <x v="5"/>
    <s v="Medium"/>
    <n v="1403"/>
    <n v="260"/>
    <n v="7"/>
    <n v="9821"/>
    <n v="589.26"/>
    <n v="9231.74"/>
    <n v="7015"/>
    <n v="2216.7399999999998"/>
    <d v="2013-10-01T00:00:00"/>
    <n v="10"/>
    <s v="October"/>
    <n v="2013"/>
  </r>
  <r>
    <s v="Government"/>
    <s v="France"/>
    <x v="5"/>
    <s v="Medium"/>
    <n v="2076"/>
    <n v="260"/>
    <n v="350"/>
    <n v="726600"/>
    <n v="43596"/>
    <n v="683004"/>
    <n v="539760"/>
    <n v="143244"/>
    <d v="2013-10-01T00:00:00"/>
    <n v="10"/>
    <s v="October"/>
    <n v="2013"/>
  </r>
  <r>
    <s v="Government"/>
    <s v="France"/>
    <x v="1"/>
    <s v="Medium"/>
    <n v="1757"/>
    <n v="5"/>
    <n v="20"/>
    <n v="35140"/>
    <n v="2108.4"/>
    <n v="33031.599999999999"/>
    <n v="17570"/>
    <n v="15461.6"/>
    <d v="2013-10-01T00:00:00"/>
    <n v="10"/>
    <s v="October"/>
    <n v="2013"/>
  </r>
  <r>
    <s v="Midmarket"/>
    <s v="United States of America"/>
    <x v="2"/>
    <s v="Medium"/>
    <n v="2198"/>
    <n v="10"/>
    <n v="15"/>
    <n v="32970"/>
    <n v="1978.2"/>
    <n v="30991.8"/>
    <n v="21980"/>
    <n v="9011.7999999999993"/>
    <d v="2014-08-01T00:00:00"/>
    <n v="8"/>
    <s v="August"/>
    <n v="2014"/>
  </r>
  <r>
    <s v="Midmarket"/>
    <s v="Germany"/>
    <x v="2"/>
    <s v="Medium"/>
    <n v="1743"/>
    <n v="10"/>
    <n v="15"/>
    <n v="26145"/>
    <n v="1568.7"/>
    <n v="24576.3"/>
    <n v="17430"/>
    <n v="7146.3"/>
    <d v="2014-08-01T00:00:00"/>
    <n v="8"/>
    <s v="August"/>
    <n v="2014"/>
  </r>
  <r>
    <s v="Midmarket"/>
    <s v="United States of America"/>
    <x v="2"/>
    <s v="Medium"/>
    <n v="1153"/>
    <n v="10"/>
    <n v="15"/>
    <n v="17295"/>
    <n v="1037.7"/>
    <n v="16257.3"/>
    <n v="11530"/>
    <n v="4727.3"/>
    <d v="2014-10-01T00:00:00"/>
    <n v="10"/>
    <s v="October"/>
    <n v="2014"/>
  </r>
  <r>
    <s v="Government"/>
    <s v="France"/>
    <x v="2"/>
    <s v="Medium"/>
    <n v="1757"/>
    <n v="10"/>
    <n v="20"/>
    <n v="35140"/>
    <n v="2108.4"/>
    <n v="33031.599999999999"/>
    <n v="17570"/>
    <n v="15461.6"/>
    <d v="2013-10-01T00:00:00"/>
    <n v="10"/>
    <s v="October"/>
    <n v="2013"/>
  </r>
  <r>
    <s v="Government"/>
    <s v="Germany"/>
    <x v="3"/>
    <s v="Medium"/>
    <n v="1001"/>
    <n v="120"/>
    <n v="20"/>
    <n v="20020"/>
    <n v="1201.2"/>
    <n v="18818.8"/>
    <n v="10010"/>
    <n v="8808.7999999999993"/>
    <d v="2014-08-01T00:00:00"/>
    <n v="8"/>
    <s v="August"/>
    <n v="2014"/>
  </r>
  <r>
    <s v="Government"/>
    <s v="Mexico"/>
    <x v="3"/>
    <s v="Medium"/>
    <n v="1333"/>
    <n v="120"/>
    <n v="7"/>
    <n v="9331"/>
    <n v="559.86"/>
    <n v="8771.14"/>
    <n v="6665"/>
    <n v="2106.14"/>
    <d v="2014-11-01T00:00:00"/>
    <n v="11"/>
    <s v="November"/>
    <n v="2014"/>
  </r>
  <r>
    <s v="Midmarket"/>
    <s v="United States of America"/>
    <x v="4"/>
    <s v="Medium"/>
    <n v="1153"/>
    <n v="250"/>
    <n v="15"/>
    <n v="17295"/>
    <n v="1037.7"/>
    <n v="16257.3"/>
    <n v="11530"/>
    <n v="4727.3"/>
    <d v="2014-10-01T00:00:00"/>
    <n v="10"/>
    <s v="October"/>
    <n v="2014"/>
  </r>
  <r>
    <s v="Channel Partners"/>
    <s v="Mexico"/>
    <x v="0"/>
    <s v="Medium"/>
    <n v="727"/>
    <n v="3"/>
    <n v="12"/>
    <n v="8724"/>
    <n v="610.67999999999995"/>
    <n v="8113.32"/>
    <n v="2181"/>
    <n v="5932.32"/>
    <d v="2014-02-01T00:00:00"/>
    <n v="2"/>
    <s v="February"/>
    <n v="2014"/>
  </r>
  <r>
    <s v="Channel Partners"/>
    <s v="Canada"/>
    <x v="0"/>
    <s v="Medium"/>
    <n v="1884"/>
    <n v="3"/>
    <n v="12"/>
    <n v="22608"/>
    <n v="1582.56"/>
    <n v="21025.439999999999"/>
    <n v="5652"/>
    <n v="15373.44"/>
    <d v="2014-08-01T00:00:00"/>
    <n v="8"/>
    <s v="August"/>
    <n v="2014"/>
  </r>
  <r>
    <s v="Government"/>
    <s v="Mexico"/>
    <x v="0"/>
    <s v="Medium"/>
    <n v="1834"/>
    <n v="3"/>
    <n v="20"/>
    <n v="36680"/>
    <n v="2567.6"/>
    <n v="34112.400000000001"/>
    <n v="18340"/>
    <n v="15772.4"/>
    <d v="2013-09-01T00:00:00"/>
    <n v="9"/>
    <s v="September"/>
    <n v="2013"/>
  </r>
  <r>
    <s v="Channel Partners"/>
    <s v="Mexico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n v="2014"/>
  </r>
  <r>
    <s v="Channel Partners"/>
    <s v="France"/>
    <x v="1"/>
    <s v="Medium"/>
    <n v="2342"/>
    <n v="5"/>
    <n v="12"/>
    <n v="28104"/>
    <n v="1967.28"/>
    <n v="26136.720000000001"/>
    <n v="7026"/>
    <n v="19110.72"/>
    <d v="2014-11-01T00:00:00"/>
    <n v="11"/>
    <s v="November"/>
    <n v="2014"/>
  </r>
  <r>
    <s v="Government"/>
    <s v="France"/>
    <x v="2"/>
    <s v="Medium"/>
    <n v="1031"/>
    <n v="10"/>
    <n v="7"/>
    <n v="7217"/>
    <n v="505.19"/>
    <n v="6711.81"/>
    <n v="5155"/>
    <n v="1556.81"/>
    <d v="2013-09-01T00:00:00"/>
    <n v="9"/>
    <s v="September"/>
    <n v="2013"/>
  </r>
  <r>
    <s v="Midmarket"/>
    <s v="Canada"/>
    <x v="3"/>
    <s v="Medium"/>
    <n v="1262"/>
    <n v="120"/>
    <n v="15"/>
    <n v="18930"/>
    <n v="1325.1"/>
    <n v="17604.900000000001"/>
    <n v="12620"/>
    <n v="4984.8999999999996"/>
    <d v="2014-05-01T00:00:00"/>
    <n v="5"/>
    <s v="May"/>
    <n v="2014"/>
  </r>
  <r>
    <s v="Government"/>
    <s v="Canada"/>
    <x v="3"/>
    <s v="Medium"/>
    <n v="1135"/>
    <n v="120"/>
    <n v="7"/>
    <n v="7945"/>
    <n v="556.15"/>
    <n v="7388.85"/>
    <n v="5675"/>
    <n v="1713.85"/>
    <d v="2014-06-01T00:00:00"/>
    <n v="6"/>
    <s v="June"/>
    <n v="2014"/>
  </r>
  <r>
    <s v="Government"/>
    <s v="United States of America"/>
    <x v="3"/>
    <s v="Medium"/>
    <n v="547"/>
    <n v="120"/>
    <n v="7"/>
    <n v="3829"/>
    <n v="268.02999999999997"/>
    <n v="3560.97"/>
    <n v="2735"/>
    <n v="825.97"/>
    <d v="2014-11-01T00:00:00"/>
    <n v="11"/>
    <s v="November"/>
    <n v="2014"/>
  </r>
  <r>
    <s v="Government"/>
    <s v="Canada"/>
    <x v="3"/>
    <s v="Medium"/>
    <n v="1582"/>
    <n v="120"/>
    <n v="7"/>
    <n v="11074"/>
    <n v="775.18"/>
    <n v="10298.82"/>
    <n v="7910"/>
    <n v="2388.8200000000002"/>
    <d v="2014-12-01T00:00:00"/>
    <n v="12"/>
    <s v="December"/>
    <n v="2014"/>
  </r>
  <r>
    <s v="Channel Partners"/>
    <s v="France"/>
    <x v="4"/>
    <s v="Medium"/>
    <n v="1738.5"/>
    <n v="250"/>
    <n v="12"/>
    <n v="20862"/>
    <n v="1460.34"/>
    <n v="19401.66"/>
    <n v="5215.5"/>
    <n v="14186.16"/>
    <d v="2014-04-01T00:00:00"/>
    <n v="4"/>
    <s v="April"/>
    <n v="2014"/>
  </r>
  <r>
    <s v="Channel Partners"/>
    <s v="Germany"/>
    <x v="4"/>
    <s v="Medium"/>
    <n v="2215"/>
    <n v="250"/>
    <n v="12"/>
    <n v="26580"/>
    <n v="1860.6"/>
    <n v="24719.4"/>
    <n v="6645"/>
    <n v="18074.400000000001"/>
    <d v="2013-09-01T00:00:00"/>
    <n v="9"/>
    <s v="September"/>
    <n v="2013"/>
  </r>
  <r>
    <s v="Government"/>
    <s v="Canada"/>
    <x v="4"/>
    <s v="Medium"/>
    <n v="1582"/>
    <n v="250"/>
    <n v="7"/>
    <n v="11074"/>
    <n v="775.18"/>
    <n v="10298.82"/>
    <n v="7910"/>
    <n v="2388.8200000000002"/>
    <d v="2014-12-01T00:00:00"/>
    <n v="12"/>
    <s v="December"/>
    <n v="2014"/>
  </r>
  <r>
    <s v="Government"/>
    <s v="Canada"/>
    <x v="5"/>
    <s v="Medium"/>
    <n v="1135"/>
    <n v="260"/>
    <n v="7"/>
    <n v="7945"/>
    <n v="556.15"/>
    <n v="7388.85"/>
    <n v="5675"/>
    <n v="1713.85"/>
    <d v="2014-06-01T00:00:00"/>
    <n v="6"/>
    <s v="June"/>
    <n v="2014"/>
  </r>
  <r>
    <s v="Government"/>
    <s v="United States of America"/>
    <x v="0"/>
    <s v="Medium"/>
    <n v="1761"/>
    <n v="3"/>
    <n v="350"/>
    <n v="616350"/>
    <n v="43144.5"/>
    <n v="573205.5"/>
    <n v="457860"/>
    <n v="115345.5"/>
    <d v="2014-03-01T00:00:00"/>
    <n v="3"/>
    <s v="March"/>
    <n v="2014"/>
  </r>
  <r>
    <s v="Small Business"/>
    <s v="France"/>
    <x v="0"/>
    <s v="Medium"/>
    <n v="448"/>
    <n v="3"/>
    <n v="300"/>
    <n v="134400"/>
    <n v="9408"/>
    <n v="124992"/>
    <n v="112000"/>
    <n v="12992"/>
    <d v="2014-06-01T00:00:00"/>
    <n v="6"/>
    <s v="June"/>
    <n v="2014"/>
  </r>
  <r>
    <s v="Small Business"/>
    <s v="France"/>
    <x v="0"/>
    <s v="Medium"/>
    <n v="2181"/>
    <n v="3"/>
    <n v="300"/>
    <n v="654300"/>
    <n v="45801"/>
    <n v="608499"/>
    <n v="545250"/>
    <n v="63249"/>
    <d v="2014-10-01T00:00:00"/>
    <n v="10"/>
    <s v="October"/>
    <n v="2014"/>
  </r>
  <r>
    <s v="Government"/>
    <s v="France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n v="2014"/>
  </r>
  <r>
    <s v="Small Business"/>
    <s v="France"/>
    <x v="1"/>
    <s v="Medium"/>
    <n v="2181"/>
    <n v="5"/>
    <n v="300"/>
    <n v="654300"/>
    <n v="45801"/>
    <n v="608499"/>
    <n v="545250"/>
    <n v="63249"/>
    <d v="2014-10-01T00:00:00"/>
    <n v="10"/>
    <s v="October"/>
    <n v="2014"/>
  </r>
  <r>
    <s v="Enterprise"/>
    <s v="Germany"/>
    <x v="1"/>
    <s v="Medium"/>
    <n v="2500"/>
    <n v="5"/>
    <n v="125"/>
    <n v="312500"/>
    <n v="21875"/>
    <n v="290625"/>
    <n v="300000"/>
    <n v="-9375"/>
    <d v="2013-11-01T00:00:00"/>
    <n v="11"/>
    <s v="November"/>
    <n v="2013"/>
  </r>
  <r>
    <s v="Small Business"/>
    <s v="Canada"/>
    <x v="2"/>
    <s v="Medium"/>
    <n v="1702"/>
    <n v="10"/>
    <n v="300"/>
    <n v="510600"/>
    <n v="35742"/>
    <n v="474858"/>
    <n v="425500"/>
    <n v="49358"/>
    <d v="2014-05-01T00:00:00"/>
    <n v="5"/>
    <s v="May"/>
    <n v="2014"/>
  </r>
  <r>
    <s v="Small Business"/>
    <s v="France"/>
    <x v="2"/>
    <s v="Medium"/>
    <n v="448"/>
    <n v="10"/>
    <n v="300"/>
    <n v="134400"/>
    <n v="9408"/>
    <n v="124992"/>
    <n v="112000"/>
    <n v="12992"/>
    <d v="2014-06-01T00:00:00"/>
    <n v="6"/>
    <s v="June"/>
    <n v="2014"/>
  </r>
  <r>
    <s v="Enterprise"/>
    <s v="Germany"/>
    <x v="2"/>
    <s v="Medium"/>
    <n v="3513"/>
    <n v="10"/>
    <n v="125"/>
    <n v="439125"/>
    <n v="30738.75"/>
    <n v="408386.25"/>
    <n v="421560"/>
    <n v="-13173.75"/>
    <d v="2014-07-01T00:00:00"/>
    <n v="7"/>
    <s v="July"/>
    <n v="2014"/>
  </r>
  <r>
    <s v="Midmarket"/>
    <s v="France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n v="2014"/>
  </r>
  <r>
    <s v="Midmarket"/>
    <s v="United States of America"/>
    <x v="2"/>
    <s v="Medium"/>
    <n v="2931"/>
    <n v="10"/>
    <n v="15"/>
    <n v="43965"/>
    <n v="3077.55"/>
    <n v="40887.449999999997"/>
    <n v="29310"/>
    <n v="11577.45"/>
    <d v="2013-09-01T00:00:00"/>
    <n v="9"/>
    <s v="September"/>
    <n v="2013"/>
  </r>
  <r>
    <s v="Government"/>
    <s v="France"/>
    <x v="2"/>
    <s v="Medium"/>
    <n v="1535"/>
    <n v="10"/>
    <n v="20"/>
    <n v="30700"/>
    <n v="2149"/>
    <n v="28551"/>
    <n v="15350"/>
    <n v="13201"/>
    <d v="2014-09-01T00:00:00"/>
    <n v="9"/>
    <s v="September"/>
    <n v="2014"/>
  </r>
  <r>
    <s v="Small Business"/>
    <s v="Germany"/>
    <x v="2"/>
    <s v="Medium"/>
    <n v="1123"/>
    <n v="10"/>
    <n v="300"/>
    <n v="336900"/>
    <n v="23583"/>
    <n v="313317"/>
    <n v="280750"/>
    <n v="32567"/>
    <d v="2013-09-01T00:00:00"/>
    <n v="9"/>
    <s v="September"/>
    <n v="2013"/>
  </r>
  <r>
    <s v="Small Business"/>
    <s v="Canada"/>
    <x v="2"/>
    <s v="Medium"/>
    <n v="1404"/>
    <n v="10"/>
    <n v="300"/>
    <n v="421200"/>
    <n v="29484"/>
    <n v="391716"/>
    <n v="351000"/>
    <n v="40716"/>
    <d v="2013-11-01T00:00:00"/>
    <n v="11"/>
    <s v="November"/>
    <n v="2013"/>
  </r>
  <r>
    <s v="Channel Partners"/>
    <s v="Mexico"/>
    <x v="2"/>
    <s v="Medium"/>
    <n v="2763"/>
    <n v="10"/>
    <n v="12"/>
    <n v="33156"/>
    <n v="2320.92"/>
    <n v="30835.08"/>
    <n v="8289"/>
    <n v="22546.080000000002"/>
    <d v="2013-11-01T00:00:00"/>
    <n v="11"/>
    <s v="November"/>
    <n v="2013"/>
  </r>
  <r>
    <s v="Government"/>
    <s v="Germany"/>
    <x v="2"/>
    <s v="Medium"/>
    <n v="2125"/>
    <n v="10"/>
    <n v="7"/>
    <n v="14875"/>
    <n v="1041.25"/>
    <n v="13833.75"/>
    <n v="10625"/>
    <n v="3208.75"/>
    <d v="2013-12-01T00:00:00"/>
    <n v="12"/>
    <s v="December"/>
    <n v="2013"/>
  </r>
  <r>
    <s v="Small Business"/>
    <s v="France"/>
    <x v="3"/>
    <s v="Medium"/>
    <n v="1659"/>
    <n v="120"/>
    <n v="300"/>
    <n v="497700"/>
    <n v="34839"/>
    <n v="462861"/>
    <n v="414750"/>
    <n v="48111"/>
    <d v="2014-07-01T00:00:00"/>
    <n v="7"/>
    <s v="July"/>
    <n v="2014"/>
  </r>
  <r>
    <s v="Government"/>
    <s v="Mexico"/>
    <x v="3"/>
    <s v="Medium"/>
    <n v="609"/>
    <n v="120"/>
    <n v="20"/>
    <n v="12180"/>
    <n v="852.6"/>
    <n v="11327.4"/>
    <n v="6090"/>
    <n v="5237.3999999999996"/>
    <d v="2014-08-01T00:00:00"/>
    <n v="8"/>
    <s v="August"/>
    <n v="2014"/>
  </r>
  <r>
    <s v="Enterprise"/>
    <s v="Germany"/>
    <x v="3"/>
    <s v="Medium"/>
    <n v="2087"/>
    <n v="120"/>
    <n v="125"/>
    <n v="260875"/>
    <n v="18261.25"/>
    <n v="242613.75"/>
    <n v="250440"/>
    <n v="-7826.25"/>
    <d v="2014-09-01T00:00:00"/>
    <n v="9"/>
    <s v="September"/>
    <n v="2014"/>
  </r>
  <r>
    <s v="Government"/>
    <s v="France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n v="2014"/>
  </r>
  <r>
    <s v="Government"/>
    <s v="United States of America"/>
    <x v="3"/>
    <s v="Medium"/>
    <n v="1421"/>
    <n v="120"/>
    <n v="20"/>
    <n v="28420"/>
    <n v="1989.4"/>
    <n v="26430.6"/>
    <n v="14210"/>
    <n v="12220.6"/>
    <d v="2013-12-01T00:00:00"/>
    <n v="12"/>
    <s v="December"/>
    <n v="2013"/>
  </r>
  <r>
    <s v="Small Business"/>
    <s v="United States of America"/>
    <x v="3"/>
    <s v="Medium"/>
    <n v="1372"/>
    <n v="120"/>
    <n v="300"/>
    <n v="411600"/>
    <n v="28812"/>
    <n v="382788"/>
    <n v="343000"/>
    <n v="39788"/>
    <d v="2014-12-01T00:00:00"/>
    <n v="12"/>
    <s v="December"/>
    <n v="2014"/>
  </r>
  <r>
    <s v="Government"/>
    <s v="Germany"/>
    <x v="3"/>
    <s v="Medium"/>
    <n v="588"/>
    <n v="120"/>
    <n v="20"/>
    <n v="11760"/>
    <n v="823.2"/>
    <n v="10936.8"/>
    <n v="5880"/>
    <n v="5056.8"/>
    <d v="2013-12-01T00:00:00"/>
    <n v="12"/>
    <s v="December"/>
    <n v="2013"/>
  </r>
  <r>
    <s v="Channel Partners"/>
    <s v="Canada"/>
    <x v="4"/>
    <s v="Medium"/>
    <n v="3244.5"/>
    <n v="250"/>
    <n v="12"/>
    <n v="38934"/>
    <n v="2725.38"/>
    <n v="36208.620000000003"/>
    <n v="9733.5"/>
    <n v="26475.119999999999"/>
    <d v="2014-01-01T00:00:00"/>
    <n v="1"/>
    <s v="January"/>
    <n v="2014"/>
  </r>
  <r>
    <s v="Small Business"/>
    <s v="France"/>
    <x v="4"/>
    <s v="Medium"/>
    <n v="959"/>
    <n v="250"/>
    <n v="300"/>
    <n v="287700"/>
    <n v="20139"/>
    <n v="267561"/>
    <n v="239750"/>
    <n v="27811"/>
    <d v="2014-02-01T00:00:00"/>
    <n v="2"/>
    <s v="February"/>
    <n v="2014"/>
  </r>
  <r>
    <s v="Small Business"/>
    <s v="Mexico"/>
    <x v="4"/>
    <s v="Medium"/>
    <n v="2747"/>
    <n v="250"/>
    <n v="300"/>
    <n v="824100"/>
    <n v="57687"/>
    <n v="766413"/>
    <n v="686750"/>
    <n v="79663"/>
    <d v="2014-02-01T00:00:00"/>
    <n v="2"/>
    <s v="February"/>
    <n v="2014"/>
  </r>
  <r>
    <s v="Enterprise"/>
    <s v="Canada"/>
    <x v="5"/>
    <s v="Medium"/>
    <n v="1645"/>
    <n v="260"/>
    <n v="125"/>
    <n v="205625"/>
    <n v="14393.75"/>
    <n v="191231.25"/>
    <n v="197400"/>
    <n v="-6168.75"/>
    <d v="2014-05-01T00:00:00"/>
    <n v="5"/>
    <s v="May"/>
    <n v="2014"/>
  </r>
  <r>
    <s v="Government"/>
    <s v="France"/>
    <x v="5"/>
    <s v="Medium"/>
    <n v="2876"/>
    <n v="260"/>
    <n v="350"/>
    <n v="1006600"/>
    <n v="70462"/>
    <n v="936138"/>
    <n v="747760"/>
    <n v="188378"/>
    <d v="2014-09-01T00:00:00"/>
    <n v="9"/>
    <s v="September"/>
    <n v="2014"/>
  </r>
  <r>
    <s v="Enterprise"/>
    <s v="Germany"/>
    <x v="5"/>
    <s v="Medium"/>
    <n v="994"/>
    <n v="260"/>
    <n v="125"/>
    <n v="124250"/>
    <n v="8697.5"/>
    <n v="115552.5"/>
    <n v="119280"/>
    <n v="-3727.5"/>
    <d v="2013-09-01T00:00:00"/>
    <n v="9"/>
    <s v="September"/>
    <n v="2013"/>
  </r>
  <r>
    <s v="Government"/>
    <s v="Canada"/>
    <x v="5"/>
    <s v="Medium"/>
    <n v="1118"/>
    <n v="260"/>
    <n v="20"/>
    <n v="22360"/>
    <n v="1565.2"/>
    <n v="20794.8"/>
    <n v="11180"/>
    <n v="9614.7999999999993"/>
    <d v="2014-11-01T00:00:00"/>
    <n v="11"/>
    <s v="November"/>
    <n v="2014"/>
  </r>
  <r>
    <s v="Small Business"/>
    <s v="United States of America"/>
    <x v="5"/>
    <s v="Medium"/>
    <n v="1372"/>
    <n v="260"/>
    <n v="300"/>
    <n v="411600"/>
    <n v="28812"/>
    <n v="382788"/>
    <n v="343000"/>
    <n v="39788"/>
    <d v="2014-12-01T00:00:00"/>
    <n v="12"/>
    <s v="December"/>
    <n v="2014"/>
  </r>
  <r>
    <s v="Government"/>
    <s v="Canada"/>
    <x v="1"/>
    <s v="Medium"/>
    <n v="488"/>
    <n v="5"/>
    <n v="7"/>
    <n v="3416"/>
    <n v="273.27999999999997"/>
    <n v="3142.72"/>
    <n v="2440"/>
    <n v="702.72"/>
    <d v="2014-02-01T00:00:00"/>
    <n v="2"/>
    <s v="February"/>
    <n v="2014"/>
  </r>
  <r>
    <s v="Government"/>
    <s v="United States of America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n v="2014"/>
  </r>
  <r>
    <s v="Government"/>
    <s v="Canada"/>
    <x v="2"/>
    <s v="Medium"/>
    <n v="257"/>
    <n v="10"/>
    <n v="7"/>
    <n v="1799"/>
    <n v="143.91999999999999"/>
    <n v="1655.08"/>
    <n v="1285"/>
    <n v="370.08"/>
    <d v="2014-05-01T00:00:00"/>
    <n v="5"/>
    <s v="May"/>
    <n v="2014"/>
  </r>
  <r>
    <s v="Government"/>
    <s v="United States of America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n v="2014"/>
  </r>
  <r>
    <s v="Enterprise"/>
    <s v="Mexico"/>
    <x v="0"/>
    <s v="Medium"/>
    <n v="1540"/>
    <n v="3"/>
    <n v="125"/>
    <n v="192500"/>
    <n v="15400"/>
    <n v="177100"/>
    <n v="184800"/>
    <n v="-7700"/>
    <d v="2014-08-01T00:00:00"/>
    <n v="8"/>
    <s v="August"/>
    <n v="2014"/>
  </r>
  <r>
    <s v="Midmarket"/>
    <s v="France"/>
    <x v="0"/>
    <s v="Medium"/>
    <n v="490"/>
    <n v="3"/>
    <n v="15"/>
    <n v="7350"/>
    <n v="588"/>
    <n v="6762"/>
    <n v="4900"/>
    <n v="1862"/>
    <d v="2014-11-01T00:00:00"/>
    <n v="11"/>
    <s v="November"/>
    <n v="2014"/>
  </r>
  <r>
    <s v="Government"/>
    <s v="Mexico"/>
    <x v="0"/>
    <s v="Medium"/>
    <n v="1362"/>
    <n v="3"/>
    <n v="350"/>
    <n v="476700"/>
    <n v="38136"/>
    <n v="438564"/>
    <n v="354120"/>
    <n v="84444"/>
    <d v="2014-12-01T00:00:00"/>
    <n v="12"/>
    <s v="December"/>
    <n v="2014"/>
  </r>
  <r>
    <s v="Midmarket"/>
    <s v="France"/>
    <x v="1"/>
    <s v="Medium"/>
    <n v="2501"/>
    <n v="5"/>
    <n v="15"/>
    <n v="37515"/>
    <n v="3001.2"/>
    <n v="34513.800000000003"/>
    <n v="25010"/>
    <n v="9503.7999999999993"/>
    <d v="2014-03-01T00:00:00"/>
    <n v="3"/>
    <s v="March"/>
    <n v="2014"/>
  </r>
  <r>
    <s v="Government"/>
    <s v="Canada"/>
    <x v="1"/>
    <s v="Medium"/>
    <n v="708"/>
    <n v="5"/>
    <n v="20"/>
    <n v="14160"/>
    <n v="1132.8"/>
    <n v="13027.2"/>
    <n v="7080"/>
    <n v="5947.2"/>
    <d v="2014-06-01T00:00:00"/>
    <n v="6"/>
    <s v="June"/>
    <n v="2014"/>
  </r>
  <r>
    <s v="Government"/>
    <s v="Germany"/>
    <x v="1"/>
    <s v="Medium"/>
    <n v="645"/>
    <n v="5"/>
    <n v="20"/>
    <n v="12900"/>
    <n v="1032"/>
    <n v="11868"/>
    <n v="6450"/>
    <n v="5418"/>
    <d v="2014-07-01T00:00:00"/>
    <n v="7"/>
    <s v="July"/>
    <n v="2014"/>
  </r>
  <r>
    <s v="Small Business"/>
    <s v="France"/>
    <x v="1"/>
    <s v="Medium"/>
    <n v="1562"/>
    <n v="5"/>
    <n v="300"/>
    <n v="468600"/>
    <n v="37488"/>
    <n v="431112"/>
    <n v="390500"/>
    <n v="40612"/>
    <d v="2014-08-01T00:00:00"/>
    <n v="8"/>
    <s v="August"/>
    <n v="2014"/>
  </r>
  <r>
    <s v="Small Business"/>
    <s v="Canada"/>
    <x v="1"/>
    <s v="Medium"/>
    <n v="1283"/>
    <n v="5"/>
    <n v="300"/>
    <n v="384900"/>
    <n v="30792"/>
    <n v="354108"/>
    <n v="320750"/>
    <n v="33358"/>
    <d v="2013-09-01T00:00:00"/>
    <n v="9"/>
    <s v="September"/>
    <n v="2013"/>
  </r>
  <r>
    <s v="Midmarket"/>
    <s v="Germany"/>
    <x v="1"/>
    <s v="Medium"/>
    <n v="711"/>
    <n v="5"/>
    <n v="15"/>
    <n v="10665"/>
    <n v="853.2"/>
    <n v="9811.7999999999993"/>
    <n v="7110"/>
    <n v="2701.8"/>
    <d v="2014-12-01T00:00:00"/>
    <n v="12"/>
    <s v="December"/>
    <n v="2014"/>
  </r>
  <r>
    <s v="Enterprise"/>
    <s v="Mexico"/>
    <x v="2"/>
    <s v="Medium"/>
    <n v="1114"/>
    <n v="10"/>
    <n v="125"/>
    <n v="139250"/>
    <n v="11140"/>
    <n v="128110"/>
    <n v="133680"/>
    <n v="-5570"/>
    <d v="2014-03-01T00:00:00"/>
    <n v="3"/>
    <s v="March"/>
    <n v="2014"/>
  </r>
  <r>
    <s v="Government"/>
    <s v="Germany"/>
    <x v="2"/>
    <s v="Medium"/>
    <n v="1259"/>
    <n v="10"/>
    <n v="7"/>
    <n v="8813"/>
    <n v="705.04"/>
    <n v="8107.96"/>
    <n v="6295"/>
    <n v="1812.96"/>
    <d v="2014-04-01T00:00:00"/>
    <n v="4"/>
    <s v="April"/>
    <n v="2014"/>
  </r>
  <r>
    <s v="Government"/>
    <s v="Germany"/>
    <x v="2"/>
    <s v="Medium"/>
    <n v="1095"/>
    <n v="10"/>
    <n v="7"/>
    <n v="7665"/>
    <n v="613.20000000000005"/>
    <n v="7051.8"/>
    <n v="5475"/>
    <n v="1576.8"/>
    <d v="2014-05-01T00:00:00"/>
    <n v="5"/>
    <s v="May"/>
    <n v="2014"/>
  </r>
  <r>
    <s v="Government"/>
    <s v="Germany"/>
    <x v="2"/>
    <s v="Medium"/>
    <n v="1366"/>
    <n v="10"/>
    <n v="20"/>
    <n v="27320"/>
    <n v="2185.6"/>
    <n v="25134.400000000001"/>
    <n v="13660"/>
    <n v="11474.4"/>
    <d v="2014-06-01T00:00:00"/>
    <n v="6"/>
    <s v="June"/>
    <n v="2014"/>
  </r>
  <r>
    <s v="Small Business"/>
    <s v="Mexico"/>
    <x v="2"/>
    <s v="Medium"/>
    <n v="2460"/>
    <n v="10"/>
    <n v="300"/>
    <n v="738000"/>
    <n v="59040"/>
    <n v="678960"/>
    <n v="615000"/>
    <n v="63960"/>
    <d v="2014-06-01T00:00:00"/>
    <n v="6"/>
    <s v="June"/>
    <n v="2014"/>
  </r>
  <r>
    <s v="Government"/>
    <s v="United States of America"/>
    <x v="2"/>
    <s v="Medium"/>
    <n v="678"/>
    <n v="10"/>
    <n v="7"/>
    <n v="4746"/>
    <n v="379.68"/>
    <n v="4366.32"/>
    <n v="3390"/>
    <n v="976.32"/>
    <d v="2014-08-01T00:00:00"/>
    <n v="8"/>
    <s v="August"/>
    <n v="2014"/>
  </r>
  <r>
    <s v="Government"/>
    <s v="Germany"/>
    <x v="2"/>
    <s v="Medium"/>
    <n v="1598"/>
    <n v="10"/>
    <n v="7"/>
    <n v="11186"/>
    <n v="894.88"/>
    <n v="10291.120000000001"/>
    <n v="7990"/>
    <n v="2301.12"/>
    <d v="2014-08-01T00:00:00"/>
    <n v="8"/>
    <s v="August"/>
    <n v="2014"/>
  </r>
  <r>
    <s v="Government"/>
    <s v="Germany"/>
    <x v="2"/>
    <s v="Medium"/>
    <n v="2409"/>
    <n v="10"/>
    <n v="7"/>
    <n v="16863"/>
    <n v="1349.04"/>
    <n v="15513.96"/>
    <n v="12045"/>
    <n v="3468.96"/>
    <d v="2013-09-01T00:00:00"/>
    <n v="9"/>
    <s v="September"/>
    <n v="2013"/>
  </r>
  <r>
    <s v="Government"/>
    <s v="Germany"/>
    <x v="2"/>
    <s v="Medium"/>
    <n v="1934"/>
    <n v="10"/>
    <n v="20"/>
    <n v="38680"/>
    <n v="3094.4"/>
    <n v="35585.599999999999"/>
    <n v="19340"/>
    <n v="16245.6"/>
    <d v="2014-09-01T00:00:00"/>
    <n v="9"/>
    <s v="September"/>
    <n v="2014"/>
  </r>
  <r>
    <s v="Government"/>
    <s v="Mexico"/>
    <x v="2"/>
    <s v="Medium"/>
    <n v="2993"/>
    <n v="10"/>
    <n v="20"/>
    <n v="59860"/>
    <n v="4788.8"/>
    <n v="55071.199999999997"/>
    <n v="29930"/>
    <n v="25141.200000000001"/>
    <d v="2014-09-01T00:00:00"/>
    <n v="9"/>
    <s v="September"/>
    <n v="2014"/>
  </r>
  <r>
    <s v="Government"/>
    <s v="Germany"/>
    <x v="2"/>
    <s v="Medium"/>
    <n v="2146"/>
    <n v="10"/>
    <n v="350"/>
    <n v="751100"/>
    <n v="60088"/>
    <n v="691012"/>
    <n v="557960"/>
    <n v="133052"/>
    <d v="2013-11-01T00:00:00"/>
    <n v="11"/>
    <s v="November"/>
    <n v="2013"/>
  </r>
  <r>
    <s v="Government"/>
    <s v="Mexico"/>
    <x v="2"/>
    <s v="Medium"/>
    <n v="1946"/>
    <n v="10"/>
    <n v="7"/>
    <n v="13622"/>
    <n v="1089.76"/>
    <n v="12532.24"/>
    <n v="9730"/>
    <n v="2802.24"/>
    <d v="2013-12-01T00:00:00"/>
    <n v="12"/>
    <s v="December"/>
    <n v="2013"/>
  </r>
  <r>
    <s v="Government"/>
    <s v="Mexico"/>
    <x v="2"/>
    <s v="Medium"/>
    <n v="1362"/>
    <n v="10"/>
    <n v="350"/>
    <n v="476700"/>
    <n v="38136"/>
    <n v="438564"/>
    <n v="354120"/>
    <n v="84444"/>
    <d v="2014-12-01T00:00:00"/>
    <n v="12"/>
    <s v="December"/>
    <n v="2014"/>
  </r>
  <r>
    <s v="Channel Partners"/>
    <s v="Canada"/>
    <x v="3"/>
    <s v="Medium"/>
    <n v="598"/>
    <n v="120"/>
    <n v="12"/>
    <n v="7176"/>
    <n v="574.08000000000004"/>
    <n v="6601.92"/>
    <n v="1794"/>
    <n v="4807.92"/>
    <d v="2014-03-01T00:00:00"/>
    <n v="3"/>
    <s v="March"/>
    <n v="2014"/>
  </r>
  <r>
    <s v="Government"/>
    <s v="United States of America"/>
    <x v="3"/>
    <s v="Medium"/>
    <n v="2907"/>
    <n v="120"/>
    <n v="7"/>
    <n v="20349"/>
    <n v="1627.92"/>
    <n v="18721.080000000002"/>
    <n v="14535"/>
    <n v="4186.08"/>
    <d v="2014-06-01T00:00:00"/>
    <n v="6"/>
    <s v="June"/>
    <n v="2014"/>
  </r>
  <r>
    <s v="Government"/>
    <s v="Germany"/>
    <x v="3"/>
    <s v="Medium"/>
    <n v="2338"/>
    <n v="120"/>
    <n v="7"/>
    <n v="16366"/>
    <n v="1309.28"/>
    <n v="15056.72"/>
    <n v="11690"/>
    <n v="3366.72"/>
    <d v="2014-06-01T00:00:00"/>
    <n v="6"/>
    <s v="June"/>
    <n v="2014"/>
  </r>
  <r>
    <s v="Small Business"/>
    <s v="France"/>
    <x v="3"/>
    <s v="Medium"/>
    <n v="386"/>
    <n v="120"/>
    <n v="300"/>
    <n v="115800"/>
    <n v="9264"/>
    <n v="106536"/>
    <n v="96500"/>
    <n v="10036"/>
    <d v="2013-11-01T00:00:00"/>
    <n v="11"/>
    <s v="November"/>
    <n v="2013"/>
  </r>
  <r>
    <s v="Small Business"/>
    <s v="Mexico"/>
    <x v="3"/>
    <s v="Medium"/>
    <n v="635"/>
    <n v="120"/>
    <n v="300"/>
    <n v="190500"/>
    <n v="15240"/>
    <n v="175260"/>
    <n v="158750"/>
    <n v="16510"/>
    <d v="2014-12-01T00:00:00"/>
    <n v="12"/>
    <s v="December"/>
    <n v="2014"/>
  </r>
  <r>
    <s v="Government"/>
    <s v="France"/>
    <x v="4"/>
    <s v="Medium"/>
    <n v="574.5"/>
    <n v="250"/>
    <n v="350"/>
    <n v="201075"/>
    <n v="16086"/>
    <n v="184989"/>
    <n v="149370"/>
    <n v="35619"/>
    <d v="2014-04-01T00:00:00"/>
    <n v="4"/>
    <s v="April"/>
    <n v="2014"/>
  </r>
  <r>
    <s v="Government"/>
    <s v="Germany"/>
    <x v="4"/>
    <s v="Medium"/>
    <n v="2338"/>
    <n v="250"/>
    <n v="7"/>
    <n v="16366"/>
    <n v="1309.28"/>
    <n v="15056.72"/>
    <n v="11690"/>
    <n v="3366.72"/>
    <d v="2014-06-01T00:00:00"/>
    <n v="6"/>
    <s v="June"/>
    <n v="2014"/>
  </r>
  <r>
    <s v="Government"/>
    <s v="France"/>
    <x v="4"/>
    <s v="Medium"/>
    <n v="381"/>
    <n v="250"/>
    <n v="350"/>
    <n v="133350"/>
    <n v="10668"/>
    <n v="122682"/>
    <n v="99060"/>
    <n v="23622"/>
    <d v="2014-08-01T00:00:00"/>
    <n v="8"/>
    <s v="August"/>
    <n v="2014"/>
  </r>
  <r>
    <s v="Government"/>
    <s v="Germany"/>
    <x v="4"/>
    <s v="Medium"/>
    <n v="422"/>
    <n v="250"/>
    <n v="350"/>
    <n v="147700"/>
    <n v="11816"/>
    <n v="135884"/>
    <n v="109720"/>
    <n v="26164"/>
    <d v="2014-08-01T00:00:00"/>
    <n v="8"/>
    <s v="August"/>
    <n v="2014"/>
  </r>
  <r>
    <s v="Small Business"/>
    <s v="Canada"/>
    <x v="4"/>
    <s v="Medium"/>
    <n v="2134"/>
    <n v="250"/>
    <n v="300"/>
    <n v="640200"/>
    <n v="51216"/>
    <n v="588984"/>
    <n v="533500"/>
    <n v="55484"/>
    <d v="2014-09-01T00:00:00"/>
    <n v="9"/>
    <s v="September"/>
    <n v="2014"/>
  </r>
  <r>
    <s v="Small Business"/>
    <s v="United States of America"/>
    <x v="4"/>
    <s v="Medium"/>
    <n v="808"/>
    <n v="250"/>
    <n v="300"/>
    <n v="242400"/>
    <n v="19392"/>
    <n v="223008"/>
    <n v="202000"/>
    <n v="21008"/>
    <d v="2013-12-01T00:00:00"/>
    <n v="12"/>
    <s v="December"/>
    <n v="2013"/>
  </r>
  <r>
    <s v="Government"/>
    <s v="Canada"/>
    <x v="5"/>
    <s v="Medium"/>
    <n v="708"/>
    <n v="260"/>
    <n v="20"/>
    <n v="14160"/>
    <n v="1132.8"/>
    <n v="13027.2"/>
    <n v="7080"/>
    <n v="5947.2"/>
    <d v="2014-06-01T00:00:00"/>
    <n v="6"/>
    <s v="June"/>
    <n v="2014"/>
  </r>
  <r>
    <s v="Government"/>
    <s v="United States of America"/>
    <x v="5"/>
    <s v="Medium"/>
    <n v="2907"/>
    <n v="260"/>
    <n v="7"/>
    <n v="20349"/>
    <n v="1627.92"/>
    <n v="18721.080000000002"/>
    <n v="14535"/>
    <n v="4186.08"/>
    <d v="2014-06-01T00:00:00"/>
    <n v="6"/>
    <s v="June"/>
    <n v="2014"/>
  </r>
  <r>
    <s v="Government"/>
    <s v="Germany"/>
    <x v="5"/>
    <s v="Medium"/>
    <n v="1366"/>
    <n v="260"/>
    <n v="20"/>
    <n v="27320"/>
    <n v="2185.6"/>
    <n v="25134.400000000001"/>
    <n v="13660"/>
    <n v="11474.4"/>
    <d v="2014-06-01T00:00:00"/>
    <n v="6"/>
    <s v="June"/>
    <n v="2014"/>
  </r>
  <r>
    <s v="Small Business"/>
    <s v="Mexico"/>
    <x v="5"/>
    <s v="Medium"/>
    <n v="2460"/>
    <n v="260"/>
    <n v="300"/>
    <n v="738000"/>
    <n v="59040"/>
    <n v="678960"/>
    <n v="615000"/>
    <n v="63960"/>
    <d v="2014-06-01T00:00:00"/>
    <n v="6"/>
    <s v="June"/>
    <n v="2014"/>
  </r>
  <r>
    <s v="Government"/>
    <s v="Germany"/>
    <x v="5"/>
    <s v="Medium"/>
    <n v="1520"/>
    <n v="260"/>
    <n v="20"/>
    <n v="30400"/>
    <n v="2432"/>
    <n v="27968"/>
    <n v="15200"/>
    <n v="12768"/>
    <d v="2014-11-01T00:00:00"/>
    <n v="11"/>
    <s v="November"/>
    <n v="2014"/>
  </r>
  <r>
    <s v="Midmarket"/>
    <s v="Germany"/>
    <x v="5"/>
    <s v="Medium"/>
    <n v="711"/>
    <n v="260"/>
    <n v="15"/>
    <n v="10665"/>
    <n v="853.2"/>
    <n v="9811.7999999999993"/>
    <n v="7110"/>
    <n v="2701.8"/>
    <d v="2014-12-01T00:00:00"/>
    <n v="12"/>
    <s v="December"/>
    <n v="2014"/>
  </r>
  <r>
    <s v="Channel Partners"/>
    <s v="Mexico"/>
    <x v="5"/>
    <s v="Medium"/>
    <n v="1375"/>
    <n v="260"/>
    <n v="12"/>
    <n v="16500"/>
    <n v="1320"/>
    <n v="15180"/>
    <n v="4125"/>
    <n v="11055"/>
    <d v="2013-12-01T00:00:00"/>
    <n v="12"/>
    <s v="December"/>
    <n v="2013"/>
  </r>
  <r>
    <s v="Small Business"/>
    <s v="Mexico"/>
    <x v="5"/>
    <s v="Medium"/>
    <n v="635"/>
    <n v="260"/>
    <n v="300"/>
    <n v="190500"/>
    <n v="15240"/>
    <n v="175260"/>
    <n v="158750"/>
    <n v="16510"/>
    <d v="2014-12-01T00:00:00"/>
    <n v="12"/>
    <s v="December"/>
    <n v="2014"/>
  </r>
  <r>
    <s v="Government"/>
    <s v="United States of America"/>
    <x v="4"/>
    <s v="Medium"/>
    <n v="436.5"/>
    <n v="250"/>
    <n v="20"/>
    <n v="8730"/>
    <n v="698.4"/>
    <n v="8031.6"/>
    <n v="4365"/>
    <n v="3666.6"/>
    <d v="2014-07-01T00:00:00"/>
    <n v="7"/>
    <s v="July"/>
    <n v="2014"/>
  </r>
  <r>
    <s v="Small Business"/>
    <s v="Canada"/>
    <x v="0"/>
    <s v="Medium"/>
    <n v="1094"/>
    <n v="3"/>
    <n v="300"/>
    <n v="328200"/>
    <n v="29538"/>
    <n v="298662"/>
    <n v="273500"/>
    <n v="25162"/>
    <d v="2014-06-01T00:00:00"/>
    <n v="6"/>
    <s v="June"/>
    <n v="2014"/>
  </r>
  <r>
    <s v="Channel Partners"/>
    <s v="Mexico"/>
    <x v="0"/>
    <s v="Medium"/>
    <n v="367"/>
    <n v="3"/>
    <n v="12"/>
    <n v="4404"/>
    <n v="396.36"/>
    <n v="4007.64"/>
    <n v="1101"/>
    <n v="2906.64"/>
    <d v="2013-10-01T00:00:00"/>
    <n v="10"/>
    <s v="October"/>
    <n v="2013"/>
  </r>
  <r>
    <s v="Small Business"/>
    <s v="Canada"/>
    <x v="1"/>
    <s v="Medium"/>
    <n v="3802.5"/>
    <n v="5"/>
    <n v="300"/>
    <n v="1140750"/>
    <n v="102667.5"/>
    <n v="1038082.5"/>
    <n v="950625"/>
    <n v="87457.5"/>
    <d v="2014-04-01T00:00:00"/>
    <n v="4"/>
    <s v="April"/>
    <n v="2014"/>
  </r>
  <r>
    <s v="Government"/>
    <s v="France"/>
    <x v="1"/>
    <s v="Medium"/>
    <n v="1666"/>
    <n v="5"/>
    <n v="350"/>
    <n v="583100"/>
    <n v="52479"/>
    <n v="530621"/>
    <n v="433160"/>
    <n v="97461"/>
    <d v="2014-05-01T00:00:00"/>
    <n v="5"/>
    <s v="May"/>
    <n v="2014"/>
  </r>
  <r>
    <s v="Small Business"/>
    <s v="France"/>
    <x v="1"/>
    <s v="Medium"/>
    <n v="322"/>
    <n v="5"/>
    <n v="300"/>
    <n v="96600"/>
    <n v="8694"/>
    <n v="87906"/>
    <n v="80500"/>
    <n v="7406"/>
    <d v="2013-09-01T00:00:00"/>
    <n v="9"/>
    <s v="September"/>
    <n v="2013"/>
  </r>
  <r>
    <s v="Channel Partners"/>
    <s v="Canada"/>
    <x v="1"/>
    <s v="Medium"/>
    <n v="2321"/>
    <n v="5"/>
    <n v="12"/>
    <n v="27852"/>
    <n v="2506.6799999999998"/>
    <n v="25345.32"/>
    <n v="6963"/>
    <n v="18382.32"/>
    <d v="2014-11-01T00:00:00"/>
    <n v="11"/>
    <s v="November"/>
    <n v="2014"/>
  </r>
  <r>
    <s v="Enterprise"/>
    <s v="France"/>
    <x v="1"/>
    <s v="Medium"/>
    <n v="1857"/>
    <n v="5"/>
    <n v="125"/>
    <n v="232125"/>
    <n v="20891.25"/>
    <n v="211233.75"/>
    <n v="222840"/>
    <n v="-11606.25"/>
    <d v="2013-11-01T00:00:00"/>
    <n v="11"/>
    <s v="November"/>
    <n v="2013"/>
  </r>
  <r>
    <s v="Government"/>
    <s v="Canada"/>
    <x v="1"/>
    <s v="Medium"/>
    <n v="1611"/>
    <n v="5"/>
    <n v="7"/>
    <n v="11277"/>
    <n v="1014.93"/>
    <n v="10262.07"/>
    <n v="8055"/>
    <n v="2207.0700000000002"/>
    <d v="2013-12-01T00:00:00"/>
    <n v="12"/>
    <s v="December"/>
    <n v="2013"/>
  </r>
  <r>
    <s v="Enterprise"/>
    <s v="United States of America"/>
    <x v="1"/>
    <s v="Medium"/>
    <n v="2797"/>
    <n v="5"/>
    <n v="125"/>
    <n v="349625"/>
    <n v="31466.25"/>
    <n v="318158.75"/>
    <n v="335640"/>
    <n v="-17481.25"/>
    <d v="2014-12-01T00:00:00"/>
    <n v="12"/>
    <s v="December"/>
    <n v="2014"/>
  </r>
  <r>
    <s v="Small Business"/>
    <s v="Germany"/>
    <x v="1"/>
    <s v="Medium"/>
    <n v="334"/>
    <n v="5"/>
    <n v="300"/>
    <n v="100200"/>
    <n v="9018"/>
    <n v="91182"/>
    <n v="83500"/>
    <n v="7682"/>
    <d v="2013-12-01T00:00:00"/>
    <n v="12"/>
    <s v="December"/>
    <n v="2013"/>
  </r>
  <r>
    <s v="Small Business"/>
    <s v="Mexico"/>
    <x v="2"/>
    <s v="Medium"/>
    <n v="2565"/>
    <n v="10"/>
    <n v="300"/>
    <n v="769500"/>
    <n v="69255"/>
    <n v="700245"/>
    <n v="641250"/>
    <n v="58995"/>
    <d v="2014-01-01T00:00:00"/>
    <n v="1"/>
    <s v="January"/>
    <n v="2014"/>
  </r>
  <r>
    <s v="Government"/>
    <s v="Mexico"/>
    <x v="2"/>
    <s v="Medium"/>
    <n v="2417"/>
    <n v="10"/>
    <n v="350"/>
    <n v="845950"/>
    <n v="76135.5"/>
    <n v="769814.5"/>
    <n v="628420"/>
    <n v="141394.5"/>
    <d v="2014-01-01T00:00:00"/>
    <n v="1"/>
    <s v="January"/>
    <n v="2014"/>
  </r>
  <r>
    <s v="Midmarket"/>
    <s v="United States of America"/>
    <x v="2"/>
    <s v="Medium"/>
    <n v="3675"/>
    <n v="10"/>
    <n v="15"/>
    <n v="55125"/>
    <n v="4961.25"/>
    <n v="50163.75"/>
    <n v="36750"/>
    <n v="13413.75"/>
    <d v="2014-04-01T00:00:00"/>
    <n v="4"/>
    <s v="April"/>
    <n v="2014"/>
  </r>
  <r>
    <s v="Small Business"/>
    <s v="Canada"/>
    <x v="2"/>
    <s v="Medium"/>
    <n v="1094"/>
    <n v="10"/>
    <n v="300"/>
    <n v="328200"/>
    <n v="29538"/>
    <n v="298662"/>
    <n v="273500"/>
    <n v="25162"/>
    <d v="2014-06-01T00:00:00"/>
    <n v="6"/>
    <s v="June"/>
    <n v="2014"/>
  </r>
  <r>
    <s v="Midmarket"/>
    <s v="France"/>
    <x v="2"/>
    <s v="Medium"/>
    <n v="1227"/>
    <n v="10"/>
    <n v="15"/>
    <n v="18405"/>
    <n v="1656.45"/>
    <n v="16748.55"/>
    <n v="12270"/>
    <n v="4478.55"/>
    <d v="2014-10-01T00:00:00"/>
    <n v="10"/>
    <s v="October"/>
    <n v="2014"/>
  </r>
  <r>
    <s v="Channel Partners"/>
    <s v="Mexico"/>
    <x v="2"/>
    <s v="Medium"/>
    <n v="367"/>
    <n v="10"/>
    <n v="12"/>
    <n v="4404"/>
    <n v="396.36"/>
    <n v="4007.64"/>
    <n v="1101"/>
    <n v="2906.64"/>
    <d v="2013-10-01T00:00:00"/>
    <n v="10"/>
    <s v="October"/>
    <n v="2013"/>
  </r>
  <r>
    <s v="Small Business"/>
    <s v="France"/>
    <x v="2"/>
    <s v="Medium"/>
    <n v="1324"/>
    <n v="10"/>
    <n v="300"/>
    <n v="397200"/>
    <n v="35748"/>
    <n v="361452"/>
    <n v="331000"/>
    <n v="30452"/>
    <d v="2014-11-01T00:00:00"/>
    <n v="11"/>
    <s v="November"/>
    <n v="2014"/>
  </r>
  <r>
    <s v="Channel Partners"/>
    <s v="Germany"/>
    <x v="2"/>
    <s v="Medium"/>
    <n v="1775"/>
    <n v="10"/>
    <n v="12"/>
    <n v="21300"/>
    <n v="1917"/>
    <n v="19383"/>
    <n v="5325"/>
    <n v="14058"/>
    <d v="2013-11-01T00:00:00"/>
    <n v="11"/>
    <s v="November"/>
    <n v="2013"/>
  </r>
  <r>
    <s v="Enterprise"/>
    <s v="United States of America"/>
    <x v="2"/>
    <s v="Medium"/>
    <n v="2797"/>
    <n v="10"/>
    <n v="125"/>
    <n v="349625"/>
    <n v="31466.25"/>
    <n v="318158.75"/>
    <n v="335640"/>
    <n v="-17481.25"/>
    <d v="2014-12-01T00:00:00"/>
    <n v="12"/>
    <s v="December"/>
    <n v="2014"/>
  </r>
  <r>
    <s v="Midmarket"/>
    <s v="Mexico"/>
    <x v="3"/>
    <s v="Medium"/>
    <n v="245"/>
    <n v="120"/>
    <n v="15"/>
    <n v="3675"/>
    <n v="330.75"/>
    <n v="3344.25"/>
    <n v="2450"/>
    <n v="894.25"/>
    <d v="2014-05-01T00:00:00"/>
    <n v="5"/>
    <s v="May"/>
    <n v="2014"/>
  </r>
  <r>
    <s v="Small Business"/>
    <s v="Canada"/>
    <x v="3"/>
    <s v="Medium"/>
    <n v="3793.5"/>
    <n v="120"/>
    <n v="300"/>
    <n v="1138050"/>
    <n v="102424.5"/>
    <n v="1035625.5"/>
    <n v="948375"/>
    <n v="87250.5"/>
    <d v="2014-07-01T00:00:00"/>
    <n v="7"/>
    <s v="July"/>
    <n v="2014"/>
  </r>
  <r>
    <s v="Government"/>
    <s v="Germany"/>
    <x v="3"/>
    <s v="Medium"/>
    <n v="1307"/>
    <n v="120"/>
    <n v="350"/>
    <n v="457450"/>
    <n v="41170.5"/>
    <n v="416279.5"/>
    <n v="339820"/>
    <n v="76459.5"/>
    <d v="2014-07-01T00:00:00"/>
    <n v="7"/>
    <s v="July"/>
    <n v="2014"/>
  </r>
  <r>
    <s v="Enterprise"/>
    <s v="Canada"/>
    <x v="3"/>
    <s v="Medium"/>
    <n v="567"/>
    <n v="120"/>
    <n v="125"/>
    <n v="70875"/>
    <n v="6378.75"/>
    <n v="64496.25"/>
    <n v="68040"/>
    <n v="-3543.75"/>
    <d v="2014-09-01T00:00:00"/>
    <n v="9"/>
    <s v="September"/>
    <n v="2014"/>
  </r>
  <r>
    <s v="Enterprise"/>
    <s v="Mexico"/>
    <x v="3"/>
    <s v="Medium"/>
    <n v="2110"/>
    <n v="120"/>
    <n v="125"/>
    <n v="263750"/>
    <n v="23737.5"/>
    <n v="240012.5"/>
    <n v="253200"/>
    <n v="-13187.5"/>
    <d v="2014-09-01T00:00:00"/>
    <n v="9"/>
    <s v="September"/>
    <n v="2014"/>
  </r>
  <r>
    <s v="Government"/>
    <s v="Canada"/>
    <x v="3"/>
    <s v="Medium"/>
    <n v="1269"/>
    <n v="120"/>
    <n v="350"/>
    <n v="444150"/>
    <n v="39973.5"/>
    <n v="404176.5"/>
    <n v="329940"/>
    <n v="74236.5"/>
    <d v="2014-10-01T00:00:00"/>
    <n v="10"/>
    <s v="October"/>
    <n v="2014"/>
  </r>
  <r>
    <s v="Channel Partners"/>
    <s v="United States of America"/>
    <x v="4"/>
    <s v="Medium"/>
    <n v="1956"/>
    <n v="250"/>
    <n v="12"/>
    <n v="23472"/>
    <n v="2112.48"/>
    <n v="21359.52"/>
    <n v="5868"/>
    <n v="15491.52"/>
    <d v="2014-01-01T00:00:00"/>
    <n v="1"/>
    <s v="January"/>
    <n v="2014"/>
  </r>
  <r>
    <s v="Small Business"/>
    <s v="Germany"/>
    <x v="4"/>
    <s v="Medium"/>
    <n v="2659"/>
    <n v="250"/>
    <n v="300"/>
    <n v="797700"/>
    <n v="71793"/>
    <n v="725907"/>
    <n v="664750"/>
    <n v="61157"/>
    <d v="2014-02-01T00:00:00"/>
    <n v="2"/>
    <s v="February"/>
    <n v="2014"/>
  </r>
  <r>
    <s v="Government"/>
    <s v="United States of America"/>
    <x v="4"/>
    <s v="Medium"/>
    <n v="1351.5"/>
    <n v="250"/>
    <n v="350"/>
    <n v="473025"/>
    <n v="42572.25"/>
    <n v="430452.75"/>
    <n v="351390"/>
    <n v="79062.75"/>
    <d v="2014-04-01T00:00:00"/>
    <n v="4"/>
    <s v="April"/>
    <n v="2014"/>
  </r>
  <r>
    <s v="Channel Partners"/>
    <s v="Germany"/>
    <x v="4"/>
    <s v="Medium"/>
    <n v="880"/>
    <n v="250"/>
    <n v="12"/>
    <n v="10560"/>
    <n v="950.4"/>
    <n v="9609.6"/>
    <n v="2640"/>
    <n v="6969.6"/>
    <d v="2014-05-01T00:00:00"/>
    <n v="5"/>
    <s v="May"/>
    <n v="2014"/>
  </r>
  <r>
    <s v="Small Business"/>
    <s v="United States of America"/>
    <x v="4"/>
    <s v="Medium"/>
    <n v="1867"/>
    <n v="250"/>
    <n v="300"/>
    <n v="560100"/>
    <n v="50409"/>
    <n v="509691"/>
    <n v="466750"/>
    <n v="42941"/>
    <d v="2014-09-01T00:00:00"/>
    <n v="9"/>
    <s v="September"/>
    <n v="2014"/>
  </r>
  <r>
    <s v="Channel Partners"/>
    <s v="France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n v="2013"/>
  </r>
  <r>
    <s v="Midmarket"/>
    <s v="France"/>
    <x v="4"/>
    <s v="Medium"/>
    <n v="1227"/>
    <n v="250"/>
    <n v="15"/>
    <n v="18405"/>
    <n v="1656.45"/>
    <n v="16748.55"/>
    <n v="12270"/>
    <n v="4478.55"/>
    <d v="2014-10-01T00:00:00"/>
    <n v="10"/>
    <s v="October"/>
    <n v="2014"/>
  </r>
  <r>
    <s v="Enterprise"/>
    <s v="Mexico"/>
    <x v="4"/>
    <s v="Medium"/>
    <n v="877"/>
    <n v="250"/>
    <n v="125"/>
    <n v="109625"/>
    <n v="9866.25"/>
    <n v="99758.75"/>
    <n v="105240"/>
    <n v="-5481.25"/>
    <d v="2014-11-01T00:00:00"/>
    <n v="11"/>
    <s v="November"/>
    <n v="2014"/>
  </r>
  <r>
    <s v="Government"/>
    <s v="United States of America"/>
    <x v="5"/>
    <s v="Medium"/>
    <n v="2071"/>
    <n v="260"/>
    <n v="350"/>
    <n v="724850"/>
    <n v="65236.5"/>
    <n v="659613.5"/>
    <n v="538460"/>
    <n v="121153.5"/>
    <d v="2014-09-01T00:00:00"/>
    <n v="9"/>
    <s v="September"/>
    <n v="2014"/>
  </r>
  <r>
    <s v="Government"/>
    <s v="Canada"/>
    <x v="5"/>
    <s v="Medium"/>
    <n v="1269"/>
    <n v="260"/>
    <n v="350"/>
    <n v="444150"/>
    <n v="39973.5"/>
    <n v="404176.5"/>
    <n v="329940"/>
    <n v="74236.5"/>
    <d v="2014-10-01T00:00:00"/>
    <n v="10"/>
    <s v="October"/>
    <n v="2014"/>
  </r>
  <r>
    <s v="Midmarket"/>
    <s v="Germany"/>
    <x v="5"/>
    <s v="Medium"/>
    <n v="970"/>
    <n v="260"/>
    <n v="15"/>
    <n v="14550"/>
    <n v="1309.5"/>
    <n v="13240.5"/>
    <n v="9700"/>
    <n v="3540.5"/>
    <d v="2013-11-01T00:00:00"/>
    <n v="11"/>
    <s v="November"/>
    <n v="2013"/>
  </r>
  <r>
    <s v="Government"/>
    <s v="Mexico"/>
    <x v="5"/>
    <s v="Medium"/>
    <n v="1694"/>
    <n v="260"/>
    <n v="20"/>
    <n v="33880"/>
    <n v="3049.2"/>
    <n v="30830.799999999999"/>
    <n v="16940"/>
    <n v="13890.8"/>
    <d v="2014-11-01T00:00:00"/>
    <n v="11"/>
    <s v="November"/>
    <n v="2014"/>
  </r>
  <r>
    <s v="Government"/>
    <s v="Germany"/>
    <x v="0"/>
    <s v="Medium"/>
    <n v="663"/>
    <n v="3"/>
    <n v="20"/>
    <n v="13260"/>
    <n v="1193.4000000000001"/>
    <n v="12066.6"/>
    <n v="6630"/>
    <n v="5436.6"/>
    <d v="2014-05-01T00:00:00"/>
    <n v="5"/>
    <s v="May"/>
    <n v="2014"/>
  </r>
  <r>
    <s v="Government"/>
    <s v="Canada"/>
    <x v="0"/>
    <s v="Medium"/>
    <n v="819"/>
    <n v="3"/>
    <n v="7"/>
    <n v="5733"/>
    <n v="515.97"/>
    <n v="5217.03"/>
    <n v="4095"/>
    <n v="1122.03"/>
    <d v="2014-07-01T00:00:00"/>
    <n v="7"/>
    <s v="July"/>
    <n v="2014"/>
  </r>
  <r>
    <s v="Channel Partners"/>
    <s v="Germany"/>
    <x v="0"/>
    <s v="Medium"/>
    <n v="1580"/>
    <n v="3"/>
    <n v="12"/>
    <n v="18960"/>
    <n v="1706.4"/>
    <n v="17253.599999999999"/>
    <n v="4740"/>
    <n v="12513.6"/>
    <d v="2014-09-01T00:00:00"/>
    <n v="9"/>
    <s v="September"/>
    <n v="2014"/>
  </r>
  <r>
    <s v="Government"/>
    <s v="Mexico"/>
    <x v="0"/>
    <s v="Medium"/>
    <n v="521"/>
    <n v="3"/>
    <n v="7"/>
    <n v="3647"/>
    <n v="328.23"/>
    <n v="3318.77"/>
    <n v="2605"/>
    <n v="713.77"/>
    <d v="2014-12-01T00:00:00"/>
    <n v="12"/>
    <s v="December"/>
    <n v="2014"/>
  </r>
  <r>
    <s v="Government"/>
    <s v="United States of America"/>
    <x v="2"/>
    <s v="Medium"/>
    <n v="973"/>
    <n v="10"/>
    <n v="20"/>
    <n v="19460"/>
    <n v="1751.4"/>
    <n v="17708.599999999999"/>
    <n v="9730"/>
    <n v="7978.6"/>
    <d v="2014-03-01T00:00:00"/>
    <n v="3"/>
    <s v="March"/>
    <n v="2014"/>
  </r>
  <r>
    <s v="Government"/>
    <s v="Mexico"/>
    <x v="2"/>
    <s v="Medium"/>
    <n v="1038"/>
    <n v="10"/>
    <n v="20"/>
    <n v="20760"/>
    <n v="1868.4"/>
    <n v="18891.599999999999"/>
    <n v="10380"/>
    <n v="8511.6"/>
    <d v="2014-06-01T00:00:00"/>
    <n v="6"/>
    <s v="June"/>
    <n v="2014"/>
  </r>
  <r>
    <s v="Government"/>
    <s v="Germany"/>
    <x v="2"/>
    <s v="Medium"/>
    <n v="360"/>
    <n v="10"/>
    <n v="7"/>
    <n v="2520"/>
    <n v="226.8"/>
    <n v="2293.1999999999998"/>
    <n v="1800"/>
    <n v="493.2"/>
    <d v="2014-10-01T00:00:00"/>
    <n v="10"/>
    <s v="October"/>
    <n v="2014"/>
  </r>
  <r>
    <s v="Channel Partners"/>
    <s v="France"/>
    <x v="3"/>
    <s v="Medium"/>
    <n v="1967"/>
    <n v="120"/>
    <n v="12"/>
    <n v="23604"/>
    <n v="2124.36"/>
    <n v="21479.64"/>
    <n v="5901"/>
    <n v="15578.64"/>
    <d v="2014-03-01T00:00:00"/>
    <n v="3"/>
    <s v="March"/>
    <n v="2014"/>
  </r>
  <r>
    <s v="Midmarket"/>
    <s v="Mexico"/>
    <x v="3"/>
    <s v="Medium"/>
    <n v="2628"/>
    <n v="120"/>
    <n v="15"/>
    <n v="39420"/>
    <n v="3547.8"/>
    <n v="35872.199999999997"/>
    <n v="26280"/>
    <n v="9592.2000000000007"/>
    <d v="2014-04-01T00:00:00"/>
    <n v="4"/>
    <s v="April"/>
    <n v="2014"/>
  </r>
  <r>
    <s v="Government"/>
    <s v="Germany"/>
    <x v="4"/>
    <s v="Medium"/>
    <n v="360"/>
    <n v="250"/>
    <n v="7"/>
    <n v="2520"/>
    <n v="226.8"/>
    <n v="2293.1999999999998"/>
    <n v="1800"/>
    <n v="493.2"/>
    <d v="2014-10-01T00:00:00"/>
    <n v="10"/>
    <s v="October"/>
    <n v="2014"/>
  </r>
  <r>
    <s v="Government"/>
    <s v="France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n v="2013"/>
  </r>
  <r>
    <s v="Government"/>
    <s v="Mexico"/>
    <x v="4"/>
    <s v="Medium"/>
    <n v="521"/>
    <n v="250"/>
    <n v="7"/>
    <n v="3647"/>
    <n v="328.23"/>
    <n v="3318.77"/>
    <n v="2605"/>
    <n v="713.77"/>
    <d v="2014-12-01T00:00:00"/>
    <n v="12"/>
    <s v="December"/>
    <n v="2014"/>
  </r>
  <r>
    <s v="Government"/>
    <s v="Mexico"/>
    <x v="5"/>
    <s v="Medium"/>
    <n v="1038"/>
    <n v="260"/>
    <n v="20"/>
    <n v="20760"/>
    <n v="1868.4"/>
    <n v="18891.599999999999"/>
    <n v="10380"/>
    <n v="8511.6"/>
    <d v="2014-06-01T00:00:00"/>
    <n v="6"/>
    <s v="June"/>
    <n v="2014"/>
  </r>
  <r>
    <s v="Midmarket"/>
    <s v="Canada"/>
    <x v="5"/>
    <s v="Medium"/>
    <n v="1630.5"/>
    <n v="260"/>
    <n v="15"/>
    <n v="24457.5"/>
    <n v="2201.1750000000002"/>
    <n v="22256.325000000001"/>
    <n v="16305"/>
    <n v="5951.3249999999998"/>
    <d v="2014-07-01T00:00:00"/>
    <n v="7"/>
    <s v="July"/>
    <n v="2014"/>
  </r>
  <r>
    <s v="Channel Partners"/>
    <s v="France"/>
    <x v="5"/>
    <s v="Medium"/>
    <n v="306"/>
    <n v="260"/>
    <n v="12"/>
    <n v="3672"/>
    <n v="330.48"/>
    <n v="3341.52"/>
    <n v="918"/>
    <n v="2423.52"/>
    <d v="2013-12-01T00:00:00"/>
    <n v="12"/>
    <s v="December"/>
    <n v="2013"/>
  </r>
  <r>
    <s v="Channel Partners"/>
    <s v="United States of America"/>
    <x v="0"/>
    <s v="High"/>
    <n v="386"/>
    <n v="3"/>
    <n v="12"/>
    <n v="4632"/>
    <n v="463.2"/>
    <n v="4168.8"/>
    <n v="1158"/>
    <n v="3010.8"/>
    <d v="2013-10-01T00:00:00"/>
    <n v="10"/>
    <s v="October"/>
    <n v="2013"/>
  </r>
  <r>
    <s v="Government"/>
    <s v="United States of America"/>
    <x v="1"/>
    <s v="High"/>
    <n v="2328"/>
    <n v="5"/>
    <n v="7"/>
    <n v="16296"/>
    <n v="1629.6"/>
    <n v="14666.4"/>
    <n v="11640"/>
    <n v="3026.4"/>
    <d v="2014-09-01T00:00:00"/>
    <n v="9"/>
    <s v="September"/>
    <n v="2014"/>
  </r>
  <r>
    <s v="Channel Partners"/>
    <s v="United States of America"/>
    <x v="2"/>
    <s v="High"/>
    <n v="386"/>
    <n v="10"/>
    <n v="12"/>
    <n v="4632"/>
    <n v="463.2"/>
    <n v="4168.8"/>
    <n v="1158"/>
    <n v="3010.8"/>
    <d v="2013-10-01T00:00:00"/>
    <n v="10"/>
    <s v="October"/>
    <n v="2013"/>
  </r>
  <r>
    <s v="Enterprise"/>
    <s v="United States of America"/>
    <x v="0"/>
    <s v="High"/>
    <n v="3445.5"/>
    <n v="3"/>
    <n v="125"/>
    <n v="430687.5"/>
    <n v="43068.75"/>
    <n v="387618.75"/>
    <n v="413460"/>
    <n v="-25841.25"/>
    <d v="2014-04-01T00:00:00"/>
    <n v="4"/>
    <s v="April"/>
    <n v="2014"/>
  </r>
  <r>
    <s v="Enterprise"/>
    <s v="France"/>
    <x v="0"/>
    <s v="High"/>
    <n v="1482"/>
    <n v="3"/>
    <n v="125"/>
    <n v="185250"/>
    <n v="18525"/>
    <n v="166725"/>
    <n v="177840"/>
    <n v="-11115"/>
    <d v="2013-12-01T00:00:00"/>
    <n v="12"/>
    <s v="December"/>
    <n v="2013"/>
  </r>
  <r>
    <s v="Government"/>
    <s v="United States of America"/>
    <x v="1"/>
    <s v="High"/>
    <n v="2313"/>
    <n v="5"/>
    <n v="350"/>
    <n v="809550"/>
    <n v="80955"/>
    <n v="728595"/>
    <n v="601380"/>
    <n v="127215"/>
    <d v="2014-05-01T00:00:00"/>
    <n v="5"/>
    <s v="May"/>
    <n v="2014"/>
  </r>
  <r>
    <s v="Enterprise"/>
    <s v="United States of America"/>
    <x v="1"/>
    <s v="High"/>
    <n v="1804"/>
    <n v="5"/>
    <n v="125"/>
    <n v="225500"/>
    <n v="22550"/>
    <n v="202950"/>
    <n v="216480"/>
    <n v="-13530"/>
    <d v="2013-11-01T00:00:00"/>
    <n v="11"/>
    <s v="November"/>
    <n v="2013"/>
  </r>
  <r>
    <s v="Midmarket"/>
    <s v="France"/>
    <x v="1"/>
    <s v="High"/>
    <n v="2072"/>
    <n v="5"/>
    <n v="15"/>
    <n v="31080"/>
    <n v="3108"/>
    <n v="27972"/>
    <n v="20720"/>
    <n v="7252"/>
    <d v="2014-12-01T00:00:00"/>
    <n v="12"/>
    <s v="December"/>
    <n v="2014"/>
  </r>
  <r>
    <s v="Government"/>
    <s v="France"/>
    <x v="2"/>
    <s v="High"/>
    <n v="1954"/>
    <n v="10"/>
    <n v="20"/>
    <n v="39080"/>
    <n v="3908"/>
    <n v="35172"/>
    <n v="19540"/>
    <n v="15632"/>
    <d v="2014-03-01T00:00:00"/>
    <n v="3"/>
    <s v="March"/>
    <n v="2014"/>
  </r>
  <r>
    <s v="Small Business"/>
    <s v="Mexico"/>
    <x v="2"/>
    <s v="High"/>
    <n v="591"/>
    <n v="10"/>
    <n v="300"/>
    <n v="177300"/>
    <n v="17730"/>
    <n v="159570"/>
    <n v="147750"/>
    <n v="11820"/>
    <d v="2014-05-01T00:00:00"/>
    <n v="5"/>
    <s v="May"/>
    <n v="2014"/>
  </r>
  <r>
    <s v="Midmarket"/>
    <s v="France"/>
    <x v="2"/>
    <s v="High"/>
    <n v="2167"/>
    <n v="10"/>
    <n v="15"/>
    <n v="32505"/>
    <n v="3250.5"/>
    <n v="29254.5"/>
    <n v="21670"/>
    <n v="7584.5"/>
    <d v="2013-10-01T00:00:00"/>
    <n v="10"/>
    <s v="October"/>
    <n v="2013"/>
  </r>
  <r>
    <s v="Government"/>
    <s v="Germany"/>
    <x v="2"/>
    <s v="High"/>
    <n v="241"/>
    <n v="10"/>
    <n v="20"/>
    <n v="4820"/>
    <n v="482"/>
    <n v="4338"/>
    <n v="2410"/>
    <n v="1928"/>
    <d v="2014-10-01T00:00:00"/>
    <n v="10"/>
    <s v="October"/>
    <n v="2014"/>
  </r>
  <r>
    <s v="Midmarket"/>
    <s v="Germany"/>
    <x v="3"/>
    <s v="High"/>
    <n v="681"/>
    <n v="120"/>
    <n v="15"/>
    <n v="10215"/>
    <n v="1021.5"/>
    <n v="9193.5"/>
    <n v="6810"/>
    <n v="2383.5"/>
    <d v="2014-01-01T00:00:00"/>
    <n v="1"/>
    <s v="January"/>
    <n v="2014"/>
  </r>
  <r>
    <s v="Midmarket"/>
    <s v="Germany"/>
    <x v="3"/>
    <s v="High"/>
    <n v="510"/>
    <n v="120"/>
    <n v="15"/>
    <n v="7650"/>
    <n v="765"/>
    <n v="6885"/>
    <n v="5100"/>
    <n v="1785"/>
    <d v="2014-04-01T00:00:00"/>
    <n v="4"/>
    <s v="April"/>
    <n v="2014"/>
  </r>
  <r>
    <s v="Midmarket"/>
    <s v="United States of America"/>
    <x v="3"/>
    <s v="High"/>
    <n v="790"/>
    <n v="120"/>
    <n v="15"/>
    <n v="11850"/>
    <n v="1185"/>
    <n v="10665"/>
    <n v="7900"/>
    <n v="2765"/>
    <d v="2014-05-01T00:00:00"/>
    <n v="5"/>
    <s v="May"/>
    <n v="2014"/>
  </r>
  <r>
    <s v="Government"/>
    <s v="France"/>
    <x v="3"/>
    <s v="High"/>
    <n v="639"/>
    <n v="120"/>
    <n v="350"/>
    <n v="223650"/>
    <n v="22365"/>
    <n v="201285"/>
    <n v="166140"/>
    <n v="35145"/>
    <d v="2014-07-01T00:00:00"/>
    <n v="7"/>
    <s v="July"/>
    <n v="2014"/>
  </r>
  <r>
    <s v="Enterprise"/>
    <s v="United States of America"/>
    <x v="3"/>
    <s v="High"/>
    <n v="1596"/>
    <n v="120"/>
    <n v="125"/>
    <n v="199500"/>
    <n v="19950"/>
    <n v="179550"/>
    <n v="191520"/>
    <n v="-11970"/>
    <d v="2014-09-01T00:00:00"/>
    <n v="9"/>
    <s v="September"/>
    <n v="2014"/>
  </r>
  <r>
    <s v="Small Business"/>
    <s v="United States of America"/>
    <x v="3"/>
    <s v="High"/>
    <n v="2294"/>
    <n v="120"/>
    <n v="300"/>
    <n v="688200"/>
    <n v="68820"/>
    <n v="619380"/>
    <n v="573500"/>
    <n v="45880"/>
    <d v="2013-10-01T00:00:00"/>
    <n v="10"/>
    <s v="October"/>
    <n v="2013"/>
  </r>
  <r>
    <s v="Government"/>
    <s v="Germany"/>
    <x v="3"/>
    <s v="High"/>
    <n v="241"/>
    <n v="120"/>
    <n v="20"/>
    <n v="4820"/>
    <n v="482"/>
    <n v="4338"/>
    <n v="2410"/>
    <n v="1928"/>
    <d v="2014-10-01T00:00:00"/>
    <n v="10"/>
    <s v="October"/>
    <n v="2014"/>
  </r>
  <r>
    <s v="Government"/>
    <s v="Germany"/>
    <x v="3"/>
    <s v="High"/>
    <n v="2665"/>
    <n v="120"/>
    <n v="7"/>
    <n v="18655"/>
    <n v="1865.5"/>
    <n v="16789.5"/>
    <n v="13325"/>
    <n v="3464.5"/>
    <d v="2014-11-01T00:00:00"/>
    <n v="11"/>
    <s v="November"/>
    <n v="2014"/>
  </r>
  <r>
    <s v="Enterprise"/>
    <s v="Canada"/>
    <x v="3"/>
    <s v="High"/>
    <n v="1916"/>
    <n v="120"/>
    <n v="125"/>
    <n v="239500"/>
    <n v="23950"/>
    <n v="215550"/>
    <n v="229920"/>
    <n v="-14370"/>
    <d v="2013-12-01T00:00:00"/>
    <n v="12"/>
    <s v="December"/>
    <n v="2013"/>
  </r>
  <r>
    <s v="Small Business"/>
    <s v="France"/>
    <x v="3"/>
    <s v="High"/>
    <n v="853"/>
    <n v="120"/>
    <n v="300"/>
    <n v="255900"/>
    <n v="25590"/>
    <n v="230310"/>
    <n v="213250"/>
    <n v="17060"/>
    <d v="2014-12-01T00:00:00"/>
    <n v="12"/>
    <s v="December"/>
    <n v="2014"/>
  </r>
  <r>
    <s v="Enterprise"/>
    <s v="Mexico"/>
    <x v="4"/>
    <s v="High"/>
    <n v="341"/>
    <n v="250"/>
    <n v="125"/>
    <n v="42625"/>
    <n v="4262.5"/>
    <n v="38362.5"/>
    <n v="40920"/>
    <n v="-2557.5"/>
    <d v="2014-05-01T00:00:00"/>
    <n v="5"/>
    <s v="May"/>
    <n v="2014"/>
  </r>
  <r>
    <s v="Midmarket"/>
    <s v="Mexico"/>
    <x v="4"/>
    <s v="High"/>
    <n v="641"/>
    <n v="250"/>
    <n v="15"/>
    <n v="9615"/>
    <n v="961.5"/>
    <n v="8653.5"/>
    <n v="6410"/>
    <n v="2243.5"/>
    <d v="2014-07-01T00:00:00"/>
    <n v="7"/>
    <s v="July"/>
    <n v="2014"/>
  </r>
  <r>
    <s v="Government"/>
    <s v="United States of America"/>
    <x v="4"/>
    <s v="High"/>
    <n v="2807"/>
    <n v="250"/>
    <n v="350"/>
    <n v="982450"/>
    <n v="98245"/>
    <n v="884205"/>
    <n v="729820"/>
    <n v="154385"/>
    <d v="2014-08-01T00:00:00"/>
    <n v="8"/>
    <s v="August"/>
    <n v="2014"/>
  </r>
  <r>
    <s v="Small Business"/>
    <s v="Mexico"/>
    <x v="4"/>
    <s v="High"/>
    <n v="432"/>
    <n v="250"/>
    <n v="300"/>
    <n v="129600"/>
    <n v="12960"/>
    <n v="116640"/>
    <n v="108000"/>
    <n v="8640"/>
    <d v="2014-09-01T00:00:00"/>
    <n v="9"/>
    <s v="September"/>
    <n v="2014"/>
  </r>
  <r>
    <s v="Small Business"/>
    <s v="United States of America"/>
    <x v="4"/>
    <s v="High"/>
    <n v="2294"/>
    <n v="250"/>
    <n v="300"/>
    <n v="688200"/>
    <n v="68820"/>
    <n v="619380"/>
    <n v="573500"/>
    <n v="45880"/>
    <d v="2013-10-01T00:00:00"/>
    <n v="10"/>
    <s v="October"/>
    <n v="2013"/>
  </r>
  <r>
    <s v="Midmarket"/>
    <s v="France"/>
    <x v="4"/>
    <s v="High"/>
    <n v="2167"/>
    <n v="250"/>
    <n v="15"/>
    <n v="32505"/>
    <n v="3250.5"/>
    <n v="29254.5"/>
    <n v="21670"/>
    <n v="7584.5"/>
    <d v="2013-10-01T00:00:00"/>
    <n v="10"/>
    <s v="October"/>
    <n v="2013"/>
  </r>
  <r>
    <s v="Enterprise"/>
    <s v="Canada"/>
    <x v="4"/>
    <s v="High"/>
    <n v="2529"/>
    <n v="250"/>
    <n v="125"/>
    <n v="316125"/>
    <n v="31612.5"/>
    <n v="284512.5"/>
    <n v="303480"/>
    <n v="-18967.5"/>
    <d v="2014-11-01T00:00:00"/>
    <n v="11"/>
    <s v="November"/>
    <n v="2014"/>
  </r>
  <r>
    <s v="Government"/>
    <s v="Germany"/>
    <x v="4"/>
    <s v="High"/>
    <n v="1870"/>
    <n v="250"/>
    <n v="350"/>
    <n v="654500"/>
    <n v="65450"/>
    <n v="589050"/>
    <n v="486200"/>
    <n v="102850"/>
    <d v="2013-12-01T00:00:00"/>
    <n v="12"/>
    <s v="December"/>
    <n v="2013"/>
  </r>
  <r>
    <s v="Enterprise"/>
    <s v="United States of America"/>
    <x v="5"/>
    <s v="High"/>
    <n v="579"/>
    <n v="260"/>
    <n v="125"/>
    <n v="72375"/>
    <n v="7237.5"/>
    <n v="65137.5"/>
    <n v="69480"/>
    <n v="-4342.5"/>
    <d v="2014-01-01T00:00:00"/>
    <n v="1"/>
    <s v="January"/>
    <n v="2014"/>
  </r>
  <r>
    <s v="Government"/>
    <s v="Canada"/>
    <x v="5"/>
    <s v="High"/>
    <n v="2240"/>
    <n v="260"/>
    <n v="350"/>
    <n v="784000"/>
    <n v="78400"/>
    <n v="705600"/>
    <n v="582400"/>
    <n v="123200"/>
    <d v="2014-02-01T00:00:00"/>
    <n v="2"/>
    <s v="February"/>
    <n v="2014"/>
  </r>
  <r>
    <s v="Small Business"/>
    <s v="United States of America"/>
    <x v="5"/>
    <s v="High"/>
    <n v="2993"/>
    <n v="260"/>
    <n v="300"/>
    <n v="897900"/>
    <n v="89790"/>
    <n v="808110"/>
    <n v="748250"/>
    <n v="59860"/>
    <d v="2014-03-01T00:00:00"/>
    <n v="3"/>
    <s v="March"/>
    <n v="2014"/>
  </r>
  <r>
    <s v="Channel Partners"/>
    <s v="Canada"/>
    <x v="5"/>
    <s v="High"/>
    <n v="3520.5"/>
    <n v="260"/>
    <n v="12"/>
    <n v="42246"/>
    <n v="4224.6000000000004"/>
    <n v="38021.4"/>
    <n v="10561.5"/>
    <n v="27459.9"/>
    <d v="2014-04-01T00:00:00"/>
    <n v="4"/>
    <s v="April"/>
    <n v="2014"/>
  </r>
  <r>
    <s v="Government"/>
    <s v="Mexico"/>
    <x v="5"/>
    <s v="High"/>
    <n v="2039"/>
    <n v="260"/>
    <n v="20"/>
    <n v="40780"/>
    <n v="4078"/>
    <n v="36702"/>
    <n v="20390"/>
    <n v="16312"/>
    <d v="2014-05-01T00:00:00"/>
    <n v="5"/>
    <s v="May"/>
    <n v="2014"/>
  </r>
  <r>
    <s v="Channel Partners"/>
    <s v="Germany"/>
    <x v="5"/>
    <s v="High"/>
    <n v="2574"/>
    <n v="260"/>
    <n v="12"/>
    <n v="30888"/>
    <n v="3088.8"/>
    <n v="27799.200000000001"/>
    <n v="7722"/>
    <n v="20077.2"/>
    <d v="2014-08-01T00:00:00"/>
    <n v="8"/>
    <s v="August"/>
    <n v="2014"/>
  </r>
  <r>
    <s v="Government"/>
    <s v="Canada"/>
    <x v="5"/>
    <s v="High"/>
    <n v="707"/>
    <n v="260"/>
    <n v="350"/>
    <n v="247450"/>
    <n v="24745"/>
    <n v="222705"/>
    <n v="183820"/>
    <n v="38885"/>
    <d v="2014-09-01T00:00:00"/>
    <n v="9"/>
    <s v="September"/>
    <n v="2014"/>
  </r>
  <r>
    <s v="Midmarket"/>
    <s v="France"/>
    <x v="5"/>
    <s v="High"/>
    <n v="2072"/>
    <n v="260"/>
    <n v="15"/>
    <n v="31080"/>
    <n v="3108"/>
    <n v="27972"/>
    <n v="20720"/>
    <n v="7252"/>
    <d v="2014-12-01T00:00:00"/>
    <n v="12"/>
    <s v="December"/>
    <n v="2014"/>
  </r>
  <r>
    <s v="Small Business"/>
    <s v="France"/>
    <x v="5"/>
    <s v="High"/>
    <n v="853"/>
    <n v="260"/>
    <n v="300"/>
    <n v="255900"/>
    <n v="25590"/>
    <n v="230310"/>
    <n v="213250"/>
    <n v="17060"/>
    <d v="2014-12-01T00:00:00"/>
    <n v="12"/>
    <s v="December"/>
    <n v="2014"/>
  </r>
  <r>
    <s v="Channel Partners"/>
    <s v="France"/>
    <x v="0"/>
    <s v="High"/>
    <n v="1198"/>
    <n v="3"/>
    <n v="12"/>
    <n v="14376"/>
    <n v="1581.36"/>
    <n v="12794.64"/>
    <n v="3594"/>
    <n v="9200.64"/>
    <d v="2013-10-01T00:00:00"/>
    <n v="10"/>
    <s v="October"/>
    <n v="2013"/>
  </r>
  <r>
    <s v="Government"/>
    <s v="France"/>
    <x v="2"/>
    <s v="High"/>
    <n v="2532"/>
    <n v="10"/>
    <n v="7"/>
    <n v="17724"/>
    <n v="1949.64"/>
    <n v="15774.36"/>
    <n v="12660"/>
    <n v="3114.36"/>
    <d v="2014-04-01T00:00:00"/>
    <n v="4"/>
    <s v="April"/>
    <n v="2014"/>
  </r>
  <r>
    <s v="Channel Partners"/>
    <s v="France"/>
    <x v="2"/>
    <s v="High"/>
    <n v="1198"/>
    <n v="10"/>
    <n v="12"/>
    <n v="14376"/>
    <n v="1581.36"/>
    <n v="12794.64"/>
    <n v="3594"/>
    <n v="9200.64"/>
    <d v="2013-10-01T00:00:00"/>
    <n v="10"/>
    <s v="October"/>
    <n v="2013"/>
  </r>
  <r>
    <s v="Midmarket"/>
    <s v="Canada"/>
    <x v="3"/>
    <s v="High"/>
    <n v="384"/>
    <n v="120"/>
    <n v="15"/>
    <n v="5760"/>
    <n v="633.6"/>
    <n v="5126.3999999999996"/>
    <n v="3840"/>
    <n v="1286.4000000000001"/>
    <d v="2014-01-01T00:00:00"/>
    <n v="1"/>
    <s v="January"/>
    <n v="2014"/>
  </r>
  <r>
    <s v="Channel Partners"/>
    <s v="Germany"/>
    <x v="3"/>
    <s v="High"/>
    <n v="472"/>
    <n v="120"/>
    <n v="12"/>
    <n v="5664"/>
    <n v="623.04"/>
    <n v="5040.96"/>
    <n v="1416"/>
    <n v="3624.96"/>
    <d v="2014-10-01T00:00:00"/>
    <n v="10"/>
    <s v="October"/>
    <n v="2014"/>
  </r>
  <r>
    <s v="Government"/>
    <s v="United States of America"/>
    <x v="4"/>
    <s v="High"/>
    <n v="1579"/>
    <n v="250"/>
    <n v="7"/>
    <n v="11053"/>
    <n v="1215.83"/>
    <n v="9837.17"/>
    <n v="7895"/>
    <n v="1942.17"/>
    <d v="2014-03-01T00:00:00"/>
    <n v="3"/>
    <s v="March"/>
    <n v="2014"/>
  </r>
  <r>
    <s v="Channel Partners"/>
    <s v="Mexico"/>
    <x v="4"/>
    <s v="High"/>
    <n v="1005"/>
    <n v="250"/>
    <n v="12"/>
    <n v="12060"/>
    <n v="1326.6"/>
    <n v="10733.4"/>
    <n v="3015"/>
    <n v="7718.4"/>
    <d v="2013-09-01T00:00:00"/>
    <n v="9"/>
    <s v="September"/>
    <n v="2013"/>
  </r>
  <r>
    <s v="Midmarket"/>
    <s v="United States of America"/>
    <x v="5"/>
    <s v="High"/>
    <n v="3199.5"/>
    <n v="260"/>
    <n v="15"/>
    <n v="47992.5"/>
    <n v="5279.1750000000002"/>
    <n v="42713.324999999997"/>
    <n v="31995"/>
    <n v="10718.325000000001"/>
    <d v="2014-07-01T00:00:00"/>
    <n v="7"/>
    <s v="July"/>
    <n v="2014"/>
  </r>
  <r>
    <s v="Channel Partners"/>
    <s v="Germany"/>
    <x v="5"/>
    <s v="High"/>
    <n v="472"/>
    <n v="260"/>
    <n v="12"/>
    <n v="5664"/>
    <n v="623.04"/>
    <n v="5040.96"/>
    <n v="1416"/>
    <n v="3624.96"/>
    <d v="2014-10-01T00:00:00"/>
    <n v="10"/>
    <s v="October"/>
    <n v="2014"/>
  </r>
  <r>
    <s v="Channel Partners"/>
    <s v="Canada"/>
    <x v="0"/>
    <s v="High"/>
    <n v="1937"/>
    <n v="3"/>
    <n v="12"/>
    <n v="23244"/>
    <n v="2556.84"/>
    <n v="20687.16"/>
    <n v="5811"/>
    <n v="14876.16"/>
    <d v="2014-02-01T00:00:00"/>
    <n v="2"/>
    <s v="February"/>
    <n v="2014"/>
  </r>
  <r>
    <s v="Government"/>
    <s v="Germany"/>
    <x v="0"/>
    <s v="High"/>
    <n v="792"/>
    <n v="3"/>
    <n v="350"/>
    <n v="277200"/>
    <n v="30492"/>
    <n v="246708"/>
    <n v="205920"/>
    <n v="40788"/>
    <d v="2014-03-01T00:00:00"/>
    <n v="3"/>
    <s v="March"/>
    <n v="2014"/>
  </r>
  <r>
    <s v="Small Business"/>
    <s v="Germany"/>
    <x v="0"/>
    <s v="High"/>
    <n v="2811"/>
    <n v="3"/>
    <n v="300"/>
    <n v="843300"/>
    <n v="92763"/>
    <n v="750537"/>
    <n v="702750"/>
    <n v="47787"/>
    <d v="2014-07-01T00:00:00"/>
    <n v="7"/>
    <s v="July"/>
    <n v="2014"/>
  </r>
  <r>
    <s v="Enterprise"/>
    <s v="France"/>
    <x v="0"/>
    <s v="High"/>
    <n v="2441"/>
    <n v="3"/>
    <n v="125"/>
    <n v="305125"/>
    <n v="33563.75"/>
    <n v="271561.25"/>
    <n v="292920"/>
    <n v="-21358.75"/>
    <d v="2014-10-01T00:00:00"/>
    <n v="10"/>
    <s v="October"/>
    <n v="2014"/>
  </r>
  <r>
    <s v="Midmarket"/>
    <s v="Canada"/>
    <x v="0"/>
    <s v="High"/>
    <n v="1560"/>
    <n v="3"/>
    <n v="15"/>
    <n v="23400"/>
    <n v="2574"/>
    <n v="20826"/>
    <n v="15600"/>
    <n v="5226"/>
    <d v="2013-11-01T00:00:00"/>
    <n v="11"/>
    <s v="November"/>
    <n v="2013"/>
  </r>
  <r>
    <s v="Government"/>
    <s v="Mexico"/>
    <x v="0"/>
    <s v="High"/>
    <n v="2706"/>
    <n v="3"/>
    <n v="7"/>
    <n v="18942"/>
    <n v="2083.62"/>
    <n v="16858.38"/>
    <n v="13530"/>
    <n v="3328.38"/>
    <d v="2013-11-01T00:00:00"/>
    <n v="11"/>
    <s v="November"/>
    <n v="2013"/>
  </r>
  <r>
    <s v="Government"/>
    <s v="Germany"/>
    <x v="1"/>
    <s v="High"/>
    <n v="766"/>
    <n v="5"/>
    <n v="350"/>
    <n v="268100"/>
    <n v="29491"/>
    <n v="238609"/>
    <n v="199160"/>
    <n v="39449"/>
    <d v="2014-01-01T00:00:00"/>
    <n v="1"/>
    <s v="January"/>
    <n v="2014"/>
  </r>
  <r>
    <s v="Government"/>
    <s v="Germany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n v="2013"/>
  </r>
  <r>
    <s v="Midmarket"/>
    <s v="Mexico"/>
    <x v="1"/>
    <s v="High"/>
    <n v="2157"/>
    <n v="5"/>
    <n v="15"/>
    <n v="32355"/>
    <n v="3559.05"/>
    <n v="28795.95"/>
    <n v="21570"/>
    <n v="7225.95"/>
    <d v="2014-12-01T00:00:00"/>
    <n v="12"/>
    <s v="December"/>
    <n v="2014"/>
  </r>
  <r>
    <s v="Small Business"/>
    <s v="Canada"/>
    <x v="2"/>
    <s v="High"/>
    <n v="873"/>
    <n v="10"/>
    <n v="300"/>
    <n v="261900"/>
    <n v="28809"/>
    <n v="233091"/>
    <n v="218250"/>
    <n v="14841"/>
    <d v="2014-01-01T00:00:00"/>
    <n v="1"/>
    <s v="January"/>
    <n v="2014"/>
  </r>
  <r>
    <s v="Government"/>
    <s v="Mexico"/>
    <x v="2"/>
    <s v="High"/>
    <n v="1122"/>
    <n v="10"/>
    <n v="20"/>
    <n v="22440"/>
    <n v="2468.4"/>
    <n v="19971.599999999999"/>
    <n v="11220"/>
    <n v="8751.6"/>
    <d v="2014-03-01T00:00:00"/>
    <n v="3"/>
    <s v="March"/>
    <n v="2014"/>
  </r>
  <r>
    <s v="Government"/>
    <s v="Canada"/>
    <x v="2"/>
    <s v="High"/>
    <n v="2104.5"/>
    <n v="10"/>
    <n v="350"/>
    <n v="736575"/>
    <n v="81023.25"/>
    <n v="655551.75"/>
    <n v="547170"/>
    <n v="108381.75"/>
    <d v="2014-07-01T00:00:00"/>
    <n v="7"/>
    <s v="July"/>
    <n v="2014"/>
  </r>
  <r>
    <s v="Channel Partners"/>
    <s v="Canada"/>
    <x v="2"/>
    <s v="High"/>
    <n v="4026"/>
    <n v="10"/>
    <n v="12"/>
    <n v="48312"/>
    <n v="5314.32"/>
    <n v="42997.68"/>
    <n v="12078"/>
    <n v="30919.68"/>
    <d v="2014-07-01T00:00:00"/>
    <n v="7"/>
    <s v="July"/>
    <n v="2014"/>
  </r>
  <r>
    <s v="Channel Partners"/>
    <s v="France"/>
    <x v="2"/>
    <s v="High"/>
    <n v="2425.5"/>
    <n v="10"/>
    <n v="12"/>
    <n v="29106"/>
    <n v="3201.66"/>
    <n v="25904.34"/>
    <n v="7276.5"/>
    <n v="18627.84"/>
    <d v="2014-07-01T00:00:00"/>
    <n v="7"/>
    <s v="July"/>
    <n v="2014"/>
  </r>
  <r>
    <s v="Government"/>
    <s v="Canada"/>
    <x v="2"/>
    <s v="High"/>
    <n v="2394"/>
    <n v="10"/>
    <n v="20"/>
    <n v="47880"/>
    <n v="5266.8"/>
    <n v="42613.2"/>
    <n v="23940"/>
    <n v="18673.2"/>
    <d v="2014-08-01T00:00:00"/>
    <n v="8"/>
    <s v="August"/>
    <n v="2014"/>
  </r>
  <r>
    <s v="Midmarket"/>
    <s v="Mexico"/>
    <x v="2"/>
    <s v="High"/>
    <n v="1984"/>
    <n v="10"/>
    <n v="15"/>
    <n v="29760"/>
    <n v="3273.6"/>
    <n v="26486.400000000001"/>
    <n v="19840"/>
    <n v="6646.4"/>
    <d v="2014-08-01T00:00:00"/>
    <n v="8"/>
    <s v="August"/>
    <n v="2014"/>
  </r>
  <r>
    <s v="Enterprise"/>
    <s v="France"/>
    <x v="2"/>
    <s v="High"/>
    <n v="2441"/>
    <n v="10"/>
    <n v="125"/>
    <n v="305125"/>
    <n v="33563.75"/>
    <n v="271561.25"/>
    <n v="292920"/>
    <n v="-21358.75"/>
    <d v="2014-10-01T00:00:00"/>
    <n v="10"/>
    <s v="October"/>
    <n v="2014"/>
  </r>
  <r>
    <s v="Government"/>
    <s v="Germany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n v="2013"/>
  </r>
  <r>
    <s v="Small Business"/>
    <s v="Canada"/>
    <x v="2"/>
    <s v="High"/>
    <n v="1366"/>
    <n v="10"/>
    <n v="300"/>
    <n v="409800"/>
    <n v="45078"/>
    <n v="364722"/>
    <n v="341500"/>
    <n v="23222"/>
    <d v="2014-11-01T00:00:00"/>
    <n v="11"/>
    <s v="November"/>
    <n v="2014"/>
  </r>
  <r>
    <s v="Government"/>
    <s v="France"/>
    <x v="3"/>
    <s v="High"/>
    <n v="2805"/>
    <n v="120"/>
    <n v="20"/>
    <n v="56100"/>
    <n v="6171"/>
    <n v="49929"/>
    <n v="28050"/>
    <n v="21879"/>
    <d v="2013-09-01T00:00:00"/>
    <n v="9"/>
    <s v="September"/>
    <n v="2013"/>
  </r>
  <r>
    <s v="Midmarket"/>
    <s v="Mexico"/>
    <x v="3"/>
    <s v="High"/>
    <n v="655"/>
    <n v="120"/>
    <n v="15"/>
    <n v="9825"/>
    <n v="1080.75"/>
    <n v="8744.25"/>
    <n v="6550"/>
    <n v="2194.25"/>
    <d v="2013-09-01T00:00:00"/>
    <n v="9"/>
    <s v="September"/>
    <n v="2013"/>
  </r>
  <r>
    <s v="Government"/>
    <s v="Mexico"/>
    <x v="3"/>
    <s v="High"/>
    <n v="344"/>
    <n v="120"/>
    <n v="350"/>
    <n v="120400"/>
    <n v="13244"/>
    <n v="107156"/>
    <n v="89440"/>
    <n v="17716"/>
    <d v="2013-10-01T00:00:00"/>
    <n v="10"/>
    <s v="October"/>
    <n v="2013"/>
  </r>
  <r>
    <s v="Government"/>
    <s v="Canada"/>
    <x v="3"/>
    <s v="High"/>
    <n v="1808"/>
    <n v="120"/>
    <n v="7"/>
    <n v="12656"/>
    <n v="1392.16"/>
    <n v="11263.84"/>
    <n v="9040"/>
    <n v="2223.84"/>
    <d v="2014-11-01T00:00:00"/>
    <n v="11"/>
    <s v="November"/>
    <n v="2014"/>
  </r>
  <r>
    <s v="Channel Partners"/>
    <s v="France"/>
    <x v="4"/>
    <s v="High"/>
    <n v="1734"/>
    <n v="250"/>
    <n v="12"/>
    <n v="20808"/>
    <n v="2288.88"/>
    <n v="18519.12"/>
    <n v="5202"/>
    <n v="13317.12"/>
    <d v="2014-01-01T00:00:00"/>
    <n v="1"/>
    <s v="January"/>
    <n v="2014"/>
  </r>
  <r>
    <s v="Enterprise"/>
    <s v="Mexico"/>
    <x v="4"/>
    <s v="High"/>
    <n v="554"/>
    <n v="250"/>
    <n v="125"/>
    <n v="69250"/>
    <n v="7617.5"/>
    <n v="61632.5"/>
    <n v="66480"/>
    <n v="-4847.5"/>
    <d v="2014-01-01T00:00:00"/>
    <n v="1"/>
    <s v="January"/>
    <n v="2014"/>
  </r>
  <r>
    <s v="Government"/>
    <s v="Canada"/>
    <x v="4"/>
    <s v="High"/>
    <n v="2935"/>
    <n v="250"/>
    <n v="20"/>
    <n v="58700"/>
    <n v="6457"/>
    <n v="52243"/>
    <n v="29350"/>
    <n v="22893"/>
    <d v="2013-11-01T00:00:00"/>
    <n v="11"/>
    <s v="November"/>
    <n v="2013"/>
  </r>
  <r>
    <s v="Enterprise"/>
    <s v="Germany"/>
    <x v="5"/>
    <s v="High"/>
    <n v="3165"/>
    <n v="260"/>
    <n v="125"/>
    <n v="395625"/>
    <n v="43518.75"/>
    <n v="352106.25"/>
    <n v="379800"/>
    <n v="-27693.75"/>
    <d v="2014-01-01T00:00:00"/>
    <n v="1"/>
    <s v="January"/>
    <n v="2014"/>
  </r>
  <r>
    <s v="Government"/>
    <s v="Mexico"/>
    <x v="5"/>
    <s v="High"/>
    <n v="2629"/>
    <n v="260"/>
    <n v="20"/>
    <n v="52580"/>
    <n v="5783.8"/>
    <n v="46796.2"/>
    <n v="26290"/>
    <n v="20506.2"/>
    <d v="2014-01-01T00:00:00"/>
    <n v="1"/>
    <s v="January"/>
    <n v="2014"/>
  </r>
  <r>
    <s v="Enterprise"/>
    <s v="France"/>
    <x v="5"/>
    <s v="High"/>
    <n v="1433"/>
    <n v="260"/>
    <n v="125"/>
    <n v="179125"/>
    <n v="19703.75"/>
    <n v="159421.25"/>
    <n v="171960"/>
    <n v="-12538.75"/>
    <d v="2014-05-01T00:00:00"/>
    <n v="5"/>
    <s v="May"/>
    <n v="2014"/>
  </r>
  <r>
    <s v="Enterprise"/>
    <s v="Mexico"/>
    <x v="5"/>
    <s v="High"/>
    <n v="947"/>
    <n v="260"/>
    <n v="125"/>
    <n v="118375"/>
    <n v="13021.25"/>
    <n v="105353.75"/>
    <n v="113640"/>
    <n v="-8286.25"/>
    <d v="2013-09-01T00:00:00"/>
    <n v="9"/>
    <s v="September"/>
    <n v="2013"/>
  </r>
  <r>
    <s v="Government"/>
    <s v="Mexico"/>
    <x v="5"/>
    <s v="High"/>
    <n v="344"/>
    <n v="260"/>
    <n v="350"/>
    <n v="120400"/>
    <n v="13244"/>
    <n v="107156"/>
    <n v="89440"/>
    <n v="17716"/>
    <d v="2013-10-01T00:00:00"/>
    <n v="10"/>
    <s v="October"/>
    <n v="2013"/>
  </r>
  <r>
    <s v="Midmarket"/>
    <s v="Mexico"/>
    <x v="5"/>
    <s v="High"/>
    <n v="2157"/>
    <n v="260"/>
    <n v="15"/>
    <n v="32355"/>
    <n v="3559.05"/>
    <n v="28795.95"/>
    <n v="21570"/>
    <n v="7225.95"/>
    <d v="2014-12-01T00:00:00"/>
    <n v="12"/>
    <s v="December"/>
    <n v="2014"/>
  </r>
  <r>
    <s v="Government"/>
    <s v="United States of America"/>
    <x v="2"/>
    <s v="High"/>
    <n v="380"/>
    <n v="10"/>
    <n v="7"/>
    <n v="2660"/>
    <n v="292.60000000000002"/>
    <n v="2367.4"/>
    <n v="1900"/>
    <n v="467.4"/>
    <d v="2013-09-01T00:00:00"/>
    <n v="9"/>
    <s v="September"/>
    <n v="2013"/>
  </r>
  <r>
    <s v="Government"/>
    <s v="Mexico"/>
    <x v="0"/>
    <s v="High"/>
    <n v="886"/>
    <n v="3"/>
    <n v="350"/>
    <n v="310100"/>
    <n v="37212"/>
    <n v="272888"/>
    <n v="230360"/>
    <n v="42528"/>
    <d v="2014-06-01T00:00:00"/>
    <n v="6"/>
    <s v="June"/>
    <n v="2014"/>
  </r>
  <r>
    <s v="Enterprise"/>
    <s v="Canada"/>
    <x v="0"/>
    <s v="High"/>
    <n v="2416"/>
    <n v="3"/>
    <n v="125"/>
    <n v="302000"/>
    <n v="36240"/>
    <n v="265760"/>
    <n v="289920"/>
    <n v="-24160"/>
    <d v="2013-09-01T00:00:00"/>
    <n v="9"/>
    <s v="September"/>
    <n v="2013"/>
  </r>
  <r>
    <s v="Enterprise"/>
    <s v="Mexico"/>
    <x v="0"/>
    <s v="High"/>
    <n v="2156"/>
    <n v="3"/>
    <n v="125"/>
    <n v="269500"/>
    <n v="32340"/>
    <n v="237160"/>
    <n v="258720"/>
    <n v="-21560"/>
    <d v="2014-10-01T00:00:00"/>
    <n v="10"/>
    <s v="October"/>
    <n v="2014"/>
  </r>
  <r>
    <s v="Midmarket"/>
    <s v="Canada"/>
    <x v="0"/>
    <s v="High"/>
    <n v="2689"/>
    <n v="3"/>
    <n v="15"/>
    <n v="40335"/>
    <n v="4840.2"/>
    <n v="35494.800000000003"/>
    <n v="26890"/>
    <n v="8604.7999999999993"/>
    <d v="2014-11-01T00:00:00"/>
    <n v="11"/>
    <s v="November"/>
    <n v="2014"/>
  </r>
  <r>
    <s v="Midmarket"/>
    <s v="United States of America"/>
    <x v="1"/>
    <s v="High"/>
    <n v="677"/>
    <n v="5"/>
    <n v="15"/>
    <n v="10155"/>
    <n v="1218.5999999999999"/>
    <n v="8936.4"/>
    <n v="6770"/>
    <n v="2166.4"/>
    <d v="2014-03-01T00:00:00"/>
    <n v="3"/>
    <s v="March"/>
    <n v="2014"/>
  </r>
  <r>
    <s v="Small Business"/>
    <s v="France"/>
    <x v="1"/>
    <s v="High"/>
    <n v="1773"/>
    <n v="5"/>
    <n v="300"/>
    <n v="531900"/>
    <n v="63828"/>
    <n v="468072"/>
    <n v="443250"/>
    <n v="24822"/>
    <d v="2014-04-01T00:00:00"/>
    <n v="4"/>
    <s v="April"/>
    <n v="2014"/>
  </r>
  <r>
    <s v="Government"/>
    <s v="Mexico"/>
    <x v="1"/>
    <s v="High"/>
    <n v="2420"/>
    <n v="5"/>
    <n v="7"/>
    <n v="16940"/>
    <n v="2032.8"/>
    <n v="14907.2"/>
    <n v="12100"/>
    <n v="2807.2"/>
    <d v="2014-09-01T00:00:00"/>
    <n v="9"/>
    <s v="September"/>
    <n v="2014"/>
  </r>
  <r>
    <s v="Government"/>
    <s v="Canada"/>
    <x v="1"/>
    <s v="High"/>
    <n v="2734"/>
    <n v="5"/>
    <n v="7"/>
    <n v="19138"/>
    <n v="2296.56"/>
    <n v="16841.439999999999"/>
    <n v="13670"/>
    <n v="3171.44"/>
    <d v="2014-10-01T00:00:00"/>
    <n v="10"/>
    <s v="October"/>
    <n v="2014"/>
  </r>
  <r>
    <s v="Government"/>
    <s v="Mexico"/>
    <x v="1"/>
    <s v="High"/>
    <n v="1715"/>
    <n v="5"/>
    <n v="20"/>
    <n v="34300"/>
    <n v="4116"/>
    <n v="30184"/>
    <n v="17150"/>
    <n v="13034"/>
    <d v="2013-10-01T00:00:00"/>
    <n v="10"/>
    <s v="October"/>
    <n v="2013"/>
  </r>
  <r>
    <s v="Small Business"/>
    <s v="France"/>
    <x v="1"/>
    <s v="High"/>
    <n v="1186"/>
    <n v="5"/>
    <n v="300"/>
    <n v="355800"/>
    <n v="42696"/>
    <n v="313104"/>
    <n v="296500"/>
    <n v="16604"/>
    <d v="2013-12-01T00:00:00"/>
    <n v="12"/>
    <s v="December"/>
    <n v="2013"/>
  </r>
  <r>
    <s v="Small Business"/>
    <s v="United States of America"/>
    <x v="2"/>
    <s v="High"/>
    <n v="3495"/>
    <n v="10"/>
    <n v="300"/>
    <n v="1048500"/>
    <n v="125820"/>
    <n v="922680"/>
    <n v="873750"/>
    <n v="48930"/>
    <d v="2014-01-01T00:00:00"/>
    <n v="1"/>
    <s v="January"/>
    <n v="2014"/>
  </r>
  <r>
    <s v="Government"/>
    <s v="Mexico"/>
    <x v="2"/>
    <s v="High"/>
    <n v="886"/>
    <n v="10"/>
    <n v="350"/>
    <n v="310100"/>
    <n v="37212"/>
    <n v="272888"/>
    <n v="230360"/>
    <n v="42528"/>
    <d v="2014-06-01T00:00:00"/>
    <n v="6"/>
    <s v="June"/>
    <n v="2014"/>
  </r>
  <r>
    <s v="Enterprise"/>
    <s v="Mexico"/>
    <x v="2"/>
    <s v="High"/>
    <n v="2156"/>
    <n v="10"/>
    <n v="125"/>
    <n v="269500"/>
    <n v="32340"/>
    <n v="237160"/>
    <n v="258720"/>
    <n v="-21560"/>
    <d v="2014-10-01T00:00:00"/>
    <n v="10"/>
    <s v="October"/>
    <n v="2014"/>
  </r>
  <r>
    <s v="Government"/>
    <s v="Mexico"/>
    <x v="2"/>
    <s v="High"/>
    <n v="905"/>
    <n v="10"/>
    <n v="20"/>
    <n v="18100"/>
    <n v="2172"/>
    <n v="15928"/>
    <n v="9050"/>
    <n v="6878"/>
    <d v="2014-10-01T00:00:00"/>
    <n v="10"/>
    <s v="October"/>
    <n v="2014"/>
  </r>
  <r>
    <s v="Government"/>
    <s v="Mexico"/>
    <x v="2"/>
    <s v="High"/>
    <n v="1715"/>
    <n v="10"/>
    <n v="20"/>
    <n v="34300"/>
    <n v="4116"/>
    <n v="30184"/>
    <n v="17150"/>
    <n v="13034"/>
    <d v="2013-10-01T00:00:00"/>
    <n v="10"/>
    <s v="October"/>
    <n v="2013"/>
  </r>
  <r>
    <s v="Government"/>
    <s v="France"/>
    <x v="2"/>
    <s v="High"/>
    <n v="1594"/>
    <n v="10"/>
    <n v="350"/>
    <n v="557900"/>
    <n v="66948"/>
    <n v="490952"/>
    <n v="414440"/>
    <n v="76512"/>
    <d v="2014-11-01T00:00:00"/>
    <n v="11"/>
    <s v="November"/>
    <n v="2014"/>
  </r>
  <r>
    <s v="Small Business"/>
    <s v="Germany"/>
    <x v="2"/>
    <s v="High"/>
    <n v="1359"/>
    <n v="10"/>
    <n v="300"/>
    <n v="407700"/>
    <n v="48924"/>
    <n v="358776"/>
    <n v="339750"/>
    <n v="19026"/>
    <d v="2014-11-01T00:00:00"/>
    <n v="11"/>
    <s v="November"/>
    <n v="2014"/>
  </r>
  <r>
    <s v="Small Business"/>
    <s v="Mexico"/>
    <x v="2"/>
    <s v="High"/>
    <n v="2150"/>
    <n v="10"/>
    <n v="300"/>
    <n v="645000"/>
    <n v="77400"/>
    <n v="567600"/>
    <n v="537500"/>
    <n v="30100"/>
    <d v="2014-11-01T00:00:00"/>
    <n v="11"/>
    <s v="November"/>
    <n v="2014"/>
  </r>
  <r>
    <s v="Government"/>
    <s v="Mexico"/>
    <x v="2"/>
    <s v="High"/>
    <n v="1197"/>
    <n v="10"/>
    <n v="350"/>
    <n v="418950"/>
    <n v="50274"/>
    <n v="368676"/>
    <n v="311220"/>
    <n v="57456"/>
    <d v="2014-11-01T00:00:00"/>
    <n v="11"/>
    <s v="November"/>
    <n v="2014"/>
  </r>
  <r>
    <s v="Midmarket"/>
    <s v="Mexico"/>
    <x v="2"/>
    <s v="High"/>
    <n v="380"/>
    <n v="10"/>
    <n v="15"/>
    <n v="5700"/>
    <n v="684"/>
    <n v="5016"/>
    <n v="3800"/>
    <n v="1216"/>
    <d v="2013-12-01T00:00:00"/>
    <n v="12"/>
    <s v="December"/>
    <n v="2013"/>
  </r>
  <r>
    <s v="Government"/>
    <s v="Mexico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n v="2014"/>
  </r>
  <r>
    <s v="Government"/>
    <s v="Mexico"/>
    <x v="3"/>
    <s v="High"/>
    <n v="1395"/>
    <n v="120"/>
    <n v="350"/>
    <n v="488250"/>
    <n v="58590"/>
    <n v="429660"/>
    <n v="362700"/>
    <n v="66960"/>
    <d v="2014-07-01T00:00:00"/>
    <n v="7"/>
    <s v="July"/>
    <n v="2014"/>
  </r>
  <r>
    <s v="Government"/>
    <s v="United States of America"/>
    <x v="3"/>
    <s v="High"/>
    <n v="986"/>
    <n v="120"/>
    <n v="350"/>
    <n v="345100"/>
    <n v="41412"/>
    <n v="303688"/>
    <n v="256360"/>
    <n v="47328"/>
    <d v="2014-10-01T00:00:00"/>
    <n v="10"/>
    <s v="October"/>
    <n v="2014"/>
  </r>
  <r>
    <s v="Government"/>
    <s v="Mexico"/>
    <x v="3"/>
    <s v="High"/>
    <n v="905"/>
    <n v="120"/>
    <n v="20"/>
    <n v="18100"/>
    <n v="2172"/>
    <n v="15928"/>
    <n v="9050"/>
    <n v="6878"/>
    <d v="2014-10-01T00:00:00"/>
    <n v="10"/>
    <s v="October"/>
    <n v="2014"/>
  </r>
  <r>
    <s v="Channel Partners"/>
    <s v="Canada"/>
    <x v="4"/>
    <s v="High"/>
    <n v="2109"/>
    <n v="250"/>
    <n v="12"/>
    <n v="25308"/>
    <n v="3036.96"/>
    <n v="22271.040000000001"/>
    <n v="6327"/>
    <n v="15944.04"/>
    <d v="2014-05-01T00:00:00"/>
    <n v="5"/>
    <s v="May"/>
    <n v="2014"/>
  </r>
  <r>
    <s v="Midmarket"/>
    <s v="France"/>
    <x v="4"/>
    <s v="High"/>
    <n v="3874.5"/>
    <n v="250"/>
    <n v="15"/>
    <n v="58117.5"/>
    <n v="6974.1"/>
    <n v="51143.4"/>
    <n v="38745"/>
    <n v="12398.4"/>
    <d v="2014-07-01T00:00:00"/>
    <n v="7"/>
    <s v="July"/>
    <n v="2014"/>
  </r>
  <r>
    <s v="Government"/>
    <s v="Canada"/>
    <x v="4"/>
    <s v="High"/>
    <n v="623"/>
    <n v="250"/>
    <n v="350"/>
    <n v="218050"/>
    <n v="26166"/>
    <n v="191884"/>
    <n v="161980"/>
    <n v="29904"/>
    <d v="2013-09-01T00:00:00"/>
    <n v="9"/>
    <s v="September"/>
    <n v="2013"/>
  </r>
  <r>
    <s v="Government"/>
    <s v="United States of America"/>
    <x v="4"/>
    <s v="High"/>
    <n v="986"/>
    <n v="250"/>
    <n v="350"/>
    <n v="345100"/>
    <n v="41412"/>
    <n v="303688"/>
    <n v="256360"/>
    <n v="47328"/>
    <d v="2014-10-01T00:00:00"/>
    <n v="10"/>
    <s v="October"/>
    <n v="2014"/>
  </r>
  <r>
    <s v="Enterprise"/>
    <s v="United States of America"/>
    <x v="4"/>
    <s v="High"/>
    <n v="2387"/>
    <n v="250"/>
    <n v="125"/>
    <n v="298375"/>
    <n v="35805"/>
    <n v="262570"/>
    <n v="286440"/>
    <n v="-23870"/>
    <d v="2014-11-01T00:00:00"/>
    <n v="11"/>
    <s v="November"/>
    <n v="2014"/>
  </r>
  <r>
    <s v="Government"/>
    <s v="Mexico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n v="2014"/>
  </r>
  <r>
    <s v="Government"/>
    <s v="United States of America"/>
    <x v="5"/>
    <s v="High"/>
    <n v="270"/>
    <n v="260"/>
    <n v="350"/>
    <n v="94500"/>
    <n v="11340"/>
    <n v="83160"/>
    <n v="70200"/>
    <n v="12960"/>
    <d v="2014-02-01T00:00:00"/>
    <n v="2"/>
    <s v="February"/>
    <n v="2014"/>
  </r>
  <r>
    <s v="Government"/>
    <s v="France"/>
    <x v="5"/>
    <s v="High"/>
    <n v="3421.5"/>
    <n v="260"/>
    <n v="7"/>
    <n v="23950.5"/>
    <n v="2874.06"/>
    <n v="21076.44"/>
    <n v="17107.5"/>
    <n v="3968.94"/>
    <d v="2014-07-01T00:00:00"/>
    <n v="7"/>
    <s v="July"/>
    <n v="2014"/>
  </r>
  <r>
    <s v="Government"/>
    <s v="Canada"/>
    <x v="5"/>
    <s v="High"/>
    <n v="2734"/>
    <n v="260"/>
    <n v="7"/>
    <n v="19138"/>
    <n v="2296.56"/>
    <n v="16841.439999999999"/>
    <n v="13670"/>
    <n v="3171.44"/>
    <d v="2014-10-01T00:00:00"/>
    <n v="10"/>
    <s v="October"/>
    <n v="2014"/>
  </r>
  <r>
    <s v="Midmarket"/>
    <s v="United States of America"/>
    <x v="5"/>
    <s v="High"/>
    <n v="2548"/>
    <n v="260"/>
    <n v="15"/>
    <n v="38220"/>
    <n v="4586.3999999999996"/>
    <n v="33633.599999999999"/>
    <n v="25480"/>
    <n v="8153.6"/>
    <d v="2013-11-01T00:00:00"/>
    <n v="11"/>
    <s v="November"/>
    <n v="2013"/>
  </r>
  <r>
    <s v="Government"/>
    <s v="France"/>
    <x v="0"/>
    <s v="High"/>
    <n v="2521.5"/>
    <n v="3"/>
    <n v="20"/>
    <n v="50430"/>
    <n v="6051.6"/>
    <n v="44378.400000000001"/>
    <n v="25215"/>
    <n v="19163.400000000001"/>
    <d v="2014-01-01T00:00:00"/>
    <n v="1"/>
    <s v="January"/>
    <n v="2014"/>
  </r>
  <r>
    <s v="Channel Partners"/>
    <s v="Mexico"/>
    <x v="1"/>
    <s v="High"/>
    <n v="2661"/>
    <n v="5"/>
    <n v="12"/>
    <n v="31932"/>
    <n v="3831.84"/>
    <n v="28100.16"/>
    <n v="7983"/>
    <n v="20117.16"/>
    <d v="2014-05-01T00:00:00"/>
    <n v="5"/>
    <s v="May"/>
    <n v="2014"/>
  </r>
  <r>
    <s v="Government"/>
    <s v="Germany"/>
    <x v="2"/>
    <s v="High"/>
    <n v="1531"/>
    <n v="10"/>
    <n v="20"/>
    <n v="30620"/>
    <n v="3674.4"/>
    <n v="26945.599999999999"/>
    <n v="15310"/>
    <n v="11635.6"/>
    <d v="2014-12-01T00:00:00"/>
    <n v="12"/>
    <s v="December"/>
    <n v="2014"/>
  </r>
  <r>
    <s v="Government"/>
    <s v="France"/>
    <x v="4"/>
    <s v="High"/>
    <n v="1491"/>
    <n v="250"/>
    <n v="7"/>
    <n v="10437"/>
    <n v="1252.44"/>
    <n v="9184.56"/>
    <n v="7455"/>
    <n v="1729.56"/>
    <d v="2014-03-01T00:00:00"/>
    <n v="3"/>
    <s v="March"/>
    <n v="2014"/>
  </r>
  <r>
    <s v="Government"/>
    <s v="Germany"/>
    <x v="4"/>
    <s v="High"/>
    <n v="1531"/>
    <n v="250"/>
    <n v="20"/>
    <n v="30620"/>
    <n v="3674.4"/>
    <n v="26945.599999999999"/>
    <n v="15310"/>
    <n v="11635.6"/>
    <d v="2014-12-01T00:00:00"/>
    <n v="12"/>
    <s v="December"/>
    <n v="2014"/>
  </r>
  <r>
    <s v="Channel Partners"/>
    <s v="Canada"/>
    <x v="5"/>
    <s v="High"/>
    <n v="2761"/>
    <n v="260"/>
    <n v="12"/>
    <n v="33132"/>
    <n v="3975.84"/>
    <n v="29156.16"/>
    <n v="8283"/>
    <n v="20873.16"/>
    <d v="2013-09-01T00:00:00"/>
    <n v="9"/>
    <s v="September"/>
    <n v="2013"/>
  </r>
  <r>
    <s v="Midmarket"/>
    <s v="United States of America"/>
    <x v="0"/>
    <s v="High"/>
    <n v="2567"/>
    <n v="3"/>
    <n v="15"/>
    <n v="38505"/>
    <n v="5005.6499999999996"/>
    <n v="33499.35"/>
    <n v="25670"/>
    <n v="7829.35"/>
    <d v="2014-06-01T00:00:00"/>
    <n v="6"/>
    <s v="June"/>
    <n v="2014"/>
  </r>
  <r>
    <s v="Midmarket"/>
    <s v="United States of America"/>
    <x v="4"/>
    <s v="High"/>
    <n v="2567"/>
    <n v="250"/>
    <n v="15"/>
    <n v="38505"/>
    <n v="5005.6499999999996"/>
    <n v="33499.35"/>
    <n v="25670"/>
    <n v="7829.35"/>
    <d v="2014-06-01T00:00:00"/>
    <n v="6"/>
    <s v="June"/>
    <n v="2014"/>
  </r>
  <r>
    <s v="Government"/>
    <s v="Canada"/>
    <x v="0"/>
    <s v="High"/>
    <n v="923"/>
    <n v="3"/>
    <n v="350"/>
    <n v="323050"/>
    <n v="41996.5"/>
    <n v="281053.5"/>
    <n v="239980"/>
    <n v="41073.5"/>
    <d v="2014-03-01T00:00:00"/>
    <n v="3"/>
    <s v="March"/>
    <n v="2014"/>
  </r>
  <r>
    <s v="Government"/>
    <s v="France"/>
    <x v="0"/>
    <s v="High"/>
    <n v="1790"/>
    <n v="3"/>
    <n v="350"/>
    <n v="626500"/>
    <n v="81445"/>
    <n v="545055"/>
    <n v="465400"/>
    <n v="79655"/>
    <d v="2014-03-01T00:00:00"/>
    <n v="3"/>
    <s v="March"/>
    <n v="2014"/>
  </r>
  <r>
    <s v="Government"/>
    <s v="Germany"/>
    <x v="0"/>
    <s v="High"/>
    <n v="442"/>
    <n v="3"/>
    <n v="20"/>
    <n v="8840"/>
    <n v="1149.2"/>
    <n v="7690.8"/>
    <n v="4420"/>
    <n v="3270.8"/>
    <d v="2013-09-01T00:00:00"/>
    <n v="9"/>
    <s v="September"/>
    <n v="2013"/>
  </r>
  <r>
    <s v="Government"/>
    <s v="United States of America"/>
    <x v="1"/>
    <s v="High"/>
    <n v="982.5"/>
    <n v="5"/>
    <n v="350"/>
    <n v="343875"/>
    <n v="44703.75"/>
    <n v="299171.25"/>
    <n v="255450"/>
    <n v="43721.25"/>
    <d v="2014-01-01T00:00:00"/>
    <n v="1"/>
    <s v="January"/>
    <n v="2014"/>
  </r>
  <r>
    <s v="Government"/>
    <s v="United States of America"/>
    <x v="1"/>
    <s v="High"/>
    <n v="1298"/>
    <n v="5"/>
    <n v="7"/>
    <n v="9086"/>
    <n v="1181.18"/>
    <n v="7904.82"/>
    <n v="6490"/>
    <n v="1414.82"/>
    <d v="2014-02-01T00:00:00"/>
    <n v="2"/>
    <s v="February"/>
    <n v="2014"/>
  </r>
  <r>
    <s v="Channel Partners"/>
    <s v="Mexico"/>
    <x v="1"/>
    <s v="High"/>
    <n v="604"/>
    <n v="5"/>
    <n v="12"/>
    <n v="7248"/>
    <n v="942.24"/>
    <n v="6305.76"/>
    <n v="1812"/>
    <n v="4493.76"/>
    <d v="2014-06-01T00:00:00"/>
    <n v="6"/>
    <s v="June"/>
    <n v="2014"/>
  </r>
  <r>
    <s v="Government"/>
    <s v="Mexico"/>
    <x v="1"/>
    <s v="High"/>
    <n v="2255"/>
    <n v="5"/>
    <n v="20"/>
    <n v="45100"/>
    <n v="5863"/>
    <n v="39237"/>
    <n v="22550"/>
    <n v="16687"/>
    <d v="2014-07-01T00:00:00"/>
    <n v="7"/>
    <s v="July"/>
    <n v="2014"/>
  </r>
  <r>
    <s v="Government"/>
    <s v="Canada"/>
    <x v="1"/>
    <s v="High"/>
    <n v="1249"/>
    <n v="5"/>
    <n v="20"/>
    <n v="24980"/>
    <n v="3247.4"/>
    <n v="21732.6"/>
    <n v="12490"/>
    <n v="9242.6"/>
    <d v="2014-10-01T00:00:00"/>
    <n v="10"/>
    <s v="October"/>
    <n v="2014"/>
  </r>
  <r>
    <s v="Government"/>
    <s v="United States of America"/>
    <x v="2"/>
    <s v="High"/>
    <n v="1438.5"/>
    <n v="10"/>
    <n v="7"/>
    <n v="10069.5"/>
    <n v="1309.0350000000001"/>
    <n v="8760.4650000000001"/>
    <n v="7192.5"/>
    <n v="1567.9649999999999"/>
    <d v="2014-01-01T00:00:00"/>
    <n v="1"/>
    <s v="January"/>
    <n v="2014"/>
  </r>
  <r>
    <s v="Small Business"/>
    <s v="Germany"/>
    <x v="2"/>
    <s v="High"/>
    <n v="807"/>
    <n v="10"/>
    <n v="300"/>
    <n v="242100"/>
    <n v="31473"/>
    <n v="210627"/>
    <n v="201750"/>
    <n v="8877"/>
    <d v="2014-01-01T00:00:00"/>
    <n v="1"/>
    <s v="January"/>
    <n v="2014"/>
  </r>
  <r>
    <s v="Government"/>
    <s v="United States of America"/>
    <x v="2"/>
    <s v="High"/>
    <n v="2641"/>
    <n v="10"/>
    <n v="20"/>
    <n v="52820"/>
    <n v="6866.6"/>
    <n v="45953.4"/>
    <n v="26410"/>
    <n v="19543.400000000001"/>
    <d v="2014-02-01T00:00:00"/>
    <n v="2"/>
    <s v="February"/>
    <n v="2014"/>
  </r>
  <r>
    <s v="Government"/>
    <s v="Germany"/>
    <x v="2"/>
    <s v="High"/>
    <n v="2708"/>
    <n v="10"/>
    <n v="20"/>
    <n v="54160"/>
    <n v="7040.8"/>
    <n v="47119.199999999997"/>
    <n v="27080"/>
    <n v="20039.2"/>
    <d v="2014-02-01T00:00:00"/>
    <n v="2"/>
    <s v="February"/>
    <n v="2014"/>
  </r>
  <r>
    <s v="Government"/>
    <s v="Canada"/>
    <x v="2"/>
    <s v="High"/>
    <n v="2632"/>
    <n v="10"/>
    <n v="350"/>
    <n v="921200"/>
    <n v="119756"/>
    <n v="801444"/>
    <n v="684320"/>
    <n v="117124"/>
    <d v="2014-06-01T00:00:00"/>
    <n v="6"/>
    <s v="June"/>
    <n v="2014"/>
  </r>
  <r>
    <s v="Enterprise"/>
    <s v="Canada"/>
    <x v="2"/>
    <s v="High"/>
    <n v="1583"/>
    <n v="10"/>
    <n v="125"/>
    <n v="197875"/>
    <n v="25723.75"/>
    <n v="172151.25"/>
    <n v="189960"/>
    <n v="-17808.75"/>
    <d v="2014-06-01T00:00:00"/>
    <n v="6"/>
    <s v="June"/>
    <n v="2014"/>
  </r>
  <r>
    <s v="Channel Partners"/>
    <s v="Mexico"/>
    <x v="2"/>
    <s v="High"/>
    <n v="571"/>
    <n v="10"/>
    <n v="12"/>
    <n v="6852"/>
    <n v="890.76"/>
    <n v="5961.24"/>
    <n v="1713"/>
    <n v="4248.24"/>
    <d v="2014-07-01T00:00:00"/>
    <n v="7"/>
    <s v="July"/>
    <n v="2014"/>
  </r>
  <r>
    <s v="Government"/>
    <s v="France"/>
    <x v="2"/>
    <s v="High"/>
    <n v="2696"/>
    <n v="10"/>
    <n v="7"/>
    <n v="18872"/>
    <n v="2453.36"/>
    <n v="16418.64"/>
    <n v="13480"/>
    <n v="2938.64"/>
    <d v="2014-08-01T00:00:00"/>
    <n v="8"/>
    <s v="August"/>
    <n v="2014"/>
  </r>
  <r>
    <s v="Midmarket"/>
    <s v="Canada"/>
    <x v="2"/>
    <s v="High"/>
    <n v="1565"/>
    <n v="10"/>
    <n v="15"/>
    <n v="23475"/>
    <n v="3051.75"/>
    <n v="20423.25"/>
    <n v="15650"/>
    <n v="4773.25"/>
    <d v="2014-10-01T00:00:00"/>
    <n v="10"/>
    <s v="October"/>
    <n v="2014"/>
  </r>
  <r>
    <s v="Government"/>
    <s v="Canada"/>
    <x v="2"/>
    <s v="High"/>
    <n v="1249"/>
    <n v="10"/>
    <n v="20"/>
    <n v="24980"/>
    <n v="3247.4"/>
    <n v="21732.6"/>
    <n v="12490"/>
    <n v="9242.6"/>
    <d v="2014-10-01T00:00:00"/>
    <n v="10"/>
    <s v="October"/>
    <n v="2014"/>
  </r>
  <r>
    <s v="Government"/>
    <s v="Germany"/>
    <x v="2"/>
    <s v="High"/>
    <n v="357"/>
    <n v="10"/>
    <n v="350"/>
    <n v="124950"/>
    <n v="16243.5"/>
    <n v="108706.5"/>
    <n v="92820"/>
    <n v="15886.5"/>
    <d v="2014-11-01T00:00:00"/>
    <n v="11"/>
    <s v="November"/>
    <n v="2014"/>
  </r>
  <r>
    <s v="Channel Partners"/>
    <s v="Germany"/>
    <x v="2"/>
    <s v="High"/>
    <n v="1013"/>
    <n v="10"/>
    <n v="12"/>
    <n v="12156"/>
    <n v="1580.28"/>
    <n v="10575.72"/>
    <n v="3039"/>
    <n v="7536.72"/>
    <d v="2014-12-01T00:00:00"/>
    <n v="12"/>
    <s v="December"/>
    <n v="2014"/>
  </r>
  <r>
    <s v="Midmarket"/>
    <s v="France"/>
    <x v="3"/>
    <s v="High"/>
    <n v="3997.5"/>
    <n v="120"/>
    <n v="15"/>
    <n v="59962.5"/>
    <n v="7795.125"/>
    <n v="52167.375"/>
    <n v="39975"/>
    <n v="12192.375"/>
    <d v="2014-01-01T00:00:00"/>
    <n v="1"/>
    <s v="January"/>
    <n v="2014"/>
  </r>
  <r>
    <s v="Government"/>
    <s v="Canada"/>
    <x v="3"/>
    <s v="High"/>
    <n v="2632"/>
    <n v="120"/>
    <n v="350"/>
    <n v="921200"/>
    <n v="119756"/>
    <n v="801444"/>
    <n v="684320"/>
    <n v="117124"/>
    <d v="2014-06-01T00:00:00"/>
    <n v="6"/>
    <s v="June"/>
    <n v="2014"/>
  </r>
  <r>
    <s v="Government"/>
    <s v="France"/>
    <x v="3"/>
    <s v="High"/>
    <n v="1190"/>
    <n v="120"/>
    <n v="7"/>
    <n v="8330"/>
    <n v="1082.9000000000001"/>
    <n v="7247.1"/>
    <n v="5950"/>
    <n v="1297.0999999999999"/>
    <d v="2014-06-01T00:00:00"/>
    <n v="6"/>
    <s v="June"/>
    <n v="2014"/>
  </r>
  <r>
    <s v="Channel Partners"/>
    <s v="Mexico"/>
    <x v="3"/>
    <s v="High"/>
    <n v="604"/>
    <n v="120"/>
    <n v="12"/>
    <n v="7248"/>
    <n v="942.24"/>
    <n v="6305.76"/>
    <n v="1812"/>
    <n v="4493.76"/>
    <d v="2014-06-01T00:00:00"/>
    <n v="6"/>
    <s v="June"/>
    <n v="2014"/>
  </r>
  <r>
    <s v="Midmarket"/>
    <s v="Germany"/>
    <x v="3"/>
    <s v="High"/>
    <n v="660"/>
    <n v="120"/>
    <n v="15"/>
    <n v="9900"/>
    <n v="1287"/>
    <n v="8613"/>
    <n v="6600"/>
    <n v="2013"/>
    <d v="2013-09-01T00:00:00"/>
    <n v="9"/>
    <s v="September"/>
    <n v="2013"/>
  </r>
  <r>
    <s v="Channel Partners"/>
    <s v="Mexico"/>
    <x v="3"/>
    <s v="High"/>
    <n v="410"/>
    <n v="120"/>
    <n v="12"/>
    <n v="4920"/>
    <n v="639.6"/>
    <n v="4280.3999999999996"/>
    <n v="1230"/>
    <n v="3050.4"/>
    <d v="2014-10-01T00:00:00"/>
    <n v="10"/>
    <s v="October"/>
    <n v="2014"/>
  </r>
  <r>
    <s v="Small Business"/>
    <s v="Mexico"/>
    <x v="3"/>
    <s v="High"/>
    <n v="2605"/>
    <n v="120"/>
    <n v="300"/>
    <n v="781500"/>
    <n v="101595"/>
    <n v="679905"/>
    <n v="651250"/>
    <n v="28655"/>
    <d v="2013-11-01T00:00:00"/>
    <n v="11"/>
    <s v="November"/>
    <n v="2013"/>
  </r>
  <r>
    <s v="Channel Partners"/>
    <s v="Germany"/>
    <x v="3"/>
    <s v="High"/>
    <n v="1013"/>
    <n v="120"/>
    <n v="12"/>
    <n v="12156"/>
    <n v="1580.28"/>
    <n v="10575.72"/>
    <n v="3039"/>
    <n v="7536.72"/>
    <d v="2014-12-01T00:00:00"/>
    <n v="12"/>
    <s v="December"/>
    <n v="2014"/>
  </r>
  <r>
    <s v="Enterprise"/>
    <s v="Canada"/>
    <x v="4"/>
    <s v="High"/>
    <n v="1583"/>
    <n v="250"/>
    <n v="125"/>
    <n v="197875"/>
    <n v="25723.75"/>
    <n v="172151.25"/>
    <n v="189960"/>
    <n v="-17808.75"/>
    <d v="2014-06-01T00:00:00"/>
    <n v="6"/>
    <s v="June"/>
    <n v="2014"/>
  </r>
  <r>
    <s v="Midmarket"/>
    <s v="Canada"/>
    <x v="4"/>
    <s v="High"/>
    <n v="1565"/>
    <n v="250"/>
    <n v="15"/>
    <n v="23475"/>
    <n v="3051.75"/>
    <n v="20423.25"/>
    <n v="15650"/>
    <n v="4773.25"/>
    <d v="2014-10-01T00:00:00"/>
    <n v="10"/>
    <s v="October"/>
    <n v="2014"/>
  </r>
  <r>
    <s v="Enterprise"/>
    <s v="Canada"/>
    <x v="5"/>
    <s v="High"/>
    <n v="1659"/>
    <n v="260"/>
    <n v="125"/>
    <n v="207375"/>
    <n v="26958.75"/>
    <n v="180416.25"/>
    <n v="199080"/>
    <n v="-18663.75"/>
    <d v="2014-01-01T00:00:00"/>
    <n v="1"/>
    <s v="January"/>
    <n v="2014"/>
  </r>
  <r>
    <s v="Government"/>
    <s v="France"/>
    <x v="5"/>
    <s v="High"/>
    <n v="1190"/>
    <n v="260"/>
    <n v="7"/>
    <n v="8330"/>
    <n v="1082.9000000000001"/>
    <n v="7247.1"/>
    <n v="5950"/>
    <n v="1297.0999999999999"/>
    <d v="2014-06-01T00:00:00"/>
    <n v="6"/>
    <s v="June"/>
    <n v="2014"/>
  </r>
  <r>
    <s v="Channel Partners"/>
    <s v="Mexico"/>
    <x v="5"/>
    <s v="High"/>
    <n v="410"/>
    <n v="260"/>
    <n v="12"/>
    <n v="4920"/>
    <n v="639.6"/>
    <n v="4280.3999999999996"/>
    <n v="1230"/>
    <n v="3050.4"/>
    <d v="2014-10-01T00:00:00"/>
    <n v="10"/>
    <s v="October"/>
    <n v="2014"/>
  </r>
  <r>
    <s v="Channel Partners"/>
    <s v="Germany"/>
    <x v="5"/>
    <s v="High"/>
    <n v="1770"/>
    <n v="260"/>
    <n v="12"/>
    <n v="21240"/>
    <n v="2761.2"/>
    <n v="18478.8"/>
    <n v="5310"/>
    <n v="13168.8"/>
    <d v="2013-12-01T00:00:00"/>
    <n v="12"/>
    <s v="December"/>
    <n v="2013"/>
  </r>
  <r>
    <s v="Government"/>
    <s v="Mexico"/>
    <x v="0"/>
    <s v="High"/>
    <n v="2579"/>
    <n v="3"/>
    <n v="20"/>
    <n v="51580"/>
    <n v="7221.2"/>
    <n v="44358.8"/>
    <n v="25790"/>
    <n v="18568.8"/>
    <d v="2014-04-01T00:00:00"/>
    <n v="4"/>
    <s v="April"/>
    <n v="2014"/>
  </r>
  <r>
    <s v="Government"/>
    <s v="United States of America"/>
    <x v="0"/>
    <s v="High"/>
    <n v="1743"/>
    <n v="3"/>
    <n v="20"/>
    <n v="34860"/>
    <n v="4880.3999999999996"/>
    <n v="29979.599999999999"/>
    <n v="17430"/>
    <n v="12549.6"/>
    <d v="2014-05-01T00:00:00"/>
    <n v="5"/>
    <s v="May"/>
    <n v="2014"/>
  </r>
  <r>
    <s v="Government"/>
    <s v="United States of America"/>
    <x v="0"/>
    <s v="High"/>
    <n v="2996"/>
    <n v="3"/>
    <n v="7"/>
    <n v="20972"/>
    <n v="2936.08"/>
    <n v="18035.919999999998"/>
    <n v="14980"/>
    <n v="3055.92"/>
    <d v="2013-10-01T00:00:00"/>
    <n v="10"/>
    <s v="October"/>
    <n v="2013"/>
  </r>
  <r>
    <s v="Government"/>
    <s v="Germany"/>
    <x v="0"/>
    <s v="High"/>
    <n v="280"/>
    <n v="3"/>
    <n v="7"/>
    <n v="1960"/>
    <n v="274.39999999999998"/>
    <n v="1685.6"/>
    <n v="1400"/>
    <n v="285.60000000000002"/>
    <d v="2014-12-01T00:00:00"/>
    <n v="12"/>
    <s v="December"/>
    <n v="2014"/>
  </r>
  <r>
    <s v="Government"/>
    <s v="France"/>
    <x v="1"/>
    <s v="High"/>
    <n v="293"/>
    <n v="5"/>
    <n v="7"/>
    <n v="2051"/>
    <n v="287.14"/>
    <n v="1763.86"/>
    <n v="1465"/>
    <n v="298.86"/>
    <d v="2014-02-01T00:00:00"/>
    <n v="2"/>
    <s v="February"/>
    <n v="2014"/>
  </r>
  <r>
    <s v="Government"/>
    <s v="United States of America"/>
    <x v="1"/>
    <s v="High"/>
    <n v="2996"/>
    <n v="5"/>
    <n v="7"/>
    <n v="20972"/>
    <n v="2936.08"/>
    <n v="18035.919999999998"/>
    <n v="14980"/>
    <n v="3055.92"/>
    <d v="2013-10-01T00:00:00"/>
    <n v="10"/>
    <s v="October"/>
    <n v="2013"/>
  </r>
  <r>
    <s v="Midmarket"/>
    <s v="Germany"/>
    <x v="2"/>
    <s v="High"/>
    <n v="278"/>
    <n v="10"/>
    <n v="15"/>
    <n v="4170"/>
    <n v="583.79999999999995"/>
    <n v="3586.2"/>
    <n v="2780"/>
    <n v="806.2"/>
    <d v="2014-02-01T00:00:00"/>
    <n v="2"/>
    <s v="February"/>
    <n v="2014"/>
  </r>
  <r>
    <s v="Government"/>
    <s v="Canada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n v="2014"/>
  </r>
  <r>
    <s v="Midmarket"/>
    <s v="United States of America"/>
    <x v="2"/>
    <s v="High"/>
    <n v="1767"/>
    <n v="10"/>
    <n v="15"/>
    <n v="26505"/>
    <n v="3710.7"/>
    <n v="22794.3"/>
    <n v="17670"/>
    <n v="5124.3"/>
    <d v="2014-09-01T00:00:00"/>
    <n v="9"/>
    <s v="September"/>
    <n v="2014"/>
  </r>
  <r>
    <s v="Channel Partners"/>
    <s v="France"/>
    <x v="2"/>
    <s v="High"/>
    <n v="1393"/>
    <n v="10"/>
    <n v="12"/>
    <n v="16716"/>
    <n v="2340.2399999999998"/>
    <n v="14375.76"/>
    <n v="4179"/>
    <n v="10196.76"/>
    <d v="2014-10-01T00:00:00"/>
    <n v="10"/>
    <s v="October"/>
    <n v="2014"/>
  </r>
  <r>
    <s v="Government"/>
    <s v="Germany"/>
    <x v="4"/>
    <s v="High"/>
    <n v="280"/>
    <n v="250"/>
    <n v="7"/>
    <n v="1960"/>
    <n v="274.39999999999998"/>
    <n v="1685.6"/>
    <n v="1400"/>
    <n v="285.60000000000002"/>
    <d v="2014-12-01T00:00:00"/>
    <n v="12"/>
    <s v="December"/>
    <n v="2014"/>
  </r>
  <r>
    <s v="Channel Partners"/>
    <s v="France"/>
    <x v="5"/>
    <s v="High"/>
    <n v="1393"/>
    <n v="260"/>
    <n v="12"/>
    <n v="16716"/>
    <n v="2340.2399999999998"/>
    <n v="14375.76"/>
    <n v="4179"/>
    <n v="10196.76"/>
    <d v="2014-10-01T00:00:00"/>
    <n v="10"/>
    <s v="October"/>
    <n v="2014"/>
  </r>
  <r>
    <s v="Channel Partners"/>
    <s v="United States of America"/>
    <x v="5"/>
    <s v="High"/>
    <n v="2015"/>
    <n v="260"/>
    <n v="12"/>
    <n v="24180"/>
    <n v="3385.2"/>
    <n v="20794.8"/>
    <n v="6045"/>
    <n v="14749.8"/>
    <d v="2013-12-01T00:00:00"/>
    <n v="12"/>
    <s v="December"/>
    <n v="2013"/>
  </r>
  <r>
    <s v="Small Business"/>
    <s v="Mexico"/>
    <x v="0"/>
    <s v="High"/>
    <n v="801"/>
    <n v="3"/>
    <n v="300"/>
    <n v="240300"/>
    <n v="33642"/>
    <n v="206658"/>
    <n v="200250"/>
    <n v="6408"/>
    <d v="2014-07-01T00:00:00"/>
    <n v="7"/>
    <s v="July"/>
    <n v="2014"/>
  </r>
  <r>
    <s v="Enterprise"/>
    <s v="France"/>
    <x v="0"/>
    <s v="High"/>
    <n v="1023"/>
    <n v="3"/>
    <n v="125"/>
    <n v="127875"/>
    <n v="17902.5"/>
    <n v="109972.5"/>
    <n v="122760"/>
    <n v="-12787.5"/>
    <d v="2013-09-01T00:00:00"/>
    <n v="9"/>
    <s v="September"/>
    <n v="2013"/>
  </r>
  <r>
    <s v="Small Business"/>
    <s v="Canada"/>
    <x v="0"/>
    <s v="High"/>
    <n v="1496"/>
    <n v="3"/>
    <n v="300"/>
    <n v="448800"/>
    <n v="62832"/>
    <n v="385968"/>
    <n v="374000"/>
    <n v="11968"/>
    <d v="2014-10-01T00:00:00"/>
    <n v="10"/>
    <s v="October"/>
    <n v="2014"/>
  </r>
  <r>
    <s v="Small Business"/>
    <s v="United States of America"/>
    <x v="0"/>
    <s v="High"/>
    <n v="1010"/>
    <n v="3"/>
    <n v="300"/>
    <n v="303000"/>
    <n v="42420"/>
    <n v="260580"/>
    <n v="252500"/>
    <n v="8080"/>
    <d v="2014-10-01T00:00:00"/>
    <n v="10"/>
    <s v="October"/>
    <n v="2014"/>
  </r>
  <r>
    <s v="Midmarket"/>
    <s v="Germany"/>
    <x v="0"/>
    <s v="High"/>
    <n v="1513"/>
    <n v="3"/>
    <n v="15"/>
    <n v="22695"/>
    <n v="3177.3"/>
    <n v="19517.7"/>
    <n v="15130"/>
    <n v="4387.7"/>
    <d v="2014-11-01T00:00:00"/>
    <n v="11"/>
    <s v="November"/>
    <n v="2014"/>
  </r>
  <r>
    <s v="Midmarket"/>
    <s v="Canada"/>
    <x v="0"/>
    <s v="High"/>
    <n v="2300"/>
    <n v="3"/>
    <n v="15"/>
    <n v="34500"/>
    <n v="4830"/>
    <n v="29670"/>
    <n v="23000"/>
    <n v="6670"/>
    <d v="2014-12-01T00:00:00"/>
    <n v="12"/>
    <s v="December"/>
    <n v="2014"/>
  </r>
  <r>
    <s v="Enterprise"/>
    <s v="Mexico"/>
    <x v="0"/>
    <s v="High"/>
    <n v="2821"/>
    <n v="3"/>
    <n v="125"/>
    <n v="352625"/>
    <n v="49367.5"/>
    <n v="303257.5"/>
    <n v="338520"/>
    <n v="-35262.5"/>
    <d v="2013-12-01T00:00:00"/>
    <n v="12"/>
    <s v="December"/>
    <n v="2013"/>
  </r>
  <r>
    <s v="Government"/>
    <s v="Canada"/>
    <x v="1"/>
    <s v="High"/>
    <n v="2227.5"/>
    <n v="5"/>
    <n v="350"/>
    <n v="779625"/>
    <n v="109147.5"/>
    <n v="670477.5"/>
    <n v="579150"/>
    <n v="91327.5"/>
    <d v="2014-01-01T00:00:00"/>
    <n v="1"/>
    <s v="January"/>
    <n v="2014"/>
  </r>
  <r>
    <s v="Government"/>
    <s v="Germany"/>
    <x v="1"/>
    <s v="High"/>
    <n v="1199"/>
    <n v="5"/>
    <n v="350"/>
    <n v="419650"/>
    <n v="58751"/>
    <n v="360899"/>
    <n v="311740"/>
    <n v="49159"/>
    <d v="2014-04-01T00:00:00"/>
    <n v="4"/>
    <s v="April"/>
    <n v="2014"/>
  </r>
  <r>
    <s v="Government"/>
    <s v="Canada"/>
    <x v="1"/>
    <s v="High"/>
    <n v="200"/>
    <n v="5"/>
    <n v="350"/>
    <n v="70000"/>
    <n v="9800"/>
    <n v="60200"/>
    <n v="52000"/>
    <n v="8200"/>
    <d v="2014-05-01T00:00:00"/>
    <n v="5"/>
    <s v="May"/>
    <n v="2014"/>
  </r>
  <r>
    <s v="Government"/>
    <s v="Canada"/>
    <x v="1"/>
    <s v="High"/>
    <n v="388"/>
    <n v="5"/>
    <n v="7"/>
    <n v="2716"/>
    <n v="380.24"/>
    <n v="2335.7600000000002"/>
    <n v="1940"/>
    <n v="395.76"/>
    <d v="2014-09-01T00:00:00"/>
    <n v="9"/>
    <s v="September"/>
    <n v="2014"/>
  </r>
  <r>
    <s v="Government"/>
    <s v="Mexico"/>
    <x v="1"/>
    <s v="High"/>
    <n v="1727"/>
    <n v="5"/>
    <n v="7"/>
    <n v="12089"/>
    <n v="1692.46"/>
    <n v="10396.540000000001"/>
    <n v="8635"/>
    <n v="1761.54"/>
    <d v="2013-10-01T00:00:00"/>
    <n v="10"/>
    <s v="October"/>
    <n v="2013"/>
  </r>
  <r>
    <s v="Midmarket"/>
    <s v="Canada"/>
    <x v="1"/>
    <s v="High"/>
    <n v="2300"/>
    <n v="5"/>
    <n v="15"/>
    <n v="34500"/>
    <n v="4830"/>
    <n v="29670"/>
    <n v="23000"/>
    <n v="6670"/>
    <d v="2014-12-01T00:00:00"/>
    <n v="12"/>
    <s v="December"/>
    <n v="2014"/>
  </r>
  <r>
    <s v="Government"/>
    <s v="Mexico"/>
    <x v="2"/>
    <s v="High"/>
    <n v="260"/>
    <n v="10"/>
    <n v="20"/>
    <n v="5200"/>
    <n v="728"/>
    <n v="4472"/>
    <n v="2600"/>
    <n v="1872"/>
    <d v="2014-02-01T00:00:00"/>
    <n v="2"/>
    <s v="February"/>
    <n v="2014"/>
  </r>
  <r>
    <s v="Midmarket"/>
    <s v="Canada"/>
    <x v="2"/>
    <s v="High"/>
    <n v="2470"/>
    <n v="10"/>
    <n v="15"/>
    <n v="37050"/>
    <n v="5187"/>
    <n v="31863"/>
    <n v="24700"/>
    <n v="7163"/>
    <d v="2013-09-01T00:00:00"/>
    <n v="9"/>
    <s v="September"/>
    <n v="2013"/>
  </r>
  <r>
    <s v="Midmarket"/>
    <s v="Canada"/>
    <x v="2"/>
    <s v="High"/>
    <n v="1743"/>
    <n v="10"/>
    <n v="15"/>
    <n v="26145"/>
    <n v="3660.3"/>
    <n v="22484.7"/>
    <n v="17430"/>
    <n v="5054.7"/>
    <d v="2013-10-01T00:00:00"/>
    <n v="10"/>
    <s v="October"/>
    <n v="2013"/>
  </r>
  <r>
    <s v="Channel Partners"/>
    <s v="United States of America"/>
    <x v="2"/>
    <s v="High"/>
    <n v="2914"/>
    <n v="10"/>
    <n v="12"/>
    <n v="34968"/>
    <n v="4895.5200000000004"/>
    <n v="30072.48"/>
    <n v="8742"/>
    <n v="21330.48"/>
    <d v="2014-10-01T00:00:00"/>
    <n v="10"/>
    <s v="October"/>
    <n v="2014"/>
  </r>
  <r>
    <s v="Government"/>
    <s v="France"/>
    <x v="2"/>
    <s v="High"/>
    <n v="1731"/>
    <n v="10"/>
    <n v="7"/>
    <n v="12117"/>
    <n v="1696.38"/>
    <n v="10420.620000000001"/>
    <n v="8655"/>
    <n v="1765.62"/>
    <d v="2014-10-01T00:00:00"/>
    <n v="10"/>
    <s v="October"/>
    <n v="2014"/>
  </r>
  <r>
    <s v="Government"/>
    <s v="Canada"/>
    <x v="2"/>
    <s v="High"/>
    <n v="700"/>
    <n v="10"/>
    <n v="350"/>
    <n v="245000"/>
    <n v="34300"/>
    <n v="210700"/>
    <n v="182000"/>
    <n v="28700"/>
    <d v="2014-11-01T00:00:00"/>
    <n v="11"/>
    <s v="November"/>
    <n v="2014"/>
  </r>
  <r>
    <s v="Channel Partners"/>
    <s v="Canada"/>
    <x v="2"/>
    <s v="High"/>
    <n v="2222"/>
    <n v="10"/>
    <n v="12"/>
    <n v="26664"/>
    <n v="3732.96"/>
    <n v="22931.040000000001"/>
    <n v="6666"/>
    <n v="16265.04"/>
    <d v="2013-11-01T00:00:00"/>
    <n v="11"/>
    <s v="November"/>
    <n v="2013"/>
  </r>
  <r>
    <s v="Government"/>
    <s v="United States of America"/>
    <x v="2"/>
    <s v="High"/>
    <n v="1177"/>
    <n v="10"/>
    <n v="350"/>
    <n v="411950"/>
    <n v="57673"/>
    <n v="354277"/>
    <n v="306020"/>
    <n v="48257"/>
    <d v="2014-11-01T00:00:00"/>
    <n v="11"/>
    <s v="November"/>
    <n v="2014"/>
  </r>
  <r>
    <s v="Government"/>
    <s v="France"/>
    <x v="2"/>
    <s v="High"/>
    <n v="1922"/>
    <n v="10"/>
    <n v="350"/>
    <n v="672700"/>
    <n v="94178"/>
    <n v="578522"/>
    <n v="499720"/>
    <n v="78802"/>
    <d v="2013-11-01T00:00:00"/>
    <n v="11"/>
    <s v="November"/>
    <n v="2013"/>
  </r>
  <r>
    <s v="Enterprise"/>
    <s v="Mexico"/>
    <x v="3"/>
    <s v="High"/>
    <n v="1575"/>
    <n v="120"/>
    <n v="125"/>
    <n v="196875"/>
    <n v="27562.5"/>
    <n v="169312.5"/>
    <n v="189000"/>
    <n v="-19687.5"/>
    <d v="2014-02-01T00:00:00"/>
    <n v="2"/>
    <s v="February"/>
    <n v="2014"/>
  </r>
  <r>
    <s v="Government"/>
    <s v="United States of America"/>
    <x v="3"/>
    <s v="High"/>
    <n v="606"/>
    <n v="120"/>
    <n v="20"/>
    <n v="12120"/>
    <n v="1696.8"/>
    <n v="10423.200000000001"/>
    <n v="6060"/>
    <n v="4363.2"/>
    <d v="2014-04-01T00:00:00"/>
    <n v="4"/>
    <s v="April"/>
    <n v="2014"/>
  </r>
  <r>
    <s v="Small Business"/>
    <s v="United States of America"/>
    <x v="3"/>
    <s v="High"/>
    <n v="2460"/>
    <n v="120"/>
    <n v="300"/>
    <n v="738000"/>
    <n v="103320"/>
    <n v="634680"/>
    <n v="615000"/>
    <n v="19680"/>
    <d v="2014-07-01T00:00:00"/>
    <n v="7"/>
    <s v="July"/>
    <n v="2014"/>
  </r>
  <r>
    <s v="Small Business"/>
    <s v="Canada"/>
    <x v="3"/>
    <s v="High"/>
    <n v="269"/>
    <n v="120"/>
    <n v="300"/>
    <n v="80700"/>
    <n v="11298"/>
    <n v="69402"/>
    <n v="67250"/>
    <n v="2152"/>
    <d v="2013-10-01T00:00:00"/>
    <n v="10"/>
    <s v="October"/>
    <n v="2013"/>
  </r>
  <r>
    <s v="Small Business"/>
    <s v="Germany"/>
    <x v="3"/>
    <s v="High"/>
    <n v="2536"/>
    <n v="120"/>
    <n v="300"/>
    <n v="760800"/>
    <n v="106512"/>
    <n v="654288"/>
    <n v="634000"/>
    <n v="20288"/>
    <d v="2013-11-01T00:00:00"/>
    <n v="11"/>
    <s v="November"/>
    <n v="2013"/>
  </r>
  <r>
    <s v="Government"/>
    <s v="Mexico"/>
    <x v="4"/>
    <s v="High"/>
    <n v="2903"/>
    <n v="250"/>
    <n v="7"/>
    <n v="20321"/>
    <n v="2844.94"/>
    <n v="17476.060000000001"/>
    <n v="14515"/>
    <n v="2961.06"/>
    <d v="2014-03-01T00:00:00"/>
    <n v="3"/>
    <s v="March"/>
    <n v="2014"/>
  </r>
  <r>
    <s v="Small Business"/>
    <s v="United States of America"/>
    <x v="4"/>
    <s v="High"/>
    <n v="2541"/>
    <n v="250"/>
    <n v="300"/>
    <n v="762300"/>
    <n v="106722"/>
    <n v="655578"/>
    <n v="635250"/>
    <n v="20328"/>
    <d v="2014-08-01T00:00:00"/>
    <n v="8"/>
    <s v="August"/>
    <n v="2014"/>
  </r>
  <r>
    <s v="Small Business"/>
    <s v="Canada"/>
    <x v="4"/>
    <s v="High"/>
    <n v="269"/>
    <n v="250"/>
    <n v="300"/>
    <n v="80700"/>
    <n v="11298"/>
    <n v="69402"/>
    <n v="67250"/>
    <n v="2152"/>
    <d v="2013-10-01T00:00:00"/>
    <n v="10"/>
    <s v="October"/>
    <n v="2013"/>
  </r>
  <r>
    <s v="Small Business"/>
    <s v="Canada"/>
    <x v="4"/>
    <s v="High"/>
    <n v="1496"/>
    <n v="250"/>
    <n v="300"/>
    <n v="448800"/>
    <n v="62832"/>
    <n v="385968"/>
    <n v="374000"/>
    <n v="11968"/>
    <d v="2014-10-01T00:00:00"/>
    <n v="10"/>
    <s v="October"/>
    <n v="2014"/>
  </r>
  <r>
    <s v="Small Business"/>
    <s v="United States of America"/>
    <x v="4"/>
    <s v="High"/>
    <n v="1010"/>
    <n v="250"/>
    <n v="300"/>
    <n v="303000"/>
    <n v="42420"/>
    <n v="260580"/>
    <n v="252500"/>
    <n v="8080"/>
    <d v="2014-10-01T00:00:00"/>
    <n v="10"/>
    <s v="October"/>
    <n v="2014"/>
  </r>
  <r>
    <s v="Government"/>
    <s v="France"/>
    <x v="4"/>
    <s v="High"/>
    <n v="1281"/>
    <n v="250"/>
    <n v="350"/>
    <n v="448350"/>
    <n v="62769"/>
    <n v="385581"/>
    <n v="333060"/>
    <n v="52521"/>
    <d v="2013-12-01T00:00:00"/>
    <n v="12"/>
    <s v="December"/>
    <n v="2013"/>
  </r>
  <r>
    <s v="Small Business"/>
    <s v="Canada"/>
    <x v="5"/>
    <s v="High"/>
    <n v="888"/>
    <n v="260"/>
    <n v="300"/>
    <n v="266400"/>
    <n v="37296"/>
    <n v="229104"/>
    <n v="222000"/>
    <n v="7104"/>
    <d v="2014-03-01T00:00:00"/>
    <n v="3"/>
    <s v="March"/>
    <n v="2014"/>
  </r>
  <r>
    <s v="Enterprise"/>
    <s v="United States of America"/>
    <x v="5"/>
    <s v="High"/>
    <n v="2844"/>
    <n v="260"/>
    <n v="125"/>
    <n v="355500"/>
    <n v="49770"/>
    <n v="305730"/>
    <n v="341280"/>
    <n v="-35550"/>
    <d v="2014-05-01T00:00:00"/>
    <n v="5"/>
    <s v="May"/>
    <n v="2014"/>
  </r>
  <r>
    <s v="Channel Partners"/>
    <s v="France"/>
    <x v="5"/>
    <s v="High"/>
    <n v="2475"/>
    <n v="260"/>
    <n v="12"/>
    <n v="29700"/>
    <n v="4158"/>
    <n v="25542"/>
    <n v="7425"/>
    <n v="18117"/>
    <d v="2014-08-01T00:00:00"/>
    <n v="8"/>
    <s v="August"/>
    <n v="2014"/>
  </r>
  <r>
    <s v="Midmarket"/>
    <s v="Canada"/>
    <x v="5"/>
    <s v="High"/>
    <n v="1743"/>
    <n v="260"/>
    <n v="15"/>
    <n v="26145"/>
    <n v="3660.3"/>
    <n v="22484.7"/>
    <n v="17430"/>
    <n v="5054.7"/>
    <d v="2013-10-01T00:00:00"/>
    <n v="10"/>
    <s v="October"/>
    <n v="2013"/>
  </r>
  <r>
    <s v="Channel Partners"/>
    <s v="United States of America"/>
    <x v="5"/>
    <s v="High"/>
    <n v="2914"/>
    <n v="260"/>
    <n v="12"/>
    <n v="34968"/>
    <n v="4895.5200000000004"/>
    <n v="30072.48"/>
    <n v="8742"/>
    <n v="21330.48"/>
    <d v="2014-10-01T00:00:00"/>
    <n v="10"/>
    <s v="October"/>
    <n v="2014"/>
  </r>
  <r>
    <s v="Government"/>
    <s v="France"/>
    <x v="5"/>
    <s v="High"/>
    <n v="1731"/>
    <n v="260"/>
    <n v="7"/>
    <n v="12117"/>
    <n v="1696.38"/>
    <n v="10420.620000000001"/>
    <n v="8655"/>
    <n v="1765.62"/>
    <d v="2014-10-01T00:00:00"/>
    <n v="10"/>
    <s v="October"/>
    <n v="2014"/>
  </r>
  <r>
    <s v="Government"/>
    <s v="Mexico"/>
    <x v="5"/>
    <s v="High"/>
    <n v="1727"/>
    <n v="260"/>
    <n v="7"/>
    <n v="12089"/>
    <n v="1692.46"/>
    <n v="10396.540000000001"/>
    <n v="8635"/>
    <n v="1761.54"/>
    <d v="2013-10-01T00:00:00"/>
    <n v="10"/>
    <s v="October"/>
    <n v="2013"/>
  </r>
  <r>
    <s v="Midmarket"/>
    <s v="Mexico"/>
    <x v="5"/>
    <s v="High"/>
    <n v="1870"/>
    <n v="260"/>
    <n v="15"/>
    <n v="28050"/>
    <n v="3927"/>
    <n v="24123"/>
    <n v="18700"/>
    <n v="5423"/>
    <d v="2013-11-01T00:00:00"/>
    <n v="11"/>
    <s v="November"/>
    <n v="2013"/>
  </r>
  <r>
    <s v="Enterprise"/>
    <s v="France"/>
    <x v="0"/>
    <s v="High"/>
    <n v="1174"/>
    <n v="3"/>
    <n v="125"/>
    <n v="146750"/>
    <n v="22012.5"/>
    <n v="124737.5"/>
    <n v="140880"/>
    <n v="-16142.5"/>
    <d v="2014-08-01T00:00:00"/>
    <n v="8"/>
    <s v="August"/>
    <n v="2014"/>
  </r>
  <r>
    <s v="Enterprise"/>
    <s v="Germany"/>
    <x v="0"/>
    <s v="High"/>
    <n v="2767"/>
    <n v="3"/>
    <n v="125"/>
    <n v="345875"/>
    <n v="51881.25"/>
    <n v="293993.75"/>
    <n v="332040"/>
    <n v="-38046.25"/>
    <d v="2014-08-01T00:00:00"/>
    <n v="8"/>
    <s v="August"/>
    <n v="2014"/>
  </r>
  <r>
    <s v="Enterprise"/>
    <s v="Germany"/>
    <x v="0"/>
    <s v="High"/>
    <n v="1085"/>
    <n v="3"/>
    <n v="125"/>
    <n v="135625"/>
    <n v="20343.75"/>
    <n v="115281.25"/>
    <n v="130200"/>
    <n v="-14918.75"/>
    <d v="2014-10-01T00:00:00"/>
    <n v="10"/>
    <s v="October"/>
    <n v="2014"/>
  </r>
  <r>
    <s v="Small Business"/>
    <s v="Mexico"/>
    <x v="1"/>
    <s v="High"/>
    <n v="546"/>
    <n v="5"/>
    <n v="300"/>
    <n v="163800"/>
    <n v="24570"/>
    <n v="139230"/>
    <n v="136500"/>
    <n v="2730"/>
    <d v="2014-10-01T00:00:00"/>
    <n v="10"/>
    <s v="October"/>
    <n v="2014"/>
  </r>
  <r>
    <s v="Government"/>
    <s v="Germany"/>
    <x v="2"/>
    <s v="High"/>
    <n v="1158"/>
    <n v="10"/>
    <n v="20"/>
    <n v="23160"/>
    <n v="3474"/>
    <n v="19686"/>
    <n v="11580"/>
    <n v="8106"/>
    <d v="2014-03-01T00:00:00"/>
    <n v="3"/>
    <s v="March"/>
    <n v="2014"/>
  </r>
  <r>
    <s v="Midmarket"/>
    <s v="Canada"/>
    <x v="2"/>
    <s v="High"/>
    <n v="1614"/>
    <n v="10"/>
    <n v="15"/>
    <n v="24210"/>
    <n v="3631.5"/>
    <n v="20578.5"/>
    <n v="16140"/>
    <n v="4438.5"/>
    <d v="2014-04-01T00:00:00"/>
    <n v="4"/>
    <s v="April"/>
    <n v="2014"/>
  </r>
  <r>
    <s v="Government"/>
    <s v="Mexico"/>
    <x v="2"/>
    <s v="High"/>
    <n v="2535"/>
    <n v="10"/>
    <n v="7"/>
    <n v="17745"/>
    <n v="2661.75"/>
    <n v="15083.25"/>
    <n v="12675"/>
    <n v="2408.25"/>
    <d v="2014-04-01T00:00:00"/>
    <n v="4"/>
    <s v="April"/>
    <n v="2014"/>
  </r>
  <r>
    <s v="Government"/>
    <s v="Mexico"/>
    <x v="2"/>
    <s v="High"/>
    <n v="2851"/>
    <n v="10"/>
    <n v="350"/>
    <n v="997850"/>
    <n v="149677.5"/>
    <n v="848172.5"/>
    <n v="741260"/>
    <n v="106912.5"/>
    <d v="2014-05-01T00:00:00"/>
    <n v="5"/>
    <s v="May"/>
    <n v="2014"/>
  </r>
  <r>
    <s v="Midmarket"/>
    <s v="Canada"/>
    <x v="2"/>
    <s v="High"/>
    <n v="2559"/>
    <n v="10"/>
    <n v="15"/>
    <n v="38385"/>
    <n v="5757.75"/>
    <n v="32627.25"/>
    <n v="25590"/>
    <n v="7037.25"/>
    <d v="2014-08-01T00:00:00"/>
    <n v="8"/>
    <s v="August"/>
    <n v="2014"/>
  </r>
  <r>
    <s v="Government"/>
    <s v="United States of America"/>
    <x v="2"/>
    <s v="High"/>
    <n v="267"/>
    <n v="10"/>
    <n v="20"/>
    <n v="5340"/>
    <n v="801"/>
    <n v="4539"/>
    <n v="2670"/>
    <n v="1869"/>
    <d v="2013-10-01T00:00:00"/>
    <n v="10"/>
    <s v="October"/>
    <n v="2013"/>
  </r>
  <r>
    <s v="Enterprise"/>
    <s v="Germany"/>
    <x v="2"/>
    <s v="High"/>
    <n v="1085"/>
    <n v="10"/>
    <n v="125"/>
    <n v="135625"/>
    <n v="20343.75"/>
    <n v="115281.25"/>
    <n v="130200"/>
    <n v="-14918.75"/>
    <d v="2014-10-01T00:00:00"/>
    <n v="10"/>
    <s v="October"/>
    <n v="2014"/>
  </r>
  <r>
    <s v="Midmarket"/>
    <s v="Germany"/>
    <x v="2"/>
    <s v="High"/>
    <n v="1175"/>
    <n v="10"/>
    <n v="15"/>
    <n v="17625"/>
    <n v="2643.75"/>
    <n v="14981.25"/>
    <n v="11750"/>
    <n v="3231.25"/>
    <d v="2014-10-01T00:00:00"/>
    <n v="10"/>
    <s v="October"/>
    <n v="2014"/>
  </r>
  <r>
    <s v="Government"/>
    <s v="United States of America"/>
    <x v="2"/>
    <s v="High"/>
    <n v="2007"/>
    <n v="10"/>
    <n v="350"/>
    <n v="702450"/>
    <n v="105367.5"/>
    <n v="597082.5"/>
    <n v="521820"/>
    <n v="75262.5"/>
    <d v="2013-11-01T00:00:00"/>
    <n v="11"/>
    <s v="November"/>
    <n v="2013"/>
  </r>
  <r>
    <s v="Government"/>
    <s v="Mexico"/>
    <x v="2"/>
    <s v="High"/>
    <n v="2151"/>
    <n v="10"/>
    <n v="350"/>
    <n v="752850"/>
    <n v="112927.5"/>
    <n v="639922.5"/>
    <n v="559260"/>
    <n v="80662.5"/>
    <d v="2013-11-01T00:00:00"/>
    <n v="11"/>
    <s v="November"/>
    <n v="2013"/>
  </r>
  <r>
    <s v="Channel Partners"/>
    <s v="United States of America"/>
    <x v="2"/>
    <s v="High"/>
    <n v="914"/>
    <n v="10"/>
    <n v="12"/>
    <n v="10968"/>
    <n v="1645.2"/>
    <n v="9322.7999999999993"/>
    <n v="2742"/>
    <n v="6580.8"/>
    <d v="2014-12-01T00:00:00"/>
    <n v="12"/>
    <s v="December"/>
    <n v="2014"/>
  </r>
  <r>
    <s v="Government"/>
    <s v="France"/>
    <x v="2"/>
    <s v="High"/>
    <n v="293"/>
    <n v="10"/>
    <n v="20"/>
    <n v="5860"/>
    <n v="879"/>
    <n v="4981"/>
    <n v="2930"/>
    <n v="2051"/>
    <d v="2014-12-01T00:00:00"/>
    <n v="12"/>
    <s v="December"/>
    <n v="2014"/>
  </r>
  <r>
    <s v="Channel Partners"/>
    <s v="Mexico"/>
    <x v="3"/>
    <s v="High"/>
    <n v="500"/>
    <n v="120"/>
    <n v="12"/>
    <n v="6000"/>
    <n v="900"/>
    <n v="5100"/>
    <n v="1500"/>
    <n v="3600"/>
    <d v="2014-03-01T00:00:00"/>
    <n v="3"/>
    <s v="March"/>
    <n v="2014"/>
  </r>
  <r>
    <s v="Midmarket"/>
    <s v="France"/>
    <x v="3"/>
    <s v="High"/>
    <n v="2826"/>
    <n v="120"/>
    <n v="15"/>
    <n v="42390"/>
    <n v="6358.5"/>
    <n v="36031.5"/>
    <n v="28260"/>
    <n v="7771.5"/>
    <d v="2014-05-01T00:00:00"/>
    <n v="5"/>
    <s v="May"/>
    <n v="2014"/>
  </r>
  <r>
    <s v="Enterprise"/>
    <s v="France"/>
    <x v="3"/>
    <s v="High"/>
    <n v="663"/>
    <n v="120"/>
    <n v="125"/>
    <n v="82875"/>
    <n v="12431.25"/>
    <n v="70443.75"/>
    <n v="79560"/>
    <n v="-9116.25"/>
    <d v="2014-09-01T00:00:00"/>
    <n v="9"/>
    <s v="September"/>
    <n v="2014"/>
  </r>
  <r>
    <s v="Small Business"/>
    <s v="United States of America"/>
    <x v="3"/>
    <s v="High"/>
    <n v="2574"/>
    <n v="120"/>
    <n v="300"/>
    <n v="772200"/>
    <n v="115830"/>
    <n v="656370"/>
    <n v="643500"/>
    <n v="12870"/>
    <d v="2013-11-01T00:00:00"/>
    <n v="11"/>
    <s v="November"/>
    <n v="2013"/>
  </r>
  <r>
    <s v="Enterprise"/>
    <s v="United States of America"/>
    <x v="3"/>
    <s v="High"/>
    <n v="2438"/>
    <n v="120"/>
    <n v="125"/>
    <n v="304750"/>
    <n v="45712.5"/>
    <n v="259037.5"/>
    <n v="292560"/>
    <n v="-33522.5"/>
    <d v="2013-12-01T00:00:00"/>
    <n v="12"/>
    <s v="December"/>
    <n v="2013"/>
  </r>
  <r>
    <s v="Channel Partners"/>
    <s v="United States of America"/>
    <x v="3"/>
    <s v="High"/>
    <n v="914"/>
    <n v="120"/>
    <n v="12"/>
    <n v="10968"/>
    <n v="1645.2"/>
    <n v="9322.7999999999993"/>
    <n v="2742"/>
    <n v="6580.8"/>
    <d v="2014-12-01T00:00:00"/>
    <n v="12"/>
    <s v="December"/>
    <n v="2014"/>
  </r>
  <r>
    <s v="Government"/>
    <s v="Canada"/>
    <x v="4"/>
    <s v="High"/>
    <n v="865.5"/>
    <n v="250"/>
    <n v="20"/>
    <n v="17310"/>
    <n v="2596.5"/>
    <n v="14713.5"/>
    <n v="8655"/>
    <n v="6058.5"/>
    <d v="2014-07-01T00:00:00"/>
    <n v="7"/>
    <s v="July"/>
    <n v="2014"/>
  </r>
  <r>
    <s v="Midmarket"/>
    <s v="Germany"/>
    <x v="4"/>
    <s v="High"/>
    <n v="492"/>
    <n v="250"/>
    <n v="15"/>
    <n v="7380"/>
    <n v="1107"/>
    <n v="6273"/>
    <n v="4920"/>
    <n v="1353"/>
    <d v="2014-07-01T00:00:00"/>
    <n v="7"/>
    <s v="July"/>
    <n v="2014"/>
  </r>
  <r>
    <s v="Government"/>
    <s v="United States of America"/>
    <x v="4"/>
    <s v="High"/>
    <n v="267"/>
    <n v="250"/>
    <n v="20"/>
    <n v="5340"/>
    <n v="801"/>
    <n v="4539"/>
    <n v="2670"/>
    <n v="1869"/>
    <d v="2013-10-01T00:00:00"/>
    <n v="10"/>
    <s v="October"/>
    <n v="2013"/>
  </r>
  <r>
    <s v="Midmarket"/>
    <s v="Germany"/>
    <x v="4"/>
    <s v="High"/>
    <n v="1175"/>
    <n v="250"/>
    <n v="15"/>
    <n v="17625"/>
    <n v="2643.75"/>
    <n v="14981.25"/>
    <n v="11750"/>
    <n v="3231.25"/>
    <d v="2014-10-01T00:00:00"/>
    <n v="10"/>
    <s v="October"/>
    <n v="2014"/>
  </r>
  <r>
    <s v="Enterprise"/>
    <s v="Canada"/>
    <x v="4"/>
    <s v="High"/>
    <n v="2954"/>
    <n v="250"/>
    <n v="125"/>
    <n v="369250"/>
    <n v="55387.5"/>
    <n v="313862.5"/>
    <n v="354480"/>
    <n v="-40617.5"/>
    <d v="2013-11-01T00:00:00"/>
    <n v="11"/>
    <s v="November"/>
    <n v="2013"/>
  </r>
  <r>
    <s v="Enterprise"/>
    <s v="Germany"/>
    <x v="4"/>
    <s v="High"/>
    <n v="552"/>
    <n v="250"/>
    <n v="125"/>
    <n v="69000"/>
    <n v="10350"/>
    <n v="58650"/>
    <n v="66240"/>
    <n v="-7590"/>
    <d v="2014-11-01T00:00:00"/>
    <n v="11"/>
    <s v="November"/>
    <n v="2014"/>
  </r>
  <r>
    <s v="Government"/>
    <s v="France"/>
    <x v="4"/>
    <s v="High"/>
    <n v="293"/>
    <n v="250"/>
    <n v="20"/>
    <n v="5860"/>
    <n v="879"/>
    <n v="4981"/>
    <n v="2930"/>
    <n v="2051"/>
    <d v="2014-12-01T00:00:00"/>
    <n v="12"/>
    <s v="December"/>
    <n v="2014"/>
  </r>
  <r>
    <s v="Small Business"/>
    <s v="France"/>
    <x v="5"/>
    <s v="High"/>
    <n v="2475"/>
    <n v="260"/>
    <n v="300"/>
    <n v="742500"/>
    <n v="111375"/>
    <n v="631125"/>
    <n v="618750"/>
    <n v="12375"/>
    <d v="2014-03-01T00:00:00"/>
    <n v="3"/>
    <s v="March"/>
    <n v="2014"/>
  </r>
  <r>
    <s v="Small Business"/>
    <s v="Mexico"/>
    <x v="5"/>
    <s v="High"/>
    <n v="546"/>
    <n v="260"/>
    <n v="300"/>
    <n v="163800"/>
    <n v="24570"/>
    <n v="139230"/>
    <n v="136500"/>
    <n v="2730"/>
    <d v="2014-10-01T00:00:00"/>
    <n v="10"/>
    <s v="October"/>
    <n v="2014"/>
  </r>
  <r>
    <s v="Government"/>
    <s v="Mexico"/>
    <x v="1"/>
    <s v="High"/>
    <n v="1368"/>
    <n v="5"/>
    <n v="7"/>
    <n v="9576"/>
    <n v="1436.4"/>
    <n v="8139.6"/>
    <n v="6840"/>
    <n v="1299.5999999999999"/>
    <d v="2014-02-01T00:00:00"/>
    <n v="2"/>
    <s v="February"/>
    <n v="2014"/>
  </r>
  <r>
    <s v="Government"/>
    <s v="Canada"/>
    <x v="2"/>
    <s v="High"/>
    <n v="723"/>
    <n v="10"/>
    <n v="7"/>
    <n v="5061"/>
    <n v="759.15"/>
    <n v="4301.8500000000004"/>
    <n v="3615"/>
    <n v="686.85"/>
    <d v="2014-04-01T00:00:00"/>
    <n v="4"/>
    <s v="April"/>
    <n v="2014"/>
  </r>
  <r>
    <s v="Channel Partners"/>
    <s v="United States of America"/>
    <x v="4"/>
    <s v="High"/>
    <n v="1806"/>
    <n v="250"/>
    <n v="12"/>
    <n v="21672"/>
    <n v="3250.8"/>
    <n v="18421.2"/>
    <n v="5418"/>
    <n v="13003.2"/>
    <d v="2014-05-01T00:00:00"/>
    <n v="5"/>
    <s v="May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7AF86-2B1B-4C5A-B3C6-AC1D0CDDDF5E}" name="PivotTable35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D3:E15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8"/>
        <item x="3"/>
        <item x="10"/>
        <item x="11"/>
        <item x="1"/>
        <item x="4"/>
        <item x="5"/>
        <item x="6"/>
        <item x="7"/>
        <item x="9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 Sale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87873-732A-4502-AC33-E1135D8E6A0C}" name="PivotTable1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A3:B15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8"/>
        <item x="3"/>
        <item x="10"/>
        <item x="11"/>
        <item x="1"/>
        <item x="4"/>
        <item x="5"/>
        <item x="6"/>
        <item x="7"/>
        <item x="9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Discounts" fld="8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5B4AE-D0B5-4287-94D2-BA1ECE49B381}" name="PivotTable36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G3:H8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2"/>
    </i>
    <i>
      <x v="3"/>
    </i>
    <i>
      <x v="4"/>
    </i>
    <i>
      <x v="5"/>
    </i>
  </rowItems>
  <colItems count="1">
    <i/>
  </colItems>
  <dataFields count="1">
    <dataField name="Sum of  Sales" fld="9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143C88-04E9-4EE8-BC3C-26A0F1DA627F}" autoFormatId="16" applyNumberFormats="0" applyBorderFormats="0" applyFontFormats="0" applyPatternFormats="0" applyAlignmentFormats="0" applyWidthHeightFormats="0">
  <queryTableRefresh nextId="17">
    <queryTableFields count="16">
      <queryTableField id="1" name="Segment" tableColumnId="1"/>
      <queryTableField id="2" name="Country" tableColumnId="2"/>
      <queryTableField id="3" name="Product" tableColumnId="3"/>
      <queryTableField id="4" name="Discount Band" tableColumnId="4"/>
      <queryTableField id="5" name="Units Sold" tableColumnId="5"/>
      <queryTableField id="6" name="Manufacturing Price" tableColumnId="6"/>
      <queryTableField id="7" name="Sale Price" tableColumnId="7"/>
      <queryTableField id="8" name="Gross Sales" tableColumnId="8"/>
      <queryTableField id="9" name="Discounts" tableColumnId="9"/>
      <queryTableField id="10" name=" Sales" tableColumnId="10"/>
      <queryTableField id="11" name="COGS" tableColumnId="11"/>
      <queryTableField id="12" name="Profit" tableColumnId="12"/>
      <queryTableField id="13" name="Date" tableColumnId="13"/>
      <queryTableField id="14" name="Month Number" tableColumnId="14"/>
      <queryTableField id="15" name="Month Name" tableColumnId="15"/>
      <queryTableField id="16" name="Year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4E3A62-77D0-4251-884B-03A4D69673FC}" name="financials_2" displayName="financials_2" ref="A1:P701" tableType="queryTable" totalsRowShown="0">
  <autoFilter ref="A1:P701" xr:uid="{9B4E3A62-77D0-4251-884B-03A4D69673FC}"/>
  <tableColumns count="16">
    <tableColumn id="1" xr3:uid="{1ECA3BD4-85AD-49EF-9FFB-638F1C539193}" uniqueName="1" name="Segment" queryTableFieldId="1" dataDxfId="20"/>
    <tableColumn id="2" xr3:uid="{EC940EC3-6D56-4383-8B6B-C6930E051F15}" uniqueName="2" name="Country" queryTableFieldId="2" dataDxfId="19"/>
    <tableColumn id="3" xr3:uid="{0A0B2F72-D3FA-4AF4-A8C8-F4C0E3AF5CD3}" uniqueName="3" name="Product" queryTableFieldId="3" dataDxfId="18"/>
    <tableColumn id="4" xr3:uid="{DBD9911C-F4D9-4678-A6E8-6066A6FD00C5}" uniqueName="4" name="Discount Band" queryTableFieldId="4" dataDxfId="17"/>
    <tableColumn id="5" xr3:uid="{38CBF9EA-059C-4CB4-9C05-532165C8A8AD}" uniqueName="5" name="Units Sold" queryTableFieldId="5"/>
    <tableColumn id="6" xr3:uid="{394677ED-9977-47A0-9AEB-C6271EA1A897}" uniqueName="6" name="Manufacturing Price" queryTableFieldId="6"/>
    <tableColumn id="7" xr3:uid="{D5127806-343D-4397-9345-333D69B2FB2B}" uniqueName="7" name="Sale Price" queryTableFieldId="7"/>
    <tableColumn id="8" xr3:uid="{624574DB-5B49-46B1-AE8A-C76EC1C4E549}" uniqueName="8" name="Gross Sales" queryTableFieldId="8"/>
    <tableColumn id="9" xr3:uid="{7928CE3F-5679-4DA0-8D5E-C866FBFFF8BB}" uniqueName="9" name="Discounts" queryTableFieldId="9"/>
    <tableColumn id="10" xr3:uid="{680F2099-1C73-4EC1-BF7C-8BBD72DCEA64}" uniqueName="10" name=" Sales" queryTableFieldId="10"/>
    <tableColumn id="11" xr3:uid="{A5C59731-EEE3-4440-AD88-412CAB2C8F28}" uniqueName="11" name="COGS" queryTableFieldId="11"/>
    <tableColumn id="12" xr3:uid="{8DE7C647-16DC-4C2B-BEB5-AB9F4FD9DD11}" uniqueName="12" name="Profit" queryTableFieldId="12"/>
    <tableColumn id="13" xr3:uid="{0B706B1D-A78D-4801-B696-8D61FEBF2F48}" uniqueName="13" name="Date" queryTableFieldId="13" dataDxfId="16"/>
    <tableColumn id="14" xr3:uid="{2DB20AB7-E6AC-453D-B6E0-57E021FED858}" uniqueName="14" name="Month Number" queryTableFieldId="14"/>
    <tableColumn id="15" xr3:uid="{B4DAD5E3-468C-4F53-B1DC-123771A5F4B6}" uniqueName="15" name="Month Name" queryTableFieldId="15" dataDxfId="15"/>
    <tableColumn id="16" xr3:uid="{5FD668B8-F72C-4F8C-BB55-8AE0589CAF9C}" uniqueName="16" name="Year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5981-B9C5-4BCF-A83E-52789486B092}">
  <dimension ref="A3:H15"/>
  <sheetViews>
    <sheetView zoomScale="71" workbookViewId="0">
      <selection activeCell="G3" sqref="G3:H8"/>
    </sheetView>
  </sheetViews>
  <sheetFormatPr defaultRowHeight="14.5" x14ac:dyDescent="0.35"/>
  <cols>
    <col min="1" max="1" width="14.1796875" bestFit="1" customWidth="1"/>
    <col min="2" max="2" width="15.36328125" bestFit="1" customWidth="1"/>
    <col min="4" max="4" width="15.7265625" bestFit="1" customWidth="1"/>
    <col min="5" max="5" width="12.36328125" bestFit="1" customWidth="1"/>
    <col min="7" max="7" width="11.08984375" bestFit="1" customWidth="1"/>
    <col min="8" max="8" width="12.36328125" bestFit="1" customWidth="1"/>
  </cols>
  <sheetData>
    <row r="3" spans="1:8" x14ac:dyDescent="0.35">
      <c r="A3" s="10" t="s">
        <v>49</v>
      </c>
      <c r="B3" t="s">
        <v>59</v>
      </c>
      <c r="D3" s="10" t="s">
        <v>49</v>
      </c>
      <c r="E3" t="s">
        <v>60</v>
      </c>
      <c r="G3" s="10" t="s">
        <v>37</v>
      </c>
      <c r="H3" t="s">
        <v>60</v>
      </c>
    </row>
    <row r="4" spans="1:8" x14ac:dyDescent="0.35">
      <c r="A4" t="s">
        <v>21</v>
      </c>
      <c r="B4">
        <v>699641.82</v>
      </c>
      <c r="D4" t="s">
        <v>21</v>
      </c>
      <c r="E4">
        <v>6607761.6800000006</v>
      </c>
      <c r="G4" t="s">
        <v>43</v>
      </c>
      <c r="H4">
        <v>17747116.059999999</v>
      </c>
    </row>
    <row r="5" spans="1:8" x14ac:dyDescent="0.35">
      <c r="A5" t="s">
        <v>22</v>
      </c>
      <c r="B5">
        <v>401669.61</v>
      </c>
      <c r="D5" t="s">
        <v>22</v>
      </c>
      <c r="E5">
        <v>7297531.3900000006</v>
      </c>
      <c r="G5" t="s">
        <v>39</v>
      </c>
      <c r="H5">
        <v>15390801.879999995</v>
      </c>
    </row>
    <row r="6" spans="1:8" x14ac:dyDescent="0.35">
      <c r="A6" t="s">
        <v>23</v>
      </c>
      <c r="B6">
        <v>537166.13000000012</v>
      </c>
      <c r="D6" t="s">
        <v>23</v>
      </c>
      <c r="E6">
        <v>5586859.8699999992</v>
      </c>
      <c r="G6" t="s">
        <v>40</v>
      </c>
      <c r="H6">
        <v>33011143.95000001</v>
      </c>
    </row>
    <row r="7" spans="1:8" x14ac:dyDescent="0.35">
      <c r="A7" t="s">
        <v>24</v>
      </c>
      <c r="B7">
        <v>464617.43</v>
      </c>
      <c r="D7" t="s">
        <v>24</v>
      </c>
      <c r="E7">
        <v>6964775.0700000003</v>
      </c>
      <c r="G7" t="s">
        <v>41</v>
      </c>
      <c r="H7">
        <v>18250059.465</v>
      </c>
    </row>
    <row r="8" spans="1:8" x14ac:dyDescent="0.35">
      <c r="A8" t="s">
        <v>25</v>
      </c>
      <c r="B8">
        <v>557699.94000000018</v>
      </c>
      <c r="D8" t="s">
        <v>25</v>
      </c>
      <c r="E8">
        <v>6210211.0600000005</v>
      </c>
      <c r="G8" t="s">
        <v>42</v>
      </c>
      <c r="H8">
        <v>20511921.02</v>
      </c>
    </row>
    <row r="9" spans="1:8" x14ac:dyDescent="0.35">
      <c r="A9" t="s">
        <v>26</v>
      </c>
      <c r="B9">
        <v>750078.18000000017</v>
      </c>
      <c r="D9" t="s">
        <v>26</v>
      </c>
      <c r="E9">
        <v>9518893.8199999966</v>
      </c>
    </row>
    <row r="10" spans="1:8" x14ac:dyDescent="0.35">
      <c r="A10" t="s">
        <v>27</v>
      </c>
      <c r="B10">
        <v>730107.32</v>
      </c>
      <c r="D10" t="s">
        <v>27</v>
      </c>
      <c r="E10">
        <v>8102920.1800000016</v>
      </c>
    </row>
    <row r="11" spans="1:8" x14ac:dyDescent="0.35">
      <c r="A11" t="s">
        <v>28</v>
      </c>
      <c r="B11">
        <v>461336.57999999996</v>
      </c>
      <c r="D11" t="s">
        <v>28</v>
      </c>
      <c r="E11">
        <v>5864622.4199999999</v>
      </c>
    </row>
    <row r="12" spans="1:8" x14ac:dyDescent="0.35">
      <c r="A12" t="s">
        <v>29</v>
      </c>
      <c r="B12">
        <v>692355.72999999986</v>
      </c>
      <c r="D12" t="s">
        <v>29</v>
      </c>
      <c r="E12">
        <v>10882697.270000003</v>
      </c>
    </row>
    <row r="13" spans="1:8" x14ac:dyDescent="0.35">
      <c r="A13" t="s">
        <v>30</v>
      </c>
      <c r="B13">
        <v>1470680.9800000002</v>
      </c>
      <c r="D13" t="s">
        <v>30</v>
      </c>
      <c r="E13">
        <v>21671431.020000018</v>
      </c>
    </row>
    <row r="14" spans="1:8" x14ac:dyDescent="0.35">
      <c r="A14" t="s">
        <v>31</v>
      </c>
      <c r="B14">
        <v>1463830.5</v>
      </c>
      <c r="D14" t="s">
        <v>31</v>
      </c>
      <c r="E14">
        <v>12651417.499999998</v>
      </c>
    </row>
    <row r="15" spans="1:8" x14ac:dyDescent="0.35">
      <c r="A15" t="s">
        <v>32</v>
      </c>
      <c r="B15">
        <v>976064.02</v>
      </c>
      <c r="D15" t="s">
        <v>32</v>
      </c>
      <c r="E15">
        <v>17367228.980000004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F2C1C-683A-4BB2-B5D7-A1A95D89317E}">
  <dimension ref="A1:P701"/>
  <sheetViews>
    <sheetView topLeftCell="B1" zoomScale="80" workbookViewId="0">
      <selection activeCell="R7" sqref="R7"/>
    </sheetView>
  </sheetViews>
  <sheetFormatPr defaultRowHeight="14.5" x14ac:dyDescent="0.35"/>
  <cols>
    <col min="1" max="1" width="15.1796875" bestFit="1" customWidth="1"/>
    <col min="2" max="2" width="21.54296875" bestFit="1" customWidth="1"/>
    <col min="3" max="3" width="9.7265625" bestFit="1" customWidth="1"/>
    <col min="4" max="4" width="15.26953125" bestFit="1" customWidth="1"/>
    <col min="5" max="5" width="11.453125" bestFit="1" customWidth="1"/>
    <col min="6" max="6" width="20.1796875" bestFit="1" customWidth="1"/>
    <col min="7" max="7" width="11" bestFit="1" customWidth="1"/>
    <col min="8" max="8" width="12.453125" bestFit="1" customWidth="1"/>
    <col min="9" max="9" width="11.26953125" bestFit="1" customWidth="1"/>
    <col min="10" max="10" width="10.81640625" bestFit="1" customWidth="1"/>
    <col min="11" max="11" width="7.81640625" bestFit="1" customWidth="1"/>
    <col min="12" max="12" width="9.81640625" bestFit="1" customWidth="1"/>
    <col min="13" max="13" width="9.453125" bestFit="1" customWidth="1"/>
    <col min="14" max="14" width="16.1796875" bestFit="1" customWidth="1"/>
    <col min="15" max="15" width="14.1796875" bestFit="1" customWidth="1"/>
    <col min="16" max="16" width="6.81640625" bestFit="1" customWidth="1"/>
    <col min="18" max="18" width="26.08984375" bestFit="1" customWidth="1"/>
    <col min="19" max="19" width="12.26953125" bestFit="1" customWidth="1"/>
  </cols>
  <sheetData>
    <row r="1" spans="1:16" x14ac:dyDescent="0.35">
      <c r="A1" t="s">
        <v>6</v>
      </c>
      <c r="B1" t="s">
        <v>36</v>
      </c>
      <c r="C1" t="s">
        <v>37</v>
      </c>
      <c r="D1" t="s">
        <v>44</v>
      </c>
      <c r="E1" t="s">
        <v>4</v>
      </c>
      <c r="F1" t="s">
        <v>5</v>
      </c>
      <c r="G1" t="s">
        <v>35</v>
      </c>
      <c r="H1" t="s">
        <v>1</v>
      </c>
      <c r="I1" t="s">
        <v>2</v>
      </c>
      <c r="J1" t="s">
        <v>34</v>
      </c>
      <c r="K1" t="s">
        <v>3</v>
      </c>
      <c r="L1" t="s">
        <v>33</v>
      </c>
      <c r="M1" t="s">
        <v>12</v>
      </c>
      <c r="N1" t="s">
        <v>13</v>
      </c>
      <c r="O1" t="s">
        <v>49</v>
      </c>
      <c r="P1" t="s">
        <v>0</v>
      </c>
    </row>
    <row r="2" spans="1:16" x14ac:dyDescent="0.35">
      <c r="A2" t="s">
        <v>10</v>
      </c>
      <c r="B2" t="s">
        <v>16</v>
      </c>
      <c r="C2" t="s">
        <v>38</v>
      </c>
      <c r="D2" t="s">
        <v>45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>
        <v>16185</v>
      </c>
      <c r="M2" s="4">
        <v>41640</v>
      </c>
      <c r="N2">
        <v>1</v>
      </c>
      <c r="O2" t="s">
        <v>21</v>
      </c>
      <c r="P2">
        <v>2014</v>
      </c>
    </row>
    <row r="3" spans="1:16" x14ac:dyDescent="0.35">
      <c r="A3" t="s">
        <v>10</v>
      </c>
      <c r="B3" t="s">
        <v>19</v>
      </c>
      <c r="C3" t="s">
        <v>38</v>
      </c>
      <c r="D3" t="s">
        <v>45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>
        <v>13210</v>
      </c>
      <c r="M3" s="4">
        <v>41640</v>
      </c>
      <c r="N3">
        <v>1</v>
      </c>
      <c r="O3" t="s">
        <v>21</v>
      </c>
      <c r="P3">
        <v>2014</v>
      </c>
    </row>
    <row r="4" spans="1:16" x14ac:dyDescent="0.35">
      <c r="A4" t="s">
        <v>8</v>
      </c>
      <c r="B4" t="s">
        <v>18</v>
      </c>
      <c r="C4" t="s">
        <v>38</v>
      </c>
      <c r="D4" t="s">
        <v>45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21780</v>
      </c>
      <c r="L4">
        <v>10890</v>
      </c>
      <c r="M4" s="4">
        <v>41791</v>
      </c>
      <c r="N4">
        <v>6</v>
      </c>
      <c r="O4" t="s">
        <v>26</v>
      </c>
      <c r="P4">
        <v>2014</v>
      </c>
    </row>
    <row r="5" spans="1:16" x14ac:dyDescent="0.35">
      <c r="A5" t="s">
        <v>8</v>
      </c>
      <c r="B5" t="s">
        <v>19</v>
      </c>
      <c r="C5" t="s">
        <v>38</v>
      </c>
      <c r="D5" t="s">
        <v>45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8880</v>
      </c>
      <c r="L5">
        <v>4440</v>
      </c>
      <c r="M5" s="4">
        <v>41791</v>
      </c>
      <c r="N5">
        <v>6</v>
      </c>
      <c r="O5" t="s">
        <v>26</v>
      </c>
      <c r="P5">
        <v>2014</v>
      </c>
    </row>
    <row r="6" spans="1:16" x14ac:dyDescent="0.35">
      <c r="A6" t="s">
        <v>8</v>
      </c>
      <c r="B6" t="s">
        <v>20</v>
      </c>
      <c r="C6" t="s">
        <v>38</v>
      </c>
      <c r="D6" t="s">
        <v>45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24700</v>
      </c>
      <c r="L6">
        <v>12350</v>
      </c>
      <c r="M6" s="4">
        <v>41791</v>
      </c>
      <c r="N6">
        <v>6</v>
      </c>
      <c r="O6" t="s">
        <v>26</v>
      </c>
      <c r="P6">
        <v>2014</v>
      </c>
    </row>
    <row r="7" spans="1:16" x14ac:dyDescent="0.35">
      <c r="A7" t="s">
        <v>10</v>
      </c>
      <c r="B7" t="s">
        <v>19</v>
      </c>
      <c r="C7" t="s">
        <v>38</v>
      </c>
      <c r="D7" t="s">
        <v>45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393380</v>
      </c>
      <c r="L7">
        <v>136170</v>
      </c>
      <c r="M7" s="4">
        <v>41974</v>
      </c>
      <c r="N7">
        <v>12</v>
      </c>
      <c r="O7" t="s">
        <v>32</v>
      </c>
      <c r="P7">
        <v>2014</v>
      </c>
    </row>
    <row r="8" spans="1:16" x14ac:dyDescent="0.35">
      <c r="A8" t="s">
        <v>8</v>
      </c>
      <c r="B8" t="s">
        <v>19</v>
      </c>
      <c r="C8" t="s">
        <v>39</v>
      </c>
      <c r="D8" t="s">
        <v>45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9210</v>
      </c>
      <c r="L8">
        <v>4605</v>
      </c>
      <c r="M8" s="4">
        <v>41699</v>
      </c>
      <c r="N8">
        <v>3</v>
      </c>
      <c r="O8" t="s">
        <v>23</v>
      </c>
      <c r="P8">
        <v>2014</v>
      </c>
    </row>
    <row r="9" spans="1:16" x14ac:dyDescent="0.35">
      <c r="A9" t="s">
        <v>11</v>
      </c>
      <c r="B9" t="s">
        <v>16</v>
      </c>
      <c r="C9" t="s">
        <v>39</v>
      </c>
      <c r="D9" t="s">
        <v>45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7554</v>
      </c>
      <c r="L9">
        <v>22662</v>
      </c>
      <c r="M9" s="4">
        <v>41791</v>
      </c>
      <c r="N9">
        <v>6</v>
      </c>
      <c r="O9" t="s">
        <v>26</v>
      </c>
      <c r="P9">
        <v>2014</v>
      </c>
    </row>
    <row r="10" spans="1:16" x14ac:dyDescent="0.35">
      <c r="A10" t="s">
        <v>10</v>
      </c>
      <c r="B10" t="s">
        <v>18</v>
      </c>
      <c r="C10" t="s">
        <v>39</v>
      </c>
      <c r="D10" t="s">
        <v>45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>
        <v>18990</v>
      </c>
      <c r="M10" s="4">
        <v>41791</v>
      </c>
      <c r="N10">
        <v>6</v>
      </c>
      <c r="O10" t="s">
        <v>26</v>
      </c>
      <c r="P10">
        <v>2014</v>
      </c>
    </row>
    <row r="11" spans="1:16" x14ac:dyDescent="0.35">
      <c r="A11" t="s">
        <v>11</v>
      </c>
      <c r="B11" t="s">
        <v>19</v>
      </c>
      <c r="C11" t="s">
        <v>39</v>
      </c>
      <c r="D11" t="s">
        <v>45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4635</v>
      </c>
      <c r="L11">
        <v>13905</v>
      </c>
      <c r="M11" s="4">
        <v>41791</v>
      </c>
      <c r="N11">
        <v>6</v>
      </c>
      <c r="O11" t="s">
        <v>26</v>
      </c>
      <c r="P11">
        <v>2014</v>
      </c>
    </row>
    <row r="12" spans="1:16" x14ac:dyDescent="0.35">
      <c r="A12" t="s">
        <v>8</v>
      </c>
      <c r="B12" t="s">
        <v>20</v>
      </c>
      <c r="C12" t="s">
        <v>39</v>
      </c>
      <c r="D12" t="s">
        <v>45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24700</v>
      </c>
      <c r="L12">
        <v>12350</v>
      </c>
      <c r="M12" s="4">
        <v>41791</v>
      </c>
      <c r="N12">
        <v>6</v>
      </c>
      <c r="O12" t="s">
        <v>26</v>
      </c>
      <c r="P12">
        <v>2014</v>
      </c>
    </row>
    <row r="13" spans="1:16" x14ac:dyDescent="0.35">
      <c r="A13" t="s">
        <v>9</v>
      </c>
      <c r="B13" t="s">
        <v>16</v>
      </c>
      <c r="C13" t="s">
        <v>39</v>
      </c>
      <c r="D13" t="s">
        <v>45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319860</v>
      </c>
      <c r="L13">
        <v>13327.5</v>
      </c>
      <c r="M13" s="4">
        <v>41821</v>
      </c>
      <c r="N13">
        <v>7</v>
      </c>
      <c r="O13" t="s">
        <v>27</v>
      </c>
      <c r="P13">
        <v>2014</v>
      </c>
    </row>
    <row r="14" spans="1:16" x14ac:dyDescent="0.35">
      <c r="A14" t="s">
        <v>7</v>
      </c>
      <c r="B14" t="s">
        <v>20</v>
      </c>
      <c r="C14" t="s">
        <v>39</v>
      </c>
      <c r="D14" t="s">
        <v>45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239500</v>
      </c>
      <c r="L14">
        <v>47900</v>
      </c>
      <c r="M14" s="4">
        <v>41852</v>
      </c>
      <c r="N14">
        <v>8</v>
      </c>
      <c r="O14" t="s">
        <v>28</v>
      </c>
      <c r="P14">
        <v>2014</v>
      </c>
    </row>
    <row r="15" spans="1:16" x14ac:dyDescent="0.35">
      <c r="A15" t="s">
        <v>10</v>
      </c>
      <c r="B15" t="s">
        <v>19</v>
      </c>
      <c r="C15" t="s">
        <v>39</v>
      </c>
      <c r="D15" t="s">
        <v>45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 s="4">
        <v>41883</v>
      </c>
      <c r="N15">
        <v>9</v>
      </c>
      <c r="O15" t="s">
        <v>29</v>
      </c>
      <c r="P15">
        <v>2014</v>
      </c>
    </row>
    <row r="16" spans="1:16" x14ac:dyDescent="0.35">
      <c r="A16" t="s">
        <v>9</v>
      </c>
      <c r="B16" t="s">
        <v>16</v>
      </c>
      <c r="C16" t="s">
        <v>39</v>
      </c>
      <c r="D16" t="s">
        <v>45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41400</v>
      </c>
      <c r="L16">
        <v>1725</v>
      </c>
      <c r="M16" s="4">
        <v>41548</v>
      </c>
      <c r="N16">
        <v>10</v>
      </c>
      <c r="O16" t="s">
        <v>30</v>
      </c>
      <c r="P16">
        <v>2013</v>
      </c>
    </row>
    <row r="17" spans="1:16" x14ac:dyDescent="0.35">
      <c r="A17" t="s">
        <v>8</v>
      </c>
      <c r="B17" t="s">
        <v>17</v>
      </c>
      <c r="C17" t="s">
        <v>39</v>
      </c>
      <c r="D17" t="s">
        <v>45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6150</v>
      </c>
      <c r="L17">
        <v>3075</v>
      </c>
      <c r="M17" s="4">
        <v>41974</v>
      </c>
      <c r="N17">
        <v>12</v>
      </c>
      <c r="O17" t="s">
        <v>32</v>
      </c>
      <c r="P17">
        <v>2014</v>
      </c>
    </row>
    <row r="18" spans="1:16" x14ac:dyDescent="0.35">
      <c r="A18" t="s">
        <v>10</v>
      </c>
      <c r="B18" t="s">
        <v>16</v>
      </c>
      <c r="C18" t="s">
        <v>40</v>
      </c>
      <c r="D18" t="s">
        <v>45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>
        <v>2920</v>
      </c>
      <c r="M18" s="4">
        <v>41671</v>
      </c>
      <c r="N18">
        <v>2</v>
      </c>
      <c r="O18" t="s">
        <v>22</v>
      </c>
      <c r="P18">
        <v>2014</v>
      </c>
    </row>
    <row r="19" spans="1:16" x14ac:dyDescent="0.35">
      <c r="A19" t="s">
        <v>8</v>
      </c>
      <c r="B19" t="s">
        <v>20</v>
      </c>
      <c r="C19" t="s">
        <v>40</v>
      </c>
      <c r="D19" t="s">
        <v>45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9740</v>
      </c>
      <c r="L19">
        <v>4870</v>
      </c>
      <c r="M19" s="4">
        <v>41671</v>
      </c>
      <c r="N19">
        <v>2</v>
      </c>
      <c r="O19" t="s">
        <v>22</v>
      </c>
      <c r="P19">
        <v>2014</v>
      </c>
    </row>
    <row r="20" spans="1:16" x14ac:dyDescent="0.35">
      <c r="A20" t="s">
        <v>11</v>
      </c>
      <c r="B20" t="s">
        <v>16</v>
      </c>
      <c r="C20" t="s">
        <v>40</v>
      </c>
      <c r="D20" t="s">
        <v>45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7554</v>
      </c>
      <c r="L20">
        <v>22662</v>
      </c>
      <c r="M20" s="4">
        <v>41791</v>
      </c>
      <c r="N20">
        <v>6</v>
      </c>
      <c r="O20" t="s">
        <v>26</v>
      </c>
      <c r="P20">
        <v>2014</v>
      </c>
    </row>
    <row r="21" spans="1:16" x14ac:dyDescent="0.35">
      <c r="A21" t="s">
        <v>10</v>
      </c>
      <c r="B21" t="s">
        <v>19</v>
      </c>
      <c r="C21" t="s">
        <v>40</v>
      </c>
      <c r="D21" t="s">
        <v>45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261560</v>
      </c>
      <c r="L21">
        <v>90540</v>
      </c>
      <c r="M21" s="4">
        <v>41791</v>
      </c>
      <c r="N21">
        <v>6</v>
      </c>
      <c r="O21" t="s">
        <v>26</v>
      </c>
      <c r="P21">
        <v>2014</v>
      </c>
    </row>
    <row r="22" spans="1:16" x14ac:dyDescent="0.35">
      <c r="A22" t="s">
        <v>11</v>
      </c>
      <c r="B22" t="s">
        <v>19</v>
      </c>
      <c r="C22" t="s">
        <v>40</v>
      </c>
      <c r="D22" t="s">
        <v>45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1101</v>
      </c>
      <c r="L22">
        <v>3303</v>
      </c>
      <c r="M22" s="4">
        <v>41821</v>
      </c>
      <c r="N22">
        <v>7</v>
      </c>
      <c r="O22" t="s">
        <v>27</v>
      </c>
      <c r="P22">
        <v>2014</v>
      </c>
    </row>
    <row r="23" spans="1:16" x14ac:dyDescent="0.35">
      <c r="A23" t="s">
        <v>10</v>
      </c>
      <c r="B23" t="s">
        <v>20</v>
      </c>
      <c r="C23" t="s">
        <v>40</v>
      </c>
      <c r="D23" t="s">
        <v>45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 s="4">
        <v>41852</v>
      </c>
      <c r="N23">
        <v>8</v>
      </c>
      <c r="O23" t="s">
        <v>28</v>
      </c>
      <c r="P23">
        <v>2014</v>
      </c>
    </row>
    <row r="24" spans="1:16" x14ac:dyDescent="0.35">
      <c r="A24" t="s">
        <v>8</v>
      </c>
      <c r="B24" t="s">
        <v>18</v>
      </c>
      <c r="C24" t="s">
        <v>40</v>
      </c>
      <c r="D24" t="s">
        <v>45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5490</v>
      </c>
      <c r="L24">
        <v>2745</v>
      </c>
      <c r="M24" s="4">
        <v>41518</v>
      </c>
      <c r="N24">
        <v>9</v>
      </c>
      <c r="O24" t="s">
        <v>29</v>
      </c>
      <c r="P24">
        <v>2013</v>
      </c>
    </row>
    <row r="25" spans="1:16" x14ac:dyDescent="0.35">
      <c r="A25" t="s">
        <v>7</v>
      </c>
      <c r="B25" t="s">
        <v>20</v>
      </c>
      <c r="C25" t="s">
        <v>40</v>
      </c>
      <c r="D25" t="s">
        <v>45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197000</v>
      </c>
      <c r="L25">
        <v>39400</v>
      </c>
      <c r="M25" s="4">
        <v>41518</v>
      </c>
      <c r="N25">
        <v>9</v>
      </c>
      <c r="O25" t="s">
        <v>29</v>
      </c>
      <c r="P25">
        <v>2013</v>
      </c>
    </row>
    <row r="26" spans="1:16" x14ac:dyDescent="0.35">
      <c r="A26" t="s">
        <v>8</v>
      </c>
      <c r="B26" t="s">
        <v>20</v>
      </c>
      <c r="C26" t="s">
        <v>40</v>
      </c>
      <c r="D26" t="s">
        <v>45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24720</v>
      </c>
      <c r="L26">
        <v>12360</v>
      </c>
      <c r="M26" s="4">
        <v>41883</v>
      </c>
      <c r="N26">
        <v>9</v>
      </c>
      <c r="O26" t="s">
        <v>29</v>
      </c>
      <c r="P26">
        <v>2014</v>
      </c>
    </row>
    <row r="27" spans="1:16" x14ac:dyDescent="0.35">
      <c r="A27" t="s">
        <v>10</v>
      </c>
      <c r="B27" t="s">
        <v>17</v>
      </c>
      <c r="C27" t="s">
        <v>40</v>
      </c>
      <c r="D27" t="s">
        <v>45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5715</v>
      </c>
      <c r="L27">
        <v>2286</v>
      </c>
      <c r="M27" s="4">
        <v>41913</v>
      </c>
      <c r="N27">
        <v>10</v>
      </c>
      <c r="O27" t="s">
        <v>30</v>
      </c>
      <c r="P27">
        <v>2014</v>
      </c>
    </row>
    <row r="28" spans="1:16" x14ac:dyDescent="0.35">
      <c r="A28" t="s">
        <v>10</v>
      </c>
      <c r="B28" t="s">
        <v>16</v>
      </c>
      <c r="C28" t="s">
        <v>40</v>
      </c>
      <c r="D28" t="s">
        <v>45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448500</v>
      </c>
      <c r="L28">
        <v>155250</v>
      </c>
      <c r="M28" s="4">
        <v>41579</v>
      </c>
      <c r="N28">
        <v>11</v>
      </c>
      <c r="O28" t="s">
        <v>31</v>
      </c>
      <c r="P28">
        <v>2013</v>
      </c>
    </row>
    <row r="29" spans="1:16" x14ac:dyDescent="0.35">
      <c r="A29" t="s">
        <v>11</v>
      </c>
      <c r="B29" t="s">
        <v>17</v>
      </c>
      <c r="C29" t="s">
        <v>40</v>
      </c>
      <c r="D29" t="s">
        <v>45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2736</v>
      </c>
      <c r="L29">
        <v>8208</v>
      </c>
      <c r="M29" s="4">
        <v>41579</v>
      </c>
      <c r="N29">
        <v>11</v>
      </c>
      <c r="O29" t="s">
        <v>31</v>
      </c>
      <c r="P29">
        <v>2013</v>
      </c>
    </row>
    <row r="30" spans="1:16" x14ac:dyDescent="0.35">
      <c r="A30" t="s">
        <v>8</v>
      </c>
      <c r="B30" t="s">
        <v>16</v>
      </c>
      <c r="C30" t="s">
        <v>40</v>
      </c>
      <c r="D30" t="s">
        <v>45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21520</v>
      </c>
      <c r="L30">
        <v>10760</v>
      </c>
      <c r="M30" s="4">
        <v>41609</v>
      </c>
      <c r="N30">
        <v>12</v>
      </c>
      <c r="O30" t="s">
        <v>32</v>
      </c>
      <c r="P30">
        <v>2013</v>
      </c>
    </row>
    <row r="31" spans="1:16" x14ac:dyDescent="0.35">
      <c r="A31" t="s">
        <v>10</v>
      </c>
      <c r="B31" t="s">
        <v>16</v>
      </c>
      <c r="C31" t="s">
        <v>40</v>
      </c>
      <c r="D31" t="s">
        <v>45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>
        <v>18170</v>
      </c>
      <c r="M31" s="4">
        <v>41974</v>
      </c>
      <c r="N31">
        <v>12</v>
      </c>
      <c r="O31" t="s">
        <v>32</v>
      </c>
      <c r="P31">
        <v>2014</v>
      </c>
    </row>
    <row r="32" spans="1:16" x14ac:dyDescent="0.35">
      <c r="A32" t="s">
        <v>10</v>
      </c>
      <c r="B32" t="s">
        <v>19</v>
      </c>
      <c r="C32" t="s">
        <v>40</v>
      </c>
      <c r="D32" t="s">
        <v>45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393380</v>
      </c>
      <c r="L32">
        <v>136170</v>
      </c>
      <c r="M32" s="4">
        <v>41974</v>
      </c>
      <c r="N32">
        <v>12</v>
      </c>
      <c r="O32" t="s">
        <v>32</v>
      </c>
      <c r="P32">
        <v>2014</v>
      </c>
    </row>
    <row r="33" spans="1:16" x14ac:dyDescent="0.35">
      <c r="A33" t="s">
        <v>10</v>
      </c>
      <c r="B33" t="s">
        <v>20</v>
      </c>
      <c r="C33" t="s">
        <v>41</v>
      </c>
      <c r="D33" t="s">
        <v>45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 s="4">
        <v>41640</v>
      </c>
      <c r="N33">
        <v>1</v>
      </c>
      <c r="O33" t="s">
        <v>21</v>
      </c>
      <c r="P33">
        <v>2014</v>
      </c>
    </row>
    <row r="34" spans="1:16" x14ac:dyDescent="0.35">
      <c r="A34" t="s">
        <v>9</v>
      </c>
      <c r="B34" t="s">
        <v>18</v>
      </c>
      <c r="C34" t="s">
        <v>41</v>
      </c>
      <c r="D34" t="s">
        <v>45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216480</v>
      </c>
      <c r="L34">
        <v>9020</v>
      </c>
      <c r="M34" s="4">
        <v>41671</v>
      </c>
      <c r="N34">
        <v>2</v>
      </c>
      <c r="O34" t="s">
        <v>22</v>
      </c>
      <c r="P34">
        <v>2014</v>
      </c>
    </row>
    <row r="35" spans="1:16" x14ac:dyDescent="0.35">
      <c r="A35" t="s">
        <v>11</v>
      </c>
      <c r="B35" t="s">
        <v>19</v>
      </c>
      <c r="C35" t="s">
        <v>41</v>
      </c>
      <c r="D35" t="s">
        <v>45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6483</v>
      </c>
      <c r="L35">
        <v>19449</v>
      </c>
      <c r="M35" s="4">
        <v>41699</v>
      </c>
      <c r="N35">
        <v>3</v>
      </c>
      <c r="O35" t="s">
        <v>23</v>
      </c>
      <c r="P35">
        <v>2014</v>
      </c>
    </row>
    <row r="36" spans="1:16" x14ac:dyDescent="0.35">
      <c r="A36" t="s">
        <v>10</v>
      </c>
      <c r="B36" t="s">
        <v>19</v>
      </c>
      <c r="C36" t="s">
        <v>41</v>
      </c>
      <c r="D36" t="s">
        <v>45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261560</v>
      </c>
      <c r="L36">
        <v>90540</v>
      </c>
      <c r="M36" s="4">
        <v>41791</v>
      </c>
      <c r="N36">
        <v>6</v>
      </c>
      <c r="O36" t="s">
        <v>26</v>
      </c>
      <c r="P36">
        <v>2014</v>
      </c>
    </row>
    <row r="37" spans="1:16" x14ac:dyDescent="0.35">
      <c r="A37" t="s">
        <v>11</v>
      </c>
      <c r="B37" t="s">
        <v>19</v>
      </c>
      <c r="C37" t="s">
        <v>41</v>
      </c>
      <c r="D37" t="s">
        <v>45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4635</v>
      </c>
      <c r="L37">
        <v>13905</v>
      </c>
      <c r="M37" s="4">
        <v>41791</v>
      </c>
      <c r="N37">
        <v>6</v>
      </c>
      <c r="O37" t="s">
        <v>26</v>
      </c>
      <c r="P37">
        <v>2014</v>
      </c>
    </row>
    <row r="38" spans="1:16" x14ac:dyDescent="0.35">
      <c r="A38" t="s">
        <v>9</v>
      </c>
      <c r="B38" t="s">
        <v>17</v>
      </c>
      <c r="C38" t="s">
        <v>41</v>
      </c>
      <c r="D38" t="s">
        <v>45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338520</v>
      </c>
      <c r="L38">
        <v>14105</v>
      </c>
      <c r="M38" s="4">
        <v>41852</v>
      </c>
      <c r="N38">
        <v>8</v>
      </c>
      <c r="O38" t="s">
        <v>28</v>
      </c>
      <c r="P38">
        <v>2014</v>
      </c>
    </row>
    <row r="39" spans="1:16" x14ac:dyDescent="0.35">
      <c r="A39" t="s">
        <v>9</v>
      </c>
      <c r="B39" t="s">
        <v>16</v>
      </c>
      <c r="C39" t="s">
        <v>41</v>
      </c>
      <c r="D39" t="s">
        <v>45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41400</v>
      </c>
      <c r="L39">
        <v>1725</v>
      </c>
      <c r="M39" s="4">
        <v>41548</v>
      </c>
      <c r="N39">
        <v>10</v>
      </c>
      <c r="O39" t="s">
        <v>30</v>
      </c>
      <c r="P39">
        <v>2013</v>
      </c>
    </row>
    <row r="40" spans="1:16" x14ac:dyDescent="0.35">
      <c r="A40" t="s">
        <v>7</v>
      </c>
      <c r="B40" t="s">
        <v>16</v>
      </c>
      <c r="C40" t="s">
        <v>42</v>
      </c>
      <c r="D40" t="s">
        <v>45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500250</v>
      </c>
      <c r="L40">
        <v>100050</v>
      </c>
      <c r="M40" s="4">
        <v>41671</v>
      </c>
      <c r="N40">
        <v>2</v>
      </c>
      <c r="O40" t="s">
        <v>22</v>
      </c>
      <c r="P40">
        <v>2014</v>
      </c>
    </row>
    <row r="41" spans="1:16" x14ac:dyDescent="0.35">
      <c r="A41" t="s">
        <v>11</v>
      </c>
      <c r="B41" t="s">
        <v>19</v>
      </c>
      <c r="C41" t="s">
        <v>42</v>
      </c>
      <c r="D41" t="s">
        <v>45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8514</v>
      </c>
      <c r="L41">
        <v>25542</v>
      </c>
      <c r="M41" s="4">
        <v>41730</v>
      </c>
      <c r="N41">
        <v>4</v>
      </c>
      <c r="O41" t="s">
        <v>24</v>
      </c>
      <c r="P41">
        <v>2014</v>
      </c>
    </row>
    <row r="42" spans="1:16" x14ac:dyDescent="0.35">
      <c r="A42" t="s">
        <v>8</v>
      </c>
      <c r="B42" t="s">
        <v>18</v>
      </c>
      <c r="C42" t="s">
        <v>42</v>
      </c>
      <c r="D42" t="s">
        <v>45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21780</v>
      </c>
      <c r="L42">
        <v>10890</v>
      </c>
      <c r="M42" s="4">
        <v>41791</v>
      </c>
      <c r="N42">
        <v>6</v>
      </c>
      <c r="O42" t="s">
        <v>26</v>
      </c>
      <c r="P42">
        <v>2014</v>
      </c>
    </row>
    <row r="43" spans="1:16" x14ac:dyDescent="0.35">
      <c r="A43" t="s">
        <v>8</v>
      </c>
      <c r="B43" t="s">
        <v>19</v>
      </c>
      <c r="C43" t="s">
        <v>42</v>
      </c>
      <c r="D43" t="s">
        <v>45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8880</v>
      </c>
      <c r="L43">
        <v>4440</v>
      </c>
      <c r="M43" s="4">
        <v>41791</v>
      </c>
      <c r="N43">
        <v>6</v>
      </c>
      <c r="O43" t="s">
        <v>26</v>
      </c>
      <c r="P43">
        <v>2014</v>
      </c>
    </row>
    <row r="44" spans="1:16" x14ac:dyDescent="0.35">
      <c r="A44" t="s">
        <v>10</v>
      </c>
      <c r="B44" t="s">
        <v>18</v>
      </c>
      <c r="C44" t="s">
        <v>42</v>
      </c>
      <c r="D44" t="s">
        <v>45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397020</v>
      </c>
      <c r="L44">
        <v>137430</v>
      </c>
      <c r="M44" s="4">
        <v>41518</v>
      </c>
      <c r="N44">
        <v>9</v>
      </c>
      <c r="O44" t="s">
        <v>29</v>
      </c>
      <c r="P44">
        <v>2013</v>
      </c>
    </row>
    <row r="45" spans="1:16" x14ac:dyDescent="0.35">
      <c r="A45" t="s">
        <v>7</v>
      </c>
      <c r="B45" t="s">
        <v>18</v>
      </c>
      <c r="C45" t="s">
        <v>42</v>
      </c>
      <c r="D45" t="s">
        <v>45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537750</v>
      </c>
      <c r="L45">
        <v>107550</v>
      </c>
      <c r="M45" s="4">
        <v>41883</v>
      </c>
      <c r="N45">
        <v>9</v>
      </c>
      <c r="O45" t="s">
        <v>29</v>
      </c>
      <c r="P45">
        <v>2014</v>
      </c>
    </row>
    <row r="46" spans="1:16" x14ac:dyDescent="0.35">
      <c r="A46" t="s">
        <v>10</v>
      </c>
      <c r="B46" t="s">
        <v>16</v>
      </c>
      <c r="C46" t="s">
        <v>42</v>
      </c>
      <c r="D46" t="s">
        <v>45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>
        <v>18170</v>
      </c>
      <c r="M46" s="4">
        <v>41974</v>
      </c>
      <c r="N46">
        <v>12</v>
      </c>
      <c r="O46" t="s">
        <v>32</v>
      </c>
      <c r="P46">
        <v>2014</v>
      </c>
    </row>
    <row r="47" spans="1:16" x14ac:dyDescent="0.35">
      <c r="A47" t="s">
        <v>10</v>
      </c>
      <c r="B47" t="s">
        <v>18</v>
      </c>
      <c r="C47" t="s">
        <v>43</v>
      </c>
      <c r="D47" t="s">
        <v>45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715000</v>
      </c>
      <c r="L47">
        <v>247500</v>
      </c>
      <c r="M47" s="4">
        <v>41671</v>
      </c>
      <c r="N47">
        <v>2</v>
      </c>
      <c r="O47" t="s">
        <v>22</v>
      </c>
      <c r="P47">
        <v>2014</v>
      </c>
    </row>
    <row r="48" spans="1:16" x14ac:dyDescent="0.35">
      <c r="A48" t="s">
        <v>11</v>
      </c>
      <c r="B48" t="s">
        <v>17</v>
      </c>
      <c r="C48" t="s">
        <v>43</v>
      </c>
      <c r="D48" t="s">
        <v>45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5859</v>
      </c>
      <c r="L48">
        <v>17577</v>
      </c>
      <c r="M48" s="4">
        <v>41730</v>
      </c>
      <c r="N48">
        <v>4</v>
      </c>
      <c r="O48" t="s">
        <v>24</v>
      </c>
      <c r="P48">
        <v>2014</v>
      </c>
    </row>
    <row r="49" spans="1:16" x14ac:dyDescent="0.35">
      <c r="A49" t="s">
        <v>9</v>
      </c>
      <c r="B49" t="s">
        <v>19</v>
      </c>
      <c r="C49" t="s">
        <v>43</v>
      </c>
      <c r="D49" t="s">
        <v>45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506340</v>
      </c>
      <c r="L49">
        <v>21097.5</v>
      </c>
      <c r="M49" s="4">
        <v>41730</v>
      </c>
      <c r="N49">
        <v>4</v>
      </c>
      <c r="O49" t="s">
        <v>24</v>
      </c>
      <c r="P49">
        <v>2014</v>
      </c>
    </row>
    <row r="50" spans="1:16" x14ac:dyDescent="0.35">
      <c r="A50" t="s">
        <v>10</v>
      </c>
      <c r="B50" t="s">
        <v>18</v>
      </c>
      <c r="C50" t="s">
        <v>43</v>
      </c>
      <c r="D50" t="s">
        <v>45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>
        <v>18990</v>
      </c>
      <c r="M50" s="4">
        <v>41791</v>
      </c>
      <c r="N50">
        <v>6</v>
      </c>
      <c r="O50" t="s">
        <v>26</v>
      </c>
      <c r="P50">
        <v>2014</v>
      </c>
    </row>
    <row r="51" spans="1:16" x14ac:dyDescent="0.35">
      <c r="A51" t="s">
        <v>10</v>
      </c>
      <c r="B51" t="s">
        <v>19</v>
      </c>
      <c r="C51" t="s">
        <v>43</v>
      </c>
      <c r="D51" t="s">
        <v>45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8430</v>
      </c>
      <c r="L51">
        <v>3372</v>
      </c>
      <c r="M51" s="4">
        <v>41821</v>
      </c>
      <c r="N51">
        <v>7</v>
      </c>
      <c r="O51" t="s">
        <v>27</v>
      </c>
      <c r="P51">
        <v>2014</v>
      </c>
    </row>
    <row r="52" spans="1:16" x14ac:dyDescent="0.35">
      <c r="A52" t="s">
        <v>11</v>
      </c>
      <c r="B52" t="s">
        <v>17</v>
      </c>
      <c r="C52" t="s">
        <v>43</v>
      </c>
      <c r="D52" t="s">
        <v>45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6423</v>
      </c>
      <c r="L52">
        <v>19269</v>
      </c>
      <c r="M52" s="4">
        <v>41852</v>
      </c>
      <c r="N52">
        <v>8</v>
      </c>
      <c r="O52" t="s">
        <v>28</v>
      </c>
      <c r="P52">
        <v>2014</v>
      </c>
    </row>
    <row r="53" spans="1:16" x14ac:dyDescent="0.35">
      <c r="A53" t="s">
        <v>10</v>
      </c>
      <c r="B53" t="s">
        <v>17</v>
      </c>
      <c r="C53" t="s">
        <v>43</v>
      </c>
      <c r="D53" t="s">
        <v>45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5715</v>
      </c>
      <c r="L53">
        <v>2286</v>
      </c>
      <c r="M53" s="4">
        <v>41913</v>
      </c>
      <c r="N53">
        <v>10</v>
      </c>
      <c r="O53" t="s">
        <v>30</v>
      </c>
      <c r="P53">
        <v>2014</v>
      </c>
    </row>
    <row r="54" spans="1:16" x14ac:dyDescent="0.35">
      <c r="A54" t="s">
        <v>8</v>
      </c>
      <c r="B54" t="s">
        <v>17</v>
      </c>
      <c r="C54" t="s">
        <v>43</v>
      </c>
      <c r="D54" t="s">
        <v>45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6150</v>
      </c>
      <c r="L54">
        <v>3075</v>
      </c>
      <c r="M54" s="4">
        <v>41974</v>
      </c>
      <c r="N54">
        <v>12</v>
      </c>
      <c r="O54" t="s">
        <v>32</v>
      </c>
      <c r="P54">
        <v>2014</v>
      </c>
    </row>
    <row r="55" spans="1:16" x14ac:dyDescent="0.35">
      <c r="A55" t="s">
        <v>10</v>
      </c>
      <c r="B55" t="s">
        <v>18</v>
      </c>
      <c r="C55" t="s">
        <v>40</v>
      </c>
      <c r="D55" t="s">
        <v>46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19725</v>
      </c>
      <c r="L55">
        <v>7613.85</v>
      </c>
      <c r="M55" s="4">
        <v>41640</v>
      </c>
      <c r="N55">
        <v>1</v>
      </c>
      <c r="O55" t="s">
        <v>21</v>
      </c>
      <c r="P55">
        <v>2014</v>
      </c>
    </row>
    <row r="56" spans="1:16" x14ac:dyDescent="0.35">
      <c r="A56" t="s">
        <v>8</v>
      </c>
      <c r="B56" t="s">
        <v>18</v>
      </c>
      <c r="C56" t="s">
        <v>40</v>
      </c>
      <c r="D56" t="s">
        <v>46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22960</v>
      </c>
      <c r="L56">
        <v>11135.6</v>
      </c>
      <c r="M56" s="4">
        <v>41671</v>
      </c>
      <c r="N56">
        <v>2</v>
      </c>
      <c r="O56" t="s">
        <v>22</v>
      </c>
      <c r="P56">
        <v>2014</v>
      </c>
    </row>
    <row r="57" spans="1:16" x14ac:dyDescent="0.35">
      <c r="A57" t="s">
        <v>10</v>
      </c>
      <c r="B57" t="s">
        <v>18</v>
      </c>
      <c r="C57" t="s">
        <v>40</v>
      </c>
      <c r="D57" t="s">
        <v>46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5150</v>
      </c>
      <c r="L57">
        <v>1987.9</v>
      </c>
      <c r="M57" s="4">
        <v>41760</v>
      </c>
      <c r="N57">
        <v>5</v>
      </c>
      <c r="O57" t="s">
        <v>25</v>
      </c>
      <c r="P57">
        <v>2014</v>
      </c>
    </row>
    <row r="58" spans="1:16" x14ac:dyDescent="0.35">
      <c r="A58" t="s">
        <v>10</v>
      </c>
      <c r="B58" t="s">
        <v>18</v>
      </c>
      <c r="C58" t="s">
        <v>41</v>
      </c>
      <c r="D58" t="s">
        <v>46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3195</v>
      </c>
      <c r="L58">
        <v>1233.27</v>
      </c>
      <c r="M58" s="4">
        <v>41944</v>
      </c>
      <c r="N58">
        <v>11</v>
      </c>
      <c r="O58" t="s">
        <v>31</v>
      </c>
      <c r="P58">
        <v>2014</v>
      </c>
    </row>
    <row r="59" spans="1:16" x14ac:dyDescent="0.35">
      <c r="A59" t="s">
        <v>10</v>
      </c>
      <c r="B59" t="s">
        <v>16</v>
      </c>
      <c r="C59" t="s">
        <v>42</v>
      </c>
      <c r="D59" t="s">
        <v>46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6630</v>
      </c>
      <c r="L59">
        <v>2559.1799999999998</v>
      </c>
      <c r="M59" s="4">
        <v>41699</v>
      </c>
      <c r="N59">
        <v>3</v>
      </c>
      <c r="O59" t="s">
        <v>23</v>
      </c>
      <c r="P59">
        <v>2014</v>
      </c>
    </row>
    <row r="60" spans="1:16" x14ac:dyDescent="0.35">
      <c r="A60" t="s">
        <v>11</v>
      </c>
      <c r="B60" t="s">
        <v>17</v>
      </c>
      <c r="C60" t="s">
        <v>38</v>
      </c>
      <c r="D60" t="s">
        <v>46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5574</v>
      </c>
      <c r="L60">
        <v>16499.04</v>
      </c>
      <c r="M60" s="4">
        <v>41671</v>
      </c>
      <c r="N60">
        <v>2</v>
      </c>
      <c r="O60" t="s">
        <v>22</v>
      </c>
      <c r="P60">
        <v>2014</v>
      </c>
    </row>
    <row r="61" spans="1:16" x14ac:dyDescent="0.35">
      <c r="A61" t="s">
        <v>10</v>
      </c>
      <c r="B61" t="s">
        <v>20</v>
      </c>
      <c r="C61" t="s">
        <v>38</v>
      </c>
      <c r="D61" t="s">
        <v>46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4">
        <v>41699</v>
      </c>
      <c r="N61">
        <v>3</v>
      </c>
      <c r="O61" t="s">
        <v>23</v>
      </c>
      <c r="P61">
        <v>2014</v>
      </c>
    </row>
    <row r="62" spans="1:16" x14ac:dyDescent="0.35">
      <c r="A62" t="s">
        <v>10</v>
      </c>
      <c r="B62" t="s">
        <v>17</v>
      </c>
      <c r="C62" t="s">
        <v>38</v>
      </c>
      <c r="D62" t="s">
        <v>46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12645</v>
      </c>
      <c r="L62">
        <v>4880.97</v>
      </c>
      <c r="M62" s="4">
        <v>41821</v>
      </c>
      <c r="N62">
        <v>7</v>
      </c>
      <c r="O62" t="s">
        <v>27</v>
      </c>
      <c r="P62">
        <v>2014</v>
      </c>
    </row>
    <row r="63" spans="1:16" x14ac:dyDescent="0.35">
      <c r="A63" t="s">
        <v>11</v>
      </c>
      <c r="B63" t="s">
        <v>16</v>
      </c>
      <c r="C63" t="s">
        <v>38</v>
      </c>
      <c r="D63" t="s">
        <v>46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4335</v>
      </c>
      <c r="L63">
        <v>12831.6</v>
      </c>
      <c r="M63" s="4">
        <v>41883</v>
      </c>
      <c r="N63">
        <v>9</v>
      </c>
      <c r="O63" t="s">
        <v>29</v>
      </c>
      <c r="P63">
        <v>2014</v>
      </c>
    </row>
    <row r="64" spans="1:16" x14ac:dyDescent="0.35">
      <c r="A64" t="s">
        <v>9</v>
      </c>
      <c r="B64" t="s">
        <v>17</v>
      </c>
      <c r="C64" t="s">
        <v>38</v>
      </c>
      <c r="D64" t="s">
        <v>46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39600</v>
      </c>
      <c r="L64">
        <v>1237.5</v>
      </c>
      <c r="M64" s="4">
        <v>41518</v>
      </c>
      <c r="N64">
        <v>9</v>
      </c>
      <c r="O64" t="s">
        <v>29</v>
      </c>
      <c r="P64">
        <v>2013</v>
      </c>
    </row>
    <row r="65" spans="1:16" x14ac:dyDescent="0.35">
      <c r="A65" t="s">
        <v>11</v>
      </c>
      <c r="B65" t="s">
        <v>18</v>
      </c>
      <c r="C65" t="s">
        <v>38</v>
      </c>
      <c r="D65" t="s">
        <v>46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8013</v>
      </c>
      <c r="L65">
        <v>23718.48</v>
      </c>
      <c r="M65" s="4">
        <v>41883</v>
      </c>
      <c r="N65">
        <v>9</v>
      </c>
      <c r="O65" t="s">
        <v>29</v>
      </c>
      <c r="P65">
        <v>2014</v>
      </c>
    </row>
    <row r="66" spans="1:16" x14ac:dyDescent="0.35">
      <c r="A66" t="s">
        <v>11</v>
      </c>
      <c r="B66" t="s">
        <v>19</v>
      </c>
      <c r="C66" t="s">
        <v>38</v>
      </c>
      <c r="D66" t="s">
        <v>46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2298</v>
      </c>
      <c r="L66">
        <v>6802.08</v>
      </c>
      <c r="M66" s="4">
        <v>41548</v>
      </c>
      <c r="N66">
        <v>10</v>
      </c>
      <c r="O66" t="s">
        <v>30</v>
      </c>
      <c r="P66">
        <v>2013</v>
      </c>
    </row>
    <row r="67" spans="1:16" x14ac:dyDescent="0.35">
      <c r="A67" t="s">
        <v>7</v>
      </c>
      <c r="B67" t="s">
        <v>20</v>
      </c>
      <c r="C67" t="s">
        <v>38</v>
      </c>
      <c r="D67" t="s">
        <v>46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 s="4">
        <v>41548</v>
      </c>
      <c r="N67">
        <v>10</v>
      </c>
      <c r="O67" t="s">
        <v>30</v>
      </c>
      <c r="P67">
        <v>2013</v>
      </c>
    </row>
    <row r="68" spans="1:16" x14ac:dyDescent="0.35">
      <c r="A68" t="s">
        <v>10</v>
      </c>
      <c r="B68" t="s">
        <v>20</v>
      </c>
      <c r="C68" t="s">
        <v>38</v>
      </c>
      <c r="D68" t="s">
        <v>46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 s="4">
        <v>41913</v>
      </c>
      <c r="N68">
        <v>10</v>
      </c>
      <c r="O68" t="s">
        <v>30</v>
      </c>
      <c r="P68">
        <v>2014</v>
      </c>
    </row>
    <row r="69" spans="1:16" x14ac:dyDescent="0.35">
      <c r="A69" t="s">
        <v>10</v>
      </c>
      <c r="B69" t="s">
        <v>18</v>
      </c>
      <c r="C69" t="s">
        <v>38</v>
      </c>
      <c r="D69" t="s">
        <v>46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560300</v>
      </c>
      <c r="L69">
        <v>186407.5</v>
      </c>
      <c r="M69" s="4">
        <v>41974</v>
      </c>
      <c r="N69">
        <v>12</v>
      </c>
      <c r="O69" t="s">
        <v>32</v>
      </c>
      <c r="P69">
        <v>2014</v>
      </c>
    </row>
    <row r="70" spans="1:16" x14ac:dyDescent="0.35">
      <c r="A70" t="s">
        <v>8</v>
      </c>
      <c r="B70" t="s">
        <v>20</v>
      </c>
      <c r="C70" t="s">
        <v>39</v>
      </c>
      <c r="D70" t="s">
        <v>46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22140</v>
      </c>
      <c r="L70">
        <v>10737.9</v>
      </c>
      <c r="M70" s="4">
        <v>41699</v>
      </c>
      <c r="N70">
        <v>3</v>
      </c>
      <c r="O70" t="s">
        <v>23</v>
      </c>
      <c r="P70">
        <v>2014</v>
      </c>
    </row>
    <row r="71" spans="1:16" x14ac:dyDescent="0.35">
      <c r="A71" t="s">
        <v>7</v>
      </c>
      <c r="B71" t="s">
        <v>17</v>
      </c>
      <c r="C71" t="s">
        <v>39</v>
      </c>
      <c r="D71" t="s">
        <v>46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575250</v>
      </c>
      <c r="L71">
        <v>108147</v>
      </c>
      <c r="M71" s="4">
        <v>41730</v>
      </c>
      <c r="N71">
        <v>4</v>
      </c>
      <c r="O71" t="s">
        <v>24</v>
      </c>
      <c r="P71">
        <v>2014</v>
      </c>
    </row>
    <row r="72" spans="1:16" x14ac:dyDescent="0.35">
      <c r="A72" t="s">
        <v>10</v>
      </c>
      <c r="B72" t="s">
        <v>18</v>
      </c>
      <c r="C72" t="s">
        <v>39</v>
      </c>
      <c r="D72" t="s">
        <v>46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13755</v>
      </c>
      <c r="L72">
        <v>13479.9</v>
      </c>
      <c r="M72" s="4">
        <v>41821</v>
      </c>
      <c r="N72">
        <v>7</v>
      </c>
      <c r="O72" t="s">
        <v>27</v>
      </c>
      <c r="P72">
        <v>2014</v>
      </c>
    </row>
    <row r="73" spans="1:16" x14ac:dyDescent="0.35">
      <c r="A73" t="s">
        <v>10</v>
      </c>
      <c r="B73" t="s">
        <v>16</v>
      </c>
      <c r="C73" t="s">
        <v>39</v>
      </c>
      <c r="D73" t="s">
        <v>46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9150</v>
      </c>
      <c r="L73">
        <v>3531.9</v>
      </c>
      <c r="M73" s="4">
        <v>41852</v>
      </c>
      <c r="N73">
        <v>8</v>
      </c>
      <c r="O73" t="s">
        <v>28</v>
      </c>
      <c r="P73">
        <v>2014</v>
      </c>
    </row>
    <row r="74" spans="1:16" x14ac:dyDescent="0.35">
      <c r="A74" t="s">
        <v>7</v>
      </c>
      <c r="B74" t="s">
        <v>17</v>
      </c>
      <c r="C74" t="s">
        <v>39</v>
      </c>
      <c r="D74" t="s">
        <v>46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624500</v>
      </c>
      <c r="L74">
        <v>117406</v>
      </c>
      <c r="M74" s="4">
        <v>41518</v>
      </c>
      <c r="N74">
        <v>9</v>
      </c>
      <c r="O74" t="s">
        <v>29</v>
      </c>
      <c r="P74">
        <v>2013</v>
      </c>
    </row>
    <row r="75" spans="1:16" x14ac:dyDescent="0.35">
      <c r="A75" t="s">
        <v>9</v>
      </c>
      <c r="B75" t="s">
        <v>17</v>
      </c>
      <c r="C75" t="s">
        <v>39</v>
      </c>
      <c r="D75" t="s">
        <v>46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79560</v>
      </c>
      <c r="L75">
        <v>2486.25</v>
      </c>
      <c r="M75" s="4">
        <v>41548</v>
      </c>
      <c r="N75">
        <v>10</v>
      </c>
      <c r="O75" t="s">
        <v>30</v>
      </c>
      <c r="P75">
        <v>2013</v>
      </c>
    </row>
    <row r="76" spans="1:16" x14ac:dyDescent="0.35">
      <c r="A76" t="s">
        <v>8</v>
      </c>
      <c r="B76" t="s">
        <v>17</v>
      </c>
      <c r="C76" t="s">
        <v>40</v>
      </c>
      <c r="D76" t="s">
        <v>46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15140</v>
      </c>
      <c r="L76">
        <v>7342.9</v>
      </c>
      <c r="M76" s="4">
        <v>41671</v>
      </c>
      <c r="N76">
        <v>2</v>
      </c>
      <c r="O76" t="s">
        <v>22</v>
      </c>
      <c r="P76">
        <v>2014</v>
      </c>
    </row>
    <row r="77" spans="1:16" x14ac:dyDescent="0.35">
      <c r="A77" t="s">
        <v>10</v>
      </c>
      <c r="B77" t="s">
        <v>17</v>
      </c>
      <c r="C77" t="s">
        <v>40</v>
      </c>
      <c r="D77" t="s">
        <v>46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31133.025000000001</v>
      </c>
      <c r="K77">
        <v>22462.5</v>
      </c>
      <c r="L77">
        <v>8670.5249999999996</v>
      </c>
      <c r="M77" s="4">
        <v>41730</v>
      </c>
      <c r="N77">
        <v>4</v>
      </c>
      <c r="O77" t="s">
        <v>24</v>
      </c>
      <c r="P77">
        <v>2014</v>
      </c>
    </row>
    <row r="78" spans="1:16" x14ac:dyDescent="0.35">
      <c r="A78" t="s">
        <v>9</v>
      </c>
      <c r="B78" t="s">
        <v>17</v>
      </c>
      <c r="C78" t="s">
        <v>40</v>
      </c>
      <c r="D78" t="s">
        <v>46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87240</v>
      </c>
      <c r="L78">
        <v>2726.25</v>
      </c>
      <c r="M78" s="4">
        <v>41791</v>
      </c>
      <c r="N78">
        <v>6</v>
      </c>
      <c r="O78" t="s">
        <v>26</v>
      </c>
      <c r="P78">
        <v>2014</v>
      </c>
    </row>
    <row r="79" spans="1:16" x14ac:dyDescent="0.35">
      <c r="A79" t="s">
        <v>9</v>
      </c>
      <c r="B79" t="s">
        <v>18</v>
      </c>
      <c r="C79" t="s">
        <v>40</v>
      </c>
      <c r="D79" t="s">
        <v>46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94440</v>
      </c>
      <c r="L79">
        <v>2951.25</v>
      </c>
      <c r="M79" s="4">
        <v>41791</v>
      </c>
      <c r="N79">
        <v>6</v>
      </c>
      <c r="O79" t="s">
        <v>26</v>
      </c>
      <c r="P79">
        <v>2014</v>
      </c>
    </row>
    <row r="80" spans="1:16" x14ac:dyDescent="0.35">
      <c r="A80" t="s">
        <v>9</v>
      </c>
      <c r="B80" t="s">
        <v>20</v>
      </c>
      <c r="C80" t="s">
        <v>40</v>
      </c>
      <c r="D80" t="s">
        <v>46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218760</v>
      </c>
      <c r="L80">
        <v>6836.25</v>
      </c>
      <c r="M80" s="4">
        <v>41821</v>
      </c>
      <c r="N80">
        <v>7</v>
      </c>
      <c r="O80" t="s">
        <v>27</v>
      </c>
      <c r="P80">
        <v>2014</v>
      </c>
    </row>
    <row r="81" spans="1:16" x14ac:dyDescent="0.35">
      <c r="A81" t="s">
        <v>8</v>
      </c>
      <c r="B81" t="s">
        <v>19</v>
      </c>
      <c r="C81" t="s">
        <v>40</v>
      </c>
      <c r="D81" t="s">
        <v>46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7470</v>
      </c>
      <c r="L81">
        <v>3622.95</v>
      </c>
      <c r="M81" s="4">
        <v>41883</v>
      </c>
      <c r="N81">
        <v>9</v>
      </c>
      <c r="O81" t="s">
        <v>29</v>
      </c>
      <c r="P81">
        <v>2014</v>
      </c>
    </row>
    <row r="82" spans="1:16" x14ac:dyDescent="0.35">
      <c r="A82" t="s">
        <v>11</v>
      </c>
      <c r="B82" t="s">
        <v>19</v>
      </c>
      <c r="C82" t="s">
        <v>40</v>
      </c>
      <c r="D82" t="s">
        <v>46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2298</v>
      </c>
      <c r="L82">
        <v>6802.08</v>
      </c>
      <c r="M82" s="4">
        <v>41548</v>
      </c>
      <c r="N82">
        <v>10</v>
      </c>
      <c r="O82" t="s">
        <v>30</v>
      </c>
      <c r="P82">
        <v>2013</v>
      </c>
    </row>
    <row r="83" spans="1:16" x14ac:dyDescent="0.35">
      <c r="A83" t="s">
        <v>7</v>
      </c>
      <c r="B83" t="s">
        <v>17</v>
      </c>
      <c r="C83" t="s">
        <v>40</v>
      </c>
      <c r="D83" t="s">
        <v>46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726250</v>
      </c>
      <c r="L83">
        <v>136535</v>
      </c>
      <c r="M83" s="4">
        <v>41944</v>
      </c>
      <c r="N83">
        <v>11</v>
      </c>
      <c r="O83" t="s">
        <v>31</v>
      </c>
      <c r="P83">
        <v>2014</v>
      </c>
    </row>
    <row r="84" spans="1:16" x14ac:dyDescent="0.35">
      <c r="A84" t="s">
        <v>10</v>
      </c>
      <c r="B84" t="s">
        <v>18</v>
      </c>
      <c r="C84" t="s">
        <v>40</v>
      </c>
      <c r="D84" t="s">
        <v>46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560300</v>
      </c>
      <c r="L84">
        <v>186407.5</v>
      </c>
      <c r="M84" s="4">
        <v>41974</v>
      </c>
      <c r="N84">
        <v>12</v>
      </c>
      <c r="O84" t="s">
        <v>32</v>
      </c>
      <c r="P84">
        <v>2014</v>
      </c>
    </row>
    <row r="85" spans="1:16" x14ac:dyDescent="0.35">
      <c r="A85" t="s">
        <v>10</v>
      </c>
      <c r="B85" t="s">
        <v>18</v>
      </c>
      <c r="C85" t="s">
        <v>41</v>
      </c>
      <c r="D85" t="s">
        <v>46</v>
      </c>
      <c r="E85">
        <v>3864</v>
      </c>
      <c r="F85">
        <v>120</v>
      </c>
      <c r="G85">
        <v>20</v>
      </c>
      <c r="H85">
        <v>77280</v>
      </c>
      <c r="I85">
        <v>772.8</v>
      </c>
      <c r="J85">
        <v>76507.199999999997</v>
      </c>
      <c r="K85">
        <v>38640</v>
      </c>
      <c r="L85">
        <v>37867.199999999997</v>
      </c>
      <c r="M85" s="4">
        <v>41730</v>
      </c>
      <c r="N85">
        <v>4</v>
      </c>
      <c r="O85" t="s">
        <v>24</v>
      </c>
      <c r="P85">
        <v>2014</v>
      </c>
    </row>
    <row r="86" spans="1:16" x14ac:dyDescent="0.35">
      <c r="A86" t="s">
        <v>10</v>
      </c>
      <c r="B86" t="s">
        <v>20</v>
      </c>
      <c r="C86" t="s">
        <v>41</v>
      </c>
      <c r="D86" t="s">
        <v>46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698.66</v>
      </c>
      <c r="M86" s="4">
        <v>41760</v>
      </c>
      <c r="N86">
        <v>5</v>
      </c>
      <c r="O86" t="s">
        <v>25</v>
      </c>
      <c r="P86">
        <v>2014</v>
      </c>
    </row>
    <row r="87" spans="1:16" x14ac:dyDescent="0.35">
      <c r="A87" t="s">
        <v>9</v>
      </c>
      <c r="B87" t="s">
        <v>16</v>
      </c>
      <c r="C87" t="s">
        <v>41</v>
      </c>
      <c r="D87" t="s">
        <v>46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110760</v>
      </c>
      <c r="L87">
        <v>3461.25</v>
      </c>
      <c r="M87" s="4">
        <v>41852</v>
      </c>
      <c r="N87">
        <v>8</v>
      </c>
      <c r="O87" t="s">
        <v>28</v>
      </c>
      <c r="P87">
        <v>2014</v>
      </c>
    </row>
    <row r="88" spans="1:16" x14ac:dyDescent="0.35">
      <c r="A88" t="s">
        <v>9</v>
      </c>
      <c r="B88" t="s">
        <v>17</v>
      </c>
      <c r="C88" t="s">
        <v>41</v>
      </c>
      <c r="D88" t="s">
        <v>46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79560</v>
      </c>
      <c r="L88">
        <v>2486.25</v>
      </c>
      <c r="M88" s="4">
        <v>41548</v>
      </c>
      <c r="N88">
        <v>10</v>
      </c>
      <c r="O88" t="s">
        <v>30</v>
      </c>
      <c r="P88">
        <v>2013</v>
      </c>
    </row>
    <row r="89" spans="1:16" x14ac:dyDescent="0.35">
      <c r="A89" t="s">
        <v>10</v>
      </c>
      <c r="B89" t="s">
        <v>16</v>
      </c>
      <c r="C89" t="s">
        <v>41</v>
      </c>
      <c r="D89" t="s">
        <v>46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10460</v>
      </c>
      <c r="L89">
        <v>4037.56</v>
      </c>
      <c r="M89" s="4">
        <v>41579</v>
      </c>
      <c r="N89">
        <v>11</v>
      </c>
      <c r="O89" t="s">
        <v>31</v>
      </c>
      <c r="P89">
        <v>2013</v>
      </c>
    </row>
    <row r="90" spans="1:16" x14ac:dyDescent="0.35">
      <c r="A90" t="s">
        <v>10</v>
      </c>
      <c r="B90" t="s">
        <v>19</v>
      </c>
      <c r="C90" t="s">
        <v>42</v>
      </c>
      <c r="D90" t="s">
        <v>46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1315</v>
      </c>
      <c r="L90">
        <v>507.59</v>
      </c>
      <c r="M90" s="4">
        <v>41699</v>
      </c>
      <c r="N90">
        <v>3</v>
      </c>
      <c r="O90" t="s">
        <v>23</v>
      </c>
      <c r="P90">
        <v>2014</v>
      </c>
    </row>
    <row r="91" spans="1:16" x14ac:dyDescent="0.35">
      <c r="A91" t="s">
        <v>10</v>
      </c>
      <c r="B91" t="s">
        <v>16</v>
      </c>
      <c r="C91" t="s">
        <v>42</v>
      </c>
      <c r="D91" t="s">
        <v>46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245310</v>
      </c>
      <c r="L91">
        <v>81612.75</v>
      </c>
      <c r="M91" s="4">
        <v>41730</v>
      </c>
      <c r="N91">
        <v>4</v>
      </c>
      <c r="O91" t="s">
        <v>24</v>
      </c>
      <c r="P91">
        <v>2014</v>
      </c>
    </row>
    <row r="92" spans="1:16" x14ac:dyDescent="0.35">
      <c r="A92" t="s">
        <v>9</v>
      </c>
      <c r="B92" t="s">
        <v>17</v>
      </c>
      <c r="C92" t="s">
        <v>42</v>
      </c>
      <c r="D92" t="s">
        <v>46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87240</v>
      </c>
      <c r="L92">
        <v>2726.25</v>
      </c>
      <c r="M92" s="4">
        <v>41791</v>
      </c>
      <c r="N92">
        <v>6</v>
      </c>
      <c r="O92" t="s">
        <v>26</v>
      </c>
      <c r="P92">
        <v>2014</v>
      </c>
    </row>
    <row r="93" spans="1:16" x14ac:dyDescent="0.35">
      <c r="A93" t="s">
        <v>9</v>
      </c>
      <c r="B93" t="s">
        <v>18</v>
      </c>
      <c r="C93" t="s">
        <v>42</v>
      </c>
      <c r="D93" t="s">
        <v>46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94440</v>
      </c>
      <c r="L93">
        <v>2951.25</v>
      </c>
      <c r="M93" s="4">
        <v>41791</v>
      </c>
      <c r="N93">
        <v>6</v>
      </c>
      <c r="O93" t="s">
        <v>26</v>
      </c>
      <c r="P93">
        <v>2014</v>
      </c>
    </row>
    <row r="94" spans="1:16" x14ac:dyDescent="0.35">
      <c r="A94" t="s">
        <v>7</v>
      </c>
      <c r="B94" t="s">
        <v>19</v>
      </c>
      <c r="C94" t="s">
        <v>42</v>
      </c>
      <c r="D94" t="s">
        <v>46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246500</v>
      </c>
      <c r="L94">
        <v>46342</v>
      </c>
      <c r="M94" s="4">
        <v>41883</v>
      </c>
      <c r="N94">
        <v>9</v>
      </c>
      <c r="O94" t="s">
        <v>29</v>
      </c>
      <c r="P94">
        <v>2014</v>
      </c>
    </row>
    <row r="95" spans="1:16" x14ac:dyDescent="0.35">
      <c r="A95" t="s">
        <v>7</v>
      </c>
      <c r="B95" t="s">
        <v>20</v>
      </c>
      <c r="C95" t="s">
        <v>42</v>
      </c>
      <c r="D95" t="s">
        <v>46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 s="4">
        <v>41548</v>
      </c>
      <c r="N95">
        <v>10</v>
      </c>
      <c r="O95" t="s">
        <v>30</v>
      </c>
      <c r="P95">
        <v>2013</v>
      </c>
    </row>
    <row r="96" spans="1:16" x14ac:dyDescent="0.35">
      <c r="A96" t="s">
        <v>10</v>
      </c>
      <c r="B96" t="s">
        <v>20</v>
      </c>
      <c r="C96" t="s">
        <v>42</v>
      </c>
      <c r="D96" t="s">
        <v>46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 s="4">
        <v>41913</v>
      </c>
      <c r="N96">
        <v>10</v>
      </c>
      <c r="O96" t="s">
        <v>30</v>
      </c>
      <c r="P96">
        <v>2014</v>
      </c>
    </row>
    <row r="97" spans="1:16" x14ac:dyDescent="0.35">
      <c r="A97" t="s">
        <v>9</v>
      </c>
      <c r="B97" t="s">
        <v>18</v>
      </c>
      <c r="C97" t="s">
        <v>42</v>
      </c>
      <c r="D97" t="s">
        <v>46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209280</v>
      </c>
      <c r="L97">
        <v>6540</v>
      </c>
      <c r="M97" s="4">
        <v>41944</v>
      </c>
      <c r="N97">
        <v>11</v>
      </c>
      <c r="O97" t="s">
        <v>31</v>
      </c>
      <c r="P97">
        <v>2014</v>
      </c>
    </row>
    <row r="98" spans="1:16" x14ac:dyDescent="0.35">
      <c r="A98" t="s">
        <v>11</v>
      </c>
      <c r="B98" t="s">
        <v>17</v>
      </c>
      <c r="C98" t="s">
        <v>43</v>
      </c>
      <c r="D98" t="s">
        <v>46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5967</v>
      </c>
      <c r="L98">
        <v>17662.32</v>
      </c>
      <c r="M98" s="4">
        <v>41518</v>
      </c>
      <c r="N98">
        <v>9</v>
      </c>
      <c r="O98" t="s">
        <v>29</v>
      </c>
      <c r="P98">
        <v>2013</v>
      </c>
    </row>
    <row r="99" spans="1:16" x14ac:dyDescent="0.35">
      <c r="A99" t="s">
        <v>8</v>
      </c>
      <c r="B99" t="s">
        <v>18</v>
      </c>
      <c r="C99" t="s">
        <v>43</v>
      </c>
      <c r="D99" t="s">
        <v>46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3210</v>
      </c>
      <c r="L99">
        <v>1556.85</v>
      </c>
      <c r="M99" s="4">
        <v>41579</v>
      </c>
      <c r="N99">
        <v>11</v>
      </c>
      <c r="O99" t="s">
        <v>31</v>
      </c>
      <c r="P99">
        <v>2013</v>
      </c>
    </row>
    <row r="100" spans="1:16" x14ac:dyDescent="0.35">
      <c r="A100" t="s">
        <v>9</v>
      </c>
      <c r="B100" t="s">
        <v>16</v>
      </c>
      <c r="C100" t="s">
        <v>38</v>
      </c>
      <c r="D100" t="s">
        <v>46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89100</v>
      </c>
      <c r="L100">
        <v>1856.25</v>
      </c>
      <c r="M100" s="4">
        <v>41730</v>
      </c>
      <c r="N100">
        <v>4</v>
      </c>
      <c r="O100" t="s">
        <v>24</v>
      </c>
      <c r="P100">
        <v>2014</v>
      </c>
    </row>
    <row r="101" spans="1:16" x14ac:dyDescent="0.35">
      <c r="A101" t="s">
        <v>11</v>
      </c>
      <c r="B101" t="s">
        <v>16</v>
      </c>
      <c r="C101" t="s">
        <v>38</v>
      </c>
      <c r="D101" t="s">
        <v>46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3885</v>
      </c>
      <c r="L101">
        <v>11344.2</v>
      </c>
      <c r="M101" s="4">
        <v>41913</v>
      </c>
      <c r="N101">
        <v>10</v>
      </c>
      <c r="O101" t="s">
        <v>30</v>
      </c>
      <c r="P101">
        <v>2014</v>
      </c>
    </row>
    <row r="102" spans="1:16" x14ac:dyDescent="0.35">
      <c r="A102" t="s">
        <v>7</v>
      </c>
      <c r="B102" t="s">
        <v>19</v>
      </c>
      <c r="C102" t="s">
        <v>38</v>
      </c>
      <c r="D102" t="s">
        <v>46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53500</v>
      </c>
      <c r="L102">
        <v>9416</v>
      </c>
      <c r="M102" s="4">
        <v>41548</v>
      </c>
      <c r="N102">
        <v>10</v>
      </c>
      <c r="O102" t="s">
        <v>30</v>
      </c>
      <c r="P102">
        <v>2013</v>
      </c>
    </row>
    <row r="103" spans="1:16" x14ac:dyDescent="0.35">
      <c r="A103" t="s">
        <v>10</v>
      </c>
      <c r="B103" t="s">
        <v>18</v>
      </c>
      <c r="C103" t="s">
        <v>38</v>
      </c>
      <c r="D103" t="s">
        <v>46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10725</v>
      </c>
      <c r="L103">
        <v>3989.7</v>
      </c>
      <c r="M103" s="4">
        <v>41579</v>
      </c>
      <c r="N103">
        <v>11</v>
      </c>
      <c r="O103" t="s">
        <v>31</v>
      </c>
      <c r="P103">
        <v>2013</v>
      </c>
    </row>
    <row r="104" spans="1:16" x14ac:dyDescent="0.35">
      <c r="A104" t="s">
        <v>10</v>
      </c>
      <c r="B104" t="s">
        <v>16</v>
      </c>
      <c r="C104" t="s">
        <v>38</v>
      </c>
      <c r="D104" t="s">
        <v>46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s="4">
        <v>41974</v>
      </c>
      <c r="N104">
        <v>12</v>
      </c>
      <c r="O104" t="s">
        <v>32</v>
      </c>
      <c r="P104">
        <v>2014</v>
      </c>
    </row>
    <row r="105" spans="1:16" x14ac:dyDescent="0.35">
      <c r="A105" t="s">
        <v>11</v>
      </c>
      <c r="B105" t="s">
        <v>17</v>
      </c>
      <c r="C105" t="s">
        <v>39</v>
      </c>
      <c r="D105" t="s">
        <v>46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3426</v>
      </c>
      <c r="L105">
        <v>10003.92</v>
      </c>
      <c r="M105" s="4">
        <v>41791</v>
      </c>
      <c r="N105">
        <v>6</v>
      </c>
      <c r="O105" t="s">
        <v>26</v>
      </c>
      <c r="P105">
        <v>2014</v>
      </c>
    </row>
    <row r="106" spans="1:16" x14ac:dyDescent="0.35">
      <c r="A106" t="s">
        <v>10</v>
      </c>
      <c r="B106" t="s">
        <v>17</v>
      </c>
      <c r="C106" t="s">
        <v>39</v>
      </c>
      <c r="D106" t="s">
        <v>46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15660</v>
      </c>
      <c r="L106">
        <v>15033.6</v>
      </c>
      <c r="M106" s="4">
        <v>41913</v>
      </c>
      <c r="N106">
        <v>10</v>
      </c>
      <c r="O106" t="s">
        <v>30</v>
      </c>
      <c r="P106">
        <v>2014</v>
      </c>
    </row>
    <row r="107" spans="1:16" x14ac:dyDescent="0.35">
      <c r="A107" t="s">
        <v>11</v>
      </c>
      <c r="B107" t="s">
        <v>20</v>
      </c>
      <c r="C107" t="s">
        <v>39</v>
      </c>
      <c r="D107" t="s">
        <v>46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2070</v>
      </c>
      <c r="L107">
        <v>6044.4</v>
      </c>
      <c r="M107" s="4">
        <v>41944</v>
      </c>
      <c r="N107">
        <v>11</v>
      </c>
      <c r="O107" t="s">
        <v>31</v>
      </c>
      <c r="P107">
        <v>2014</v>
      </c>
    </row>
    <row r="108" spans="1:16" x14ac:dyDescent="0.35">
      <c r="A108" t="s">
        <v>9</v>
      </c>
      <c r="B108" t="s">
        <v>20</v>
      </c>
      <c r="C108" t="s">
        <v>39</v>
      </c>
      <c r="D108" t="s">
        <v>46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 s="4">
        <v>41579</v>
      </c>
      <c r="N108">
        <v>11</v>
      </c>
      <c r="O108" t="s">
        <v>31</v>
      </c>
      <c r="P108">
        <v>2013</v>
      </c>
    </row>
    <row r="109" spans="1:16" x14ac:dyDescent="0.35">
      <c r="A109" t="s">
        <v>8</v>
      </c>
      <c r="B109" t="s">
        <v>16</v>
      </c>
      <c r="C109" t="s">
        <v>40</v>
      </c>
      <c r="D109" t="s">
        <v>46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23630</v>
      </c>
      <c r="L109">
        <v>11106.1</v>
      </c>
      <c r="M109" s="4">
        <v>41671</v>
      </c>
      <c r="N109">
        <v>2</v>
      </c>
      <c r="O109" t="s">
        <v>22</v>
      </c>
      <c r="P109">
        <v>2014</v>
      </c>
    </row>
    <row r="110" spans="1:16" x14ac:dyDescent="0.35">
      <c r="A110" t="s">
        <v>7</v>
      </c>
      <c r="B110" t="s">
        <v>18</v>
      </c>
      <c r="C110" t="s">
        <v>40</v>
      </c>
      <c r="D110" t="s">
        <v>46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229500</v>
      </c>
      <c r="L110">
        <v>40392</v>
      </c>
      <c r="M110" s="4">
        <v>41760</v>
      </c>
      <c r="N110">
        <v>5</v>
      </c>
      <c r="O110" t="s">
        <v>25</v>
      </c>
      <c r="P110">
        <v>2014</v>
      </c>
    </row>
    <row r="111" spans="1:16" x14ac:dyDescent="0.35">
      <c r="A111" t="s">
        <v>7</v>
      </c>
      <c r="B111" t="s">
        <v>19</v>
      </c>
      <c r="C111" t="s">
        <v>40</v>
      </c>
      <c r="D111" t="s">
        <v>46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432000</v>
      </c>
      <c r="L111">
        <v>76032</v>
      </c>
      <c r="M111" s="4">
        <v>41760</v>
      </c>
      <c r="N111">
        <v>5</v>
      </c>
      <c r="O111" t="s">
        <v>25</v>
      </c>
      <c r="P111">
        <v>2014</v>
      </c>
    </row>
    <row r="112" spans="1:16" x14ac:dyDescent="0.35">
      <c r="A112" t="s">
        <v>11</v>
      </c>
      <c r="B112" t="s">
        <v>17</v>
      </c>
      <c r="C112" t="s">
        <v>40</v>
      </c>
      <c r="D112" t="s">
        <v>46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3426</v>
      </c>
      <c r="L112">
        <v>10003.92</v>
      </c>
      <c r="M112" s="4">
        <v>41791</v>
      </c>
      <c r="N112">
        <v>6</v>
      </c>
      <c r="O112" t="s">
        <v>26</v>
      </c>
      <c r="P112">
        <v>2014</v>
      </c>
    </row>
    <row r="113" spans="1:16" x14ac:dyDescent="0.35">
      <c r="A113" t="s">
        <v>9</v>
      </c>
      <c r="B113" t="s">
        <v>20</v>
      </c>
      <c r="C113" t="s">
        <v>40</v>
      </c>
      <c r="D113" t="s">
        <v>46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 s="4">
        <v>41791</v>
      </c>
      <c r="N113">
        <v>6</v>
      </c>
      <c r="O113" t="s">
        <v>26</v>
      </c>
      <c r="P113">
        <v>2014</v>
      </c>
    </row>
    <row r="114" spans="1:16" x14ac:dyDescent="0.35">
      <c r="A114" t="s">
        <v>11</v>
      </c>
      <c r="B114" t="s">
        <v>16</v>
      </c>
      <c r="C114" t="s">
        <v>40</v>
      </c>
      <c r="D114" t="s">
        <v>46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3885</v>
      </c>
      <c r="L114">
        <v>11344.2</v>
      </c>
      <c r="M114" s="4">
        <v>41913</v>
      </c>
      <c r="N114">
        <v>10</v>
      </c>
      <c r="O114" t="s">
        <v>30</v>
      </c>
      <c r="P114">
        <v>2014</v>
      </c>
    </row>
    <row r="115" spans="1:16" x14ac:dyDescent="0.35">
      <c r="A115" t="s">
        <v>9</v>
      </c>
      <c r="B115" t="s">
        <v>19</v>
      </c>
      <c r="C115" t="s">
        <v>40</v>
      </c>
      <c r="D115" t="s">
        <v>46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97080</v>
      </c>
      <c r="L115">
        <v>2022.5</v>
      </c>
      <c r="M115" s="4">
        <v>41548</v>
      </c>
      <c r="N115">
        <v>10</v>
      </c>
      <c r="O115" t="s">
        <v>30</v>
      </c>
      <c r="P115">
        <v>2013</v>
      </c>
    </row>
    <row r="116" spans="1:16" x14ac:dyDescent="0.35">
      <c r="A116" t="s">
        <v>9</v>
      </c>
      <c r="B116" t="s">
        <v>20</v>
      </c>
      <c r="C116" t="s">
        <v>40</v>
      </c>
      <c r="D116" t="s">
        <v>46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257400</v>
      </c>
      <c r="L116">
        <v>5362.5</v>
      </c>
      <c r="M116" s="4">
        <v>41548</v>
      </c>
      <c r="N116">
        <v>10</v>
      </c>
      <c r="O116" t="s">
        <v>30</v>
      </c>
      <c r="P116">
        <v>2013</v>
      </c>
    </row>
    <row r="117" spans="1:16" x14ac:dyDescent="0.35">
      <c r="A117" t="s">
        <v>11</v>
      </c>
      <c r="B117" t="s">
        <v>18</v>
      </c>
      <c r="C117" t="s">
        <v>40</v>
      </c>
      <c r="D117" t="s">
        <v>46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5355</v>
      </c>
      <c r="L117">
        <v>15636.6</v>
      </c>
      <c r="M117" s="4">
        <v>41579</v>
      </c>
      <c r="N117">
        <v>11</v>
      </c>
      <c r="O117" t="s">
        <v>31</v>
      </c>
      <c r="P117">
        <v>2013</v>
      </c>
    </row>
    <row r="118" spans="1:16" x14ac:dyDescent="0.35">
      <c r="A118" t="s">
        <v>7</v>
      </c>
      <c r="B118" t="s">
        <v>16</v>
      </c>
      <c r="C118" t="s">
        <v>40</v>
      </c>
      <c r="D118" t="s">
        <v>46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479000</v>
      </c>
      <c r="L118">
        <v>84304</v>
      </c>
      <c r="M118" s="4">
        <v>41974</v>
      </c>
      <c r="N118">
        <v>12</v>
      </c>
      <c r="O118" t="s">
        <v>32</v>
      </c>
      <c r="P118">
        <v>2014</v>
      </c>
    </row>
    <row r="119" spans="1:16" x14ac:dyDescent="0.35">
      <c r="A119" t="s">
        <v>10</v>
      </c>
      <c r="B119" t="s">
        <v>16</v>
      </c>
      <c r="C119" t="s">
        <v>40</v>
      </c>
      <c r="D119" t="s">
        <v>46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s="4">
        <v>41974</v>
      </c>
      <c r="N119">
        <v>12</v>
      </c>
      <c r="O119" t="s">
        <v>32</v>
      </c>
      <c r="P119">
        <v>2014</v>
      </c>
    </row>
    <row r="120" spans="1:16" x14ac:dyDescent="0.35">
      <c r="A120" t="s">
        <v>9</v>
      </c>
      <c r="B120" t="s">
        <v>16</v>
      </c>
      <c r="C120" t="s">
        <v>40</v>
      </c>
      <c r="D120" t="s">
        <v>46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327480</v>
      </c>
      <c r="L120">
        <v>6822.5</v>
      </c>
      <c r="M120" s="4">
        <v>41974</v>
      </c>
      <c r="N120">
        <v>12</v>
      </c>
      <c r="O120" t="s">
        <v>32</v>
      </c>
      <c r="P120">
        <v>2014</v>
      </c>
    </row>
    <row r="121" spans="1:16" x14ac:dyDescent="0.35">
      <c r="A121" t="s">
        <v>8</v>
      </c>
      <c r="B121" t="s">
        <v>17</v>
      </c>
      <c r="C121" t="s">
        <v>40</v>
      </c>
      <c r="D121" t="s">
        <v>46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19250</v>
      </c>
      <c r="L121">
        <v>9047.5</v>
      </c>
      <c r="M121" s="4">
        <v>41609</v>
      </c>
      <c r="N121">
        <v>12</v>
      </c>
      <c r="O121" t="s">
        <v>32</v>
      </c>
      <c r="P121">
        <v>2013</v>
      </c>
    </row>
    <row r="122" spans="1:16" x14ac:dyDescent="0.35">
      <c r="A122" t="s">
        <v>10</v>
      </c>
      <c r="B122" t="s">
        <v>17</v>
      </c>
      <c r="C122" t="s">
        <v>40</v>
      </c>
      <c r="D122" t="s">
        <v>46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10065</v>
      </c>
      <c r="L122">
        <v>3744.18</v>
      </c>
      <c r="M122" s="4">
        <v>41609</v>
      </c>
      <c r="N122">
        <v>12</v>
      </c>
      <c r="O122" t="s">
        <v>32</v>
      </c>
      <c r="P122">
        <v>2013</v>
      </c>
    </row>
    <row r="123" spans="1:16" x14ac:dyDescent="0.35">
      <c r="A123" t="s">
        <v>11</v>
      </c>
      <c r="B123" t="s">
        <v>18</v>
      </c>
      <c r="C123" t="s">
        <v>40</v>
      </c>
      <c r="D123" t="s">
        <v>46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3165</v>
      </c>
      <c r="L123">
        <v>9241.7999999999993</v>
      </c>
      <c r="M123" s="4">
        <v>41974</v>
      </c>
      <c r="N123">
        <v>12</v>
      </c>
      <c r="O123" t="s">
        <v>32</v>
      </c>
      <c r="P123">
        <v>2014</v>
      </c>
    </row>
    <row r="124" spans="1:16" x14ac:dyDescent="0.35">
      <c r="A124" t="s">
        <v>11</v>
      </c>
      <c r="B124" t="s">
        <v>20</v>
      </c>
      <c r="C124" t="s">
        <v>40</v>
      </c>
      <c r="D124" t="s">
        <v>46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3252</v>
      </c>
      <c r="L124">
        <v>9495.84</v>
      </c>
      <c r="M124" s="4">
        <v>41974</v>
      </c>
      <c r="N124">
        <v>12</v>
      </c>
      <c r="O124" t="s">
        <v>32</v>
      </c>
      <c r="P124">
        <v>2014</v>
      </c>
    </row>
    <row r="125" spans="1:16" x14ac:dyDescent="0.35">
      <c r="A125" t="s">
        <v>10</v>
      </c>
      <c r="B125" t="s">
        <v>17</v>
      </c>
      <c r="C125" t="s">
        <v>41</v>
      </c>
      <c r="D125" t="s">
        <v>46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15660</v>
      </c>
      <c r="L125">
        <v>15033.6</v>
      </c>
      <c r="M125" s="4">
        <v>41913</v>
      </c>
      <c r="N125">
        <v>10</v>
      </c>
      <c r="O125" t="s">
        <v>30</v>
      </c>
      <c r="P125">
        <v>2014</v>
      </c>
    </row>
    <row r="126" spans="1:16" x14ac:dyDescent="0.35">
      <c r="A126" t="s">
        <v>10</v>
      </c>
      <c r="B126" t="s">
        <v>19</v>
      </c>
      <c r="C126" t="s">
        <v>41</v>
      </c>
      <c r="D126" t="s">
        <v>46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s="4">
        <v>41548</v>
      </c>
      <c r="N126">
        <v>10</v>
      </c>
      <c r="O126" t="s">
        <v>30</v>
      </c>
      <c r="P126">
        <v>2013</v>
      </c>
    </row>
    <row r="127" spans="1:16" x14ac:dyDescent="0.35">
      <c r="A127" t="s">
        <v>10</v>
      </c>
      <c r="B127" t="s">
        <v>19</v>
      </c>
      <c r="C127" t="s">
        <v>41</v>
      </c>
      <c r="D127" t="s">
        <v>46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s="4">
        <v>41913</v>
      </c>
      <c r="N127">
        <v>10</v>
      </c>
      <c r="O127" t="s">
        <v>30</v>
      </c>
      <c r="P127">
        <v>2014</v>
      </c>
    </row>
    <row r="128" spans="1:16" x14ac:dyDescent="0.35">
      <c r="A128" t="s">
        <v>9</v>
      </c>
      <c r="B128" t="s">
        <v>19</v>
      </c>
      <c r="C128" t="s">
        <v>41</v>
      </c>
      <c r="D128" t="s">
        <v>46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97080</v>
      </c>
      <c r="L128">
        <v>2022.5</v>
      </c>
      <c r="M128" s="4">
        <v>41548</v>
      </c>
      <c r="N128">
        <v>10</v>
      </c>
      <c r="O128" t="s">
        <v>30</v>
      </c>
      <c r="P128">
        <v>2013</v>
      </c>
    </row>
    <row r="129" spans="1:16" x14ac:dyDescent="0.35">
      <c r="A129" t="s">
        <v>9</v>
      </c>
      <c r="B129" t="s">
        <v>20</v>
      </c>
      <c r="C129" t="s">
        <v>41</v>
      </c>
      <c r="D129" t="s">
        <v>46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257400</v>
      </c>
      <c r="L129">
        <v>5362.5</v>
      </c>
      <c r="M129" s="4">
        <v>41548</v>
      </c>
      <c r="N129">
        <v>10</v>
      </c>
      <c r="O129" t="s">
        <v>30</v>
      </c>
      <c r="P129">
        <v>2013</v>
      </c>
    </row>
    <row r="130" spans="1:16" x14ac:dyDescent="0.35">
      <c r="A130" t="s">
        <v>11</v>
      </c>
      <c r="B130" t="s">
        <v>18</v>
      </c>
      <c r="C130" t="s">
        <v>41</v>
      </c>
      <c r="D130" t="s">
        <v>46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3165</v>
      </c>
      <c r="L130">
        <v>9241.7999999999993</v>
      </c>
      <c r="M130" s="4">
        <v>41974</v>
      </c>
      <c r="N130">
        <v>12</v>
      </c>
      <c r="O130" t="s">
        <v>32</v>
      </c>
      <c r="P130">
        <v>2014</v>
      </c>
    </row>
    <row r="131" spans="1:16" x14ac:dyDescent="0.35">
      <c r="A131" t="s">
        <v>10</v>
      </c>
      <c r="B131" t="s">
        <v>20</v>
      </c>
      <c r="C131" t="s">
        <v>41</v>
      </c>
      <c r="D131" t="s">
        <v>46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 s="4">
        <v>41609</v>
      </c>
      <c r="N131">
        <v>12</v>
      </c>
      <c r="O131" t="s">
        <v>32</v>
      </c>
      <c r="P131">
        <v>2013</v>
      </c>
    </row>
    <row r="132" spans="1:16" x14ac:dyDescent="0.35">
      <c r="A132" t="s">
        <v>11</v>
      </c>
      <c r="B132" t="s">
        <v>20</v>
      </c>
      <c r="C132" t="s">
        <v>41</v>
      </c>
      <c r="D132" t="s">
        <v>46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3252</v>
      </c>
      <c r="L132">
        <v>9495.84</v>
      </c>
      <c r="M132" s="4">
        <v>41974</v>
      </c>
      <c r="N132">
        <v>12</v>
      </c>
      <c r="O132" t="s">
        <v>32</v>
      </c>
      <c r="P132">
        <v>2014</v>
      </c>
    </row>
    <row r="133" spans="1:16" x14ac:dyDescent="0.35">
      <c r="A133" t="s">
        <v>9</v>
      </c>
      <c r="B133" t="s">
        <v>20</v>
      </c>
      <c r="C133" t="s">
        <v>42</v>
      </c>
      <c r="D133" t="s">
        <v>46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 s="4">
        <v>41791</v>
      </c>
      <c r="N133">
        <v>6</v>
      </c>
      <c r="O133" t="s">
        <v>26</v>
      </c>
      <c r="P133">
        <v>2014</v>
      </c>
    </row>
    <row r="134" spans="1:16" x14ac:dyDescent="0.35">
      <c r="A134" t="s">
        <v>7</v>
      </c>
      <c r="B134" t="s">
        <v>19</v>
      </c>
      <c r="C134" t="s">
        <v>42</v>
      </c>
      <c r="D134" t="s">
        <v>46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53500</v>
      </c>
      <c r="L134">
        <v>9416</v>
      </c>
      <c r="M134" s="4">
        <v>41548</v>
      </c>
      <c r="N134">
        <v>10</v>
      </c>
      <c r="O134" t="s">
        <v>30</v>
      </c>
      <c r="P134">
        <v>2013</v>
      </c>
    </row>
    <row r="135" spans="1:16" x14ac:dyDescent="0.35">
      <c r="A135" t="s">
        <v>10</v>
      </c>
      <c r="B135" t="s">
        <v>19</v>
      </c>
      <c r="C135" t="s">
        <v>42</v>
      </c>
      <c r="D135" t="s">
        <v>46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s="4">
        <v>41913</v>
      </c>
      <c r="N135">
        <v>10</v>
      </c>
      <c r="O135" t="s">
        <v>30</v>
      </c>
      <c r="P135">
        <v>2014</v>
      </c>
    </row>
    <row r="136" spans="1:16" x14ac:dyDescent="0.35">
      <c r="A136" t="s">
        <v>9</v>
      </c>
      <c r="B136" t="s">
        <v>16</v>
      </c>
      <c r="C136" t="s">
        <v>42</v>
      </c>
      <c r="D136" t="s">
        <v>46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327480</v>
      </c>
      <c r="L136">
        <v>6822.5</v>
      </c>
      <c r="M136" s="4">
        <v>41974</v>
      </c>
      <c r="N136">
        <v>12</v>
      </c>
      <c r="O136" t="s">
        <v>32</v>
      </c>
      <c r="P136">
        <v>2014</v>
      </c>
    </row>
    <row r="137" spans="1:16" x14ac:dyDescent="0.35">
      <c r="A137" t="s">
        <v>10</v>
      </c>
      <c r="B137" t="s">
        <v>17</v>
      </c>
      <c r="C137" t="s">
        <v>42</v>
      </c>
      <c r="D137" t="s">
        <v>46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s="4">
        <v>41609</v>
      </c>
      <c r="N137">
        <v>12</v>
      </c>
      <c r="O137" t="s">
        <v>32</v>
      </c>
      <c r="P137">
        <v>2013</v>
      </c>
    </row>
    <row r="138" spans="1:16" x14ac:dyDescent="0.35">
      <c r="A138" t="s">
        <v>10</v>
      </c>
      <c r="B138" t="s">
        <v>20</v>
      </c>
      <c r="C138" t="s">
        <v>42</v>
      </c>
      <c r="D138" t="s">
        <v>46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4">
        <v>41609</v>
      </c>
      <c r="N138">
        <v>12</v>
      </c>
      <c r="O138" t="s">
        <v>32</v>
      </c>
      <c r="P138">
        <v>2013</v>
      </c>
    </row>
    <row r="139" spans="1:16" x14ac:dyDescent="0.35">
      <c r="A139" t="s">
        <v>7</v>
      </c>
      <c r="B139" t="s">
        <v>19</v>
      </c>
      <c r="C139" t="s">
        <v>43</v>
      </c>
      <c r="D139" t="s">
        <v>46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64750</v>
      </c>
      <c r="L139">
        <v>11396</v>
      </c>
      <c r="M139" s="4">
        <v>41699</v>
      </c>
      <c r="N139">
        <v>3</v>
      </c>
      <c r="O139" t="s">
        <v>23</v>
      </c>
      <c r="P139">
        <v>2014</v>
      </c>
    </row>
    <row r="140" spans="1:16" x14ac:dyDescent="0.35">
      <c r="A140" t="s">
        <v>7</v>
      </c>
      <c r="B140" t="s">
        <v>20</v>
      </c>
      <c r="C140" t="s">
        <v>43</v>
      </c>
      <c r="D140" t="s">
        <v>46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 s="4">
        <v>41699</v>
      </c>
      <c r="N140">
        <v>3</v>
      </c>
      <c r="O140" t="s">
        <v>23</v>
      </c>
      <c r="P140">
        <v>2014</v>
      </c>
    </row>
    <row r="141" spans="1:16" x14ac:dyDescent="0.35">
      <c r="A141" t="s">
        <v>9</v>
      </c>
      <c r="B141" t="s">
        <v>19</v>
      </c>
      <c r="C141" t="s">
        <v>43</v>
      </c>
      <c r="D141" t="s">
        <v>46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273120</v>
      </c>
      <c r="L141">
        <v>5690</v>
      </c>
      <c r="M141" s="4">
        <v>41760</v>
      </c>
      <c r="N141">
        <v>5</v>
      </c>
      <c r="O141" t="s">
        <v>25</v>
      </c>
      <c r="P141">
        <v>2014</v>
      </c>
    </row>
    <row r="142" spans="1:16" x14ac:dyDescent="0.35">
      <c r="A142" t="s">
        <v>10</v>
      </c>
      <c r="B142" t="s">
        <v>19</v>
      </c>
      <c r="C142" t="s">
        <v>43</v>
      </c>
      <c r="D142" t="s">
        <v>46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s="4">
        <v>41548</v>
      </c>
      <c r="N142">
        <v>10</v>
      </c>
      <c r="O142" t="s">
        <v>30</v>
      </c>
      <c r="P142">
        <v>2013</v>
      </c>
    </row>
    <row r="143" spans="1:16" x14ac:dyDescent="0.35">
      <c r="A143" t="s">
        <v>10</v>
      </c>
      <c r="B143" t="s">
        <v>17</v>
      </c>
      <c r="C143" t="s">
        <v>43</v>
      </c>
      <c r="D143" t="s">
        <v>46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12360</v>
      </c>
      <c r="L143">
        <v>11865.6</v>
      </c>
      <c r="M143" s="4">
        <v>41944</v>
      </c>
      <c r="N143">
        <v>11</v>
      </c>
      <c r="O143" t="s">
        <v>31</v>
      </c>
      <c r="P143">
        <v>2014</v>
      </c>
    </row>
    <row r="144" spans="1:16" x14ac:dyDescent="0.35">
      <c r="A144" t="s">
        <v>10</v>
      </c>
      <c r="B144" t="s">
        <v>18</v>
      </c>
      <c r="C144" t="s">
        <v>43</v>
      </c>
      <c r="D144" t="s">
        <v>46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9410</v>
      </c>
      <c r="L144">
        <v>9033.6</v>
      </c>
      <c r="M144" s="4">
        <v>41944</v>
      </c>
      <c r="N144">
        <v>11</v>
      </c>
      <c r="O144" t="s">
        <v>31</v>
      </c>
      <c r="P144">
        <v>2014</v>
      </c>
    </row>
    <row r="145" spans="1:16" x14ac:dyDescent="0.35">
      <c r="A145" t="s">
        <v>7</v>
      </c>
      <c r="B145" t="s">
        <v>16</v>
      </c>
      <c r="C145" t="s">
        <v>43</v>
      </c>
      <c r="D145" t="s">
        <v>46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479000</v>
      </c>
      <c r="L145">
        <v>84304</v>
      </c>
      <c r="M145" s="4">
        <v>41974</v>
      </c>
      <c r="N145">
        <v>12</v>
      </c>
      <c r="O145" t="s">
        <v>32</v>
      </c>
      <c r="P145">
        <v>2014</v>
      </c>
    </row>
    <row r="146" spans="1:16" x14ac:dyDescent="0.35">
      <c r="A146" t="s">
        <v>9</v>
      </c>
      <c r="B146" t="s">
        <v>18</v>
      </c>
      <c r="C146" t="s">
        <v>38</v>
      </c>
      <c r="D146" t="s">
        <v>46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509220</v>
      </c>
      <c r="L146">
        <v>5304.375</v>
      </c>
      <c r="M146" s="4">
        <v>41730</v>
      </c>
      <c r="N146">
        <v>4</v>
      </c>
      <c r="O146" t="s">
        <v>24</v>
      </c>
      <c r="P146">
        <v>2014</v>
      </c>
    </row>
    <row r="147" spans="1:16" x14ac:dyDescent="0.35">
      <c r="A147" t="s">
        <v>10</v>
      </c>
      <c r="B147" t="s">
        <v>19</v>
      </c>
      <c r="C147" t="s">
        <v>38</v>
      </c>
      <c r="D147" t="s">
        <v>46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s="4">
        <v>41730</v>
      </c>
      <c r="N147">
        <v>4</v>
      </c>
      <c r="O147" t="s">
        <v>24</v>
      </c>
      <c r="P147">
        <v>2014</v>
      </c>
    </row>
    <row r="148" spans="1:16" x14ac:dyDescent="0.35">
      <c r="A148" t="s">
        <v>7</v>
      </c>
      <c r="B148" t="s">
        <v>19</v>
      </c>
      <c r="C148" t="s">
        <v>38</v>
      </c>
      <c r="D148" t="s">
        <v>46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172250</v>
      </c>
      <c r="L148">
        <v>28249</v>
      </c>
      <c r="M148" s="4">
        <v>41791</v>
      </c>
      <c r="N148">
        <v>6</v>
      </c>
      <c r="O148" t="s">
        <v>26</v>
      </c>
      <c r="P148">
        <v>2014</v>
      </c>
    </row>
    <row r="149" spans="1:16" x14ac:dyDescent="0.35">
      <c r="A149" t="s">
        <v>11</v>
      </c>
      <c r="B149" t="s">
        <v>17</v>
      </c>
      <c r="C149" t="s">
        <v>38</v>
      </c>
      <c r="D149" t="s">
        <v>46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5841</v>
      </c>
      <c r="L149">
        <v>16822.080000000002</v>
      </c>
      <c r="M149" s="4">
        <v>41883</v>
      </c>
      <c r="N149">
        <v>9</v>
      </c>
      <c r="O149" t="s">
        <v>29</v>
      </c>
      <c r="P149">
        <v>2014</v>
      </c>
    </row>
    <row r="150" spans="1:16" x14ac:dyDescent="0.35">
      <c r="A150" t="s">
        <v>11</v>
      </c>
      <c r="B150" t="s">
        <v>16</v>
      </c>
      <c r="C150" t="s">
        <v>38</v>
      </c>
      <c r="D150" t="s">
        <v>46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2724</v>
      </c>
      <c r="L150">
        <v>7845.12</v>
      </c>
      <c r="M150" s="4">
        <v>41609</v>
      </c>
      <c r="N150">
        <v>12</v>
      </c>
      <c r="O150" t="s">
        <v>32</v>
      </c>
      <c r="P150">
        <v>2013</v>
      </c>
    </row>
    <row r="151" spans="1:16" x14ac:dyDescent="0.35">
      <c r="A151" t="s">
        <v>10</v>
      </c>
      <c r="B151" t="s">
        <v>19</v>
      </c>
      <c r="C151" t="s">
        <v>39</v>
      </c>
      <c r="D151" t="s">
        <v>46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9790</v>
      </c>
      <c r="L151">
        <v>3504.82</v>
      </c>
      <c r="M151" s="4">
        <v>41671</v>
      </c>
      <c r="N151">
        <v>2</v>
      </c>
      <c r="O151" t="s">
        <v>22</v>
      </c>
      <c r="P151">
        <v>2014</v>
      </c>
    </row>
    <row r="152" spans="1:16" x14ac:dyDescent="0.35">
      <c r="A152" t="s">
        <v>11</v>
      </c>
      <c r="B152" t="s">
        <v>18</v>
      </c>
      <c r="C152" t="s">
        <v>39</v>
      </c>
      <c r="D152" t="s">
        <v>46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5703</v>
      </c>
      <c r="L152">
        <v>16424.64</v>
      </c>
      <c r="M152" s="4">
        <v>41791</v>
      </c>
      <c r="N152">
        <v>6</v>
      </c>
      <c r="O152" t="s">
        <v>26</v>
      </c>
      <c r="P152">
        <v>2014</v>
      </c>
    </row>
    <row r="153" spans="1:16" x14ac:dyDescent="0.35">
      <c r="A153" t="s">
        <v>10</v>
      </c>
      <c r="B153" t="s">
        <v>18</v>
      </c>
      <c r="C153" t="s">
        <v>39</v>
      </c>
      <c r="D153" t="s">
        <v>46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2720</v>
      </c>
      <c r="L153">
        <v>973.76</v>
      </c>
      <c r="M153" s="4">
        <v>41883</v>
      </c>
      <c r="N153">
        <v>9</v>
      </c>
      <c r="O153" t="s">
        <v>29</v>
      </c>
      <c r="P153">
        <v>2014</v>
      </c>
    </row>
    <row r="154" spans="1:16" x14ac:dyDescent="0.35">
      <c r="A154" t="s">
        <v>10</v>
      </c>
      <c r="B154" t="s">
        <v>19</v>
      </c>
      <c r="C154" t="s">
        <v>39</v>
      </c>
      <c r="D154" t="s">
        <v>46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467220</v>
      </c>
      <c r="L154">
        <v>142861.5</v>
      </c>
      <c r="M154" s="4">
        <v>41518</v>
      </c>
      <c r="N154">
        <v>9</v>
      </c>
      <c r="O154" t="s">
        <v>29</v>
      </c>
      <c r="P154">
        <v>2013</v>
      </c>
    </row>
    <row r="155" spans="1:16" x14ac:dyDescent="0.35">
      <c r="A155" t="s">
        <v>9</v>
      </c>
      <c r="B155" t="s">
        <v>18</v>
      </c>
      <c r="C155" t="s">
        <v>39</v>
      </c>
      <c r="D155" t="s">
        <v>46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154440</v>
      </c>
      <c r="L155">
        <v>1608.75</v>
      </c>
      <c r="M155" s="4">
        <v>41974</v>
      </c>
      <c r="N155">
        <v>12</v>
      </c>
      <c r="O155" t="s">
        <v>32</v>
      </c>
      <c r="P155">
        <v>2014</v>
      </c>
    </row>
    <row r="156" spans="1:16" x14ac:dyDescent="0.35">
      <c r="A156" t="s">
        <v>9</v>
      </c>
      <c r="B156" t="s">
        <v>19</v>
      </c>
      <c r="C156" t="s">
        <v>39</v>
      </c>
      <c r="D156" t="s">
        <v>46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204720</v>
      </c>
      <c r="L156">
        <v>2132.5</v>
      </c>
      <c r="M156" s="4">
        <v>41974</v>
      </c>
      <c r="N156">
        <v>12</v>
      </c>
      <c r="O156" t="s">
        <v>32</v>
      </c>
      <c r="P156">
        <v>2014</v>
      </c>
    </row>
    <row r="157" spans="1:16" x14ac:dyDescent="0.35">
      <c r="A157" t="s">
        <v>7</v>
      </c>
      <c r="B157" t="s">
        <v>18</v>
      </c>
      <c r="C157" t="s">
        <v>40</v>
      </c>
      <c r="D157" t="s">
        <v>46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608625</v>
      </c>
      <c r="L157">
        <v>99814.5</v>
      </c>
      <c r="M157" s="4">
        <v>41640</v>
      </c>
      <c r="N157">
        <v>1</v>
      </c>
      <c r="O157" t="s">
        <v>21</v>
      </c>
      <c r="P157">
        <v>2014</v>
      </c>
    </row>
    <row r="158" spans="1:16" x14ac:dyDescent="0.35">
      <c r="A158" t="s">
        <v>9</v>
      </c>
      <c r="B158" t="s">
        <v>16</v>
      </c>
      <c r="C158" t="s">
        <v>40</v>
      </c>
      <c r="D158" t="s">
        <v>46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212880</v>
      </c>
      <c r="L158">
        <v>2217.5</v>
      </c>
      <c r="M158" s="4">
        <v>41699</v>
      </c>
      <c r="N158">
        <v>3</v>
      </c>
      <c r="O158" t="s">
        <v>23</v>
      </c>
      <c r="P158">
        <v>2014</v>
      </c>
    </row>
    <row r="159" spans="1:16" x14ac:dyDescent="0.35">
      <c r="A159" t="s">
        <v>11</v>
      </c>
      <c r="B159" t="s">
        <v>18</v>
      </c>
      <c r="C159" t="s">
        <v>40</v>
      </c>
      <c r="D159" t="s">
        <v>46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5703</v>
      </c>
      <c r="L159">
        <v>16424.64</v>
      </c>
      <c r="M159" s="4">
        <v>41791</v>
      </c>
      <c r="N159">
        <v>6</v>
      </c>
      <c r="O159" t="s">
        <v>26</v>
      </c>
      <c r="P159">
        <v>2014</v>
      </c>
    </row>
    <row r="160" spans="1:16" x14ac:dyDescent="0.35">
      <c r="A160" t="s">
        <v>7</v>
      </c>
      <c r="B160" t="s">
        <v>19</v>
      </c>
      <c r="C160" t="s">
        <v>40</v>
      </c>
      <c r="D160" t="s">
        <v>46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172250</v>
      </c>
      <c r="L160">
        <v>28249</v>
      </c>
      <c r="M160" s="4">
        <v>41791</v>
      </c>
      <c r="N160">
        <v>6</v>
      </c>
      <c r="O160" t="s">
        <v>26</v>
      </c>
      <c r="P160">
        <v>2014</v>
      </c>
    </row>
    <row r="161" spans="1:16" x14ac:dyDescent="0.35">
      <c r="A161" t="s">
        <v>9</v>
      </c>
      <c r="B161" t="s">
        <v>19</v>
      </c>
      <c r="C161" t="s">
        <v>40</v>
      </c>
      <c r="D161" t="s">
        <v>46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188400</v>
      </c>
      <c r="L161">
        <v>1962.5</v>
      </c>
      <c r="M161" s="4">
        <v>41791</v>
      </c>
      <c r="N161">
        <v>6</v>
      </c>
      <c r="O161" t="s">
        <v>26</v>
      </c>
      <c r="P161">
        <v>2014</v>
      </c>
    </row>
    <row r="162" spans="1:16" x14ac:dyDescent="0.35">
      <c r="A162" t="s">
        <v>11</v>
      </c>
      <c r="B162" t="s">
        <v>17</v>
      </c>
      <c r="C162" t="s">
        <v>40</v>
      </c>
      <c r="D162" t="s">
        <v>46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4108.5</v>
      </c>
      <c r="L162">
        <v>11832.48</v>
      </c>
      <c r="M162" s="4">
        <v>41821</v>
      </c>
      <c r="N162">
        <v>7</v>
      </c>
      <c r="O162" t="s">
        <v>27</v>
      </c>
      <c r="P162">
        <v>2014</v>
      </c>
    </row>
    <row r="163" spans="1:16" x14ac:dyDescent="0.35">
      <c r="A163" t="s">
        <v>9</v>
      </c>
      <c r="B163" t="s">
        <v>16</v>
      </c>
      <c r="C163" t="s">
        <v>40</v>
      </c>
      <c r="D163" t="s">
        <v>46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241080</v>
      </c>
      <c r="L163">
        <v>2511.25</v>
      </c>
      <c r="M163" s="4">
        <v>41913</v>
      </c>
      <c r="N163">
        <v>10</v>
      </c>
      <c r="O163" t="s">
        <v>30</v>
      </c>
      <c r="P163">
        <v>2014</v>
      </c>
    </row>
    <row r="164" spans="1:16" x14ac:dyDescent="0.35">
      <c r="A164" t="s">
        <v>8</v>
      </c>
      <c r="B164" t="s">
        <v>19</v>
      </c>
      <c r="C164" t="s">
        <v>40</v>
      </c>
      <c r="D164" t="s">
        <v>46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19450</v>
      </c>
      <c r="L164">
        <v>8849.75</v>
      </c>
      <c r="M164" s="4">
        <v>41548</v>
      </c>
      <c r="N164">
        <v>10</v>
      </c>
      <c r="O164" t="s">
        <v>30</v>
      </c>
      <c r="P164">
        <v>2013</v>
      </c>
    </row>
    <row r="165" spans="1:16" x14ac:dyDescent="0.35">
      <c r="A165" t="s">
        <v>9</v>
      </c>
      <c r="B165" t="s">
        <v>18</v>
      </c>
      <c r="C165" t="s">
        <v>40</v>
      </c>
      <c r="D165" t="s">
        <v>46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154440</v>
      </c>
      <c r="L165">
        <v>1608.75</v>
      </c>
      <c r="M165" s="4">
        <v>41974</v>
      </c>
      <c r="N165">
        <v>12</v>
      </c>
      <c r="O165" t="s">
        <v>32</v>
      </c>
      <c r="P165">
        <v>2014</v>
      </c>
    </row>
    <row r="166" spans="1:16" x14ac:dyDescent="0.35">
      <c r="A166" t="s">
        <v>9</v>
      </c>
      <c r="B166" t="s">
        <v>19</v>
      </c>
      <c r="C166" t="s">
        <v>40</v>
      </c>
      <c r="D166" t="s">
        <v>46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204720</v>
      </c>
      <c r="L166">
        <v>2132.5</v>
      </c>
      <c r="M166" s="4">
        <v>41974</v>
      </c>
      <c r="N166">
        <v>12</v>
      </c>
      <c r="O166" t="s">
        <v>32</v>
      </c>
      <c r="P166">
        <v>2014</v>
      </c>
    </row>
    <row r="167" spans="1:16" x14ac:dyDescent="0.35">
      <c r="A167" t="s">
        <v>9</v>
      </c>
      <c r="B167" t="s">
        <v>16</v>
      </c>
      <c r="C167" t="s">
        <v>41</v>
      </c>
      <c r="D167" t="s">
        <v>46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241080</v>
      </c>
      <c r="L167">
        <v>2511.25</v>
      </c>
      <c r="M167" s="4">
        <v>41913</v>
      </c>
      <c r="N167">
        <v>10</v>
      </c>
      <c r="O167" t="s">
        <v>30</v>
      </c>
      <c r="P167">
        <v>2014</v>
      </c>
    </row>
    <row r="168" spans="1:16" x14ac:dyDescent="0.35">
      <c r="A168" t="s">
        <v>7</v>
      </c>
      <c r="B168" t="s">
        <v>17</v>
      </c>
      <c r="C168" t="s">
        <v>42</v>
      </c>
      <c r="D168" t="s">
        <v>46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711000</v>
      </c>
      <c r="L168">
        <v>116604</v>
      </c>
      <c r="M168" s="4">
        <v>41671</v>
      </c>
      <c r="N168">
        <v>2</v>
      </c>
      <c r="O168" t="s">
        <v>22</v>
      </c>
      <c r="P168">
        <v>2014</v>
      </c>
    </row>
    <row r="169" spans="1:16" x14ac:dyDescent="0.35">
      <c r="A169" t="s">
        <v>11</v>
      </c>
      <c r="B169" t="s">
        <v>20</v>
      </c>
      <c r="C169" t="s">
        <v>42</v>
      </c>
      <c r="D169" t="s">
        <v>46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5748</v>
      </c>
      <c r="L169">
        <v>16554.240000000002</v>
      </c>
      <c r="M169" s="4">
        <v>41730</v>
      </c>
      <c r="N169">
        <v>4</v>
      </c>
      <c r="O169" t="s">
        <v>24</v>
      </c>
      <c r="P169">
        <v>2014</v>
      </c>
    </row>
    <row r="170" spans="1:16" x14ac:dyDescent="0.35">
      <c r="A170" t="s">
        <v>9</v>
      </c>
      <c r="B170" t="s">
        <v>19</v>
      </c>
      <c r="C170" t="s">
        <v>42</v>
      </c>
      <c r="D170" t="s">
        <v>46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188400</v>
      </c>
      <c r="L170">
        <v>1962.5</v>
      </c>
      <c r="M170" s="4">
        <v>41791</v>
      </c>
      <c r="N170">
        <v>6</v>
      </c>
      <c r="O170" t="s">
        <v>26</v>
      </c>
      <c r="P170">
        <v>2014</v>
      </c>
    </row>
    <row r="171" spans="1:16" x14ac:dyDescent="0.35">
      <c r="A171" t="s">
        <v>7</v>
      </c>
      <c r="B171" t="s">
        <v>16</v>
      </c>
      <c r="C171" t="s">
        <v>42</v>
      </c>
      <c r="D171" t="s">
        <v>46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468500</v>
      </c>
      <c r="L171">
        <v>76834</v>
      </c>
      <c r="M171" s="4">
        <v>41852</v>
      </c>
      <c r="N171">
        <v>8</v>
      </c>
      <c r="O171" t="s">
        <v>28</v>
      </c>
      <c r="P171">
        <v>2014</v>
      </c>
    </row>
    <row r="172" spans="1:16" x14ac:dyDescent="0.35">
      <c r="A172" t="s">
        <v>10</v>
      </c>
      <c r="B172" t="s">
        <v>20</v>
      </c>
      <c r="C172" t="s">
        <v>42</v>
      </c>
      <c r="D172" t="s">
        <v>46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s="4">
        <v>41852</v>
      </c>
      <c r="N172">
        <v>8</v>
      </c>
      <c r="O172" t="s">
        <v>28</v>
      </c>
      <c r="P172">
        <v>2014</v>
      </c>
    </row>
    <row r="173" spans="1:16" x14ac:dyDescent="0.35">
      <c r="A173" t="s">
        <v>8</v>
      </c>
      <c r="B173" t="s">
        <v>19</v>
      </c>
      <c r="C173" t="s">
        <v>42</v>
      </c>
      <c r="D173" t="s">
        <v>46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19450</v>
      </c>
      <c r="L173">
        <v>8849.75</v>
      </c>
      <c r="M173" s="4">
        <v>41548</v>
      </c>
      <c r="N173">
        <v>10</v>
      </c>
      <c r="O173" t="s">
        <v>30</v>
      </c>
      <c r="P173">
        <v>2013</v>
      </c>
    </row>
    <row r="174" spans="1:16" x14ac:dyDescent="0.35">
      <c r="A174" t="s">
        <v>10</v>
      </c>
      <c r="B174" t="s">
        <v>16</v>
      </c>
      <c r="C174" t="s">
        <v>38</v>
      </c>
      <c r="D174" t="s">
        <v>46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8310</v>
      </c>
      <c r="L174">
        <v>7811.4</v>
      </c>
      <c r="M174" s="4">
        <v>41760</v>
      </c>
      <c r="N174">
        <v>5</v>
      </c>
      <c r="O174" t="s">
        <v>25</v>
      </c>
      <c r="P174">
        <v>2014</v>
      </c>
    </row>
    <row r="175" spans="1:16" x14ac:dyDescent="0.35">
      <c r="A175" t="s">
        <v>10</v>
      </c>
      <c r="B175" t="s">
        <v>20</v>
      </c>
      <c r="C175" t="s">
        <v>40</v>
      </c>
      <c r="D175" t="s">
        <v>46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8800</v>
      </c>
      <c r="L175">
        <v>3150.4</v>
      </c>
      <c r="M175" s="4">
        <v>41518</v>
      </c>
      <c r="N175">
        <v>9</v>
      </c>
      <c r="O175" t="s">
        <v>29</v>
      </c>
      <c r="P175">
        <v>2013</v>
      </c>
    </row>
    <row r="176" spans="1:16" x14ac:dyDescent="0.35">
      <c r="A176" t="s">
        <v>10</v>
      </c>
      <c r="B176" t="s">
        <v>16</v>
      </c>
      <c r="C176" t="s">
        <v>41</v>
      </c>
      <c r="D176" t="s">
        <v>46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</v>
      </c>
      <c r="K176">
        <v>38505</v>
      </c>
      <c r="L176">
        <v>36194.699999999997</v>
      </c>
      <c r="M176" s="4">
        <v>41730</v>
      </c>
      <c r="N176">
        <v>4</v>
      </c>
      <c r="O176" t="s">
        <v>24</v>
      </c>
      <c r="P176">
        <v>2014</v>
      </c>
    </row>
    <row r="177" spans="1:16" x14ac:dyDescent="0.35">
      <c r="A177" t="s">
        <v>11</v>
      </c>
      <c r="B177" t="s">
        <v>19</v>
      </c>
      <c r="C177" t="s">
        <v>42</v>
      </c>
      <c r="D177" t="s">
        <v>46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7437</v>
      </c>
      <c r="L177">
        <v>21418.560000000001</v>
      </c>
      <c r="M177" s="4">
        <v>41640</v>
      </c>
      <c r="N177">
        <v>1</v>
      </c>
      <c r="O177" t="s">
        <v>21</v>
      </c>
      <c r="P177">
        <v>2014</v>
      </c>
    </row>
    <row r="178" spans="1:16" x14ac:dyDescent="0.35">
      <c r="A178" t="s">
        <v>8</v>
      </c>
      <c r="B178" t="s">
        <v>20</v>
      </c>
      <c r="C178" t="s">
        <v>39</v>
      </c>
      <c r="D178" t="s">
        <v>46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20310</v>
      </c>
      <c r="L178">
        <v>8936.4</v>
      </c>
      <c r="M178" s="4">
        <v>41913</v>
      </c>
      <c r="N178">
        <v>10</v>
      </c>
      <c r="O178" t="s">
        <v>30</v>
      </c>
      <c r="P178">
        <v>2014</v>
      </c>
    </row>
    <row r="179" spans="1:16" x14ac:dyDescent="0.35">
      <c r="A179" t="s">
        <v>8</v>
      </c>
      <c r="B179" t="s">
        <v>20</v>
      </c>
      <c r="C179" t="s">
        <v>40</v>
      </c>
      <c r="D179" t="s">
        <v>46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20310</v>
      </c>
      <c r="L179">
        <v>8936.4</v>
      </c>
      <c r="M179" s="4">
        <v>41913</v>
      </c>
      <c r="N179">
        <v>10</v>
      </c>
      <c r="O179" t="s">
        <v>30</v>
      </c>
      <c r="P179">
        <v>2014</v>
      </c>
    </row>
    <row r="180" spans="1:16" x14ac:dyDescent="0.35">
      <c r="A180" t="s">
        <v>8</v>
      </c>
      <c r="B180" t="s">
        <v>18</v>
      </c>
      <c r="C180" t="s">
        <v>40</v>
      </c>
      <c r="D180" t="s">
        <v>46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22610</v>
      </c>
      <c r="L180">
        <v>9948.4</v>
      </c>
      <c r="M180" s="4">
        <v>41609</v>
      </c>
      <c r="N180">
        <v>12</v>
      </c>
      <c r="O180" t="s">
        <v>32</v>
      </c>
      <c r="P180">
        <v>2013</v>
      </c>
    </row>
    <row r="181" spans="1:16" x14ac:dyDescent="0.35">
      <c r="A181" t="s">
        <v>10</v>
      </c>
      <c r="B181" t="s">
        <v>17</v>
      </c>
      <c r="C181" t="s">
        <v>41</v>
      </c>
      <c r="D181" t="s">
        <v>46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7360</v>
      </c>
      <c r="L181">
        <v>6771.2</v>
      </c>
      <c r="M181" s="4">
        <v>41518</v>
      </c>
      <c r="N181">
        <v>9</v>
      </c>
      <c r="O181" t="s">
        <v>29</v>
      </c>
      <c r="P181">
        <v>2013</v>
      </c>
    </row>
    <row r="182" spans="1:16" x14ac:dyDescent="0.35">
      <c r="A182" t="s">
        <v>10</v>
      </c>
      <c r="B182" t="s">
        <v>16</v>
      </c>
      <c r="C182" t="s">
        <v>38</v>
      </c>
      <c r="D182" t="s">
        <v>46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14255</v>
      </c>
      <c r="L182">
        <v>4903.72</v>
      </c>
      <c r="M182" s="4">
        <v>41548</v>
      </c>
      <c r="N182">
        <v>10</v>
      </c>
      <c r="O182" t="s">
        <v>30</v>
      </c>
      <c r="P182">
        <v>2013</v>
      </c>
    </row>
    <row r="183" spans="1:16" x14ac:dyDescent="0.35">
      <c r="A183" t="s">
        <v>7</v>
      </c>
      <c r="B183" t="s">
        <v>19</v>
      </c>
      <c r="C183" t="s">
        <v>38</v>
      </c>
      <c r="D183" t="s">
        <v>46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505250</v>
      </c>
      <c r="L183">
        <v>76798</v>
      </c>
      <c r="M183" s="4">
        <v>41913</v>
      </c>
      <c r="N183">
        <v>10</v>
      </c>
      <c r="O183" t="s">
        <v>30</v>
      </c>
      <c r="P183">
        <v>2014</v>
      </c>
    </row>
    <row r="184" spans="1:16" x14ac:dyDescent="0.35">
      <c r="A184" t="s">
        <v>10</v>
      </c>
      <c r="B184" t="s">
        <v>17</v>
      </c>
      <c r="C184" t="s">
        <v>38</v>
      </c>
      <c r="D184" t="s">
        <v>46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s="4">
        <v>41974</v>
      </c>
      <c r="N184">
        <v>12</v>
      </c>
      <c r="O184" t="s">
        <v>32</v>
      </c>
      <c r="P184">
        <v>2014</v>
      </c>
    </row>
    <row r="185" spans="1:16" x14ac:dyDescent="0.35">
      <c r="A185" t="s">
        <v>8</v>
      </c>
      <c r="B185" t="s">
        <v>16</v>
      </c>
      <c r="C185" t="s">
        <v>39</v>
      </c>
      <c r="D185" t="s">
        <v>46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19670</v>
      </c>
      <c r="L185">
        <v>8654.7999999999993</v>
      </c>
      <c r="M185" s="4">
        <v>41699</v>
      </c>
      <c r="N185">
        <v>3</v>
      </c>
      <c r="O185" t="s">
        <v>23</v>
      </c>
      <c r="P185">
        <v>2014</v>
      </c>
    </row>
    <row r="186" spans="1:16" x14ac:dyDescent="0.35">
      <c r="A186" t="s">
        <v>7</v>
      </c>
      <c r="B186" t="s">
        <v>19</v>
      </c>
      <c r="C186" t="s">
        <v>39</v>
      </c>
      <c r="D186" t="s">
        <v>46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464750</v>
      </c>
      <c r="L186">
        <v>70642</v>
      </c>
      <c r="M186" s="4">
        <v>41852</v>
      </c>
      <c r="N186">
        <v>8</v>
      </c>
      <c r="O186" t="s">
        <v>28</v>
      </c>
      <c r="P186">
        <v>2014</v>
      </c>
    </row>
    <row r="187" spans="1:16" x14ac:dyDescent="0.35">
      <c r="A187" t="s">
        <v>10</v>
      </c>
      <c r="B187" t="s">
        <v>16</v>
      </c>
      <c r="C187" t="s">
        <v>39</v>
      </c>
      <c r="D187" t="s">
        <v>46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14255</v>
      </c>
      <c r="L187">
        <v>4903.72</v>
      </c>
      <c r="M187" s="4">
        <v>41548</v>
      </c>
      <c r="N187">
        <v>10</v>
      </c>
      <c r="O187" t="s">
        <v>30</v>
      </c>
      <c r="P187">
        <v>2013</v>
      </c>
    </row>
    <row r="188" spans="1:16" x14ac:dyDescent="0.35">
      <c r="A188" t="s">
        <v>7</v>
      </c>
      <c r="B188" t="s">
        <v>19</v>
      </c>
      <c r="C188" t="s">
        <v>39</v>
      </c>
      <c r="D188" t="s">
        <v>46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505250</v>
      </c>
      <c r="L188">
        <v>76798</v>
      </c>
      <c r="M188" s="4">
        <v>41913</v>
      </c>
      <c r="N188">
        <v>10</v>
      </c>
      <c r="O188" t="s">
        <v>30</v>
      </c>
      <c r="P188">
        <v>2014</v>
      </c>
    </row>
    <row r="189" spans="1:16" x14ac:dyDescent="0.35">
      <c r="A189" t="s">
        <v>9</v>
      </c>
      <c r="B189" t="s">
        <v>20</v>
      </c>
      <c r="C189" t="s">
        <v>39</v>
      </c>
      <c r="D189" t="s">
        <v>46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136560</v>
      </c>
      <c r="L189">
        <v>0</v>
      </c>
      <c r="M189" s="4">
        <v>41974</v>
      </c>
      <c r="N189">
        <v>12</v>
      </c>
      <c r="O189" t="s">
        <v>32</v>
      </c>
      <c r="P189">
        <v>2014</v>
      </c>
    </row>
    <row r="190" spans="1:16" x14ac:dyDescent="0.35">
      <c r="A190" t="s">
        <v>10</v>
      </c>
      <c r="B190" t="s">
        <v>16</v>
      </c>
      <c r="C190" t="s">
        <v>40</v>
      </c>
      <c r="D190" t="s">
        <v>46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21255</v>
      </c>
      <c r="L190">
        <v>7311.72</v>
      </c>
      <c r="M190" s="4">
        <v>41640</v>
      </c>
      <c r="N190">
        <v>1</v>
      </c>
      <c r="O190" t="s">
        <v>21</v>
      </c>
      <c r="P190">
        <v>2014</v>
      </c>
    </row>
    <row r="191" spans="1:16" x14ac:dyDescent="0.35">
      <c r="A191" t="s">
        <v>9</v>
      </c>
      <c r="B191" t="s">
        <v>19</v>
      </c>
      <c r="C191" t="s">
        <v>40</v>
      </c>
      <c r="D191" t="s">
        <v>46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95400</v>
      </c>
      <c r="L191">
        <v>0</v>
      </c>
      <c r="M191" s="4">
        <v>41699</v>
      </c>
      <c r="N191">
        <v>3</v>
      </c>
      <c r="O191" t="s">
        <v>23</v>
      </c>
      <c r="P191">
        <v>2014</v>
      </c>
    </row>
    <row r="192" spans="1:16" x14ac:dyDescent="0.35">
      <c r="A192" t="s">
        <v>7</v>
      </c>
      <c r="B192" t="s">
        <v>19</v>
      </c>
      <c r="C192" t="s">
        <v>40</v>
      </c>
      <c r="D192" t="s">
        <v>46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353625</v>
      </c>
      <c r="L192">
        <v>53751</v>
      </c>
      <c r="M192" s="4">
        <v>41730</v>
      </c>
      <c r="N192">
        <v>4</v>
      </c>
      <c r="O192" t="s">
        <v>24</v>
      </c>
      <c r="P192">
        <v>2014</v>
      </c>
    </row>
    <row r="193" spans="1:16" x14ac:dyDescent="0.35">
      <c r="A193" t="s">
        <v>7</v>
      </c>
      <c r="B193" t="s">
        <v>17</v>
      </c>
      <c r="C193" t="s">
        <v>40</v>
      </c>
      <c r="D193" t="s">
        <v>46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729500</v>
      </c>
      <c r="L193">
        <v>110884</v>
      </c>
      <c r="M193" s="4">
        <v>41760</v>
      </c>
      <c r="N193">
        <v>5</v>
      </c>
      <c r="O193" t="s">
        <v>25</v>
      </c>
      <c r="P193">
        <v>2014</v>
      </c>
    </row>
    <row r="194" spans="1:16" x14ac:dyDescent="0.35">
      <c r="A194" t="s">
        <v>10</v>
      </c>
      <c r="B194" t="s">
        <v>17</v>
      </c>
      <c r="C194" t="s">
        <v>40</v>
      </c>
      <c r="D194" t="s">
        <v>46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s="4">
        <v>41821</v>
      </c>
      <c r="N194">
        <v>7</v>
      </c>
      <c r="O194" t="s">
        <v>27</v>
      </c>
      <c r="P194">
        <v>2014</v>
      </c>
    </row>
    <row r="195" spans="1:16" x14ac:dyDescent="0.35">
      <c r="A195" t="s">
        <v>9</v>
      </c>
      <c r="B195" t="s">
        <v>18</v>
      </c>
      <c r="C195" t="s">
        <v>40</v>
      </c>
      <c r="D195" t="s">
        <v>46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358560</v>
      </c>
      <c r="L195">
        <v>0</v>
      </c>
      <c r="M195" s="4">
        <v>41821</v>
      </c>
      <c r="N195">
        <v>7</v>
      </c>
      <c r="O195" t="s">
        <v>27</v>
      </c>
      <c r="P195">
        <v>2014</v>
      </c>
    </row>
    <row r="196" spans="1:16" x14ac:dyDescent="0.35">
      <c r="A196" t="s">
        <v>8</v>
      </c>
      <c r="B196" t="s">
        <v>16</v>
      </c>
      <c r="C196" t="s">
        <v>40</v>
      </c>
      <c r="D196" t="s">
        <v>46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2180</v>
      </c>
      <c r="L196">
        <v>959.2</v>
      </c>
      <c r="M196" s="4">
        <v>41883</v>
      </c>
      <c r="N196">
        <v>9</v>
      </c>
      <c r="O196" t="s">
        <v>29</v>
      </c>
      <c r="P196">
        <v>2014</v>
      </c>
    </row>
    <row r="197" spans="1:16" x14ac:dyDescent="0.35">
      <c r="A197" t="s">
        <v>10</v>
      </c>
      <c r="B197" t="s">
        <v>16</v>
      </c>
      <c r="C197" t="s">
        <v>40</v>
      </c>
      <c r="D197" t="s">
        <v>46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20740</v>
      </c>
      <c r="L197">
        <v>19080.8</v>
      </c>
      <c r="M197" s="4">
        <v>41883</v>
      </c>
      <c r="N197">
        <v>9</v>
      </c>
      <c r="O197" t="s">
        <v>29</v>
      </c>
      <c r="P197">
        <v>2014</v>
      </c>
    </row>
    <row r="198" spans="1:16" x14ac:dyDescent="0.35">
      <c r="A198" t="s">
        <v>10</v>
      </c>
      <c r="B198" t="s">
        <v>17</v>
      </c>
      <c r="C198" t="s">
        <v>40</v>
      </c>
      <c r="D198" t="s">
        <v>46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10560</v>
      </c>
      <c r="L198">
        <v>9715.2000000000007</v>
      </c>
      <c r="M198" s="4">
        <v>41883</v>
      </c>
      <c r="N198">
        <v>9</v>
      </c>
      <c r="O198" t="s">
        <v>29</v>
      </c>
      <c r="P198">
        <v>2014</v>
      </c>
    </row>
    <row r="199" spans="1:16" x14ac:dyDescent="0.35">
      <c r="A199" t="s">
        <v>8</v>
      </c>
      <c r="B199" t="s">
        <v>17</v>
      </c>
      <c r="C199" t="s">
        <v>40</v>
      </c>
      <c r="D199" t="s">
        <v>46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6710</v>
      </c>
      <c r="L199">
        <v>2952.4</v>
      </c>
      <c r="M199" s="4">
        <v>41548</v>
      </c>
      <c r="N199">
        <v>10</v>
      </c>
      <c r="O199" t="s">
        <v>30</v>
      </c>
      <c r="P199">
        <v>2013</v>
      </c>
    </row>
    <row r="200" spans="1:16" x14ac:dyDescent="0.35">
      <c r="A200" t="s">
        <v>8</v>
      </c>
      <c r="B200" t="s">
        <v>20</v>
      </c>
      <c r="C200" t="s">
        <v>40</v>
      </c>
      <c r="D200" t="s">
        <v>46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15140</v>
      </c>
      <c r="L200">
        <v>6661.6</v>
      </c>
      <c r="M200" s="4">
        <v>41548</v>
      </c>
      <c r="N200">
        <v>10</v>
      </c>
      <c r="O200" t="s">
        <v>30</v>
      </c>
      <c r="P200">
        <v>2013</v>
      </c>
    </row>
    <row r="201" spans="1:16" x14ac:dyDescent="0.35">
      <c r="A201" t="s">
        <v>10</v>
      </c>
      <c r="B201" t="s">
        <v>17</v>
      </c>
      <c r="C201" t="s">
        <v>40</v>
      </c>
      <c r="D201" t="s">
        <v>46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s="4">
        <v>41974</v>
      </c>
      <c r="N201">
        <v>12</v>
      </c>
      <c r="O201" t="s">
        <v>32</v>
      </c>
      <c r="P201">
        <v>2014</v>
      </c>
    </row>
    <row r="202" spans="1:16" x14ac:dyDescent="0.35">
      <c r="A202" t="s">
        <v>9</v>
      </c>
      <c r="B202" t="s">
        <v>20</v>
      </c>
      <c r="C202" t="s">
        <v>40</v>
      </c>
      <c r="D202" t="s">
        <v>46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136560</v>
      </c>
      <c r="L202">
        <v>0</v>
      </c>
      <c r="M202" s="4">
        <v>41974</v>
      </c>
      <c r="N202">
        <v>12</v>
      </c>
      <c r="O202" t="s">
        <v>32</v>
      </c>
      <c r="P202">
        <v>2014</v>
      </c>
    </row>
    <row r="203" spans="1:16" x14ac:dyDescent="0.35">
      <c r="A203" t="s">
        <v>11</v>
      </c>
      <c r="B203" t="s">
        <v>17</v>
      </c>
      <c r="C203" t="s">
        <v>41</v>
      </c>
      <c r="D203" t="s">
        <v>46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4395</v>
      </c>
      <c r="L203">
        <v>12481.8</v>
      </c>
      <c r="M203" s="4">
        <v>41699</v>
      </c>
      <c r="N203">
        <v>3</v>
      </c>
      <c r="O203" t="s">
        <v>23</v>
      </c>
      <c r="P203">
        <v>2014</v>
      </c>
    </row>
    <row r="204" spans="1:16" x14ac:dyDescent="0.35">
      <c r="A204" t="s">
        <v>10</v>
      </c>
      <c r="B204" t="s">
        <v>16</v>
      </c>
      <c r="C204" t="s">
        <v>41</v>
      </c>
      <c r="D204" t="s">
        <v>46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26460</v>
      </c>
      <c r="L204">
        <v>24343.200000000001</v>
      </c>
      <c r="M204" s="4">
        <v>41518</v>
      </c>
      <c r="N204">
        <v>9</v>
      </c>
      <c r="O204" t="s">
        <v>29</v>
      </c>
      <c r="P204">
        <v>2013</v>
      </c>
    </row>
    <row r="205" spans="1:16" x14ac:dyDescent="0.35">
      <c r="A205" t="s">
        <v>10</v>
      </c>
      <c r="B205" t="s">
        <v>18</v>
      </c>
      <c r="C205" t="s">
        <v>41</v>
      </c>
      <c r="D205" t="s">
        <v>46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s="4">
        <v>41913</v>
      </c>
      <c r="N205">
        <v>10</v>
      </c>
      <c r="O205" t="s">
        <v>30</v>
      </c>
      <c r="P205">
        <v>2014</v>
      </c>
    </row>
    <row r="206" spans="1:16" x14ac:dyDescent="0.35">
      <c r="A206" t="s">
        <v>11</v>
      </c>
      <c r="B206" t="s">
        <v>18</v>
      </c>
      <c r="C206" t="s">
        <v>42</v>
      </c>
      <c r="D206" t="s">
        <v>46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2598</v>
      </c>
      <c r="L206">
        <v>7378.32</v>
      </c>
      <c r="M206" s="4">
        <v>41760</v>
      </c>
      <c r="N206">
        <v>5</v>
      </c>
      <c r="O206" t="s">
        <v>25</v>
      </c>
      <c r="P206">
        <v>2014</v>
      </c>
    </row>
    <row r="207" spans="1:16" x14ac:dyDescent="0.35">
      <c r="A207" t="s">
        <v>10</v>
      </c>
      <c r="B207" t="s">
        <v>17</v>
      </c>
      <c r="C207" t="s">
        <v>42</v>
      </c>
      <c r="D207" t="s">
        <v>46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s="4">
        <v>41518</v>
      </c>
      <c r="N207">
        <v>9</v>
      </c>
      <c r="O207" t="s">
        <v>29</v>
      </c>
      <c r="P207">
        <v>2013</v>
      </c>
    </row>
    <row r="208" spans="1:16" x14ac:dyDescent="0.35">
      <c r="A208" t="s">
        <v>10</v>
      </c>
      <c r="B208" t="s">
        <v>18</v>
      </c>
      <c r="C208" t="s">
        <v>42</v>
      </c>
      <c r="D208" t="s">
        <v>46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s="4">
        <v>41913</v>
      </c>
      <c r="N208">
        <v>10</v>
      </c>
      <c r="O208" t="s">
        <v>30</v>
      </c>
      <c r="P208">
        <v>2014</v>
      </c>
    </row>
    <row r="209" spans="1:16" x14ac:dyDescent="0.35">
      <c r="A209" t="s">
        <v>8</v>
      </c>
      <c r="B209" t="s">
        <v>20</v>
      </c>
      <c r="C209" t="s">
        <v>42</v>
      </c>
      <c r="D209" t="s">
        <v>46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15140</v>
      </c>
      <c r="L209">
        <v>6661.6</v>
      </c>
      <c r="M209" s="4">
        <v>41548</v>
      </c>
      <c r="N209">
        <v>10</v>
      </c>
      <c r="O209" t="s">
        <v>30</v>
      </c>
      <c r="P209">
        <v>2013</v>
      </c>
    </row>
    <row r="210" spans="1:16" x14ac:dyDescent="0.35">
      <c r="A210" t="s">
        <v>10</v>
      </c>
      <c r="B210" t="s">
        <v>20</v>
      </c>
      <c r="C210" t="s">
        <v>43</v>
      </c>
      <c r="D210" t="s">
        <v>46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s="4">
        <v>41671</v>
      </c>
      <c r="N210">
        <v>2</v>
      </c>
      <c r="O210" t="s">
        <v>22</v>
      </c>
      <c r="P210">
        <v>2014</v>
      </c>
    </row>
    <row r="211" spans="1:16" x14ac:dyDescent="0.35">
      <c r="A211" t="s">
        <v>9</v>
      </c>
      <c r="B211" t="s">
        <v>20</v>
      </c>
      <c r="C211" t="s">
        <v>43</v>
      </c>
      <c r="D211" t="s">
        <v>46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128880</v>
      </c>
      <c r="L211">
        <v>0</v>
      </c>
      <c r="M211" s="4">
        <v>41730</v>
      </c>
      <c r="N211">
        <v>4</v>
      </c>
      <c r="O211" t="s">
        <v>24</v>
      </c>
      <c r="P211">
        <v>2014</v>
      </c>
    </row>
    <row r="212" spans="1:16" x14ac:dyDescent="0.35">
      <c r="A212" t="s">
        <v>10</v>
      </c>
      <c r="B212" t="s">
        <v>19</v>
      </c>
      <c r="C212" t="s">
        <v>43</v>
      </c>
      <c r="D212" t="s">
        <v>46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s="4">
        <v>41883</v>
      </c>
      <c r="N212">
        <v>9</v>
      </c>
      <c r="O212" t="s">
        <v>29</v>
      </c>
      <c r="P212">
        <v>2014</v>
      </c>
    </row>
    <row r="213" spans="1:16" x14ac:dyDescent="0.35">
      <c r="A213" t="s">
        <v>8</v>
      </c>
      <c r="B213" t="s">
        <v>17</v>
      </c>
      <c r="C213" t="s">
        <v>43</v>
      </c>
      <c r="D213" t="s">
        <v>46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6710</v>
      </c>
      <c r="L213">
        <v>2952.4</v>
      </c>
      <c r="M213" s="4">
        <v>41548</v>
      </c>
      <c r="N213">
        <v>10</v>
      </c>
      <c r="O213" t="s">
        <v>30</v>
      </c>
      <c r="P213">
        <v>2013</v>
      </c>
    </row>
    <row r="214" spans="1:16" x14ac:dyDescent="0.35">
      <c r="A214" t="s">
        <v>10</v>
      </c>
      <c r="B214" t="s">
        <v>16</v>
      </c>
      <c r="C214" t="s">
        <v>43</v>
      </c>
      <c r="D214" t="s">
        <v>46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s="4">
        <v>41609</v>
      </c>
      <c r="N214">
        <v>12</v>
      </c>
      <c r="O214" t="s">
        <v>32</v>
      </c>
      <c r="P214">
        <v>2013</v>
      </c>
    </row>
    <row r="215" spans="1:16" x14ac:dyDescent="0.35">
      <c r="A215" t="s">
        <v>10</v>
      </c>
      <c r="B215" t="s">
        <v>19</v>
      </c>
      <c r="C215" t="s">
        <v>39</v>
      </c>
      <c r="D215" t="s">
        <v>47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5795</v>
      </c>
      <c r="L215">
        <v>1912.35</v>
      </c>
      <c r="M215" s="4">
        <v>41548</v>
      </c>
      <c r="N215">
        <v>10</v>
      </c>
      <c r="O215" t="s">
        <v>30</v>
      </c>
      <c r="P215">
        <v>2013</v>
      </c>
    </row>
    <row r="216" spans="1:16" x14ac:dyDescent="0.35">
      <c r="A216" t="s">
        <v>10</v>
      </c>
      <c r="B216" t="s">
        <v>19</v>
      </c>
      <c r="C216" t="s">
        <v>40</v>
      </c>
      <c r="D216" t="s">
        <v>47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6860</v>
      </c>
      <c r="L216">
        <v>2263.8000000000002</v>
      </c>
      <c r="M216" s="4">
        <v>41640</v>
      </c>
      <c r="N216">
        <v>1</v>
      </c>
      <c r="O216" t="s">
        <v>21</v>
      </c>
      <c r="P216">
        <v>2014</v>
      </c>
    </row>
    <row r="217" spans="1:16" x14ac:dyDescent="0.35">
      <c r="A217" t="s">
        <v>10</v>
      </c>
      <c r="B217" t="s">
        <v>16</v>
      </c>
      <c r="C217" t="s">
        <v>40</v>
      </c>
      <c r="D217" t="s">
        <v>47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11745</v>
      </c>
      <c r="L217">
        <v>3875.85</v>
      </c>
      <c r="M217" s="4">
        <v>41518</v>
      </c>
      <c r="N217">
        <v>9</v>
      </c>
      <c r="O217" t="s">
        <v>29</v>
      </c>
      <c r="P217">
        <v>2013</v>
      </c>
    </row>
    <row r="218" spans="1:16" x14ac:dyDescent="0.35">
      <c r="A218" t="s">
        <v>10</v>
      </c>
      <c r="B218" t="s">
        <v>20</v>
      </c>
      <c r="C218" t="s">
        <v>40</v>
      </c>
      <c r="D218" t="s">
        <v>47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13445</v>
      </c>
      <c r="L218">
        <v>4436.8500000000004</v>
      </c>
      <c r="M218" s="4">
        <v>41913</v>
      </c>
      <c r="N218">
        <v>10</v>
      </c>
      <c r="O218" t="s">
        <v>30</v>
      </c>
      <c r="P218">
        <v>2014</v>
      </c>
    </row>
    <row r="219" spans="1:16" x14ac:dyDescent="0.35">
      <c r="A219" t="s">
        <v>11</v>
      </c>
      <c r="B219" t="s">
        <v>16</v>
      </c>
      <c r="C219" t="s">
        <v>40</v>
      </c>
      <c r="D219" t="s">
        <v>47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7293</v>
      </c>
      <c r="L219">
        <v>20420.400000000001</v>
      </c>
      <c r="M219" s="4">
        <v>41974</v>
      </c>
      <c r="N219">
        <v>12</v>
      </c>
      <c r="O219" t="s">
        <v>32</v>
      </c>
      <c r="P219">
        <v>2014</v>
      </c>
    </row>
    <row r="220" spans="1:16" x14ac:dyDescent="0.35">
      <c r="A220" t="s">
        <v>11</v>
      </c>
      <c r="B220" t="s">
        <v>16</v>
      </c>
      <c r="C220" t="s">
        <v>41</v>
      </c>
      <c r="D220" t="s">
        <v>47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7293</v>
      </c>
      <c r="L220">
        <v>20420.400000000001</v>
      </c>
      <c r="M220" s="4">
        <v>41974</v>
      </c>
      <c r="N220">
        <v>12</v>
      </c>
      <c r="O220" t="s">
        <v>32</v>
      </c>
      <c r="P220">
        <v>2014</v>
      </c>
    </row>
    <row r="221" spans="1:16" x14ac:dyDescent="0.35">
      <c r="A221" t="s">
        <v>10</v>
      </c>
      <c r="B221" t="s">
        <v>20</v>
      </c>
      <c r="C221" t="s">
        <v>42</v>
      </c>
      <c r="D221" t="s">
        <v>47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13445</v>
      </c>
      <c r="L221">
        <v>4436.8500000000004</v>
      </c>
      <c r="M221" s="4">
        <v>41913</v>
      </c>
      <c r="N221">
        <v>10</v>
      </c>
      <c r="O221" t="s">
        <v>30</v>
      </c>
      <c r="P221">
        <v>2014</v>
      </c>
    </row>
    <row r="222" spans="1:16" x14ac:dyDescent="0.35">
      <c r="A222" t="s">
        <v>10</v>
      </c>
      <c r="B222" t="s">
        <v>20</v>
      </c>
      <c r="C222" t="s">
        <v>43</v>
      </c>
      <c r="D222" t="s">
        <v>47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8415</v>
      </c>
      <c r="L222">
        <v>2776.95</v>
      </c>
      <c r="M222" s="4">
        <v>41821</v>
      </c>
      <c r="N222">
        <v>7</v>
      </c>
      <c r="O222" t="s">
        <v>27</v>
      </c>
      <c r="P222">
        <v>2014</v>
      </c>
    </row>
    <row r="223" spans="1:16" x14ac:dyDescent="0.35">
      <c r="A223" t="s">
        <v>11</v>
      </c>
      <c r="B223" t="s">
        <v>20</v>
      </c>
      <c r="C223" t="s">
        <v>43</v>
      </c>
      <c r="D223" t="s">
        <v>47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3369</v>
      </c>
      <c r="L223">
        <v>9433.2000000000007</v>
      </c>
      <c r="M223" s="4">
        <v>41852</v>
      </c>
      <c r="N223">
        <v>8</v>
      </c>
      <c r="O223" t="s">
        <v>28</v>
      </c>
      <c r="P223">
        <v>2014</v>
      </c>
    </row>
    <row r="224" spans="1:16" x14ac:dyDescent="0.35">
      <c r="A224" t="s">
        <v>10</v>
      </c>
      <c r="B224" t="s">
        <v>19</v>
      </c>
      <c r="C224" t="s">
        <v>43</v>
      </c>
      <c r="D224" t="s">
        <v>47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5795</v>
      </c>
      <c r="L224">
        <v>1912.35</v>
      </c>
      <c r="M224" s="4">
        <v>41548</v>
      </c>
      <c r="N224">
        <v>10</v>
      </c>
      <c r="O224" t="s">
        <v>30</v>
      </c>
      <c r="P224">
        <v>2013</v>
      </c>
    </row>
    <row r="225" spans="1:16" x14ac:dyDescent="0.35">
      <c r="A225" t="s">
        <v>11</v>
      </c>
      <c r="B225" t="s">
        <v>18</v>
      </c>
      <c r="C225" t="s">
        <v>38</v>
      </c>
      <c r="D225" t="s">
        <v>47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5595</v>
      </c>
      <c r="L225">
        <v>15666</v>
      </c>
      <c r="M225" s="4">
        <v>41671</v>
      </c>
      <c r="N225">
        <v>2</v>
      </c>
      <c r="O225" t="s">
        <v>22</v>
      </c>
      <c r="P225">
        <v>2014</v>
      </c>
    </row>
    <row r="226" spans="1:16" x14ac:dyDescent="0.35">
      <c r="A226" t="s">
        <v>11</v>
      </c>
      <c r="B226" t="s">
        <v>19</v>
      </c>
      <c r="C226" t="s">
        <v>38</v>
      </c>
      <c r="D226" t="s">
        <v>47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3348</v>
      </c>
      <c r="L226">
        <v>9374.4</v>
      </c>
      <c r="M226" s="4">
        <v>41671</v>
      </c>
      <c r="N226">
        <v>2</v>
      </c>
      <c r="O226" t="s">
        <v>22</v>
      </c>
      <c r="P226">
        <v>2014</v>
      </c>
    </row>
    <row r="227" spans="1:16" x14ac:dyDescent="0.35">
      <c r="A227" t="s">
        <v>10</v>
      </c>
      <c r="B227" t="s">
        <v>18</v>
      </c>
      <c r="C227" t="s">
        <v>38</v>
      </c>
      <c r="D227" t="s">
        <v>47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s="4">
        <v>41760</v>
      </c>
      <c r="N227">
        <v>5</v>
      </c>
      <c r="O227" t="s">
        <v>25</v>
      </c>
      <c r="P227">
        <v>2014</v>
      </c>
    </row>
    <row r="228" spans="1:16" x14ac:dyDescent="0.35">
      <c r="A228" t="s">
        <v>7</v>
      </c>
      <c r="B228" t="s">
        <v>17</v>
      </c>
      <c r="C228" t="s">
        <v>38</v>
      </c>
      <c r="D228" t="s">
        <v>47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247750</v>
      </c>
      <c r="L228">
        <v>34685</v>
      </c>
      <c r="M228" s="4">
        <v>41791</v>
      </c>
      <c r="N228">
        <v>6</v>
      </c>
      <c r="O228" t="s">
        <v>26</v>
      </c>
      <c r="P228">
        <v>2014</v>
      </c>
    </row>
    <row r="229" spans="1:16" x14ac:dyDescent="0.35">
      <c r="A229" t="s">
        <v>10</v>
      </c>
      <c r="B229" t="s">
        <v>19</v>
      </c>
      <c r="C229" t="s">
        <v>38</v>
      </c>
      <c r="D229" t="s">
        <v>47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5080</v>
      </c>
      <c r="L229">
        <v>1676.4</v>
      </c>
      <c r="M229" s="4">
        <v>41579</v>
      </c>
      <c r="N229">
        <v>11</v>
      </c>
      <c r="O229" t="s">
        <v>31</v>
      </c>
      <c r="P229">
        <v>2013</v>
      </c>
    </row>
    <row r="230" spans="1:16" x14ac:dyDescent="0.35">
      <c r="A230" t="s">
        <v>8</v>
      </c>
      <c r="B230" t="s">
        <v>20</v>
      </c>
      <c r="C230" t="s">
        <v>38</v>
      </c>
      <c r="D230" t="s">
        <v>47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27910</v>
      </c>
      <c r="L230">
        <v>11861.75</v>
      </c>
      <c r="M230" s="4">
        <v>41944</v>
      </c>
      <c r="N230">
        <v>11</v>
      </c>
      <c r="O230" t="s">
        <v>31</v>
      </c>
      <c r="P230">
        <v>2014</v>
      </c>
    </row>
    <row r="231" spans="1:16" x14ac:dyDescent="0.35">
      <c r="A231" t="s">
        <v>10</v>
      </c>
      <c r="B231" t="s">
        <v>17</v>
      </c>
      <c r="C231" t="s">
        <v>38</v>
      </c>
      <c r="D231" t="s">
        <v>47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2850</v>
      </c>
      <c r="L231">
        <v>940.5</v>
      </c>
      <c r="M231" s="4">
        <v>41974</v>
      </c>
      <c r="N231">
        <v>12</v>
      </c>
      <c r="O231" t="s">
        <v>32</v>
      </c>
      <c r="P231">
        <v>2014</v>
      </c>
    </row>
    <row r="232" spans="1:16" x14ac:dyDescent="0.35">
      <c r="A232" t="s">
        <v>10</v>
      </c>
      <c r="B232" t="s">
        <v>18</v>
      </c>
      <c r="C232" t="s">
        <v>38</v>
      </c>
      <c r="D232" t="s">
        <v>47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12435</v>
      </c>
      <c r="L232">
        <v>4103.55</v>
      </c>
      <c r="M232" s="4">
        <v>41974</v>
      </c>
      <c r="N232">
        <v>12</v>
      </c>
      <c r="O232" t="s">
        <v>32</v>
      </c>
      <c r="P232">
        <v>2014</v>
      </c>
    </row>
    <row r="233" spans="1:16" x14ac:dyDescent="0.35">
      <c r="A233" t="s">
        <v>10</v>
      </c>
      <c r="B233" t="s">
        <v>18</v>
      </c>
      <c r="C233" t="s">
        <v>39</v>
      </c>
      <c r="D233" t="s">
        <v>47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359970</v>
      </c>
      <c r="L233">
        <v>100376.25</v>
      </c>
      <c r="M233" s="4">
        <v>41640</v>
      </c>
      <c r="N233">
        <v>1</v>
      </c>
      <c r="O233" t="s">
        <v>21</v>
      </c>
      <c r="P233">
        <v>2014</v>
      </c>
    </row>
    <row r="234" spans="1:16" x14ac:dyDescent="0.35">
      <c r="A234" t="s">
        <v>9</v>
      </c>
      <c r="B234" t="s">
        <v>17</v>
      </c>
      <c r="C234" t="s">
        <v>39</v>
      </c>
      <c r="D234" t="s">
        <v>47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435240</v>
      </c>
      <c r="L234">
        <v>-4533.75</v>
      </c>
      <c r="M234" s="4">
        <v>41821</v>
      </c>
      <c r="N234">
        <v>7</v>
      </c>
      <c r="O234" t="s">
        <v>27</v>
      </c>
      <c r="P234">
        <v>2014</v>
      </c>
    </row>
    <row r="235" spans="1:16" x14ac:dyDescent="0.35">
      <c r="A235" t="s">
        <v>10</v>
      </c>
      <c r="B235" t="s">
        <v>20</v>
      </c>
      <c r="C235" t="s">
        <v>39</v>
      </c>
      <c r="D235" t="s">
        <v>47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s="4">
        <v>41518</v>
      </c>
      <c r="N235">
        <v>9</v>
      </c>
      <c r="O235" t="s">
        <v>29</v>
      </c>
      <c r="P235">
        <v>2013</v>
      </c>
    </row>
    <row r="236" spans="1:16" x14ac:dyDescent="0.35">
      <c r="A236" t="s">
        <v>11</v>
      </c>
      <c r="B236" t="s">
        <v>19</v>
      </c>
      <c r="C236" t="s">
        <v>39</v>
      </c>
      <c r="D236" t="s">
        <v>47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7026</v>
      </c>
      <c r="L236">
        <v>19672.8</v>
      </c>
      <c r="M236" s="4">
        <v>41944</v>
      </c>
      <c r="N236">
        <v>11</v>
      </c>
      <c r="O236" t="s">
        <v>31</v>
      </c>
      <c r="P236">
        <v>2014</v>
      </c>
    </row>
    <row r="237" spans="1:16" x14ac:dyDescent="0.35">
      <c r="A237" t="s">
        <v>7</v>
      </c>
      <c r="B237" t="s">
        <v>20</v>
      </c>
      <c r="C237" t="s">
        <v>39</v>
      </c>
      <c r="D237" t="s">
        <v>47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275000</v>
      </c>
      <c r="L237">
        <v>38500</v>
      </c>
      <c r="M237" s="4">
        <v>41609</v>
      </c>
      <c r="N237">
        <v>12</v>
      </c>
      <c r="O237" t="s">
        <v>32</v>
      </c>
      <c r="P237">
        <v>2013</v>
      </c>
    </row>
    <row r="238" spans="1:16" x14ac:dyDescent="0.35">
      <c r="A238" t="s">
        <v>10</v>
      </c>
      <c r="B238" t="s">
        <v>18</v>
      </c>
      <c r="C238" t="s">
        <v>40</v>
      </c>
      <c r="D238" t="s">
        <v>47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s="4">
        <v>41671</v>
      </c>
      <c r="N238">
        <v>2</v>
      </c>
      <c r="O238" t="s">
        <v>22</v>
      </c>
      <c r="P238">
        <v>2014</v>
      </c>
    </row>
    <row r="239" spans="1:16" x14ac:dyDescent="0.35">
      <c r="A239" t="s">
        <v>9</v>
      </c>
      <c r="B239" t="s">
        <v>17</v>
      </c>
      <c r="C239" t="s">
        <v>40</v>
      </c>
      <c r="D239" t="s">
        <v>47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359040</v>
      </c>
      <c r="L239">
        <v>-3740</v>
      </c>
      <c r="M239" s="4">
        <v>41699</v>
      </c>
      <c r="N239">
        <v>3</v>
      </c>
      <c r="O239" t="s">
        <v>23</v>
      </c>
      <c r="P239">
        <v>2014</v>
      </c>
    </row>
    <row r="240" spans="1:16" x14ac:dyDescent="0.35">
      <c r="A240" t="s">
        <v>9</v>
      </c>
      <c r="B240" t="s">
        <v>18</v>
      </c>
      <c r="C240" t="s">
        <v>40</v>
      </c>
      <c r="D240" t="s">
        <v>47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286200</v>
      </c>
      <c r="L240">
        <v>-2981.25</v>
      </c>
      <c r="M240" s="4">
        <v>41699</v>
      </c>
      <c r="N240">
        <v>3</v>
      </c>
      <c r="O240" t="s">
        <v>23</v>
      </c>
      <c r="P240">
        <v>2014</v>
      </c>
    </row>
    <row r="241" spans="1:16" x14ac:dyDescent="0.35">
      <c r="A241" t="s">
        <v>7</v>
      </c>
      <c r="B241" t="s">
        <v>20</v>
      </c>
      <c r="C241" t="s">
        <v>40</v>
      </c>
      <c r="D241" t="s">
        <v>47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401750</v>
      </c>
      <c r="L241">
        <v>56245</v>
      </c>
      <c r="M241" s="4">
        <v>41730</v>
      </c>
      <c r="N241">
        <v>4</v>
      </c>
      <c r="O241" t="s">
        <v>24</v>
      </c>
      <c r="P241">
        <v>2014</v>
      </c>
    </row>
    <row r="242" spans="1:16" x14ac:dyDescent="0.35">
      <c r="A242" t="s">
        <v>10</v>
      </c>
      <c r="B242" t="s">
        <v>17</v>
      </c>
      <c r="C242" t="s">
        <v>40</v>
      </c>
      <c r="D242" t="s">
        <v>47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11635</v>
      </c>
      <c r="L242">
        <v>3839.55</v>
      </c>
      <c r="M242" s="4">
        <v>41760</v>
      </c>
      <c r="N242">
        <v>5</v>
      </c>
      <c r="O242" t="s">
        <v>25</v>
      </c>
      <c r="P242">
        <v>2014</v>
      </c>
    </row>
    <row r="243" spans="1:16" x14ac:dyDescent="0.35">
      <c r="A243" t="s">
        <v>7</v>
      </c>
      <c r="B243" t="s">
        <v>17</v>
      </c>
      <c r="C243" t="s">
        <v>40</v>
      </c>
      <c r="D243" t="s">
        <v>47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247750</v>
      </c>
      <c r="L243">
        <v>34685</v>
      </c>
      <c r="M243" s="4">
        <v>41791</v>
      </c>
      <c r="N243">
        <v>6</v>
      </c>
      <c r="O243" t="s">
        <v>26</v>
      </c>
      <c r="P243">
        <v>2014</v>
      </c>
    </row>
    <row r="244" spans="1:16" x14ac:dyDescent="0.35">
      <c r="A244" t="s">
        <v>10</v>
      </c>
      <c r="B244" t="s">
        <v>17</v>
      </c>
      <c r="C244" t="s">
        <v>40</v>
      </c>
      <c r="D244" t="s">
        <v>47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s="4">
        <v>41791</v>
      </c>
      <c r="N244">
        <v>6</v>
      </c>
      <c r="O244" t="s">
        <v>26</v>
      </c>
      <c r="P244">
        <v>2014</v>
      </c>
    </row>
    <row r="245" spans="1:16" x14ac:dyDescent="0.35">
      <c r="A245" t="s">
        <v>8</v>
      </c>
      <c r="B245" t="s">
        <v>18</v>
      </c>
      <c r="C245" t="s">
        <v>40</v>
      </c>
      <c r="D245" t="s">
        <v>47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26200</v>
      </c>
      <c r="L245">
        <v>11135</v>
      </c>
      <c r="M245" s="4">
        <v>41883</v>
      </c>
      <c r="N245">
        <v>9</v>
      </c>
      <c r="O245" t="s">
        <v>29</v>
      </c>
      <c r="P245">
        <v>2014</v>
      </c>
    </row>
    <row r="246" spans="1:16" x14ac:dyDescent="0.35">
      <c r="A246" t="s">
        <v>10</v>
      </c>
      <c r="B246" t="s">
        <v>16</v>
      </c>
      <c r="C246" t="s">
        <v>40</v>
      </c>
      <c r="D246" t="s">
        <v>47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s="4">
        <v>41548</v>
      </c>
      <c r="N246">
        <v>10</v>
      </c>
      <c r="O246" t="s">
        <v>30</v>
      </c>
      <c r="P246">
        <v>2013</v>
      </c>
    </row>
    <row r="247" spans="1:16" x14ac:dyDescent="0.35">
      <c r="A247" t="s">
        <v>10</v>
      </c>
      <c r="B247" t="s">
        <v>16</v>
      </c>
      <c r="C247" t="s">
        <v>40</v>
      </c>
      <c r="D247" t="s">
        <v>47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s="4">
        <v>41548</v>
      </c>
      <c r="N247">
        <v>10</v>
      </c>
      <c r="O247" t="s">
        <v>30</v>
      </c>
      <c r="P247">
        <v>2013</v>
      </c>
    </row>
    <row r="248" spans="1:16" x14ac:dyDescent="0.35">
      <c r="A248" t="s">
        <v>9</v>
      </c>
      <c r="B248" t="s">
        <v>17</v>
      </c>
      <c r="C248" t="s">
        <v>40</v>
      </c>
      <c r="D248" t="s">
        <v>47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103320</v>
      </c>
      <c r="L248">
        <v>-1076.25</v>
      </c>
      <c r="M248" s="4">
        <v>41913</v>
      </c>
      <c r="N248">
        <v>10</v>
      </c>
      <c r="O248" t="s">
        <v>30</v>
      </c>
      <c r="P248">
        <v>2014</v>
      </c>
    </row>
    <row r="249" spans="1:16" x14ac:dyDescent="0.35">
      <c r="A249" t="s">
        <v>9</v>
      </c>
      <c r="B249" t="s">
        <v>18</v>
      </c>
      <c r="C249" t="s">
        <v>40</v>
      </c>
      <c r="D249" t="s">
        <v>47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84480</v>
      </c>
      <c r="L249">
        <v>-880</v>
      </c>
      <c r="M249" s="4">
        <v>41548</v>
      </c>
      <c r="N249">
        <v>10</v>
      </c>
      <c r="O249" t="s">
        <v>30</v>
      </c>
      <c r="P249">
        <v>2013</v>
      </c>
    </row>
    <row r="250" spans="1:16" x14ac:dyDescent="0.35">
      <c r="A250" t="s">
        <v>10</v>
      </c>
      <c r="B250" t="s">
        <v>16</v>
      </c>
      <c r="C250" t="s">
        <v>40</v>
      </c>
      <c r="D250" t="s">
        <v>47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s="4">
        <v>41609</v>
      </c>
      <c r="N250">
        <v>12</v>
      </c>
      <c r="O250" t="s">
        <v>32</v>
      </c>
      <c r="P250">
        <v>2013</v>
      </c>
    </row>
    <row r="251" spans="1:16" x14ac:dyDescent="0.35">
      <c r="A251" t="s">
        <v>10</v>
      </c>
      <c r="B251" t="s">
        <v>17</v>
      </c>
      <c r="C251" t="s">
        <v>40</v>
      </c>
      <c r="D251" t="s">
        <v>47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s="4">
        <v>41974</v>
      </c>
      <c r="N251">
        <v>12</v>
      </c>
      <c r="O251" t="s">
        <v>32</v>
      </c>
      <c r="P251">
        <v>2014</v>
      </c>
    </row>
    <row r="252" spans="1:16" x14ac:dyDescent="0.35">
      <c r="A252" t="s">
        <v>10</v>
      </c>
      <c r="B252" t="s">
        <v>18</v>
      </c>
      <c r="C252" t="s">
        <v>40</v>
      </c>
      <c r="D252" t="s">
        <v>47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10680</v>
      </c>
      <c r="L252">
        <v>3524.4</v>
      </c>
      <c r="M252" s="4">
        <v>41609</v>
      </c>
      <c r="N252">
        <v>12</v>
      </c>
      <c r="O252" t="s">
        <v>32</v>
      </c>
      <c r="P252">
        <v>2013</v>
      </c>
    </row>
    <row r="253" spans="1:16" x14ac:dyDescent="0.35">
      <c r="A253" t="s">
        <v>8</v>
      </c>
      <c r="B253" t="s">
        <v>19</v>
      </c>
      <c r="C253" t="s">
        <v>40</v>
      </c>
      <c r="D253" t="s">
        <v>47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21160</v>
      </c>
      <c r="L253">
        <v>8993</v>
      </c>
      <c r="M253" s="4">
        <v>41609</v>
      </c>
      <c r="N253">
        <v>12</v>
      </c>
      <c r="O253" t="s">
        <v>32</v>
      </c>
      <c r="P253">
        <v>2013</v>
      </c>
    </row>
    <row r="254" spans="1:16" x14ac:dyDescent="0.35">
      <c r="A254" t="s">
        <v>8</v>
      </c>
      <c r="B254" t="s">
        <v>17</v>
      </c>
      <c r="C254" t="s">
        <v>41</v>
      </c>
      <c r="D254" t="s">
        <v>47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5550</v>
      </c>
      <c r="L254">
        <v>2358.75</v>
      </c>
      <c r="M254" s="4">
        <v>41640</v>
      </c>
      <c r="N254">
        <v>1</v>
      </c>
      <c r="O254" t="s">
        <v>21</v>
      </c>
      <c r="P254">
        <v>2014</v>
      </c>
    </row>
    <row r="255" spans="1:16" x14ac:dyDescent="0.35">
      <c r="A255" t="s">
        <v>8</v>
      </c>
      <c r="B255" t="s">
        <v>20</v>
      </c>
      <c r="C255" t="s">
        <v>41</v>
      </c>
      <c r="D255" t="s">
        <v>47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28610</v>
      </c>
      <c r="L255">
        <v>12159.25</v>
      </c>
      <c r="M255" s="4">
        <v>41640</v>
      </c>
      <c r="N255">
        <v>1</v>
      </c>
      <c r="O255" t="s">
        <v>21</v>
      </c>
      <c r="P255">
        <v>2014</v>
      </c>
    </row>
    <row r="256" spans="1:16" x14ac:dyDescent="0.35">
      <c r="A256" t="s">
        <v>9</v>
      </c>
      <c r="B256" t="s">
        <v>19</v>
      </c>
      <c r="C256" t="s">
        <v>41</v>
      </c>
      <c r="D256" t="s">
        <v>47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96840</v>
      </c>
      <c r="L256">
        <v>-1008.75</v>
      </c>
      <c r="M256" s="4">
        <v>41671</v>
      </c>
      <c r="N256">
        <v>2</v>
      </c>
      <c r="O256" t="s">
        <v>22</v>
      </c>
      <c r="P256">
        <v>2014</v>
      </c>
    </row>
    <row r="257" spans="1:16" x14ac:dyDescent="0.35">
      <c r="A257" t="s">
        <v>10</v>
      </c>
      <c r="B257" t="s">
        <v>17</v>
      </c>
      <c r="C257" t="s">
        <v>41</v>
      </c>
      <c r="D257" t="s">
        <v>47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s="4">
        <v>41791</v>
      </c>
      <c r="N257">
        <v>6</v>
      </c>
      <c r="O257" t="s">
        <v>26</v>
      </c>
      <c r="P257">
        <v>2014</v>
      </c>
    </row>
    <row r="258" spans="1:16" x14ac:dyDescent="0.35">
      <c r="A258" t="s">
        <v>10</v>
      </c>
      <c r="B258" t="s">
        <v>17</v>
      </c>
      <c r="C258" t="s">
        <v>41</v>
      </c>
      <c r="D258" t="s">
        <v>47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s="4">
        <v>41852</v>
      </c>
      <c r="N258">
        <v>8</v>
      </c>
      <c r="O258" t="s">
        <v>28</v>
      </c>
      <c r="P258">
        <v>2014</v>
      </c>
    </row>
    <row r="259" spans="1:16" x14ac:dyDescent="0.35">
      <c r="A259" t="s">
        <v>10</v>
      </c>
      <c r="B259" t="s">
        <v>18</v>
      </c>
      <c r="C259" t="s">
        <v>41</v>
      </c>
      <c r="D259" t="s">
        <v>47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s="4">
        <v>41852</v>
      </c>
      <c r="N259">
        <v>8</v>
      </c>
      <c r="O259" t="s">
        <v>28</v>
      </c>
      <c r="P259">
        <v>2014</v>
      </c>
    </row>
    <row r="260" spans="1:16" x14ac:dyDescent="0.35">
      <c r="A260" t="s">
        <v>9</v>
      </c>
      <c r="B260" t="s">
        <v>17</v>
      </c>
      <c r="C260" t="s">
        <v>41</v>
      </c>
      <c r="D260" t="s">
        <v>47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103320</v>
      </c>
      <c r="L260">
        <v>-1076.25</v>
      </c>
      <c r="M260" s="4">
        <v>41913</v>
      </c>
      <c r="N260">
        <v>10</v>
      </c>
      <c r="O260" t="s">
        <v>30</v>
      </c>
      <c r="P260">
        <v>2014</v>
      </c>
    </row>
    <row r="261" spans="1:16" x14ac:dyDescent="0.35">
      <c r="A261" t="s">
        <v>9</v>
      </c>
      <c r="B261" t="s">
        <v>18</v>
      </c>
      <c r="C261" t="s">
        <v>41</v>
      </c>
      <c r="D261" t="s">
        <v>47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84480</v>
      </c>
      <c r="L261">
        <v>-880</v>
      </c>
      <c r="M261" s="4">
        <v>41548</v>
      </c>
      <c r="N261">
        <v>10</v>
      </c>
      <c r="O261" t="s">
        <v>30</v>
      </c>
      <c r="P261">
        <v>2013</v>
      </c>
    </row>
    <row r="262" spans="1:16" x14ac:dyDescent="0.35">
      <c r="A262" t="s">
        <v>10</v>
      </c>
      <c r="B262" t="s">
        <v>18</v>
      </c>
      <c r="C262" t="s">
        <v>41</v>
      </c>
      <c r="D262" t="s">
        <v>47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s="4">
        <v>41609</v>
      </c>
      <c r="N262">
        <v>12</v>
      </c>
      <c r="O262" t="s">
        <v>32</v>
      </c>
      <c r="P262">
        <v>2013</v>
      </c>
    </row>
    <row r="263" spans="1:16" x14ac:dyDescent="0.35">
      <c r="A263" t="s">
        <v>7</v>
      </c>
      <c r="B263" t="s">
        <v>19</v>
      </c>
      <c r="C263" t="s">
        <v>41</v>
      </c>
      <c r="D263" t="s">
        <v>47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312500</v>
      </c>
      <c r="L263">
        <v>43750</v>
      </c>
      <c r="M263" s="4">
        <v>41974</v>
      </c>
      <c r="N263">
        <v>12</v>
      </c>
      <c r="O263" t="s">
        <v>32</v>
      </c>
      <c r="P263">
        <v>2014</v>
      </c>
    </row>
    <row r="264" spans="1:16" x14ac:dyDescent="0.35">
      <c r="A264" t="s">
        <v>10</v>
      </c>
      <c r="B264" t="s">
        <v>16</v>
      </c>
      <c r="C264" t="s">
        <v>42</v>
      </c>
      <c r="D264" t="s">
        <v>47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s="4">
        <v>41548</v>
      </c>
      <c r="N264">
        <v>10</v>
      </c>
      <c r="O264" t="s">
        <v>30</v>
      </c>
      <c r="P264">
        <v>2013</v>
      </c>
    </row>
    <row r="265" spans="1:16" x14ac:dyDescent="0.35">
      <c r="A265" t="s">
        <v>10</v>
      </c>
      <c r="B265" t="s">
        <v>17</v>
      </c>
      <c r="C265" t="s">
        <v>42</v>
      </c>
      <c r="D265" t="s">
        <v>47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s="4">
        <v>41579</v>
      </c>
      <c r="N265">
        <v>11</v>
      </c>
      <c r="O265" t="s">
        <v>31</v>
      </c>
      <c r="P265">
        <v>2013</v>
      </c>
    </row>
    <row r="266" spans="1:16" x14ac:dyDescent="0.35">
      <c r="A266" t="s">
        <v>10</v>
      </c>
      <c r="B266" t="s">
        <v>19</v>
      </c>
      <c r="C266" t="s">
        <v>42</v>
      </c>
      <c r="D266" t="s">
        <v>47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s="4">
        <v>41579</v>
      </c>
      <c r="N266">
        <v>11</v>
      </c>
      <c r="O266" t="s">
        <v>31</v>
      </c>
      <c r="P266">
        <v>2013</v>
      </c>
    </row>
    <row r="267" spans="1:16" x14ac:dyDescent="0.35">
      <c r="A267" t="s">
        <v>10</v>
      </c>
      <c r="B267" t="s">
        <v>17</v>
      </c>
      <c r="C267" t="s">
        <v>42</v>
      </c>
      <c r="D267" t="s">
        <v>47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s="4">
        <v>41974</v>
      </c>
      <c r="N267">
        <v>12</v>
      </c>
      <c r="O267" t="s">
        <v>32</v>
      </c>
      <c r="P267">
        <v>2014</v>
      </c>
    </row>
    <row r="268" spans="1:16" x14ac:dyDescent="0.35">
      <c r="A268" t="s">
        <v>10</v>
      </c>
      <c r="B268" t="s">
        <v>17</v>
      </c>
      <c r="C268" t="s">
        <v>42</v>
      </c>
      <c r="D268" t="s">
        <v>47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2850</v>
      </c>
      <c r="L268">
        <v>940.5</v>
      </c>
      <c r="M268" s="4">
        <v>41974</v>
      </c>
      <c r="N268">
        <v>12</v>
      </c>
      <c r="O268" t="s">
        <v>32</v>
      </c>
      <c r="P268">
        <v>2014</v>
      </c>
    </row>
    <row r="269" spans="1:16" x14ac:dyDescent="0.35">
      <c r="A269" t="s">
        <v>10</v>
      </c>
      <c r="B269" t="s">
        <v>18</v>
      </c>
      <c r="C269" t="s">
        <v>42</v>
      </c>
      <c r="D269" t="s">
        <v>47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12435</v>
      </c>
      <c r="L269">
        <v>4103.55</v>
      </c>
      <c r="M269" s="4">
        <v>41974</v>
      </c>
      <c r="N269">
        <v>12</v>
      </c>
      <c r="O269" t="s">
        <v>32</v>
      </c>
      <c r="P269">
        <v>2014</v>
      </c>
    </row>
    <row r="270" spans="1:16" x14ac:dyDescent="0.35">
      <c r="A270" t="s">
        <v>10</v>
      </c>
      <c r="B270" t="s">
        <v>19</v>
      </c>
      <c r="C270" t="s">
        <v>43</v>
      </c>
      <c r="D270" t="s">
        <v>47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s="4">
        <v>41671</v>
      </c>
      <c r="N270">
        <v>2</v>
      </c>
      <c r="O270" t="s">
        <v>22</v>
      </c>
      <c r="P270">
        <v>2014</v>
      </c>
    </row>
    <row r="271" spans="1:16" x14ac:dyDescent="0.35">
      <c r="A271" t="s">
        <v>10</v>
      </c>
      <c r="B271" t="s">
        <v>16</v>
      </c>
      <c r="C271" t="s">
        <v>43</v>
      </c>
      <c r="D271" t="s">
        <v>47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s="4">
        <v>41852</v>
      </c>
      <c r="N271">
        <v>8</v>
      </c>
      <c r="O271" t="s">
        <v>28</v>
      </c>
      <c r="P271">
        <v>2014</v>
      </c>
    </row>
    <row r="272" spans="1:16" x14ac:dyDescent="0.35">
      <c r="A272" t="s">
        <v>10</v>
      </c>
      <c r="B272" t="s">
        <v>16</v>
      </c>
      <c r="C272" t="s">
        <v>43</v>
      </c>
      <c r="D272" t="s">
        <v>47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s="4">
        <v>41548</v>
      </c>
      <c r="N272">
        <v>10</v>
      </c>
      <c r="O272" t="s">
        <v>30</v>
      </c>
      <c r="P272">
        <v>2013</v>
      </c>
    </row>
    <row r="273" spans="1:16" x14ac:dyDescent="0.35">
      <c r="A273" t="s">
        <v>7</v>
      </c>
      <c r="B273" t="s">
        <v>19</v>
      </c>
      <c r="C273" t="s">
        <v>43</v>
      </c>
      <c r="D273" t="s">
        <v>47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312500</v>
      </c>
      <c r="L273">
        <v>43750</v>
      </c>
      <c r="M273" s="4">
        <v>41974</v>
      </c>
      <c r="N273">
        <v>12</v>
      </c>
      <c r="O273" t="s">
        <v>32</v>
      </c>
      <c r="P273">
        <v>2014</v>
      </c>
    </row>
    <row r="274" spans="1:16" x14ac:dyDescent="0.35">
      <c r="A274" t="s">
        <v>8</v>
      </c>
      <c r="B274" t="s">
        <v>18</v>
      </c>
      <c r="C274" t="s">
        <v>40</v>
      </c>
      <c r="D274" t="s">
        <v>47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</v>
      </c>
      <c r="K274">
        <v>38010</v>
      </c>
      <c r="L274">
        <v>15584.1</v>
      </c>
      <c r="M274" s="4">
        <v>41730</v>
      </c>
      <c r="N274">
        <v>4</v>
      </c>
      <c r="O274" t="s">
        <v>24</v>
      </c>
      <c r="P274">
        <v>2014</v>
      </c>
    </row>
    <row r="275" spans="1:16" x14ac:dyDescent="0.35">
      <c r="A275" t="s">
        <v>10</v>
      </c>
      <c r="B275" t="s">
        <v>17</v>
      </c>
      <c r="C275" t="s">
        <v>38</v>
      </c>
      <c r="D275" t="s">
        <v>47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s="4">
        <v>41640</v>
      </c>
      <c r="N275">
        <v>1</v>
      </c>
      <c r="O275" t="s">
        <v>21</v>
      </c>
      <c r="P275">
        <v>2014</v>
      </c>
    </row>
    <row r="276" spans="1:16" x14ac:dyDescent="0.35">
      <c r="A276" t="s">
        <v>8</v>
      </c>
      <c r="B276" t="s">
        <v>16</v>
      </c>
      <c r="C276" t="s">
        <v>38</v>
      </c>
      <c r="D276" t="s">
        <v>47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28440</v>
      </c>
      <c r="L276">
        <v>11660.4</v>
      </c>
      <c r="M276" s="4">
        <v>41791</v>
      </c>
      <c r="N276">
        <v>6</v>
      </c>
      <c r="O276" t="s">
        <v>26</v>
      </c>
      <c r="P276">
        <v>2014</v>
      </c>
    </row>
    <row r="277" spans="1:16" x14ac:dyDescent="0.35">
      <c r="A277" t="s">
        <v>11</v>
      </c>
      <c r="B277" t="s">
        <v>20</v>
      </c>
      <c r="C277" t="s">
        <v>38</v>
      </c>
      <c r="D277" t="s">
        <v>47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1686</v>
      </c>
      <c r="L277">
        <v>4653.3599999999997</v>
      </c>
      <c r="M277" s="4">
        <v>41883</v>
      </c>
      <c r="N277">
        <v>9</v>
      </c>
      <c r="O277" t="s">
        <v>29</v>
      </c>
      <c r="P277">
        <v>2014</v>
      </c>
    </row>
    <row r="278" spans="1:16" x14ac:dyDescent="0.35">
      <c r="A278" t="s">
        <v>11</v>
      </c>
      <c r="B278" t="s">
        <v>16</v>
      </c>
      <c r="C278" t="s">
        <v>38</v>
      </c>
      <c r="D278" t="s">
        <v>47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6897</v>
      </c>
      <c r="L278">
        <v>19035.72</v>
      </c>
      <c r="M278" s="4">
        <v>41548</v>
      </c>
      <c r="N278">
        <v>10</v>
      </c>
      <c r="O278" t="s">
        <v>30</v>
      </c>
      <c r="P278">
        <v>2013</v>
      </c>
    </row>
    <row r="279" spans="1:16" x14ac:dyDescent="0.35">
      <c r="A279" t="s">
        <v>8</v>
      </c>
      <c r="B279" t="s">
        <v>17</v>
      </c>
      <c r="C279" t="s">
        <v>38</v>
      </c>
      <c r="D279" t="s">
        <v>47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20300</v>
      </c>
      <c r="L279">
        <v>8323</v>
      </c>
      <c r="M279" s="4">
        <v>41944</v>
      </c>
      <c r="N279">
        <v>11</v>
      </c>
      <c r="O279" t="s">
        <v>31</v>
      </c>
      <c r="P279">
        <v>2014</v>
      </c>
    </row>
    <row r="280" spans="1:16" x14ac:dyDescent="0.35">
      <c r="A280" t="s">
        <v>10</v>
      </c>
      <c r="B280" t="s">
        <v>17</v>
      </c>
      <c r="C280" t="s">
        <v>38</v>
      </c>
      <c r="D280" t="s">
        <v>47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1315</v>
      </c>
      <c r="L280">
        <v>415.54</v>
      </c>
      <c r="M280" s="4">
        <v>41579</v>
      </c>
      <c r="N280">
        <v>11</v>
      </c>
      <c r="O280" t="s">
        <v>31</v>
      </c>
      <c r="P280">
        <v>2013</v>
      </c>
    </row>
    <row r="281" spans="1:16" x14ac:dyDescent="0.35">
      <c r="A281" t="s">
        <v>9</v>
      </c>
      <c r="B281" t="s">
        <v>19</v>
      </c>
      <c r="C281" t="s">
        <v>38</v>
      </c>
      <c r="D281" t="s">
        <v>47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106440</v>
      </c>
      <c r="L281">
        <v>-2217.5</v>
      </c>
      <c r="M281" s="4">
        <v>41609</v>
      </c>
      <c r="N281">
        <v>12</v>
      </c>
      <c r="O281" t="s">
        <v>32</v>
      </c>
      <c r="P281">
        <v>2013</v>
      </c>
    </row>
    <row r="282" spans="1:16" x14ac:dyDescent="0.35">
      <c r="A282" t="s">
        <v>10</v>
      </c>
      <c r="B282" t="s">
        <v>20</v>
      </c>
      <c r="C282" t="s">
        <v>39</v>
      </c>
      <c r="D282" t="s">
        <v>47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s="4">
        <v>41730</v>
      </c>
      <c r="N282">
        <v>4</v>
      </c>
      <c r="O282" t="s">
        <v>24</v>
      </c>
      <c r="P282">
        <v>2014</v>
      </c>
    </row>
    <row r="283" spans="1:16" x14ac:dyDescent="0.35">
      <c r="A283" t="s">
        <v>10</v>
      </c>
      <c r="B283" t="s">
        <v>19</v>
      </c>
      <c r="C283" t="s">
        <v>39</v>
      </c>
      <c r="D283" t="s">
        <v>47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s="4">
        <v>41760</v>
      </c>
      <c r="N283">
        <v>5</v>
      </c>
      <c r="O283" t="s">
        <v>25</v>
      </c>
      <c r="P283">
        <v>2014</v>
      </c>
    </row>
    <row r="284" spans="1:16" x14ac:dyDescent="0.35">
      <c r="A284" t="s">
        <v>10</v>
      </c>
      <c r="B284" t="s">
        <v>18</v>
      </c>
      <c r="C284" t="s">
        <v>39</v>
      </c>
      <c r="D284" t="s">
        <v>47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7015</v>
      </c>
      <c r="L284">
        <v>2216.7399999999998</v>
      </c>
      <c r="M284" s="4">
        <v>41548</v>
      </c>
      <c r="N284">
        <v>10</v>
      </c>
      <c r="O284" t="s">
        <v>30</v>
      </c>
      <c r="P284">
        <v>2013</v>
      </c>
    </row>
    <row r="285" spans="1:16" x14ac:dyDescent="0.35">
      <c r="A285" t="s">
        <v>11</v>
      </c>
      <c r="B285" t="s">
        <v>17</v>
      </c>
      <c r="C285" t="s">
        <v>39</v>
      </c>
      <c r="D285" t="s">
        <v>47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8169</v>
      </c>
      <c r="L285">
        <v>22546.44</v>
      </c>
      <c r="M285" s="4">
        <v>41944</v>
      </c>
      <c r="N285">
        <v>11</v>
      </c>
      <c r="O285" t="s">
        <v>31</v>
      </c>
      <c r="P285">
        <v>2014</v>
      </c>
    </row>
    <row r="286" spans="1:16" x14ac:dyDescent="0.35">
      <c r="A286" t="s">
        <v>10</v>
      </c>
      <c r="B286" t="s">
        <v>18</v>
      </c>
      <c r="C286" t="s">
        <v>40</v>
      </c>
      <c r="D286" t="s">
        <v>47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s="4">
        <v>41791</v>
      </c>
      <c r="N286">
        <v>6</v>
      </c>
      <c r="O286" t="s">
        <v>26</v>
      </c>
      <c r="P286">
        <v>2014</v>
      </c>
    </row>
    <row r="287" spans="1:16" x14ac:dyDescent="0.35">
      <c r="A287" t="s">
        <v>11</v>
      </c>
      <c r="B287" t="s">
        <v>16</v>
      </c>
      <c r="C287" t="s">
        <v>40</v>
      </c>
      <c r="D287" t="s">
        <v>47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6897</v>
      </c>
      <c r="L287">
        <v>19035.72</v>
      </c>
      <c r="M287" s="4">
        <v>41548</v>
      </c>
      <c r="N287">
        <v>10</v>
      </c>
      <c r="O287" t="s">
        <v>30</v>
      </c>
      <c r="P287">
        <v>2013</v>
      </c>
    </row>
    <row r="288" spans="1:16" x14ac:dyDescent="0.35">
      <c r="A288" t="s">
        <v>10</v>
      </c>
      <c r="B288" t="s">
        <v>17</v>
      </c>
      <c r="C288" t="s">
        <v>40</v>
      </c>
      <c r="D288" t="s">
        <v>47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s="4">
        <v>41548</v>
      </c>
      <c r="N288">
        <v>10</v>
      </c>
      <c r="O288" t="s">
        <v>30</v>
      </c>
      <c r="P288">
        <v>2013</v>
      </c>
    </row>
    <row r="289" spans="1:16" x14ac:dyDescent="0.35">
      <c r="A289" t="s">
        <v>9</v>
      </c>
      <c r="B289" t="s">
        <v>16</v>
      </c>
      <c r="C289" t="s">
        <v>41</v>
      </c>
      <c r="D289" t="s">
        <v>47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114240</v>
      </c>
      <c r="L289">
        <v>-2380</v>
      </c>
      <c r="M289" s="4">
        <v>41671</v>
      </c>
      <c r="N289">
        <v>2</v>
      </c>
      <c r="O289" t="s">
        <v>22</v>
      </c>
      <c r="P289">
        <v>2014</v>
      </c>
    </row>
    <row r="290" spans="1:16" x14ac:dyDescent="0.35">
      <c r="A290" t="s">
        <v>9</v>
      </c>
      <c r="B290" t="s">
        <v>17</v>
      </c>
      <c r="C290" t="s">
        <v>41</v>
      </c>
      <c r="D290" t="s">
        <v>47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330600</v>
      </c>
      <c r="L290">
        <v>-6887.5</v>
      </c>
      <c r="M290" s="4">
        <v>41671</v>
      </c>
      <c r="N290">
        <v>2</v>
      </c>
      <c r="O290" t="s">
        <v>22</v>
      </c>
      <c r="P290">
        <v>2014</v>
      </c>
    </row>
    <row r="291" spans="1:16" x14ac:dyDescent="0.35">
      <c r="A291" t="s">
        <v>8</v>
      </c>
      <c r="B291" t="s">
        <v>19</v>
      </c>
      <c r="C291" t="s">
        <v>41</v>
      </c>
      <c r="D291" t="s">
        <v>47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15300</v>
      </c>
      <c r="L291">
        <v>6273</v>
      </c>
      <c r="M291" s="4">
        <v>41760</v>
      </c>
      <c r="N291">
        <v>5</v>
      </c>
      <c r="O291" t="s">
        <v>25</v>
      </c>
      <c r="P291">
        <v>2014</v>
      </c>
    </row>
    <row r="292" spans="1:16" x14ac:dyDescent="0.35">
      <c r="A292" t="s">
        <v>10</v>
      </c>
      <c r="B292" t="s">
        <v>18</v>
      </c>
      <c r="C292" t="s">
        <v>41</v>
      </c>
      <c r="D292" t="s">
        <v>47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s="4">
        <v>41791</v>
      </c>
      <c r="N292">
        <v>6</v>
      </c>
      <c r="O292" t="s">
        <v>26</v>
      </c>
      <c r="P292">
        <v>2014</v>
      </c>
    </row>
    <row r="293" spans="1:16" x14ac:dyDescent="0.35">
      <c r="A293" t="s">
        <v>10</v>
      </c>
      <c r="B293" t="s">
        <v>20</v>
      </c>
      <c r="C293" t="s">
        <v>41</v>
      </c>
      <c r="D293" t="s">
        <v>47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7490</v>
      </c>
      <c r="L293">
        <v>2366.84</v>
      </c>
      <c r="M293" s="4">
        <v>41791</v>
      </c>
      <c r="N293">
        <v>6</v>
      </c>
      <c r="O293" t="s">
        <v>26</v>
      </c>
      <c r="P293">
        <v>2014</v>
      </c>
    </row>
    <row r="294" spans="1:16" x14ac:dyDescent="0.35">
      <c r="A294" t="s">
        <v>7</v>
      </c>
      <c r="B294" t="s">
        <v>18</v>
      </c>
      <c r="C294" t="s">
        <v>41</v>
      </c>
      <c r="D294" t="s">
        <v>47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305250</v>
      </c>
      <c r="L294">
        <v>39072</v>
      </c>
      <c r="M294" s="4">
        <v>41548</v>
      </c>
      <c r="N294">
        <v>10</v>
      </c>
      <c r="O294" t="s">
        <v>30</v>
      </c>
      <c r="P294">
        <v>2013</v>
      </c>
    </row>
    <row r="295" spans="1:16" x14ac:dyDescent="0.35">
      <c r="A295" t="s">
        <v>10</v>
      </c>
      <c r="B295" t="s">
        <v>18</v>
      </c>
      <c r="C295" t="s">
        <v>41</v>
      </c>
      <c r="D295" t="s">
        <v>47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s="4">
        <v>41548</v>
      </c>
      <c r="N295">
        <v>10</v>
      </c>
      <c r="O295" t="s">
        <v>30</v>
      </c>
      <c r="P295">
        <v>2013</v>
      </c>
    </row>
    <row r="296" spans="1:16" x14ac:dyDescent="0.35">
      <c r="A296" t="s">
        <v>8</v>
      </c>
      <c r="B296" t="s">
        <v>16</v>
      </c>
      <c r="C296" t="s">
        <v>42</v>
      </c>
      <c r="D296" t="s">
        <v>47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28440</v>
      </c>
      <c r="L296">
        <v>11660.4</v>
      </c>
      <c r="M296" s="4">
        <v>41791</v>
      </c>
      <c r="N296">
        <v>6</v>
      </c>
      <c r="O296" t="s">
        <v>26</v>
      </c>
      <c r="P296">
        <v>2014</v>
      </c>
    </row>
    <row r="297" spans="1:16" x14ac:dyDescent="0.35">
      <c r="A297" t="s">
        <v>10</v>
      </c>
      <c r="B297" t="s">
        <v>20</v>
      </c>
      <c r="C297" t="s">
        <v>42</v>
      </c>
      <c r="D297" t="s">
        <v>47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7490</v>
      </c>
      <c r="L297">
        <v>2366.84</v>
      </c>
      <c r="M297" s="4">
        <v>41791</v>
      </c>
      <c r="N297">
        <v>6</v>
      </c>
      <c r="O297" t="s">
        <v>26</v>
      </c>
      <c r="P297">
        <v>2014</v>
      </c>
    </row>
    <row r="298" spans="1:16" x14ac:dyDescent="0.35">
      <c r="A298" t="s">
        <v>7</v>
      </c>
      <c r="B298" t="s">
        <v>18</v>
      </c>
      <c r="C298" t="s">
        <v>42</v>
      </c>
      <c r="D298" t="s">
        <v>47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305250</v>
      </c>
      <c r="L298">
        <v>39072</v>
      </c>
      <c r="M298" s="4">
        <v>41548</v>
      </c>
      <c r="N298">
        <v>10</v>
      </c>
      <c r="O298" t="s">
        <v>30</v>
      </c>
      <c r="P298">
        <v>2013</v>
      </c>
    </row>
    <row r="299" spans="1:16" x14ac:dyDescent="0.35">
      <c r="A299" t="s">
        <v>10</v>
      </c>
      <c r="B299" t="s">
        <v>20</v>
      </c>
      <c r="C299" t="s">
        <v>42</v>
      </c>
      <c r="D299" t="s">
        <v>47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11230</v>
      </c>
      <c r="L299">
        <v>9882.4</v>
      </c>
      <c r="M299" s="4">
        <v>41579</v>
      </c>
      <c r="N299">
        <v>11</v>
      </c>
      <c r="O299" t="s">
        <v>31</v>
      </c>
      <c r="P299">
        <v>2013</v>
      </c>
    </row>
    <row r="300" spans="1:16" x14ac:dyDescent="0.35">
      <c r="A300" t="s">
        <v>7</v>
      </c>
      <c r="B300" t="s">
        <v>16</v>
      </c>
      <c r="C300" t="s">
        <v>42</v>
      </c>
      <c r="D300" t="s">
        <v>47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609000</v>
      </c>
      <c r="L300">
        <v>77952</v>
      </c>
      <c r="M300" s="4">
        <v>41609</v>
      </c>
      <c r="N300">
        <v>12</v>
      </c>
      <c r="O300" t="s">
        <v>32</v>
      </c>
      <c r="P300">
        <v>2013</v>
      </c>
    </row>
    <row r="301" spans="1:16" x14ac:dyDescent="0.35">
      <c r="A301" t="s">
        <v>9</v>
      </c>
      <c r="B301" t="s">
        <v>18</v>
      </c>
      <c r="C301" t="s">
        <v>43</v>
      </c>
      <c r="D301" t="s">
        <v>47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238500</v>
      </c>
      <c r="L301">
        <v>-4968.75</v>
      </c>
      <c r="M301" s="4">
        <v>41640</v>
      </c>
      <c r="N301">
        <v>1</v>
      </c>
      <c r="O301" t="s">
        <v>21</v>
      </c>
      <c r="P301">
        <v>2014</v>
      </c>
    </row>
    <row r="302" spans="1:16" x14ac:dyDescent="0.35">
      <c r="A302" t="s">
        <v>10</v>
      </c>
      <c r="B302" t="s">
        <v>20</v>
      </c>
      <c r="C302" t="s">
        <v>43</v>
      </c>
      <c r="D302" t="s">
        <v>47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436540</v>
      </c>
      <c r="L302">
        <v>115851</v>
      </c>
      <c r="M302" s="4">
        <v>41883</v>
      </c>
      <c r="N302">
        <v>9</v>
      </c>
      <c r="O302" t="s">
        <v>29</v>
      </c>
      <c r="P302">
        <v>2014</v>
      </c>
    </row>
    <row r="303" spans="1:16" x14ac:dyDescent="0.35">
      <c r="A303" t="s">
        <v>10</v>
      </c>
      <c r="B303" t="s">
        <v>17</v>
      </c>
      <c r="C303" t="s">
        <v>43</v>
      </c>
      <c r="D303" t="s">
        <v>47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189020</v>
      </c>
      <c r="L303">
        <v>50163</v>
      </c>
      <c r="M303" s="4">
        <v>41548</v>
      </c>
      <c r="N303">
        <v>10</v>
      </c>
      <c r="O303" t="s">
        <v>30</v>
      </c>
      <c r="P303">
        <v>2013</v>
      </c>
    </row>
    <row r="304" spans="1:16" x14ac:dyDescent="0.35">
      <c r="A304" t="s">
        <v>10</v>
      </c>
      <c r="B304" t="s">
        <v>18</v>
      </c>
      <c r="C304" t="s">
        <v>43</v>
      </c>
      <c r="D304" t="s">
        <v>47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7015</v>
      </c>
      <c r="L304">
        <v>2216.7399999999998</v>
      </c>
      <c r="M304" s="4">
        <v>41548</v>
      </c>
      <c r="N304">
        <v>10</v>
      </c>
      <c r="O304" t="s">
        <v>30</v>
      </c>
      <c r="P304">
        <v>2013</v>
      </c>
    </row>
    <row r="305" spans="1:16" x14ac:dyDescent="0.35">
      <c r="A305" t="s">
        <v>10</v>
      </c>
      <c r="B305" t="s">
        <v>18</v>
      </c>
      <c r="C305" t="s">
        <v>43</v>
      </c>
      <c r="D305" t="s">
        <v>47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539760</v>
      </c>
      <c r="L305">
        <v>143244</v>
      </c>
      <c r="M305" s="4">
        <v>41548</v>
      </c>
      <c r="N305">
        <v>10</v>
      </c>
      <c r="O305" t="s">
        <v>30</v>
      </c>
      <c r="P305">
        <v>2013</v>
      </c>
    </row>
    <row r="306" spans="1:16" x14ac:dyDescent="0.35">
      <c r="A306" t="s">
        <v>10</v>
      </c>
      <c r="B306" t="s">
        <v>18</v>
      </c>
      <c r="C306" t="s">
        <v>39</v>
      </c>
      <c r="D306" t="s">
        <v>47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17570</v>
      </c>
      <c r="L306">
        <v>15461.6</v>
      </c>
      <c r="M306" s="4">
        <v>41548</v>
      </c>
      <c r="N306">
        <v>10</v>
      </c>
      <c r="O306" t="s">
        <v>30</v>
      </c>
      <c r="P306">
        <v>2013</v>
      </c>
    </row>
    <row r="307" spans="1:16" x14ac:dyDescent="0.35">
      <c r="A307" t="s">
        <v>8</v>
      </c>
      <c r="B307" t="s">
        <v>17</v>
      </c>
      <c r="C307" t="s">
        <v>40</v>
      </c>
      <c r="D307" t="s">
        <v>47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21980</v>
      </c>
      <c r="L307">
        <v>9011.7999999999993</v>
      </c>
      <c r="M307" s="4">
        <v>41852</v>
      </c>
      <c r="N307">
        <v>8</v>
      </c>
      <c r="O307" t="s">
        <v>28</v>
      </c>
      <c r="P307">
        <v>2014</v>
      </c>
    </row>
    <row r="308" spans="1:16" x14ac:dyDescent="0.35">
      <c r="A308" t="s">
        <v>8</v>
      </c>
      <c r="B308" t="s">
        <v>19</v>
      </c>
      <c r="C308" t="s">
        <v>40</v>
      </c>
      <c r="D308" t="s">
        <v>47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17430</v>
      </c>
      <c r="L308">
        <v>7146.3</v>
      </c>
      <c r="M308" s="4">
        <v>41852</v>
      </c>
      <c r="N308">
        <v>8</v>
      </c>
      <c r="O308" t="s">
        <v>28</v>
      </c>
      <c r="P308">
        <v>2014</v>
      </c>
    </row>
    <row r="309" spans="1:16" x14ac:dyDescent="0.35">
      <c r="A309" t="s">
        <v>8</v>
      </c>
      <c r="B309" t="s">
        <v>17</v>
      </c>
      <c r="C309" t="s">
        <v>40</v>
      </c>
      <c r="D309" t="s">
        <v>47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11530</v>
      </c>
      <c r="L309">
        <v>4727.3</v>
      </c>
      <c r="M309" s="4">
        <v>41913</v>
      </c>
      <c r="N309">
        <v>10</v>
      </c>
      <c r="O309" t="s">
        <v>30</v>
      </c>
      <c r="P309">
        <v>2014</v>
      </c>
    </row>
    <row r="310" spans="1:16" x14ac:dyDescent="0.35">
      <c r="A310" t="s">
        <v>10</v>
      </c>
      <c r="B310" t="s">
        <v>18</v>
      </c>
      <c r="C310" t="s">
        <v>40</v>
      </c>
      <c r="D310" t="s">
        <v>47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17570</v>
      </c>
      <c r="L310">
        <v>15461.6</v>
      </c>
      <c r="M310" s="4">
        <v>41548</v>
      </c>
      <c r="N310">
        <v>10</v>
      </c>
      <c r="O310" t="s">
        <v>30</v>
      </c>
      <c r="P310">
        <v>2013</v>
      </c>
    </row>
    <row r="311" spans="1:16" x14ac:dyDescent="0.35">
      <c r="A311" t="s">
        <v>10</v>
      </c>
      <c r="B311" t="s">
        <v>19</v>
      </c>
      <c r="C311" t="s">
        <v>41</v>
      </c>
      <c r="D311" t="s">
        <v>47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10010</v>
      </c>
      <c r="L311">
        <v>8808.7999999999993</v>
      </c>
      <c r="M311" s="4">
        <v>41852</v>
      </c>
      <c r="N311">
        <v>8</v>
      </c>
      <c r="O311" t="s">
        <v>28</v>
      </c>
      <c r="P311">
        <v>2014</v>
      </c>
    </row>
    <row r="312" spans="1:16" x14ac:dyDescent="0.35">
      <c r="A312" t="s">
        <v>10</v>
      </c>
      <c r="B312" t="s">
        <v>20</v>
      </c>
      <c r="C312" t="s">
        <v>41</v>
      </c>
      <c r="D312" t="s">
        <v>47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6665</v>
      </c>
      <c r="L312">
        <v>2106.14</v>
      </c>
      <c r="M312" s="4">
        <v>41944</v>
      </c>
      <c r="N312">
        <v>11</v>
      </c>
      <c r="O312" t="s">
        <v>31</v>
      </c>
      <c r="P312">
        <v>2014</v>
      </c>
    </row>
    <row r="313" spans="1:16" x14ac:dyDescent="0.35">
      <c r="A313" t="s">
        <v>8</v>
      </c>
      <c r="B313" t="s">
        <v>17</v>
      </c>
      <c r="C313" t="s">
        <v>42</v>
      </c>
      <c r="D313" t="s">
        <v>47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11530</v>
      </c>
      <c r="L313">
        <v>4727.3</v>
      </c>
      <c r="M313" s="4">
        <v>41913</v>
      </c>
      <c r="N313">
        <v>10</v>
      </c>
      <c r="O313" t="s">
        <v>30</v>
      </c>
      <c r="P313">
        <v>2014</v>
      </c>
    </row>
    <row r="314" spans="1:16" x14ac:dyDescent="0.35">
      <c r="A314" t="s">
        <v>11</v>
      </c>
      <c r="B314" t="s">
        <v>20</v>
      </c>
      <c r="C314" t="s">
        <v>38</v>
      </c>
      <c r="D314" t="s">
        <v>47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2181</v>
      </c>
      <c r="L314">
        <v>5932.32</v>
      </c>
      <c r="M314" s="4">
        <v>41671</v>
      </c>
      <c r="N314">
        <v>2</v>
      </c>
      <c r="O314" t="s">
        <v>22</v>
      </c>
      <c r="P314">
        <v>2014</v>
      </c>
    </row>
    <row r="315" spans="1:16" x14ac:dyDescent="0.35">
      <c r="A315" t="s">
        <v>11</v>
      </c>
      <c r="B315" t="s">
        <v>16</v>
      </c>
      <c r="C315" t="s">
        <v>38</v>
      </c>
      <c r="D315" t="s">
        <v>47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5652</v>
      </c>
      <c r="L315">
        <v>15373.44</v>
      </c>
      <c r="M315" s="4">
        <v>41852</v>
      </c>
      <c r="N315">
        <v>8</v>
      </c>
      <c r="O315" t="s">
        <v>28</v>
      </c>
      <c r="P315">
        <v>2014</v>
      </c>
    </row>
    <row r="316" spans="1:16" x14ac:dyDescent="0.35">
      <c r="A316" t="s">
        <v>10</v>
      </c>
      <c r="B316" t="s">
        <v>20</v>
      </c>
      <c r="C316" t="s">
        <v>38</v>
      </c>
      <c r="D316" t="s">
        <v>47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18340</v>
      </c>
      <c r="L316">
        <v>15772.4</v>
      </c>
      <c r="M316" s="4">
        <v>41518</v>
      </c>
      <c r="N316">
        <v>9</v>
      </c>
      <c r="O316" t="s">
        <v>29</v>
      </c>
      <c r="P316">
        <v>2013</v>
      </c>
    </row>
    <row r="317" spans="1:16" x14ac:dyDescent="0.35">
      <c r="A317" t="s">
        <v>11</v>
      </c>
      <c r="B317" t="s">
        <v>20</v>
      </c>
      <c r="C317" t="s">
        <v>39</v>
      </c>
      <c r="D317" t="s">
        <v>47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7020</v>
      </c>
      <c r="L317">
        <v>19094.400000000001</v>
      </c>
      <c r="M317" s="4">
        <v>41640</v>
      </c>
      <c r="N317">
        <v>1</v>
      </c>
      <c r="O317" t="s">
        <v>21</v>
      </c>
      <c r="P317">
        <v>2014</v>
      </c>
    </row>
    <row r="318" spans="1:16" x14ac:dyDescent="0.35">
      <c r="A318" t="s">
        <v>11</v>
      </c>
      <c r="B318" t="s">
        <v>18</v>
      </c>
      <c r="C318" t="s">
        <v>39</v>
      </c>
      <c r="D318" t="s">
        <v>47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7026</v>
      </c>
      <c r="L318">
        <v>19110.72</v>
      </c>
      <c r="M318" s="4">
        <v>41944</v>
      </c>
      <c r="N318">
        <v>11</v>
      </c>
      <c r="O318" t="s">
        <v>31</v>
      </c>
      <c r="P318">
        <v>2014</v>
      </c>
    </row>
    <row r="319" spans="1:16" x14ac:dyDescent="0.35">
      <c r="A319" t="s">
        <v>10</v>
      </c>
      <c r="B319" t="s">
        <v>18</v>
      </c>
      <c r="C319" t="s">
        <v>40</v>
      </c>
      <c r="D319" t="s">
        <v>47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5155</v>
      </c>
      <c r="L319">
        <v>1556.81</v>
      </c>
      <c r="M319" s="4">
        <v>41518</v>
      </c>
      <c r="N319">
        <v>9</v>
      </c>
      <c r="O319" t="s">
        <v>29</v>
      </c>
      <c r="P319">
        <v>2013</v>
      </c>
    </row>
    <row r="320" spans="1:16" x14ac:dyDescent="0.35">
      <c r="A320" t="s">
        <v>8</v>
      </c>
      <c r="B320" t="s">
        <v>16</v>
      </c>
      <c r="C320" t="s">
        <v>41</v>
      </c>
      <c r="D320" t="s">
        <v>47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12620</v>
      </c>
      <c r="L320">
        <v>4984.8999999999996</v>
      </c>
      <c r="M320" s="4">
        <v>41760</v>
      </c>
      <c r="N320">
        <v>5</v>
      </c>
      <c r="O320" t="s">
        <v>25</v>
      </c>
      <c r="P320">
        <v>2014</v>
      </c>
    </row>
    <row r="321" spans="1:16" x14ac:dyDescent="0.35">
      <c r="A321" t="s">
        <v>10</v>
      </c>
      <c r="B321" t="s">
        <v>16</v>
      </c>
      <c r="C321" t="s">
        <v>41</v>
      </c>
      <c r="D321" t="s">
        <v>47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5675</v>
      </c>
      <c r="L321">
        <v>1713.85</v>
      </c>
      <c r="M321" s="4">
        <v>41791</v>
      </c>
      <c r="N321">
        <v>6</v>
      </c>
      <c r="O321" t="s">
        <v>26</v>
      </c>
      <c r="P321">
        <v>2014</v>
      </c>
    </row>
    <row r="322" spans="1:16" x14ac:dyDescent="0.35">
      <c r="A322" t="s">
        <v>10</v>
      </c>
      <c r="B322" t="s">
        <v>17</v>
      </c>
      <c r="C322" t="s">
        <v>41</v>
      </c>
      <c r="D322" t="s">
        <v>47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2735</v>
      </c>
      <c r="L322">
        <v>825.97</v>
      </c>
      <c r="M322" s="4">
        <v>41944</v>
      </c>
      <c r="N322">
        <v>11</v>
      </c>
      <c r="O322" t="s">
        <v>31</v>
      </c>
      <c r="P322">
        <v>2014</v>
      </c>
    </row>
    <row r="323" spans="1:16" x14ac:dyDescent="0.35">
      <c r="A323" t="s">
        <v>10</v>
      </c>
      <c r="B323" t="s">
        <v>16</v>
      </c>
      <c r="C323" t="s">
        <v>41</v>
      </c>
      <c r="D323" t="s">
        <v>47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7910</v>
      </c>
      <c r="L323">
        <v>2388.8200000000002</v>
      </c>
      <c r="M323" s="4">
        <v>41974</v>
      </c>
      <c r="N323">
        <v>12</v>
      </c>
      <c r="O323" t="s">
        <v>32</v>
      </c>
      <c r="P323">
        <v>2014</v>
      </c>
    </row>
    <row r="324" spans="1:16" x14ac:dyDescent="0.35">
      <c r="A324" t="s">
        <v>11</v>
      </c>
      <c r="B324" t="s">
        <v>18</v>
      </c>
      <c r="C324" t="s">
        <v>42</v>
      </c>
      <c r="D324" t="s">
        <v>47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5215.5</v>
      </c>
      <c r="L324">
        <v>14186.16</v>
      </c>
      <c r="M324" s="4">
        <v>41730</v>
      </c>
      <c r="N324">
        <v>4</v>
      </c>
      <c r="O324" t="s">
        <v>24</v>
      </c>
      <c r="P324">
        <v>2014</v>
      </c>
    </row>
    <row r="325" spans="1:16" x14ac:dyDescent="0.35">
      <c r="A325" t="s">
        <v>11</v>
      </c>
      <c r="B325" t="s">
        <v>19</v>
      </c>
      <c r="C325" t="s">
        <v>42</v>
      </c>
      <c r="D325" t="s">
        <v>47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6645</v>
      </c>
      <c r="L325">
        <v>18074.400000000001</v>
      </c>
      <c r="M325" s="4">
        <v>41518</v>
      </c>
      <c r="N325">
        <v>9</v>
      </c>
      <c r="O325" t="s">
        <v>29</v>
      </c>
      <c r="P325">
        <v>2013</v>
      </c>
    </row>
    <row r="326" spans="1:16" x14ac:dyDescent="0.35">
      <c r="A326" t="s">
        <v>10</v>
      </c>
      <c r="B326" t="s">
        <v>16</v>
      </c>
      <c r="C326" t="s">
        <v>42</v>
      </c>
      <c r="D326" t="s">
        <v>47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7910</v>
      </c>
      <c r="L326">
        <v>2388.8200000000002</v>
      </c>
      <c r="M326" s="4">
        <v>41974</v>
      </c>
      <c r="N326">
        <v>12</v>
      </c>
      <c r="O326" t="s">
        <v>32</v>
      </c>
      <c r="P326">
        <v>2014</v>
      </c>
    </row>
    <row r="327" spans="1:16" x14ac:dyDescent="0.35">
      <c r="A327" t="s">
        <v>10</v>
      </c>
      <c r="B327" t="s">
        <v>16</v>
      </c>
      <c r="C327" t="s">
        <v>43</v>
      </c>
      <c r="D327" t="s">
        <v>47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5675</v>
      </c>
      <c r="L327">
        <v>1713.85</v>
      </c>
      <c r="M327" s="4">
        <v>41791</v>
      </c>
      <c r="N327">
        <v>6</v>
      </c>
      <c r="O327" t="s">
        <v>26</v>
      </c>
      <c r="P327">
        <v>2014</v>
      </c>
    </row>
    <row r="328" spans="1:16" x14ac:dyDescent="0.35">
      <c r="A328" t="s">
        <v>10</v>
      </c>
      <c r="B328" t="s">
        <v>17</v>
      </c>
      <c r="C328" t="s">
        <v>38</v>
      </c>
      <c r="D328" t="s">
        <v>47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457860</v>
      </c>
      <c r="L328">
        <v>115345.5</v>
      </c>
      <c r="M328" s="4">
        <v>41699</v>
      </c>
      <c r="N328">
        <v>3</v>
      </c>
      <c r="O328" t="s">
        <v>23</v>
      </c>
      <c r="P328">
        <v>2014</v>
      </c>
    </row>
    <row r="329" spans="1:16" x14ac:dyDescent="0.35">
      <c r="A329" t="s">
        <v>7</v>
      </c>
      <c r="B329" t="s">
        <v>18</v>
      </c>
      <c r="C329" t="s">
        <v>38</v>
      </c>
      <c r="D329" t="s">
        <v>47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112000</v>
      </c>
      <c r="L329">
        <v>12992</v>
      </c>
      <c r="M329" s="4">
        <v>41791</v>
      </c>
      <c r="N329">
        <v>6</v>
      </c>
      <c r="O329" t="s">
        <v>26</v>
      </c>
      <c r="P329">
        <v>2014</v>
      </c>
    </row>
    <row r="330" spans="1:16" x14ac:dyDescent="0.35">
      <c r="A330" t="s">
        <v>7</v>
      </c>
      <c r="B330" t="s">
        <v>18</v>
      </c>
      <c r="C330" t="s">
        <v>38</v>
      </c>
      <c r="D330" t="s">
        <v>47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545250</v>
      </c>
      <c r="L330">
        <v>63249</v>
      </c>
      <c r="M330" s="4">
        <v>41913</v>
      </c>
      <c r="N330">
        <v>10</v>
      </c>
      <c r="O330" t="s">
        <v>30</v>
      </c>
      <c r="P330">
        <v>2014</v>
      </c>
    </row>
    <row r="331" spans="1:16" x14ac:dyDescent="0.35">
      <c r="A331" t="s">
        <v>10</v>
      </c>
      <c r="B331" t="s">
        <v>18</v>
      </c>
      <c r="C331" t="s">
        <v>39</v>
      </c>
      <c r="D331" t="s">
        <v>47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19760</v>
      </c>
      <c r="L331">
        <v>16993.599999999999</v>
      </c>
      <c r="M331" s="4">
        <v>41913</v>
      </c>
      <c r="N331">
        <v>10</v>
      </c>
      <c r="O331" t="s">
        <v>30</v>
      </c>
      <c r="P331">
        <v>2014</v>
      </c>
    </row>
    <row r="332" spans="1:16" x14ac:dyDescent="0.35">
      <c r="A332" t="s">
        <v>7</v>
      </c>
      <c r="B332" t="s">
        <v>18</v>
      </c>
      <c r="C332" t="s">
        <v>39</v>
      </c>
      <c r="D332" t="s">
        <v>47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545250</v>
      </c>
      <c r="L332">
        <v>63249</v>
      </c>
      <c r="M332" s="4">
        <v>41913</v>
      </c>
      <c r="N332">
        <v>10</v>
      </c>
      <c r="O332" t="s">
        <v>30</v>
      </c>
      <c r="P332">
        <v>2014</v>
      </c>
    </row>
    <row r="333" spans="1:16" x14ac:dyDescent="0.35">
      <c r="A333" t="s">
        <v>9</v>
      </c>
      <c r="B333" t="s">
        <v>19</v>
      </c>
      <c r="C333" t="s">
        <v>39</v>
      </c>
      <c r="D333" t="s">
        <v>47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300000</v>
      </c>
      <c r="L333">
        <v>-9375</v>
      </c>
      <c r="M333" s="4">
        <v>41579</v>
      </c>
      <c r="N333">
        <v>11</v>
      </c>
      <c r="O333" t="s">
        <v>31</v>
      </c>
      <c r="P333">
        <v>2013</v>
      </c>
    </row>
    <row r="334" spans="1:16" x14ac:dyDescent="0.35">
      <c r="A334" t="s">
        <v>7</v>
      </c>
      <c r="B334" t="s">
        <v>16</v>
      </c>
      <c r="C334" t="s">
        <v>40</v>
      </c>
      <c r="D334" t="s">
        <v>47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425500</v>
      </c>
      <c r="L334">
        <v>49358</v>
      </c>
      <c r="M334" s="4">
        <v>41760</v>
      </c>
      <c r="N334">
        <v>5</v>
      </c>
      <c r="O334" t="s">
        <v>25</v>
      </c>
      <c r="P334">
        <v>2014</v>
      </c>
    </row>
    <row r="335" spans="1:16" x14ac:dyDescent="0.35">
      <c r="A335" t="s">
        <v>7</v>
      </c>
      <c r="B335" t="s">
        <v>18</v>
      </c>
      <c r="C335" t="s">
        <v>40</v>
      </c>
      <c r="D335" t="s">
        <v>47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112000</v>
      </c>
      <c r="L335">
        <v>12992</v>
      </c>
      <c r="M335" s="4">
        <v>41791</v>
      </c>
      <c r="N335">
        <v>6</v>
      </c>
      <c r="O335" t="s">
        <v>26</v>
      </c>
      <c r="P335">
        <v>2014</v>
      </c>
    </row>
    <row r="336" spans="1:16" x14ac:dyDescent="0.35">
      <c r="A336" t="s">
        <v>9</v>
      </c>
      <c r="B336" t="s">
        <v>19</v>
      </c>
      <c r="C336" t="s">
        <v>40</v>
      </c>
      <c r="D336" t="s">
        <v>47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421560</v>
      </c>
      <c r="L336">
        <v>-13173.75</v>
      </c>
      <c r="M336" s="4">
        <v>41821</v>
      </c>
      <c r="N336">
        <v>7</v>
      </c>
      <c r="O336" t="s">
        <v>27</v>
      </c>
      <c r="P336">
        <v>2014</v>
      </c>
    </row>
    <row r="337" spans="1:16" x14ac:dyDescent="0.35">
      <c r="A337" t="s">
        <v>8</v>
      </c>
      <c r="B337" t="s">
        <v>18</v>
      </c>
      <c r="C337" t="s">
        <v>40</v>
      </c>
      <c r="D337" t="s">
        <v>47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21010</v>
      </c>
      <c r="L337">
        <v>8298.9500000000007</v>
      </c>
      <c r="M337" s="4">
        <v>41852</v>
      </c>
      <c r="N337">
        <v>8</v>
      </c>
      <c r="O337" t="s">
        <v>28</v>
      </c>
      <c r="P337">
        <v>2014</v>
      </c>
    </row>
    <row r="338" spans="1:16" x14ac:dyDescent="0.35">
      <c r="A338" t="s">
        <v>8</v>
      </c>
      <c r="B338" t="s">
        <v>17</v>
      </c>
      <c r="C338" t="s">
        <v>40</v>
      </c>
      <c r="D338" t="s">
        <v>47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29310</v>
      </c>
      <c r="L338">
        <v>11577.45</v>
      </c>
      <c r="M338" s="4">
        <v>41518</v>
      </c>
      <c r="N338">
        <v>9</v>
      </c>
      <c r="O338" t="s">
        <v>29</v>
      </c>
      <c r="P338">
        <v>2013</v>
      </c>
    </row>
    <row r="339" spans="1:16" x14ac:dyDescent="0.35">
      <c r="A339" t="s">
        <v>10</v>
      </c>
      <c r="B339" t="s">
        <v>18</v>
      </c>
      <c r="C339" t="s">
        <v>40</v>
      </c>
      <c r="D339" t="s">
        <v>47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15350</v>
      </c>
      <c r="L339">
        <v>13201</v>
      </c>
      <c r="M339" s="4">
        <v>41883</v>
      </c>
      <c r="N339">
        <v>9</v>
      </c>
      <c r="O339" t="s">
        <v>29</v>
      </c>
      <c r="P339">
        <v>2014</v>
      </c>
    </row>
    <row r="340" spans="1:16" x14ac:dyDescent="0.35">
      <c r="A340" t="s">
        <v>7</v>
      </c>
      <c r="B340" t="s">
        <v>19</v>
      </c>
      <c r="C340" t="s">
        <v>40</v>
      </c>
      <c r="D340" t="s">
        <v>47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280750</v>
      </c>
      <c r="L340">
        <v>32567</v>
      </c>
      <c r="M340" s="4">
        <v>41518</v>
      </c>
      <c r="N340">
        <v>9</v>
      </c>
      <c r="O340" t="s">
        <v>29</v>
      </c>
      <c r="P340">
        <v>2013</v>
      </c>
    </row>
    <row r="341" spans="1:16" x14ac:dyDescent="0.35">
      <c r="A341" t="s">
        <v>7</v>
      </c>
      <c r="B341" t="s">
        <v>16</v>
      </c>
      <c r="C341" t="s">
        <v>40</v>
      </c>
      <c r="D341" t="s">
        <v>47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351000</v>
      </c>
      <c r="L341">
        <v>40716</v>
      </c>
      <c r="M341" s="4">
        <v>41579</v>
      </c>
      <c r="N341">
        <v>11</v>
      </c>
      <c r="O341" t="s">
        <v>31</v>
      </c>
      <c r="P341">
        <v>2013</v>
      </c>
    </row>
    <row r="342" spans="1:16" x14ac:dyDescent="0.35">
      <c r="A342" t="s">
        <v>11</v>
      </c>
      <c r="B342" t="s">
        <v>20</v>
      </c>
      <c r="C342" t="s">
        <v>40</v>
      </c>
      <c r="D342" t="s">
        <v>47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8289</v>
      </c>
      <c r="L342">
        <v>22546.080000000002</v>
      </c>
      <c r="M342" s="4">
        <v>41579</v>
      </c>
      <c r="N342">
        <v>11</v>
      </c>
      <c r="O342" t="s">
        <v>31</v>
      </c>
      <c r="P342">
        <v>2013</v>
      </c>
    </row>
    <row r="343" spans="1:16" x14ac:dyDescent="0.35">
      <c r="A343" t="s">
        <v>10</v>
      </c>
      <c r="B343" t="s">
        <v>19</v>
      </c>
      <c r="C343" t="s">
        <v>40</v>
      </c>
      <c r="D343" t="s">
        <v>47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10625</v>
      </c>
      <c r="L343">
        <v>3208.75</v>
      </c>
      <c r="M343" s="4">
        <v>41609</v>
      </c>
      <c r="N343">
        <v>12</v>
      </c>
      <c r="O343" t="s">
        <v>32</v>
      </c>
      <c r="P343">
        <v>2013</v>
      </c>
    </row>
    <row r="344" spans="1:16" x14ac:dyDescent="0.35">
      <c r="A344" t="s">
        <v>7</v>
      </c>
      <c r="B344" t="s">
        <v>18</v>
      </c>
      <c r="C344" t="s">
        <v>41</v>
      </c>
      <c r="D344" t="s">
        <v>47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414750</v>
      </c>
      <c r="L344">
        <v>48111</v>
      </c>
      <c r="M344" s="4">
        <v>41821</v>
      </c>
      <c r="N344">
        <v>7</v>
      </c>
      <c r="O344" t="s">
        <v>27</v>
      </c>
      <c r="P344">
        <v>2014</v>
      </c>
    </row>
    <row r="345" spans="1:16" x14ac:dyDescent="0.35">
      <c r="A345" t="s">
        <v>10</v>
      </c>
      <c r="B345" t="s">
        <v>20</v>
      </c>
      <c r="C345" t="s">
        <v>41</v>
      </c>
      <c r="D345" t="s">
        <v>47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6090</v>
      </c>
      <c r="L345">
        <v>5237.3999999999996</v>
      </c>
      <c r="M345" s="4">
        <v>41852</v>
      </c>
      <c r="N345">
        <v>8</v>
      </c>
      <c r="O345" t="s">
        <v>28</v>
      </c>
      <c r="P345">
        <v>2014</v>
      </c>
    </row>
    <row r="346" spans="1:16" x14ac:dyDescent="0.35">
      <c r="A346" t="s">
        <v>9</v>
      </c>
      <c r="B346" t="s">
        <v>19</v>
      </c>
      <c r="C346" t="s">
        <v>41</v>
      </c>
      <c r="D346" t="s">
        <v>47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250440</v>
      </c>
      <c r="L346">
        <v>-7826.25</v>
      </c>
      <c r="M346" s="4">
        <v>41883</v>
      </c>
      <c r="N346">
        <v>9</v>
      </c>
      <c r="O346" t="s">
        <v>29</v>
      </c>
      <c r="P346">
        <v>2014</v>
      </c>
    </row>
    <row r="347" spans="1:16" x14ac:dyDescent="0.35">
      <c r="A347" t="s">
        <v>10</v>
      </c>
      <c r="B347" t="s">
        <v>18</v>
      </c>
      <c r="C347" t="s">
        <v>41</v>
      </c>
      <c r="D347" t="s">
        <v>47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19760</v>
      </c>
      <c r="L347">
        <v>16993.599999999999</v>
      </c>
      <c r="M347" s="4">
        <v>41913</v>
      </c>
      <c r="N347">
        <v>10</v>
      </c>
      <c r="O347" t="s">
        <v>30</v>
      </c>
      <c r="P347">
        <v>2014</v>
      </c>
    </row>
    <row r="348" spans="1:16" x14ac:dyDescent="0.35">
      <c r="A348" t="s">
        <v>10</v>
      </c>
      <c r="B348" t="s">
        <v>17</v>
      </c>
      <c r="C348" t="s">
        <v>41</v>
      </c>
      <c r="D348" t="s">
        <v>47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14210</v>
      </c>
      <c r="L348">
        <v>12220.6</v>
      </c>
      <c r="M348" s="4">
        <v>41609</v>
      </c>
      <c r="N348">
        <v>12</v>
      </c>
      <c r="O348" t="s">
        <v>32</v>
      </c>
      <c r="P348">
        <v>2013</v>
      </c>
    </row>
    <row r="349" spans="1:16" x14ac:dyDescent="0.35">
      <c r="A349" t="s">
        <v>7</v>
      </c>
      <c r="B349" t="s">
        <v>17</v>
      </c>
      <c r="C349" t="s">
        <v>41</v>
      </c>
      <c r="D349" t="s">
        <v>47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343000</v>
      </c>
      <c r="L349">
        <v>39788</v>
      </c>
      <c r="M349" s="4">
        <v>41974</v>
      </c>
      <c r="N349">
        <v>12</v>
      </c>
      <c r="O349" t="s">
        <v>32</v>
      </c>
      <c r="P349">
        <v>2014</v>
      </c>
    </row>
    <row r="350" spans="1:16" x14ac:dyDescent="0.35">
      <c r="A350" t="s">
        <v>10</v>
      </c>
      <c r="B350" t="s">
        <v>19</v>
      </c>
      <c r="C350" t="s">
        <v>41</v>
      </c>
      <c r="D350" t="s">
        <v>47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5880</v>
      </c>
      <c r="L350">
        <v>5056.8</v>
      </c>
      <c r="M350" s="4">
        <v>41609</v>
      </c>
      <c r="N350">
        <v>12</v>
      </c>
      <c r="O350" t="s">
        <v>32</v>
      </c>
      <c r="P350">
        <v>2013</v>
      </c>
    </row>
    <row r="351" spans="1:16" x14ac:dyDescent="0.35">
      <c r="A351" t="s">
        <v>11</v>
      </c>
      <c r="B351" t="s">
        <v>16</v>
      </c>
      <c r="C351" t="s">
        <v>42</v>
      </c>
      <c r="D351" t="s">
        <v>47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9733.5</v>
      </c>
      <c r="L351">
        <v>26475.119999999999</v>
      </c>
      <c r="M351" s="4">
        <v>41640</v>
      </c>
      <c r="N351">
        <v>1</v>
      </c>
      <c r="O351" t="s">
        <v>21</v>
      </c>
      <c r="P351">
        <v>2014</v>
      </c>
    </row>
    <row r="352" spans="1:16" x14ac:dyDescent="0.35">
      <c r="A352" t="s">
        <v>7</v>
      </c>
      <c r="B352" t="s">
        <v>18</v>
      </c>
      <c r="C352" t="s">
        <v>42</v>
      </c>
      <c r="D352" t="s">
        <v>47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239750</v>
      </c>
      <c r="L352">
        <v>27811</v>
      </c>
      <c r="M352" s="4">
        <v>41671</v>
      </c>
      <c r="N352">
        <v>2</v>
      </c>
      <c r="O352" t="s">
        <v>22</v>
      </c>
      <c r="P352">
        <v>2014</v>
      </c>
    </row>
    <row r="353" spans="1:16" x14ac:dyDescent="0.35">
      <c r="A353" t="s">
        <v>7</v>
      </c>
      <c r="B353" t="s">
        <v>20</v>
      </c>
      <c r="C353" t="s">
        <v>42</v>
      </c>
      <c r="D353" t="s">
        <v>47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686750</v>
      </c>
      <c r="L353">
        <v>79663</v>
      </c>
      <c r="M353" s="4">
        <v>41671</v>
      </c>
      <c r="N353">
        <v>2</v>
      </c>
      <c r="O353" t="s">
        <v>22</v>
      </c>
      <c r="P353">
        <v>2014</v>
      </c>
    </row>
    <row r="354" spans="1:16" x14ac:dyDescent="0.35">
      <c r="A354" t="s">
        <v>9</v>
      </c>
      <c r="B354" t="s">
        <v>16</v>
      </c>
      <c r="C354" t="s">
        <v>43</v>
      </c>
      <c r="D354" t="s">
        <v>47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197400</v>
      </c>
      <c r="L354">
        <v>-6168.75</v>
      </c>
      <c r="M354" s="4">
        <v>41760</v>
      </c>
      <c r="N354">
        <v>5</v>
      </c>
      <c r="O354" t="s">
        <v>25</v>
      </c>
      <c r="P354">
        <v>2014</v>
      </c>
    </row>
    <row r="355" spans="1:16" x14ac:dyDescent="0.35">
      <c r="A355" t="s">
        <v>10</v>
      </c>
      <c r="B355" t="s">
        <v>18</v>
      </c>
      <c r="C355" t="s">
        <v>43</v>
      </c>
      <c r="D355" t="s">
        <v>47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747760</v>
      </c>
      <c r="L355">
        <v>188378</v>
      </c>
      <c r="M355" s="4">
        <v>41883</v>
      </c>
      <c r="N355">
        <v>9</v>
      </c>
      <c r="O355" t="s">
        <v>29</v>
      </c>
      <c r="P355">
        <v>2014</v>
      </c>
    </row>
    <row r="356" spans="1:16" x14ac:dyDescent="0.35">
      <c r="A356" t="s">
        <v>9</v>
      </c>
      <c r="B356" t="s">
        <v>19</v>
      </c>
      <c r="C356" t="s">
        <v>43</v>
      </c>
      <c r="D356" t="s">
        <v>47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119280</v>
      </c>
      <c r="L356">
        <v>-3727.5</v>
      </c>
      <c r="M356" s="4">
        <v>41518</v>
      </c>
      <c r="N356">
        <v>9</v>
      </c>
      <c r="O356" t="s">
        <v>29</v>
      </c>
      <c r="P356">
        <v>2013</v>
      </c>
    </row>
    <row r="357" spans="1:16" x14ac:dyDescent="0.35">
      <c r="A357" t="s">
        <v>10</v>
      </c>
      <c r="B357" t="s">
        <v>16</v>
      </c>
      <c r="C357" t="s">
        <v>43</v>
      </c>
      <c r="D357" t="s">
        <v>47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11180</v>
      </c>
      <c r="L357">
        <v>9614.7999999999993</v>
      </c>
      <c r="M357" s="4">
        <v>41944</v>
      </c>
      <c r="N357">
        <v>11</v>
      </c>
      <c r="O357" t="s">
        <v>31</v>
      </c>
      <c r="P357">
        <v>2014</v>
      </c>
    </row>
    <row r="358" spans="1:16" x14ac:dyDescent="0.35">
      <c r="A358" t="s">
        <v>7</v>
      </c>
      <c r="B358" t="s">
        <v>17</v>
      </c>
      <c r="C358" t="s">
        <v>43</v>
      </c>
      <c r="D358" t="s">
        <v>47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343000</v>
      </c>
      <c r="L358">
        <v>39788</v>
      </c>
      <c r="M358" s="4">
        <v>41974</v>
      </c>
      <c r="N358">
        <v>12</v>
      </c>
      <c r="O358" t="s">
        <v>32</v>
      </c>
      <c r="P358">
        <v>2014</v>
      </c>
    </row>
    <row r="359" spans="1:16" x14ac:dyDescent="0.35">
      <c r="A359" t="s">
        <v>10</v>
      </c>
      <c r="B359" t="s">
        <v>16</v>
      </c>
      <c r="C359" t="s">
        <v>39</v>
      </c>
      <c r="D359" t="s">
        <v>47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2440</v>
      </c>
      <c r="L359">
        <v>702.72</v>
      </c>
      <c r="M359" s="4">
        <v>41671</v>
      </c>
      <c r="N359">
        <v>2</v>
      </c>
      <c r="O359" t="s">
        <v>22</v>
      </c>
      <c r="P359">
        <v>2014</v>
      </c>
    </row>
    <row r="360" spans="1:16" x14ac:dyDescent="0.35">
      <c r="A360" t="s">
        <v>10</v>
      </c>
      <c r="B360" t="s">
        <v>17</v>
      </c>
      <c r="C360" t="s">
        <v>39</v>
      </c>
      <c r="D360" t="s">
        <v>47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12820</v>
      </c>
      <c r="L360">
        <v>10768.8</v>
      </c>
      <c r="M360" s="4">
        <v>41791</v>
      </c>
      <c r="N360">
        <v>6</v>
      </c>
      <c r="O360" t="s">
        <v>26</v>
      </c>
      <c r="P360">
        <v>2014</v>
      </c>
    </row>
    <row r="361" spans="1:16" x14ac:dyDescent="0.35">
      <c r="A361" t="s">
        <v>10</v>
      </c>
      <c r="B361" t="s">
        <v>16</v>
      </c>
      <c r="C361" t="s">
        <v>40</v>
      </c>
      <c r="D361" t="s">
        <v>47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1285</v>
      </c>
      <c r="L361">
        <v>370.08</v>
      </c>
      <c r="M361" s="4">
        <v>41760</v>
      </c>
      <c r="N361">
        <v>5</v>
      </c>
      <c r="O361" t="s">
        <v>25</v>
      </c>
      <c r="P361">
        <v>2014</v>
      </c>
    </row>
    <row r="362" spans="1:16" x14ac:dyDescent="0.35">
      <c r="A362" t="s">
        <v>10</v>
      </c>
      <c r="B362" t="s">
        <v>17</v>
      </c>
      <c r="C362" t="s">
        <v>43</v>
      </c>
      <c r="D362" t="s">
        <v>47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12820</v>
      </c>
      <c r="L362">
        <v>10768.8</v>
      </c>
      <c r="M362" s="4">
        <v>41791</v>
      </c>
      <c r="N362">
        <v>6</v>
      </c>
      <c r="O362" t="s">
        <v>26</v>
      </c>
      <c r="P362">
        <v>2014</v>
      </c>
    </row>
    <row r="363" spans="1:16" x14ac:dyDescent="0.35">
      <c r="A363" t="s">
        <v>9</v>
      </c>
      <c r="B363" t="s">
        <v>20</v>
      </c>
      <c r="C363" t="s">
        <v>38</v>
      </c>
      <c r="D363" t="s">
        <v>47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184800</v>
      </c>
      <c r="L363">
        <v>-7700</v>
      </c>
      <c r="M363" s="4">
        <v>41852</v>
      </c>
      <c r="N363">
        <v>8</v>
      </c>
      <c r="O363" t="s">
        <v>28</v>
      </c>
      <c r="P363">
        <v>2014</v>
      </c>
    </row>
    <row r="364" spans="1:16" x14ac:dyDescent="0.35">
      <c r="A364" t="s">
        <v>8</v>
      </c>
      <c r="B364" t="s">
        <v>18</v>
      </c>
      <c r="C364" t="s">
        <v>38</v>
      </c>
      <c r="D364" t="s">
        <v>47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4900</v>
      </c>
      <c r="L364">
        <v>1862</v>
      </c>
      <c r="M364" s="4">
        <v>41944</v>
      </c>
      <c r="N364">
        <v>11</v>
      </c>
      <c r="O364" t="s">
        <v>31</v>
      </c>
      <c r="P364">
        <v>2014</v>
      </c>
    </row>
    <row r="365" spans="1:16" x14ac:dyDescent="0.35">
      <c r="A365" t="s">
        <v>10</v>
      </c>
      <c r="B365" t="s">
        <v>20</v>
      </c>
      <c r="C365" t="s">
        <v>38</v>
      </c>
      <c r="D365" t="s">
        <v>47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354120</v>
      </c>
      <c r="L365">
        <v>84444</v>
      </c>
      <c r="M365" s="4">
        <v>41974</v>
      </c>
      <c r="N365">
        <v>12</v>
      </c>
      <c r="O365" t="s">
        <v>32</v>
      </c>
      <c r="P365">
        <v>2014</v>
      </c>
    </row>
    <row r="366" spans="1:16" x14ac:dyDescent="0.35">
      <c r="A366" t="s">
        <v>8</v>
      </c>
      <c r="B366" t="s">
        <v>18</v>
      </c>
      <c r="C366" t="s">
        <v>39</v>
      </c>
      <c r="D366" t="s">
        <v>47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25010</v>
      </c>
      <c r="L366">
        <v>9503.7999999999993</v>
      </c>
      <c r="M366" s="4">
        <v>41699</v>
      </c>
      <c r="N366">
        <v>3</v>
      </c>
      <c r="O366" t="s">
        <v>23</v>
      </c>
      <c r="P366">
        <v>2014</v>
      </c>
    </row>
    <row r="367" spans="1:16" x14ac:dyDescent="0.35">
      <c r="A367" t="s">
        <v>10</v>
      </c>
      <c r="B367" t="s">
        <v>16</v>
      </c>
      <c r="C367" t="s">
        <v>39</v>
      </c>
      <c r="D367" t="s">
        <v>47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7080</v>
      </c>
      <c r="L367">
        <v>5947.2</v>
      </c>
      <c r="M367" s="4">
        <v>41791</v>
      </c>
      <c r="N367">
        <v>6</v>
      </c>
      <c r="O367" t="s">
        <v>26</v>
      </c>
      <c r="P367">
        <v>2014</v>
      </c>
    </row>
    <row r="368" spans="1:16" x14ac:dyDescent="0.35">
      <c r="A368" t="s">
        <v>10</v>
      </c>
      <c r="B368" t="s">
        <v>19</v>
      </c>
      <c r="C368" t="s">
        <v>39</v>
      </c>
      <c r="D368" t="s">
        <v>47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6450</v>
      </c>
      <c r="L368">
        <v>5418</v>
      </c>
      <c r="M368" s="4">
        <v>41821</v>
      </c>
      <c r="N368">
        <v>7</v>
      </c>
      <c r="O368" t="s">
        <v>27</v>
      </c>
      <c r="P368">
        <v>2014</v>
      </c>
    </row>
    <row r="369" spans="1:16" x14ac:dyDescent="0.35">
      <c r="A369" t="s">
        <v>7</v>
      </c>
      <c r="B369" t="s">
        <v>18</v>
      </c>
      <c r="C369" t="s">
        <v>39</v>
      </c>
      <c r="D369" t="s">
        <v>47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390500</v>
      </c>
      <c r="L369">
        <v>40612</v>
      </c>
      <c r="M369" s="4">
        <v>41852</v>
      </c>
      <c r="N369">
        <v>8</v>
      </c>
      <c r="O369" t="s">
        <v>28</v>
      </c>
      <c r="P369">
        <v>2014</v>
      </c>
    </row>
    <row r="370" spans="1:16" x14ac:dyDescent="0.35">
      <c r="A370" t="s">
        <v>7</v>
      </c>
      <c r="B370" t="s">
        <v>16</v>
      </c>
      <c r="C370" t="s">
        <v>39</v>
      </c>
      <c r="D370" t="s">
        <v>47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320750</v>
      </c>
      <c r="L370">
        <v>33358</v>
      </c>
      <c r="M370" s="4">
        <v>41518</v>
      </c>
      <c r="N370">
        <v>9</v>
      </c>
      <c r="O370" t="s">
        <v>29</v>
      </c>
      <c r="P370">
        <v>2013</v>
      </c>
    </row>
    <row r="371" spans="1:16" x14ac:dyDescent="0.35">
      <c r="A371" t="s">
        <v>8</v>
      </c>
      <c r="B371" t="s">
        <v>19</v>
      </c>
      <c r="C371" t="s">
        <v>39</v>
      </c>
      <c r="D371" t="s">
        <v>47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7110</v>
      </c>
      <c r="L371">
        <v>2701.8</v>
      </c>
      <c r="M371" s="4">
        <v>41974</v>
      </c>
      <c r="N371">
        <v>12</v>
      </c>
      <c r="O371" t="s">
        <v>32</v>
      </c>
      <c r="P371">
        <v>2014</v>
      </c>
    </row>
    <row r="372" spans="1:16" x14ac:dyDescent="0.35">
      <c r="A372" t="s">
        <v>9</v>
      </c>
      <c r="B372" t="s">
        <v>20</v>
      </c>
      <c r="C372" t="s">
        <v>40</v>
      </c>
      <c r="D372" t="s">
        <v>47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133680</v>
      </c>
      <c r="L372">
        <v>-5570</v>
      </c>
      <c r="M372" s="4">
        <v>41699</v>
      </c>
      <c r="N372">
        <v>3</v>
      </c>
      <c r="O372" t="s">
        <v>23</v>
      </c>
      <c r="P372">
        <v>2014</v>
      </c>
    </row>
    <row r="373" spans="1:16" x14ac:dyDescent="0.35">
      <c r="A373" t="s">
        <v>10</v>
      </c>
      <c r="B373" t="s">
        <v>19</v>
      </c>
      <c r="C373" t="s">
        <v>40</v>
      </c>
      <c r="D373" t="s">
        <v>47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6295</v>
      </c>
      <c r="L373">
        <v>1812.96</v>
      </c>
      <c r="M373" s="4">
        <v>41730</v>
      </c>
      <c r="N373">
        <v>4</v>
      </c>
      <c r="O373" t="s">
        <v>24</v>
      </c>
      <c r="P373">
        <v>2014</v>
      </c>
    </row>
    <row r="374" spans="1:16" x14ac:dyDescent="0.35">
      <c r="A374" t="s">
        <v>10</v>
      </c>
      <c r="B374" t="s">
        <v>19</v>
      </c>
      <c r="C374" t="s">
        <v>40</v>
      </c>
      <c r="D374" t="s">
        <v>47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5475</v>
      </c>
      <c r="L374">
        <v>1576.8</v>
      </c>
      <c r="M374" s="4">
        <v>41760</v>
      </c>
      <c r="N374">
        <v>5</v>
      </c>
      <c r="O374" t="s">
        <v>25</v>
      </c>
      <c r="P374">
        <v>2014</v>
      </c>
    </row>
    <row r="375" spans="1:16" x14ac:dyDescent="0.35">
      <c r="A375" t="s">
        <v>10</v>
      </c>
      <c r="B375" t="s">
        <v>19</v>
      </c>
      <c r="C375" t="s">
        <v>40</v>
      </c>
      <c r="D375" t="s">
        <v>47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13660</v>
      </c>
      <c r="L375">
        <v>11474.4</v>
      </c>
      <c r="M375" s="4">
        <v>41791</v>
      </c>
      <c r="N375">
        <v>6</v>
      </c>
      <c r="O375" t="s">
        <v>26</v>
      </c>
      <c r="P375">
        <v>2014</v>
      </c>
    </row>
    <row r="376" spans="1:16" x14ac:dyDescent="0.35">
      <c r="A376" t="s">
        <v>7</v>
      </c>
      <c r="B376" t="s">
        <v>20</v>
      </c>
      <c r="C376" t="s">
        <v>40</v>
      </c>
      <c r="D376" t="s">
        <v>47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615000</v>
      </c>
      <c r="L376">
        <v>63960</v>
      </c>
      <c r="M376" s="4">
        <v>41791</v>
      </c>
      <c r="N376">
        <v>6</v>
      </c>
      <c r="O376" t="s">
        <v>26</v>
      </c>
      <c r="P376">
        <v>2014</v>
      </c>
    </row>
    <row r="377" spans="1:16" x14ac:dyDescent="0.35">
      <c r="A377" t="s">
        <v>10</v>
      </c>
      <c r="B377" t="s">
        <v>17</v>
      </c>
      <c r="C377" t="s">
        <v>40</v>
      </c>
      <c r="D377" t="s">
        <v>47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3390</v>
      </c>
      <c r="L377">
        <v>976.32</v>
      </c>
      <c r="M377" s="4">
        <v>41852</v>
      </c>
      <c r="N377">
        <v>8</v>
      </c>
      <c r="O377" t="s">
        <v>28</v>
      </c>
      <c r="P377">
        <v>2014</v>
      </c>
    </row>
    <row r="378" spans="1:16" x14ac:dyDescent="0.35">
      <c r="A378" t="s">
        <v>10</v>
      </c>
      <c r="B378" t="s">
        <v>19</v>
      </c>
      <c r="C378" t="s">
        <v>40</v>
      </c>
      <c r="D378" t="s">
        <v>47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7990</v>
      </c>
      <c r="L378">
        <v>2301.12</v>
      </c>
      <c r="M378" s="4">
        <v>41852</v>
      </c>
      <c r="N378">
        <v>8</v>
      </c>
      <c r="O378" t="s">
        <v>28</v>
      </c>
      <c r="P378">
        <v>2014</v>
      </c>
    </row>
    <row r="379" spans="1:16" x14ac:dyDescent="0.35">
      <c r="A379" t="s">
        <v>10</v>
      </c>
      <c r="B379" t="s">
        <v>19</v>
      </c>
      <c r="C379" t="s">
        <v>40</v>
      </c>
      <c r="D379" t="s">
        <v>47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12045</v>
      </c>
      <c r="L379">
        <v>3468.96</v>
      </c>
      <c r="M379" s="4">
        <v>41518</v>
      </c>
      <c r="N379">
        <v>9</v>
      </c>
      <c r="O379" t="s">
        <v>29</v>
      </c>
      <c r="P379">
        <v>2013</v>
      </c>
    </row>
    <row r="380" spans="1:16" x14ac:dyDescent="0.35">
      <c r="A380" t="s">
        <v>10</v>
      </c>
      <c r="B380" t="s">
        <v>19</v>
      </c>
      <c r="C380" t="s">
        <v>40</v>
      </c>
      <c r="D380" t="s">
        <v>47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19340</v>
      </c>
      <c r="L380">
        <v>16245.6</v>
      </c>
      <c r="M380" s="4">
        <v>41883</v>
      </c>
      <c r="N380">
        <v>9</v>
      </c>
      <c r="O380" t="s">
        <v>29</v>
      </c>
      <c r="P380">
        <v>2014</v>
      </c>
    </row>
    <row r="381" spans="1:16" x14ac:dyDescent="0.35">
      <c r="A381" t="s">
        <v>10</v>
      </c>
      <c r="B381" t="s">
        <v>20</v>
      </c>
      <c r="C381" t="s">
        <v>40</v>
      </c>
      <c r="D381" t="s">
        <v>47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29930</v>
      </c>
      <c r="L381">
        <v>25141.200000000001</v>
      </c>
      <c r="M381" s="4">
        <v>41883</v>
      </c>
      <c r="N381">
        <v>9</v>
      </c>
      <c r="O381" t="s">
        <v>29</v>
      </c>
      <c r="P381">
        <v>2014</v>
      </c>
    </row>
    <row r="382" spans="1:16" x14ac:dyDescent="0.35">
      <c r="A382" t="s">
        <v>10</v>
      </c>
      <c r="B382" t="s">
        <v>19</v>
      </c>
      <c r="C382" t="s">
        <v>40</v>
      </c>
      <c r="D382" t="s">
        <v>47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557960</v>
      </c>
      <c r="L382">
        <v>133052</v>
      </c>
      <c r="M382" s="4">
        <v>41579</v>
      </c>
      <c r="N382">
        <v>11</v>
      </c>
      <c r="O382" t="s">
        <v>31</v>
      </c>
      <c r="P382">
        <v>2013</v>
      </c>
    </row>
    <row r="383" spans="1:16" x14ac:dyDescent="0.35">
      <c r="A383" t="s">
        <v>10</v>
      </c>
      <c r="B383" t="s">
        <v>20</v>
      </c>
      <c r="C383" t="s">
        <v>40</v>
      </c>
      <c r="D383" t="s">
        <v>47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9730</v>
      </c>
      <c r="L383">
        <v>2802.24</v>
      </c>
      <c r="M383" s="4">
        <v>41609</v>
      </c>
      <c r="N383">
        <v>12</v>
      </c>
      <c r="O383" t="s">
        <v>32</v>
      </c>
      <c r="P383">
        <v>2013</v>
      </c>
    </row>
    <row r="384" spans="1:16" x14ac:dyDescent="0.35">
      <c r="A384" t="s">
        <v>10</v>
      </c>
      <c r="B384" t="s">
        <v>20</v>
      </c>
      <c r="C384" t="s">
        <v>40</v>
      </c>
      <c r="D384" t="s">
        <v>47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354120</v>
      </c>
      <c r="L384">
        <v>84444</v>
      </c>
      <c r="M384" s="4">
        <v>41974</v>
      </c>
      <c r="N384">
        <v>12</v>
      </c>
      <c r="O384" t="s">
        <v>32</v>
      </c>
      <c r="P384">
        <v>2014</v>
      </c>
    </row>
    <row r="385" spans="1:16" x14ac:dyDescent="0.35">
      <c r="A385" t="s">
        <v>11</v>
      </c>
      <c r="B385" t="s">
        <v>16</v>
      </c>
      <c r="C385" t="s">
        <v>41</v>
      </c>
      <c r="D385" t="s">
        <v>47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1794</v>
      </c>
      <c r="L385">
        <v>4807.92</v>
      </c>
      <c r="M385" s="4">
        <v>41699</v>
      </c>
      <c r="N385">
        <v>3</v>
      </c>
      <c r="O385" t="s">
        <v>23</v>
      </c>
      <c r="P385">
        <v>2014</v>
      </c>
    </row>
    <row r="386" spans="1:16" x14ac:dyDescent="0.35">
      <c r="A386" t="s">
        <v>10</v>
      </c>
      <c r="B386" t="s">
        <v>17</v>
      </c>
      <c r="C386" t="s">
        <v>41</v>
      </c>
      <c r="D386" t="s">
        <v>47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14535</v>
      </c>
      <c r="L386">
        <v>4186.08</v>
      </c>
      <c r="M386" s="4">
        <v>41791</v>
      </c>
      <c r="N386">
        <v>6</v>
      </c>
      <c r="O386" t="s">
        <v>26</v>
      </c>
      <c r="P386">
        <v>2014</v>
      </c>
    </row>
    <row r="387" spans="1:16" x14ac:dyDescent="0.35">
      <c r="A387" t="s">
        <v>10</v>
      </c>
      <c r="B387" t="s">
        <v>19</v>
      </c>
      <c r="C387" t="s">
        <v>41</v>
      </c>
      <c r="D387" t="s">
        <v>47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11690</v>
      </c>
      <c r="L387">
        <v>3366.72</v>
      </c>
      <c r="M387" s="4">
        <v>41791</v>
      </c>
      <c r="N387">
        <v>6</v>
      </c>
      <c r="O387" t="s">
        <v>26</v>
      </c>
      <c r="P387">
        <v>2014</v>
      </c>
    </row>
    <row r="388" spans="1:16" x14ac:dyDescent="0.35">
      <c r="A388" t="s">
        <v>7</v>
      </c>
      <c r="B388" t="s">
        <v>18</v>
      </c>
      <c r="C388" t="s">
        <v>41</v>
      </c>
      <c r="D388" t="s">
        <v>47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96500</v>
      </c>
      <c r="L388">
        <v>10036</v>
      </c>
      <c r="M388" s="4">
        <v>41579</v>
      </c>
      <c r="N388">
        <v>11</v>
      </c>
      <c r="O388" t="s">
        <v>31</v>
      </c>
      <c r="P388">
        <v>2013</v>
      </c>
    </row>
    <row r="389" spans="1:16" x14ac:dyDescent="0.35">
      <c r="A389" t="s">
        <v>7</v>
      </c>
      <c r="B389" t="s">
        <v>20</v>
      </c>
      <c r="C389" t="s">
        <v>41</v>
      </c>
      <c r="D389" t="s">
        <v>47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158750</v>
      </c>
      <c r="L389">
        <v>16510</v>
      </c>
      <c r="M389" s="4">
        <v>41974</v>
      </c>
      <c r="N389">
        <v>12</v>
      </c>
      <c r="O389" t="s">
        <v>32</v>
      </c>
      <c r="P389">
        <v>2014</v>
      </c>
    </row>
    <row r="390" spans="1:16" x14ac:dyDescent="0.35">
      <c r="A390" t="s">
        <v>10</v>
      </c>
      <c r="B390" t="s">
        <v>18</v>
      </c>
      <c r="C390" t="s">
        <v>42</v>
      </c>
      <c r="D390" t="s">
        <v>47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149370</v>
      </c>
      <c r="L390">
        <v>35619</v>
      </c>
      <c r="M390" s="4">
        <v>41730</v>
      </c>
      <c r="N390">
        <v>4</v>
      </c>
      <c r="O390" t="s">
        <v>24</v>
      </c>
      <c r="P390">
        <v>2014</v>
      </c>
    </row>
    <row r="391" spans="1:16" x14ac:dyDescent="0.35">
      <c r="A391" t="s">
        <v>10</v>
      </c>
      <c r="B391" t="s">
        <v>19</v>
      </c>
      <c r="C391" t="s">
        <v>42</v>
      </c>
      <c r="D391" t="s">
        <v>47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11690</v>
      </c>
      <c r="L391">
        <v>3366.72</v>
      </c>
      <c r="M391" s="4">
        <v>41791</v>
      </c>
      <c r="N391">
        <v>6</v>
      </c>
      <c r="O391" t="s">
        <v>26</v>
      </c>
      <c r="P391">
        <v>2014</v>
      </c>
    </row>
    <row r="392" spans="1:16" x14ac:dyDescent="0.35">
      <c r="A392" t="s">
        <v>10</v>
      </c>
      <c r="B392" t="s">
        <v>18</v>
      </c>
      <c r="C392" t="s">
        <v>42</v>
      </c>
      <c r="D392" t="s">
        <v>47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99060</v>
      </c>
      <c r="L392">
        <v>23622</v>
      </c>
      <c r="M392" s="4">
        <v>41852</v>
      </c>
      <c r="N392">
        <v>8</v>
      </c>
      <c r="O392" t="s">
        <v>28</v>
      </c>
      <c r="P392">
        <v>2014</v>
      </c>
    </row>
    <row r="393" spans="1:16" x14ac:dyDescent="0.35">
      <c r="A393" t="s">
        <v>10</v>
      </c>
      <c r="B393" t="s">
        <v>19</v>
      </c>
      <c r="C393" t="s">
        <v>42</v>
      </c>
      <c r="D393" t="s">
        <v>47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109720</v>
      </c>
      <c r="L393">
        <v>26164</v>
      </c>
      <c r="M393" s="4">
        <v>41852</v>
      </c>
      <c r="N393">
        <v>8</v>
      </c>
      <c r="O393" t="s">
        <v>28</v>
      </c>
      <c r="P393">
        <v>2014</v>
      </c>
    </row>
    <row r="394" spans="1:16" x14ac:dyDescent="0.35">
      <c r="A394" t="s">
        <v>7</v>
      </c>
      <c r="B394" t="s">
        <v>16</v>
      </c>
      <c r="C394" t="s">
        <v>42</v>
      </c>
      <c r="D394" t="s">
        <v>47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533500</v>
      </c>
      <c r="L394">
        <v>55484</v>
      </c>
      <c r="M394" s="4">
        <v>41883</v>
      </c>
      <c r="N394">
        <v>9</v>
      </c>
      <c r="O394" t="s">
        <v>29</v>
      </c>
      <c r="P394">
        <v>2014</v>
      </c>
    </row>
    <row r="395" spans="1:16" x14ac:dyDescent="0.35">
      <c r="A395" t="s">
        <v>7</v>
      </c>
      <c r="B395" t="s">
        <v>17</v>
      </c>
      <c r="C395" t="s">
        <v>42</v>
      </c>
      <c r="D395" t="s">
        <v>47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202000</v>
      </c>
      <c r="L395">
        <v>21008</v>
      </c>
      <c r="M395" s="4">
        <v>41609</v>
      </c>
      <c r="N395">
        <v>12</v>
      </c>
      <c r="O395" t="s">
        <v>32</v>
      </c>
      <c r="P395">
        <v>2013</v>
      </c>
    </row>
    <row r="396" spans="1:16" x14ac:dyDescent="0.35">
      <c r="A396" t="s">
        <v>10</v>
      </c>
      <c r="B396" t="s">
        <v>16</v>
      </c>
      <c r="C396" t="s">
        <v>43</v>
      </c>
      <c r="D396" t="s">
        <v>47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7080</v>
      </c>
      <c r="L396">
        <v>5947.2</v>
      </c>
      <c r="M396" s="4">
        <v>41791</v>
      </c>
      <c r="N396">
        <v>6</v>
      </c>
      <c r="O396" t="s">
        <v>26</v>
      </c>
      <c r="P396">
        <v>2014</v>
      </c>
    </row>
    <row r="397" spans="1:16" x14ac:dyDescent="0.35">
      <c r="A397" t="s">
        <v>10</v>
      </c>
      <c r="B397" t="s">
        <v>17</v>
      </c>
      <c r="C397" t="s">
        <v>43</v>
      </c>
      <c r="D397" t="s">
        <v>47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14535</v>
      </c>
      <c r="L397">
        <v>4186.08</v>
      </c>
      <c r="M397" s="4">
        <v>41791</v>
      </c>
      <c r="N397">
        <v>6</v>
      </c>
      <c r="O397" t="s">
        <v>26</v>
      </c>
      <c r="P397">
        <v>2014</v>
      </c>
    </row>
    <row r="398" spans="1:16" x14ac:dyDescent="0.35">
      <c r="A398" t="s">
        <v>10</v>
      </c>
      <c r="B398" t="s">
        <v>19</v>
      </c>
      <c r="C398" t="s">
        <v>43</v>
      </c>
      <c r="D398" t="s">
        <v>47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13660</v>
      </c>
      <c r="L398">
        <v>11474.4</v>
      </c>
      <c r="M398" s="4">
        <v>41791</v>
      </c>
      <c r="N398">
        <v>6</v>
      </c>
      <c r="O398" t="s">
        <v>26</v>
      </c>
      <c r="P398">
        <v>2014</v>
      </c>
    </row>
    <row r="399" spans="1:16" x14ac:dyDescent="0.35">
      <c r="A399" t="s">
        <v>7</v>
      </c>
      <c r="B399" t="s">
        <v>20</v>
      </c>
      <c r="C399" t="s">
        <v>43</v>
      </c>
      <c r="D399" t="s">
        <v>47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615000</v>
      </c>
      <c r="L399">
        <v>63960</v>
      </c>
      <c r="M399" s="4">
        <v>41791</v>
      </c>
      <c r="N399">
        <v>6</v>
      </c>
      <c r="O399" t="s">
        <v>26</v>
      </c>
      <c r="P399">
        <v>2014</v>
      </c>
    </row>
    <row r="400" spans="1:16" x14ac:dyDescent="0.35">
      <c r="A400" t="s">
        <v>10</v>
      </c>
      <c r="B400" t="s">
        <v>19</v>
      </c>
      <c r="C400" t="s">
        <v>43</v>
      </c>
      <c r="D400" t="s">
        <v>47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15200</v>
      </c>
      <c r="L400">
        <v>12768</v>
      </c>
      <c r="M400" s="4">
        <v>41944</v>
      </c>
      <c r="N400">
        <v>11</v>
      </c>
      <c r="O400" t="s">
        <v>31</v>
      </c>
      <c r="P400">
        <v>2014</v>
      </c>
    </row>
    <row r="401" spans="1:16" x14ac:dyDescent="0.35">
      <c r="A401" t="s">
        <v>8</v>
      </c>
      <c r="B401" t="s">
        <v>19</v>
      </c>
      <c r="C401" t="s">
        <v>43</v>
      </c>
      <c r="D401" t="s">
        <v>47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7110</v>
      </c>
      <c r="L401">
        <v>2701.8</v>
      </c>
      <c r="M401" s="4">
        <v>41974</v>
      </c>
      <c r="N401">
        <v>12</v>
      </c>
      <c r="O401" t="s">
        <v>32</v>
      </c>
      <c r="P401">
        <v>2014</v>
      </c>
    </row>
    <row r="402" spans="1:16" x14ac:dyDescent="0.35">
      <c r="A402" t="s">
        <v>11</v>
      </c>
      <c r="B402" t="s">
        <v>20</v>
      </c>
      <c r="C402" t="s">
        <v>43</v>
      </c>
      <c r="D402" t="s">
        <v>47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4125</v>
      </c>
      <c r="L402">
        <v>11055</v>
      </c>
      <c r="M402" s="4">
        <v>41609</v>
      </c>
      <c r="N402">
        <v>12</v>
      </c>
      <c r="O402" t="s">
        <v>32</v>
      </c>
      <c r="P402">
        <v>2013</v>
      </c>
    </row>
    <row r="403" spans="1:16" x14ac:dyDescent="0.35">
      <c r="A403" t="s">
        <v>7</v>
      </c>
      <c r="B403" t="s">
        <v>20</v>
      </c>
      <c r="C403" t="s">
        <v>43</v>
      </c>
      <c r="D403" t="s">
        <v>47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158750</v>
      </c>
      <c r="L403">
        <v>16510</v>
      </c>
      <c r="M403" s="4">
        <v>41974</v>
      </c>
      <c r="N403">
        <v>12</v>
      </c>
      <c r="O403" t="s">
        <v>32</v>
      </c>
      <c r="P403">
        <v>2014</v>
      </c>
    </row>
    <row r="404" spans="1:16" x14ac:dyDescent="0.35">
      <c r="A404" t="s">
        <v>10</v>
      </c>
      <c r="B404" t="s">
        <v>17</v>
      </c>
      <c r="C404" t="s">
        <v>42</v>
      </c>
      <c r="D404" t="s">
        <v>47</v>
      </c>
      <c r="E404">
        <v>436.5</v>
      </c>
      <c r="F404">
        <v>250</v>
      </c>
      <c r="G404">
        <v>20</v>
      </c>
      <c r="H404">
        <v>8730</v>
      </c>
      <c r="I404">
        <v>698.4</v>
      </c>
      <c r="J404">
        <v>8031.6</v>
      </c>
      <c r="K404">
        <v>4365</v>
      </c>
      <c r="L404">
        <v>3666.6</v>
      </c>
      <c r="M404" s="4">
        <v>41821</v>
      </c>
      <c r="N404">
        <v>7</v>
      </c>
      <c r="O404" t="s">
        <v>27</v>
      </c>
      <c r="P404">
        <v>2014</v>
      </c>
    </row>
    <row r="405" spans="1:16" x14ac:dyDescent="0.35">
      <c r="A405" t="s">
        <v>7</v>
      </c>
      <c r="B405" t="s">
        <v>16</v>
      </c>
      <c r="C405" t="s">
        <v>38</v>
      </c>
      <c r="D405" t="s">
        <v>47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273500</v>
      </c>
      <c r="L405">
        <v>25162</v>
      </c>
      <c r="M405" s="4">
        <v>41791</v>
      </c>
      <c r="N405">
        <v>6</v>
      </c>
      <c r="O405" t="s">
        <v>26</v>
      </c>
      <c r="P405">
        <v>2014</v>
      </c>
    </row>
    <row r="406" spans="1:16" x14ac:dyDescent="0.35">
      <c r="A406" t="s">
        <v>11</v>
      </c>
      <c r="B406" t="s">
        <v>20</v>
      </c>
      <c r="C406" t="s">
        <v>38</v>
      </c>
      <c r="D406" t="s">
        <v>47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1101</v>
      </c>
      <c r="L406">
        <v>2906.64</v>
      </c>
      <c r="M406" s="4">
        <v>41548</v>
      </c>
      <c r="N406">
        <v>10</v>
      </c>
      <c r="O406" t="s">
        <v>30</v>
      </c>
      <c r="P406">
        <v>2013</v>
      </c>
    </row>
    <row r="407" spans="1:16" x14ac:dyDescent="0.35">
      <c r="A407" t="s">
        <v>7</v>
      </c>
      <c r="B407" t="s">
        <v>16</v>
      </c>
      <c r="C407" t="s">
        <v>39</v>
      </c>
      <c r="D407" t="s">
        <v>47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950625</v>
      </c>
      <c r="L407">
        <v>87457.5</v>
      </c>
      <c r="M407" s="4">
        <v>41730</v>
      </c>
      <c r="N407">
        <v>4</v>
      </c>
      <c r="O407" t="s">
        <v>24</v>
      </c>
      <c r="P407">
        <v>2014</v>
      </c>
    </row>
    <row r="408" spans="1:16" x14ac:dyDescent="0.35">
      <c r="A408" t="s">
        <v>10</v>
      </c>
      <c r="B408" t="s">
        <v>18</v>
      </c>
      <c r="C408" t="s">
        <v>39</v>
      </c>
      <c r="D408" t="s">
        <v>47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433160</v>
      </c>
      <c r="L408">
        <v>97461</v>
      </c>
      <c r="M408" s="4">
        <v>41760</v>
      </c>
      <c r="N408">
        <v>5</v>
      </c>
      <c r="O408" t="s">
        <v>25</v>
      </c>
      <c r="P408">
        <v>2014</v>
      </c>
    </row>
    <row r="409" spans="1:16" x14ac:dyDescent="0.35">
      <c r="A409" t="s">
        <v>7</v>
      </c>
      <c r="B409" t="s">
        <v>18</v>
      </c>
      <c r="C409" t="s">
        <v>39</v>
      </c>
      <c r="D409" t="s">
        <v>47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80500</v>
      </c>
      <c r="L409">
        <v>7406</v>
      </c>
      <c r="M409" s="4">
        <v>41518</v>
      </c>
      <c r="N409">
        <v>9</v>
      </c>
      <c r="O409" t="s">
        <v>29</v>
      </c>
      <c r="P409">
        <v>2013</v>
      </c>
    </row>
    <row r="410" spans="1:16" x14ac:dyDescent="0.35">
      <c r="A410" t="s">
        <v>11</v>
      </c>
      <c r="B410" t="s">
        <v>16</v>
      </c>
      <c r="C410" t="s">
        <v>39</v>
      </c>
      <c r="D410" t="s">
        <v>47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6963</v>
      </c>
      <c r="L410">
        <v>18382.32</v>
      </c>
      <c r="M410" s="4">
        <v>41944</v>
      </c>
      <c r="N410">
        <v>11</v>
      </c>
      <c r="O410" t="s">
        <v>31</v>
      </c>
      <c r="P410">
        <v>2014</v>
      </c>
    </row>
    <row r="411" spans="1:16" x14ac:dyDescent="0.35">
      <c r="A411" t="s">
        <v>9</v>
      </c>
      <c r="B411" t="s">
        <v>18</v>
      </c>
      <c r="C411" t="s">
        <v>39</v>
      </c>
      <c r="D411" t="s">
        <v>47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222840</v>
      </c>
      <c r="L411">
        <v>-11606.25</v>
      </c>
      <c r="M411" s="4">
        <v>41579</v>
      </c>
      <c r="N411">
        <v>11</v>
      </c>
      <c r="O411" t="s">
        <v>31</v>
      </c>
      <c r="P411">
        <v>2013</v>
      </c>
    </row>
    <row r="412" spans="1:16" x14ac:dyDescent="0.35">
      <c r="A412" t="s">
        <v>10</v>
      </c>
      <c r="B412" t="s">
        <v>16</v>
      </c>
      <c r="C412" t="s">
        <v>39</v>
      </c>
      <c r="D412" t="s">
        <v>47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8055</v>
      </c>
      <c r="L412">
        <v>2207.0700000000002</v>
      </c>
      <c r="M412" s="4">
        <v>41609</v>
      </c>
      <c r="N412">
        <v>12</v>
      </c>
      <c r="O412" t="s">
        <v>32</v>
      </c>
      <c r="P412">
        <v>2013</v>
      </c>
    </row>
    <row r="413" spans="1:16" x14ac:dyDescent="0.35">
      <c r="A413" t="s">
        <v>9</v>
      </c>
      <c r="B413" t="s">
        <v>17</v>
      </c>
      <c r="C413" t="s">
        <v>39</v>
      </c>
      <c r="D413" t="s">
        <v>47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335640</v>
      </c>
      <c r="L413">
        <v>-17481.25</v>
      </c>
      <c r="M413" s="4">
        <v>41974</v>
      </c>
      <c r="N413">
        <v>12</v>
      </c>
      <c r="O413" t="s">
        <v>32</v>
      </c>
      <c r="P413">
        <v>2014</v>
      </c>
    </row>
    <row r="414" spans="1:16" x14ac:dyDescent="0.35">
      <c r="A414" t="s">
        <v>7</v>
      </c>
      <c r="B414" t="s">
        <v>19</v>
      </c>
      <c r="C414" t="s">
        <v>39</v>
      </c>
      <c r="D414" t="s">
        <v>47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83500</v>
      </c>
      <c r="L414">
        <v>7682</v>
      </c>
      <c r="M414" s="4">
        <v>41609</v>
      </c>
      <c r="N414">
        <v>12</v>
      </c>
      <c r="O414" t="s">
        <v>32</v>
      </c>
      <c r="P414">
        <v>2013</v>
      </c>
    </row>
    <row r="415" spans="1:16" x14ac:dyDescent="0.35">
      <c r="A415" t="s">
        <v>7</v>
      </c>
      <c r="B415" t="s">
        <v>20</v>
      </c>
      <c r="C415" t="s">
        <v>40</v>
      </c>
      <c r="D415" t="s">
        <v>47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641250</v>
      </c>
      <c r="L415">
        <v>58995</v>
      </c>
      <c r="M415" s="4">
        <v>41640</v>
      </c>
      <c r="N415">
        <v>1</v>
      </c>
      <c r="O415" t="s">
        <v>21</v>
      </c>
      <c r="P415">
        <v>2014</v>
      </c>
    </row>
    <row r="416" spans="1:16" x14ac:dyDescent="0.35">
      <c r="A416" t="s">
        <v>10</v>
      </c>
      <c r="B416" t="s">
        <v>20</v>
      </c>
      <c r="C416" t="s">
        <v>40</v>
      </c>
      <c r="D416" t="s">
        <v>47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628420</v>
      </c>
      <c r="L416">
        <v>141394.5</v>
      </c>
      <c r="M416" s="4">
        <v>41640</v>
      </c>
      <c r="N416">
        <v>1</v>
      </c>
      <c r="O416" t="s">
        <v>21</v>
      </c>
      <c r="P416">
        <v>2014</v>
      </c>
    </row>
    <row r="417" spans="1:16" x14ac:dyDescent="0.35">
      <c r="A417" t="s">
        <v>8</v>
      </c>
      <c r="B417" t="s">
        <v>17</v>
      </c>
      <c r="C417" t="s">
        <v>40</v>
      </c>
      <c r="D417" t="s">
        <v>47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36750</v>
      </c>
      <c r="L417">
        <v>13413.75</v>
      </c>
      <c r="M417" s="4">
        <v>41730</v>
      </c>
      <c r="N417">
        <v>4</v>
      </c>
      <c r="O417" t="s">
        <v>24</v>
      </c>
      <c r="P417">
        <v>2014</v>
      </c>
    </row>
    <row r="418" spans="1:16" x14ac:dyDescent="0.35">
      <c r="A418" t="s">
        <v>7</v>
      </c>
      <c r="B418" t="s">
        <v>16</v>
      </c>
      <c r="C418" t="s">
        <v>40</v>
      </c>
      <c r="D418" t="s">
        <v>47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273500</v>
      </c>
      <c r="L418">
        <v>25162</v>
      </c>
      <c r="M418" s="4">
        <v>41791</v>
      </c>
      <c r="N418">
        <v>6</v>
      </c>
      <c r="O418" t="s">
        <v>26</v>
      </c>
      <c r="P418">
        <v>2014</v>
      </c>
    </row>
    <row r="419" spans="1:16" x14ac:dyDescent="0.35">
      <c r="A419" t="s">
        <v>8</v>
      </c>
      <c r="B419" t="s">
        <v>18</v>
      </c>
      <c r="C419" t="s">
        <v>40</v>
      </c>
      <c r="D419" t="s">
        <v>47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12270</v>
      </c>
      <c r="L419">
        <v>4478.55</v>
      </c>
      <c r="M419" s="4">
        <v>41913</v>
      </c>
      <c r="N419">
        <v>10</v>
      </c>
      <c r="O419" t="s">
        <v>30</v>
      </c>
      <c r="P419">
        <v>2014</v>
      </c>
    </row>
    <row r="420" spans="1:16" x14ac:dyDescent="0.35">
      <c r="A420" t="s">
        <v>11</v>
      </c>
      <c r="B420" t="s">
        <v>20</v>
      </c>
      <c r="C420" t="s">
        <v>40</v>
      </c>
      <c r="D420" t="s">
        <v>47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1101</v>
      </c>
      <c r="L420">
        <v>2906.64</v>
      </c>
      <c r="M420" s="4">
        <v>41548</v>
      </c>
      <c r="N420">
        <v>10</v>
      </c>
      <c r="O420" t="s">
        <v>30</v>
      </c>
      <c r="P420">
        <v>2013</v>
      </c>
    </row>
    <row r="421" spans="1:16" x14ac:dyDescent="0.35">
      <c r="A421" t="s">
        <v>7</v>
      </c>
      <c r="B421" t="s">
        <v>18</v>
      </c>
      <c r="C421" t="s">
        <v>40</v>
      </c>
      <c r="D421" t="s">
        <v>47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331000</v>
      </c>
      <c r="L421">
        <v>30452</v>
      </c>
      <c r="M421" s="4">
        <v>41944</v>
      </c>
      <c r="N421">
        <v>11</v>
      </c>
      <c r="O421" t="s">
        <v>31</v>
      </c>
      <c r="P421">
        <v>2014</v>
      </c>
    </row>
    <row r="422" spans="1:16" x14ac:dyDescent="0.35">
      <c r="A422" t="s">
        <v>11</v>
      </c>
      <c r="B422" t="s">
        <v>19</v>
      </c>
      <c r="C422" t="s">
        <v>40</v>
      </c>
      <c r="D422" t="s">
        <v>47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5325</v>
      </c>
      <c r="L422">
        <v>14058</v>
      </c>
      <c r="M422" s="4">
        <v>41579</v>
      </c>
      <c r="N422">
        <v>11</v>
      </c>
      <c r="O422" t="s">
        <v>31</v>
      </c>
      <c r="P422">
        <v>2013</v>
      </c>
    </row>
    <row r="423" spans="1:16" x14ac:dyDescent="0.35">
      <c r="A423" t="s">
        <v>9</v>
      </c>
      <c r="B423" t="s">
        <v>17</v>
      </c>
      <c r="C423" t="s">
        <v>40</v>
      </c>
      <c r="D423" t="s">
        <v>47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335640</v>
      </c>
      <c r="L423">
        <v>-17481.25</v>
      </c>
      <c r="M423" s="4">
        <v>41974</v>
      </c>
      <c r="N423">
        <v>12</v>
      </c>
      <c r="O423" t="s">
        <v>32</v>
      </c>
      <c r="P423">
        <v>2014</v>
      </c>
    </row>
    <row r="424" spans="1:16" x14ac:dyDescent="0.35">
      <c r="A424" t="s">
        <v>8</v>
      </c>
      <c r="B424" t="s">
        <v>20</v>
      </c>
      <c r="C424" t="s">
        <v>41</v>
      </c>
      <c r="D424" t="s">
        <v>47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2450</v>
      </c>
      <c r="L424">
        <v>894.25</v>
      </c>
      <c r="M424" s="4">
        <v>41760</v>
      </c>
      <c r="N424">
        <v>5</v>
      </c>
      <c r="O424" t="s">
        <v>25</v>
      </c>
      <c r="P424">
        <v>2014</v>
      </c>
    </row>
    <row r="425" spans="1:16" x14ac:dyDescent="0.35">
      <c r="A425" t="s">
        <v>7</v>
      </c>
      <c r="B425" t="s">
        <v>16</v>
      </c>
      <c r="C425" t="s">
        <v>41</v>
      </c>
      <c r="D425" t="s">
        <v>47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948375</v>
      </c>
      <c r="L425">
        <v>87250.5</v>
      </c>
      <c r="M425" s="4">
        <v>41821</v>
      </c>
      <c r="N425">
        <v>7</v>
      </c>
      <c r="O425" t="s">
        <v>27</v>
      </c>
      <c r="P425">
        <v>2014</v>
      </c>
    </row>
    <row r="426" spans="1:16" x14ac:dyDescent="0.35">
      <c r="A426" t="s">
        <v>10</v>
      </c>
      <c r="B426" t="s">
        <v>19</v>
      </c>
      <c r="C426" t="s">
        <v>41</v>
      </c>
      <c r="D426" t="s">
        <v>47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339820</v>
      </c>
      <c r="L426">
        <v>76459.5</v>
      </c>
      <c r="M426" s="4">
        <v>41821</v>
      </c>
      <c r="N426">
        <v>7</v>
      </c>
      <c r="O426" t="s">
        <v>27</v>
      </c>
      <c r="P426">
        <v>2014</v>
      </c>
    </row>
    <row r="427" spans="1:16" x14ac:dyDescent="0.35">
      <c r="A427" t="s">
        <v>9</v>
      </c>
      <c r="B427" t="s">
        <v>16</v>
      </c>
      <c r="C427" t="s">
        <v>41</v>
      </c>
      <c r="D427" t="s">
        <v>47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68040</v>
      </c>
      <c r="L427">
        <v>-3543.75</v>
      </c>
      <c r="M427" s="4">
        <v>41883</v>
      </c>
      <c r="N427">
        <v>9</v>
      </c>
      <c r="O427" t="s">
        <v>29</v>
      </c>
      <c r="P427">
        <v>2014</v>
      </c>
    </row>
    <row r="428" spans="1:16" x14ac:dyDescent="0.35">
      <c r="A428" t="s">
        <v>9</v>
      </c>
      <c r="B428" t="s">
        <v>20</v>
      </c>
      <c r="C428" t="s">
        <v>41</v>
      </c>
      <c r="D428" t="s">
        <v>47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253200</v>
      </c>
      <c r="L428">
        <v>-13187.5</v>
      </c>
      <c r="M428" s="4">
        <v>41883</v>
      </c>
      <c r="N428">
        <v>9</v>
      </c>
      <c r="O428" t="s">
        <v>29</v>
      </c>
      <c r="P428">
        <v>2014</v>
      </c>
    </row>
    <row r="429" spans="1:16" x14ac:dyDescent="0.35">
      <c r="A429" t="s">
        <v>10</v>
      </c>
      <c r="B429" t="s">
        <v>16</v>
      </c>
      <c r="C429" t="s">
        <v>41</v>
      </c>
      <c r="D429" t="s">
        <v>47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329940</v>
      </c>
      <c r="L429">
        <v>74236.5</v>
      </c>
      <c r="M429" s="4">
        <v>41913</v>
      </c>
      <c r="N429">
        <v>10</v>
      </c>
      <c r="O429" t="s">
        <v>30</v>
      </c>
      <c r="P429">
        <v>2014</v>
      </c>
    </row>
    <row r="430" spans="1:16" x14ac:dyDescent="0.35">
      <c r="A430" t="s">
        <v>11</v>
      </c>
      <c r="B430" t="s">
        <v>17</v>
      </c>
      <c r="C430" t="s">
        <v>42</v>
      </c>
      <c r="D430" t="s">
        <v>47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5868</v>
      </c>
      <c r="L430">
        <v>15491.52</v>
      </c>
      <c r="M430" s="4">
        <v>41640</v>
      </c>
      <c r="N430">
        <v>1</v>
      </c>
      <c r="O430" t="s">
        <v>21</v>
      </c>
      <c r="P430">
        <v>2014</v>
      </c>
    </row>
    <row r="431" spans="1:16" x14ac:dyDescent="0.35">
      <c r="A431" t="s">
        <v>7</v>
      </c>
      <c r="B431" t="s">
        <v>19</v>
      </c>
      <c r="C431" t="s">
        <v>42</v>
      </c>
      <c r="D431" t="s">
        <v>47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664750</v>
      </c>
      <c r="L431">
        <v>61157</v>
      </c>
      <c r="M431" s="4">
        <v>41671</v>
      </c>
      <c r="N431">
        <v>2</v>
      </c>
      <c r="O431" t="s">
        <v>22</v>
      </c>
      <c r="P431">
        <v>2014</v>
      </c>
    </row>
    <row r="432" spans="1:16" x14ac:dyDescent="0.35">
      <c r="A432" t="s">
        <v>10</v>
      </c>
      <c r="B432" t="s">
        <v>17</v>
      </c>
      <c r="C432" t="s">
        <v>42</v>
      </c>
      <c r="D432" t="s">
        <v>47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351390</v>
      </c>
      <c r="L432">
        <v>79062.75</v>
      </c>
      <c r="M432" s="4">
        <v>41730</v>
      </c>
      <c r="N432">
        <v>4</v>
      </c>
      <c r="O432" t="s">
        <v>24</v>
      </c>
      <c r="P432">
        <v>2014</v>
      </c>
    </row>
    <row r="433" spans="1:16" x14ac:dyDescent="0.35">
      <c r="A433" t="s">
        <v>11</v>
      </c>
      <c r="B433" t="s">
        <v>19</v>
      </c>
      <c r="C433" t="s">
        <v>42</v>
      </c>
      <c r="D433" t="s">
        <v>47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2640</v>
      </c>
      <c r="L433">
        <v>6969.6</v>
      </c>
      <c r="M433" s="4">
        <v>41760</v>
      </c>
      <c r="N433">
        <v>5</v>
      </c>
      <c r="O433" t="s">
        <v>25</v>
      </c>
      <c r="P433">
        <v>2014</v>
      </c>
    </row>
    <row r="434" spans="1:16" x14ac:dyDescent="0.35">
      <c r="A434" t="s">
        <v>7</v>
      </c>
      <c r="B434" t="s">
        <v>17</v>
      </c>
      <c r="C434" t="s">
        <v>42</v>
      </c>
      <c r="D434" t="s">
        <v>47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466750</v>
      </c>
      <c r="L434">
        <v>42941</v>
      </c>
      <c r="M434" s="4">
        <v>41883</v>
      </c>
      <c r="N434">
        <v>9</v>
      </c>
      <c r="O434" t="s">
        <v>29</v>
      </c>
      <c r="P434">
        <v>2014</v>
      </c>
    </row>
    <row r="435" spans="1:16" x14ac:dyDescent="0.35">
      <c r="A435" t="s">
        <v>11</v>
      </c>
      <c r="B435" t="s">
        <v>18</v>
      </c>
      <c r="C435" t="s">
        <v>42</v>
      </c>
      <c r="D435" t="s">
        <v>47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6702</v>
      </c>
      <c r="L435">
        <v>17693.28</v>
      </c>
      <c r="M435" s="4">
        <v>41518</v>
      </c>
      <c r="N435">
        <v>9</v>
      </c>
      <c r="O435" t="s">
        <v>29</v>
      </c>
      <c r="P435">
        <v>2013</v>
      </c>
    </row>
    <row r="436" spans="1:16" x14ac:dyDescent="0.35">
      <c r="A436" t="s">
        <v>8</v>
      </c>
      <c r="B436" t="s">
        <v>18</v>
      </c>
      <c r="C436" t="s">
        <v>42</v>
      </c>
      <c r="D436" t="s">
        <v>47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12270</v>
      </c>
      <c r="L436">
        <v>4478.55</v>
      </c>
      <c r="M436" s="4">
        <v>41913</v>
      </c>
      <c r="N436">
        <v>10</v>
      </c>
      <c r="O436" t="s">
        <v>30</v>
      </c>
      <c r="P436">
        <v>2014</v>
      </c>
    </row>
    <row r="437" spans="1:16" x14ac:dyDescent="0.35">
      <c r="A437" t="s">
        <v>9</v>
      </c>
      <c r="B437" t="s">
        <v>20</v>
      </c>
      <c r="C437" t="s">
        <v>42</v>
      </c>
      <c r="D437" t="s">
        <v>47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105240</v>
      </c>
      <c r="L437">
        <v>-5481.25</v>
      </c>
      <c r="M437" s="4">
        <v>41944</v>
      </c>
      <c r="N437">
        <v>11</v>
      </c>
      <c r="O437" t="s">
        <v>31</v>
      </c>
      <c r="P437">
        <v>2014</v>
      </c>
    </row>
    <row r="438" spans="1:16" x14ac:dyDescent="0.35">
      <c r="A438" t="s">
        <v>10</v>
      </c>
      <c r="B438" t="s">
        <v>17</v>
      </c>
      <c r="C438" t="s">
        <v>43</v>
      </c>
      <c r="D438" t="s">
        <v>47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538460</v>
      </c>
      <c r="L438">
        <v>121153.5</v>
      </c>
      <c r="M438" s="4">
        <v>41883</v>
      </c>
      <c r="N438">
        <v>9</v>
      </c>
      <c r="O438" t="s">
        <v>29</v>
      </c>
      <c r="P438">
        <v>2014</v>
      </c>
    </row>
    <row r="439" spans="1:16" x14ac:dyDescent="0.35">
      <c r="A439" t="s">
        <v>10</v>
      </c>
      <c r="B439" t="s">
        <v>16</v>
      </c>
      <c r="C439" t="s">
        <v>43</v>
      </c>
      <c r="D439" t="s">
        <v>47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329940</v>
      </c>
      <c r="L439">
        <v>74236.5</v>
      </c>
      <c r="M439" s="4">
        <v>41913</v>
      </c>
      <c r="N439">
        <v>10</v>
      </c>
      <c r="O439" t="s">
        <v>30</v>
      </c>
      <c r="P439">
        <v>2014</v>
      </c>
    </row>
    <row r="440" spans="1:16" x14ac:dyDescent="0.35">
      <c r="A440" t="s">
        <v>8</v>
      </c>
      <c r="B440" t="s">
        <v>19</v>
      </c>
      <c r="C440" t="s">
        <v>43</v>
      </c>
      <c r="D440" t="s">
        <v>47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9700</v>
      </c>
      <c r="L440">
        <v>3540.5</v>
      </c>
      <c r="M440" s="4">
        <v>41579</v>
      </c>
      <c r="N440">
        <v>11</v>
      </c>
      <c r="O440" t="s">
        <v>31</v>
      </c>
      <c r="P440">
        <v>2013</v>
      </c>
    </row>
    <row r="441" spans="1:16" x14ac:dyDescent="0.35">
      <c r="A441" t="s">
        <v>10</v>
      </c>
      <c r="B441" t="s">
        <v>20</v>
      </c>
      <c r="C441" t="s">
        <v>43</v>
      </c>
      <c r="D441" t="s">
        <v>47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16940</v>
      </c>
      <c r="L441">
        <v>13890.8</v>
      </c>
      <c r="M441" s="4">
        <v>41944</v>
      </c>
      <c r="N441">
        <v>11</v>
      </c>
      <c r="O441" t="s">
        <v>31</v>
      </c>
      <c r="P441">
        <v>2014</v>
      </c>
    </row>
    <row r="442" spans="1:16" x14ac:dyDescent="0.35">
      <c r="A442" t="s">
        <v>10</v>
      </c>
      <c r="B442" t="s">
        <v>19</v>
      </c>
      <c r="C442" t="s">
        <v>38</v>
      </c>
      <c r="D442" t="s">
        <v>47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6630</v>
      </c>
      <c r="L442">
        <v>5436.6</v>
      </c>
      <c r="M442" s="4">
        <v>41760</v>
      </c>
      <c r="N442">
        <v>5</v>
      </c>
      <c r="O442" t="s">
        <v>25</v>
      </c>
      <c r="P442">
        <v>2014</v>
      </c>
    </row>
    <row r="443" spans="1:16" x14ac:dyDescent="0.35">
      <c r="A443" t="s">
        <v>10</v>
      </c>
      <c r="B443" t="s">
        <v>16</v>
      </c>
      <c r="C443" t="s">
        <v>38</v>
      </c>
      <c r="D443" t="s">
        <v>47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4095</v>
      </c>
      <c r="L443">
        <v>1122.03</v>
      </c>
      <c r="M443" s="4">
        <v>41821</v>
      </c>
      <c r="N443">
        <v>7</v>
      </c>
      <c r="O443" t="s">
        <v>27</v>
      </c>
      <c r="P443">
        <v>2014</v>
      </c>
    </row>
    <row r="444" spans="1:16" x14ac:dyDescent="0.35">
      <c r="A444" t="s">
        <v>11</v>
      </c>
      <c r="B444" t="s">
        <v>19</v>
      </c>
      <c r="C444" t="s">
        <v>38</v>
      </c>
      <c r="D444" t="s">
        <v>47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4740</v>
      </c>
      <c r="L444">
        <v>12513.6</v>
      </c>
      <c r="M444" s="4">
        <v>41883</v>
      </c>
      <c r="N444">
        <v>9</v>
      </c>
      <c r="O444" t="s">
        <v>29</v>
      </c>
      <c r="P444">
        <v>2014</v>
      </c>
    </row>
    <row r="445" spans="1:16" x14ac:dyDescent="0.35">
      <c r="A445" t="s">
        <v>10</v>
      </c>
      <c r="B445" t="s">
        <v>20</v>
      </c>
      <c r="C445" t="s">
        <v>38</v>
      </c>
      <c r="D445" t="s">
        <v>47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2605</v>
      </c>
      <c r="L445">
        <v>713.77</v>
      </c>
      <c r="M445" s="4">
        <v>41974</v>
      </c>
      <c r="N445">
        <v>12</v>
      </c>
      <c r="O445" t="s">
        <v>32</v>
      </c>
      <c r="P445">
        <v>2014</v>
      </c>
    </row>
    <row r="446" spans="1:16" x14ac:dyDescent="0.35">
      <c r="A446" t="s">
        <v>10</v>
      </c>
      <c r="B446" t="s">
        <v>17</v>
      </c>
      <c r="C446" t="s">
        <v>40</v>
      </c>
      <c r="D446" t="s">
        <v>47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9730</v>
      </c>
      <c r="L446">
        <v>7978.6</v>
      </c>
      <c r="M446" s="4">
        <v>41699</v>
      </c>
      <c r="N446">
        <v>3</v>
      </c>
      <c r="O446" t="s">
        <v>23</v>
      </c>
      <c r="P446">
        <v>2014</v>
      </c>
    </row>
    <row r="447" spans="1:16" x14ac:dyDescent="0.35">
      <c r="A447" t="s">
        <v>10</v>
      </c>
      <c r="B447" t="s">
        <v>20</v>
      </c>
      <c r="C447" t="s">
        <v>40</v>
      </c>
      <c r="D447" t="s">
        <v>47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10380</v>
      </c>
      <c r="L447">
        <v>8511.6</v>
      </c>
      <c r="M447" s="4">
        <v>41791</v>
      </c>
      <c r="N447">
        <v>6</v>
      </c>
      <c r="O447" t="s">
        <v>26</v>
      </c>
      <c r="P447">
        <v>2014</v>
      </c>
    </row>
    <row r="448" spans="1:16" x14ac:dyDescent="0.35">
      <c r="A448" t="s">
        <v>10</v>
      </c>
      <c r="B448" t="s">
        <v>19</v>
      </c>
      <c r="C448" t="s">
        <v>40</v>
      </c>
      <c r="D448" t="s">
        <v>47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1800</v>
      </c>
      <c r="L448">
        <v>493.2</v>
      </c>
      <c r="M448" s="4">
        <v>41913</v>
      </c>
      <c r="N448">
        <v>10</v>
      </c>
      <c r="O448" t="s">
        <v>30</v>
      </c>
      <c r="P448">
        <v>2014</v>
      </c>
    </row>
    <row r="449" spans="1:16" x14ac:dyDescent="0.35">
      <c r="A449" t="s">
        <v>11</v>
      </c>
      <c r="B449" t="s">
        <v>18</v>
      </c>
      <c r="C449" t="s">
        <v>41</v>
      </c>
      <c r="D449" t="s">
        <v>47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5901</v>
      </c>
      <c r="L449">
        <v>15578.64</v>
      </c>
      <c r="M449" s="4">
        <v>41699</v>
      </c>
      <c r="N449">
        <v>3</v>
      </c>
      <c r="O449" t="s">
        <v>23</v>
      </c>
      <c r="P449">
        <v>2014</v>
      </c>
    </row>
    <row r="450" spans="1:16" x14ac:dyDescent="0.35">
      <c r="A450" t="s">
        <v>8</v>
      </c>
      <c r="B450" t="s">
        <v>20</v>
      </c>
      <c r="C450" t="s">
        <v>41</v>
      </c>
      <c r="D450" t="s">
        <v>47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26280</v>
      </c>
      <c r="L450">
        <v>9592.2000000000007</v>
      </c>
      <c r="M450" s="4">
        <v>41730</v>
      </c>
      <c r="N450">
        <v>4</v>
      </c>
      <c r="O450" t="s">
        <v>24</v>
      </c>
      <c r="P450">
        <v>2014</v>
      </c>
    </row>
    <row r="451" spans="1:16" x14ac:dyDescent="0.35">
      <c r="A451" t="s">
        <v>10</v>
      </c>
      <c r="B451" t="s">
        <v>19</v>
      </c>
      <c r="C451" t="s">
        <v>42</v>
      </c>
      <c r="D451" t="s">
        <v>47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1800</v>
      </c>
      <c r="L451">
        <v>493.2</v>
      </c>
      <c r="M451" s="4">
        <v>41913</v>
      </c>
      <c r="N451">
        <v>10</v>
      </c>
      <c r="O451" t="s">
        <v>30</v>
      </c>
      <c r="P451">
        <v>2014</v>
      </c>
    </row>
    <row r="452" spans="1:16" x14ac:dyDescent="0.35">
      <c r="A452" t="s">
        <v>10</v>
      </c>
      <c r="B452" t="s">
        <v>18</v>
      </c>
      <c r="C452" t="s">
        <v>42</v>
      </c>
      <c r="D452" t="s">
        <v>47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26820</v>
      </c>
      <c r="L452">
        <v>21992.400000000001</v>
      </c>
      <c r="M452" s="4">
        <v>41579</v>
      </c>
      <c r="N452">
        <v>11</v>
      </c>
      <c r="O452" t="s">
        <v>31</v>
      </c>
      <c r="P452">
        <v>2013</v>
      </c>
    </row>
    <row r="453" spans="1:16" x14ac:dyDescent="0.35">
      <c r="A453" t="s">
        <v>10</v>
      </c>
      <c r="B453" t="s">
        <v>20</v>
      </c>
      <c r="C453" t="s">
        <v>42</v>
      </c>
      <c r="D453" t="s">
        <v>47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2605</v>
      </c>
      <c r="L453">
        <v>713.77</v>
      </c>
      <c r="M453" s="4">
        <v>41974</v>
      </c>
      <c r="N453">
        <v>12</v>
      </c>
      <c r="O453" t="s">
        <v>32</v>
      </c>
      <c r="P453">
        <v>2014</v>
      </c>
    </row>
    <row r="454" spans="1:16" x14ac:dyDescent="0.35">
      <c r="A454" t="s">
        <v>10</v>
      </c>
      <c r="B454" t="s">
        <v>20</v>
      </c>
      <c r="C454" t="s">
        <v>43</v>
      </c>
      <c r="D454" t="s">
        <v>47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10380</v>
      </c>
      <c r="L454">
        <v>8511.6</v>
      </c>
      <c r="M454" s="4">
        <v>41791</v>
      </c>
      <c r="N454">
        <v>6</v>
      </c>
      <c r="O454" t="s">
        <v>26</v>
      </c>
      <c r="P454">
        <v>2014</v>
      </c>
    </row>
    <row r="455" spans="1:16" x14ac:dyDescent="0.35">
      <c r="A455" t="s">
        <v>8</v>
      </c>
      <c r="B455" t="s">
        <v>16</v>
      </c>
      <c r="C455" t="s">
        <v>43</v>
      </c>
      <c r="D455" t="s">
        <v>47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22256.325000000001</v>
      </c>
      <c r="K455">
        <v>16305</v>
      </c>
      <c r="L455">
        <v>5951.3249999999998</v>
      </c>
      <c r="M455" s="4">
        <v>41821</v>
      </c>
      <c r="N455">
        <v>7</v>
      </c>
      <c r="O455" t="s">
        <v>27</v>
      </c>
      <c r="P455">
        <v>2014</v>
      </c>
    </row>
    <row r="456" spans="1:16" x14ac:dyDescent="0.35">
      <c r="A456" t="s">
        <v>11</v>
      </c>
      <c r="B456" t="s">
        <v>18</v>
      </c>
      <c r="C456" t="s">
        <v>43</v>
      </c>
      <c r="D456" t="s">
        <v>47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918</v>
      </c>
      <c r="L456">
        <v>2423.52</v>
      </c>
      <c r="M456" s="4">
        <v>41609</v>
      </c>
      <c r="N456">
        <v>12</v>
      </c>
      <c r="O456" t="s">
        <v>32</v>
      </c>
      <c r="P456">
        <v>2013</v>
      </c>
    </row>
    <row r="457" spans="1:16" x14ac:dyDescent="0.35">
      <c r="A457" t="s">
        <v>11</v>
      </c>
      <c r="B457" t="s">
        <v>17</v>
      </c>
      <c r="C457" t="s">
        <v>38</v>
      </c>
      <c r="D457" t="s">
        <v>48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1158</v>
      </c>
      <c r="L457">
        <v>3010.8</v>
      </c>
      <c r="M457" s="4">
        <v>41548</v>
      </c>
      <c r="N457">
        <v>10</v>
      </c>
      <c r="O457" t="s">
        <v>30</v>
      </c>
      <c r="P457">
        <v>2013</v>
      </c>
    </row>
    <row r="458" spans="1:16" x14ac:dyDescent="0.35">
      <c r="A458" t="s">
        <v>10</v>
      </c>
      <c r="B458" t="s">
        <v>17</v>
      </c>
      <c r="C458" t="s">
        <v>39</v>
      </c>
      <c r="D458" t="s">
        <v>48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11640</v>
      </c>
      <c r="L458">
        <v>3026.4</v>
      </c>
      <c r="M458" s="4">
        <v>41883</v>
      </c>
      <c r="N458">
        <v>9</v>
      </c>
      <c r="O458" t="s">
        <v>29</v>
      </c>
      <c r="P458">
        <v>2014</v>
      </c>
    </row>
    <row r="459" spans="1:16" x14ac:dyDescent="0.35">
      <c r="A459" t="s">
        <v>11</v>
      </c>
      <c r="B459" t="s">
        <v>17</v>
      </c>
      <c r="C459" t="s">
        <v>40</v>
      </c>
      <c r="D459" t="s">
        <v>48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1158</v>
      </c>
      <c r="L459">
        <v>3010.8</v>
      </c>
      <c r="M459" s="4">
        <v>41548</v>
      </c>
      <c r="N459">
        <v>10</v>
      </c>
      <c r="O459" t="s">
        <v>30</v>
      </c>
      <c r="P459">
        <v>2013</v>
      </c>
    </row>
    <row r="460" spans="1:16" x14ac:dyDescent="0.35">
      <c r="A460" t="s">
        <v>9</v>
      </c>
      <c r="B460" t="s">
        <v>17</v>
      </c>
      <c r="C460" t="s">
        <v>38</v>
      </c>
      <c r="D460" t="s">
        <v>48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413460</v>
      </c>
      <c r="L460">
        <v>-25841.25</v>
      </c>
      <c r="M460" s="4">
        <v>41730</v>
      </c>
      <c r="N460">
        <v>4</v>
      </c>
      <c r="O460" t="s">
        <v>24</v>
      </c>
      <c r="P460">
        <v>2014</v>
      </c>
    </row>
    <row r="461" spans="1:16" x14ac:dyDescent="0.35">
      <c r="A461" t="s">
        <v>9</v>
      </c>
      <c r="B461" t="s">
        <v>18</v>
      </c>
      <c r="C461" t="s">
        <v>38</v>
      </c>
      <c r="D461" t="s">
        <v>48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177840</v>
      </c>
      <c r="L461">
        <v>-11115</v>
      </c>
      <c r="M461" s="4">
        <v>41609</v>
      </c>
      <c r="N461">
        <v>12</v>
      </c>
      <c r="O461" t="s">
        <v>32</v>
      </c>
      <c r="P461">
        <v>2013</v>
      </c>
    </row>
    <row r="462" spans="1:16" x14ac:dyDescent="0.35">
      <c r="A462" t="s">
        <v>10</v>
      </c>
      <c r="B462" t="s">
        <v>17</v>
      </c>
      <c r="C462" t="s">
        <v>39</v>
      </c>
      <c r="D462" t="s">
        <v>48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601380</v>
      </c>
      <c r="L462">
        <v>127215</v>
      </c>
      <c r="M462" s="4">
        <v>41760</v>
      </c>
      <c r="N462">
        <v>5</v>
      </c>
      <c r="O462" t="s">
        <v>25</v>
      </c>
      <c r="P462">
        <v>2014</v>
      </c>
    </row>
    <row r="463" spans="1:16" x14ac:dyDescent="0.35">
      <c r="A463" t="s">
        <v>9</v>
      </c>
      <c r="B463" t="s">
        <v>17</v>
      </c>
      <c r="C463" t="s">
        <v>39</v>
      </c>
      <c r="D463" t="s">
        <v>48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216480</v>
      </c>
      <c r="L463">
        <v>-13530</v>
      </c>
      <c r="M463" s="4">
        <v>41579</v>
      </c>
      <c r="N463">
        <v>11</v>
      </c>
      <c r="O463" t="s">
        <v>31</v>
      </c>
      <c r="P463">
        <v>2013</v>
      </c>
    </row>
    <row r="464" spans="1:16" x14ac:dyDescent="0.35">
      <c r="A464" t="s">
        <v>8</v>
      </c>
      <c r="B464" t="s">
        <v>18</v>
      </c>
      <c r="C464" t="s">
        <v>39</v>
      </c>
      <c r="D464" t="s">
        <v>48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20720</v>
      </c>
      <c r="L464">
        <v>7252</v>
      </c>
      <c r="M464" s="4">
        <v>41974</v>
      </c>
      <c r="N464">
        <v>12</v>
      </c>
      <c r="O464" t="s">
        <v>32</v>
      </c>
      <c r="P464">
        <v>2014</v>
      </c>
    </row>
    <row r="465" spans="1:16" x14ac:dyDescent="0.35">
      <c r="A465" t="s">
        <v>10</v>
      </c>
      <c r="B465" t="s">
        <v>18</v>
      </c>
      <c r="C465" t="s">
        <v>40</v>
      </c>
      <c r="D465" t="s">
        <v>48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19540</v>
      </c>
      <c r="L465">
        <v>15632</v>
      </c>
      <c r="M465" s="4">
        <v>41699</v>
      </c>
      <c r="N465">
        <v>3</v>
      </c>
      <c r="O465" t="s">
        <v>23</v>
      </c>
      <c r="P465">
        <v>2014</v>
      </c>
    </row>
    <row r="466" spans="1:16" x14ac:dyDescent="0.35">
      <c r="A466" t="s">
        <v>7</v>
      </c>
      <c r="B466" t="s">
        <v>20</v>
      </c>
      <c r="C466" t="s">
        <v>40</v>
      </c>
      <c r="D466" t="s">
        <v>48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147750</v>
      </c>
      <c r="L466">
        <v>11820</v>
      </c>
      <c r="M466" s="4">
        <v>41760</v>
      </c>
      <c r="N466">
        <v>5</v>
      </c>
      <c r="O466" t="s">
        <v>25</v>
      </c>
      <c r="P466">
        <v>2014</v>
      </c>
    </row>
    <row r="467" spans="1:16" x14ac:dyDescent="0.35">
      <c r="A467" t="s">
        <v>8</v>
      </c>
      <c r="B467" t="s">
        <v>18</v>
      </c>
      <c r="C467" t="s">
        <v>40</v>
      </c>
      <c r="D467" t="s">
        <v>48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21670</v>
      </c>
      <c r="L467">
        <v>7584.5</v>
      </c>
      <c r="M467" s="4">
        <v>41548</v>
      </c>
      <c r="N467">
        <v>10</v>
      </c>
      <c r="O467" t="s">
        <v>30</v>
      </c>
      <c r="P467">
        <v>2013</v>
      </c>
    </row>
    <row r="468" spans="1:16" x14ac:dyDescent="0.35">
      <c r="A468" t="s">
        <v>10</v>
      </c>
      <c r="B468" t="s">
        <v>19</v>
      </c>
      <c r="C468" t="s">
        <v>40</v>
      </c>
      <c r="D468" t="s">
        <v>48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2410</v>
      </c>
      <c r="L468">
        <v>1928</v>
      </c>
      <c r="M468" s="4">
        <v>41913</v>
      </c>
      <c r="N468">
        <v>10</v>
      </c>
      <c r="O468" t="s">
        <v>30</v>
      </c>
      <c r="P468">
        <v>2014</v>
      </c>
    </row>
    <row r="469" spans="1:16" x14ac:dyDescent="0.35">
      <c r="A469" t="s">
        <v>8</v>
      </c>
      <c r="B469" t="s">
        <v>19</v>
      </c>
      <c r="C469" t="s">
        <v>41</v>
      </c>
      <c r="D469" t="s">
        <v>48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6810</v>
      </c>
      <c r="L469">
        <v>2383.5</v>
      </c>
      <c r="M469" s="4">
        <v>41640</v>
      </c>
      <c r="N469">
        <v>1</v>
      </c>
      <c r="O469" t="s">
        <v>21</v>
      </c>
      <c r="P469">
        <v>2014</v>
      </c>
    </row>
    <row r="470" spans="1:16" x14ac:dyDescent="0.35">
      <c r="A470" t="s">
        <v>8</v>
      </c>
      <c r="B470" t="s">
        <v>19</v>
      </c>
      <c r="C470" t="s">
        <v>41</v>
      </c>
      <c r="D470" t="s">
        <v>48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5100</v>
      </c>
      <c r="L470">
        <v>1785</v>
      </c>
      <c r="M470" s="4">
        <v>41730</v>
      </c>
      <c r="N470">
        <v>4</v>
      </c>
      <c r="O470" t="s">
        <v>24</v>
      </c>
      <c r="P470">
        <v>2014</v>
      </c>
    </row>
    <row r="471" spans="1:16" x14ac:dyDescent="0.35">
      <c r="A471" t="s">
        <v>8</v>
      </c>
      <c r="B471" t="s">
        <v>17</v>
      </c>
      <c r="C471" t="s">
        <v>41</v>
      </c>
      <c r="D471" t="s">
        <v>48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7900</v>
      </c>
      <c r="L471">
        <v>2765</v>
      </c>
      <c r="M471" s="4">
        <v>41760</v>
      </c>
      <c r="N471">
        <v>5</v>
      </c>
      <c r="O471" t="s">
        <v>25</v>
      </c>
      <c r="P471">
        <v>2014</v>
      </c>
    </row>
    <row r="472" spans="1:16" x14ac:dyDescent="0.35">
      <c r="A472" t="s">
        <v>10</v>
      </c>
      <c r="B472" t="s">
        <v>18</v>
      </c>
      <c r="C472" t="s">
        <v>41</v>
      </c>
      <c r="D472" t="s">
        <v>48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166140</v>
      </c>
      <c r="L472">
        <v>35145</v>
      </c>
      <c r="M472" s="4">
        <v>41821</v>
      </c>
      <c r="N472">
        <v>7</v>
      </c>
      <c r="O472" t="s">
        <v>27</v>
      </c>
      <c r="P472">
        <v>2014</v>
      </c>
    </row>
    <row r="473" spans="1:16" x14ac:dyDescent="0.35">
      <c r="A473" t="s">
        <v>9</v>
      </c>
      <c r="B473" t="s">
        <v>17</v>
      </c>
      <c r="C473" t="s">
        <v>41</v>
      </c>
      <c r="D473" t="s">
        <v>48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191520</v>
      </c>
      <c r="L473">
        <v>-11970</v>
      </c>
      <c r="M473" s="4">
        <v>41883</v>
      </c>
      <c r="N473">
        <v>9</v>
      </c>
      <c r="O473" t="s">
        <v>29</v>
      </c>
      <c r="P473">
        <v>2014</v>
      </c>
    </row>
    <row r="474" spans="1:16" x14ac:dyDescent="0.35">
      <c r="A474" t="s">
        <v>7</v>
      </c>
      <c r="B474" t="s">
        <v>17</v>
      </c>
      <c r="C474" t="s">
        <v>41</v>
      </c>
      <c r="D474" t="s">
        <v>48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573500</v>
      </c>
      <c r="L474">
        <v>45880</v>
      </c>
      <c r="M474" s="4">
        <v>41548</v>
      </c>
      <c r="N474">
        <v>10</v>
      </c>
      <c r="O474" t="s">
        <v>30</v>
      </c>
      <c r="P474">
        <v>2013</v>
      </c>
    </row>
    <row r="475" spans="1:16" x14ac:dyDescent="0.35">
      <c r="A475" t="s">
        <v>10</v>
      </c>
      <c r="B475" t="s">
        <v>19</v>
      </c>
      <c r="C475" t="s">
        <v>41</v>
      </c>
      <c r="D475" t="s">
        <v>48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2410</v>
      </c>
      <c r="L475">
        <v>1928</v>
      </c>
      <c r="M475" s="4">
        <v>41913</v>
      </c>
      <c r="N475">
        <v>10</v>
      </c>
      <c r="O475" t="s">
        <v>30</v>
      </c>
      <c r="P475">
        <v>2014</v>
      </c>
    </row>
    <row r="476" spans="1:16" x14ac:dyDescent="0.35">
      <c r="A476" t="s">
        <v>10</v>
      </c>
      <c r="B476" t="s">
        <v>19</v>
      </c>
      <c r="C476" t="s">
        <v>41</v>
      </c>
      <c r="D476" t="s">
        <v>48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13325</v>
      </c>
      <c r="L476">
        <v>3464.5</v>
      </c>
      <c r="M476" s="4">
        <v>41944</v>
      </c>
      <c r="N476">
        <v>11</v>
      </c>
      <c r="O476" t="s">
        <v>31</v>
      </c>
      <c r="P476">
        <v>2014</v>
      </c>
    </row>
    <row r="477" spans="1:16" x14ac:dyDescent="0.35">
      <c r="A477" t="s">
        <v>9</v>
      </c>
      <c r="B477" t="s">
        <v>16</v>
      </c>
      <c r="C477" t="s">
        <v>41</v>
      </c>
      <c r="D477" t="s">
        <v>48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229920</v>
      </c>
      <c r="L477">
        <v>-14370</v>
      </c>
      <c r="M477" s="4">
        <v>41609</v>
      </c>
      <c r="N477">
        <v>12</v>
      </c>
      <c r="O477" t="s">
        <v>32</v>
      </c>
      <c r="P477">
        <v>2013</v>
      </c>
    </row>
    <row r="478" spans="1:16" x14ac:dyDescent="0.35">
      <c r="A478" t="s">
        <v>7</v>
      </c>
      <c r="B478" t="s">
        <v>18</v>
      </c>
      <c r="C478" t="s">
        <v>41</v>
      </c>
      <c r="D478" t="s">
        <v>48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213250</v>
      </c>
      <c r="L478">
        <v>17060</v>
      </c>
      <c r="M478" s="4">
        <v>41974</v>
      </c>
      <c r="N478">
        <v>12</v>
      </c>
      <c r="O478" t="s">
        <v>32</v>
      </c>
      <c r="P478">
        <v>2014</v>
      </c>
    </row>
    <row r="479" spans="1:16" x14ac:dyDescent="0.35">
      <c r="A479" t="s">
        <v>9</v>
      </c>
      <c r="B479" t="s">
        <v>20</v>
      </c>
      <c r="C479" t="s">
        <v>42</v>
      </c>
      <c r="D479" t="s">
        <v>48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40920</v>
      </c>
      <c r="L479">
        <v>-2557.5</v>
      </c>
      <c r="M479" s="4">
        <v>41760</v>
      </c>
      <c r="N479">
        <v>5</v>
      </c>
      <c r="O479" t="s">
        <v>25</v>
      </c>
      <c r="P479">
        <v>2014</v>
      </c>
    </row>
    <row r="480" spans="1:16" x14ac:dyDescent="0.35">
      <c r="A480" t="s">
        <v>8</v>
      </c>
      <c r="B480" t="s">
        <v>20</v>
      </c>
      <c r="C480" t="s">
        <v>42</v>
      </c>
      <c r="D480" t="s">
        <v>48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6410</v>
      </c>
      <c r="L480">
        <v>2243.5</v>
      </c>
      <c r="M480" s="4">
        <v>41821</v>
      </c>
      <c r="N480">
        <v>7</v>
      </c>
      <c r="O480" t="s">
        <v>27</v>
      </c>
      <c r="P480">
        <v>2014</v>
      </c>
    </row>
    <row r="481" spans="1:16" x14ac:dyDescent="0.35">
      <c r="A481" t="s">
        <v>10</v>
      </c>
      <c r="B481" t="s">
        <v>17</v>
      </c>
      <c r="C481" t="s">
        <v>42</v>
      </c>
      <c r="D481" t="s">
        <v>48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729820</v>
      </c>
      <c r="L481">
        <v>154385</v>
      </c>
      <c r="M481" s="4">
        <v>41852</v>
      </c>
      <c r="N481">
        <v>8</v>
      </c>
      <c r="O481" t="s">
        <v>28</v>
      </c>
      <c r="P481">
        <v>2014</v>
      </c>
    </row>
    <row r="482" spans="1:16" x14ac:dyDescent="0.35">
      <c r="A482" t="s">
        <v>7</v>
      </c>
      <c r="B482" t="s">
        <v>20</v>
      </c>
      <c r="C482" t="s">
        <v>42</v>
      </c>
      <c r="D482" t="s">
        <v>48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108000</v>
      </c>
      <c r="L482">
        <v>8640</v>
      </c>
      <c r="M482" s="4">
        <v>41883</v>
      </c>
      <c r="N482">
        <v>9</v>
      </c>
      <c r="O482" t="s">
        <v>29</v>
      </c>
      <c r="P482">
        <v>2014</v>
      </c>
    </row>
    <row r="483" spans="1:16" x14ac:dyDescent="0.35">
      <c r="A483" t="s">
        <v>7</v>
      </c>
      <c r="B483" t="s">
        <v>17</v>
      </c>
      <c r="C483" t="s">
        <v>42</v>
      </c>
      <c r="D483" t="s">
        <v>48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573500</v>
      </c>
      <c r="L483">
        <v>45880</v>
      </c>
      <c r="M483" s="4">
        <v>41548</v>
      </c>
      <c r="N483">
        <v>10</v>
      </c>
      <c r="O483" t="s">
        <v>30</v>
      </c>
      <c r="P483">
        <v>2013</v>
      </c>
    </row>
    <row r="484" spans="1:16" x14ac:dyDescent="0.35">
      <c r="A484" t="s">
        <v>8</v>
      </c>
      <c r="B484" t="s">
        <v>18</v>
      </c>
      <c r="C484" t="s">
        <v>42</v>
      </c>
      <c r="D484" t="s">
        <v>48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21670</v>
      </c>
      <c r="L484">
        <v>7584.5</v>
      </c>
      <c r="M484" s="4">
        <v>41548</v>
      </c>
      <c r="N484">
        <v>10</v>
      </c>
      <c r="O484" t="s">
        <v>30</v>
      </c>
      <c r="P484">
        <v>2013</v>
      </c>
    </row>
    <row r="485" spans="1:16" x14ac:dyDescent="0.35">
      <c r="A485" t="s">
        <v>9</v>
      </c>
      <c r="B485" t="s">
        <v>16</v>
      </c>
      <c r="C485" t="s">
        <v>42</v>
      </c>
      <c r="D485" t="s">
        <v>48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303480</v>
      </c>
      <c r="L485">
        <v>-18967.5</v>
      </c>
      <c r="M485" s="4">
        <v>41944</v>
      </c>
      <c r="N485">
        <v>11</v>
      </c>
      <c r="O485" t="s">
        <v>31</v>
      </c>
      <c r="P485">
        <v>2014</v>
      </c>
    </row>
    <row r="486" spans="1:16" x14ac:dyDescent="0.35">
      <c r="A486" t="s">
        <v>10</v>
      </c>
      <c r="B486" t="s">
        <v>19</v>
      </c>
      <c r="C486" t="s">
        <v>42</v>
      </c>
      <c r="D486" t="s">
        <v>48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486200</v>
      </c>
      <c r="L486">
        <v>102850</v>
      </c>
      <c r="M486" s="4">
        <v>41609</v>
      </c>
      <c r="N486">
        <v>12</v>
      </c>
      <c r="O486" t="s">
        <v>32</v>
      </c>
      <c r="P486">
        <v>2013</v>
      </c>
    </row>
    <row r="487" spans="1:16" x14ac:dyDescent="0.35">
      <c r="A487" t="s">
        <v>9</v>
      </c>
      <c r="B487" t="s">
        <v>17</v>
      </c>
      <c r="C487" t="s">
        <v>43</v>
      </c>
      <c r="D487" t="s">
        <v>48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69480</v>
      </c>
      <c r="L487">
        <v>-4342.5</v>
      </c>
      <c r="M487" s="4">
        <v>41640</v>
      </c>
      <c r="N487">
        <v>1</v>
      </c>
      <c r="O487" t="s">
        <v>21</v>
      </c>
      <c r="P487">
        <v>2014</v>
      </c>
    </row>
    <row r="488" spans="1:16" x14ac:dyDescent="0.35">
      <c r="A488" t="s">
        <v>10</v>
      </c>
      <c r="B488" t="s">
        <v>16</v>
      </c>
      <c r="C488" t="s">
        <v>43</v>
      </c>
      <c r="D488" t="s">
        <v>48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582400</v>
      </c>
      <c r="L488">
        <v>123200</v>
      </c>
      <c r="M488" s="4">
        <v>41671</v>
      </c>
      <c r="N488">
        <v>2</v>
      </c>
      <c r="O488" t="s">
        <v>22</v>
      </c>
      <c r="P488">
        <v>2014</v>
      </c>
    </row>
    <row r="489" spans="1:16" x14ac:dyDescent="0.35">
      <c r="A489" t="s">
        <v>7</v>
      </c>
      <c r="B489" t="s">
        <v>17</v>
      </c>
      <c r="C489" t="s">
        <v>43</v>
      </c>
      <c r="D489" t="s">
        <v>48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748250</v>
      </c>
      <c r="L489">
        <v>59860</v>
      </c>
      <c r="M489" s="4">
        <v>41699</v>
      </c>
      <c r="N489">
        <v>3</v>
      </c>
      <c r="O489" t="s">
        <v>23</v>
      </c>
      <c r="P489">
        <v>2014</v>
      </c>
    </row>
    <row r="490" spans="1:16" x14ac:dyDescent="0.35">
      <c r="A490" t="s">
        <v>11</v>
      </c>
      <c r="B490" t="s">
        <v>16</v>
      </c>
      <c r="C490" t="s">
        <v>43</v>
      </c>
      <c r="D490" t="s">
        <v>48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38021.4</v>
      </c>
      <c r="K490">
        <v>10561.5</v>
      </c>
      <c r="L490">
        <v>27459.9</v>
      </c>
      <c r="M490" s="4">
        <v>41730</v>
      </c>
      <c r="N490">
        <v>4</v>
      </c>
      <c r="O490" t="s">
        <v>24</v>
      </c>
      <c r="P490">
        <v>2014</v>
      </c>
    </row>
    <row r="491" spans="1:16" x14ac:dyDescent="0.35">
      <c r="A491" t="s">
        <v>10</v>
      </c>
      <c r="B491" t="s">
        <v>20</v>
      </c>
      <c r="C491" t="s">
        <v>43</v>
      </c>
      <c r="D491" t="s">
        <v>48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20390</v>
      </c>
      <c r="L491">
        <v>16312</v>
      </c>
      <c r="M491" s="4">
        <v>41760</v>
      </c>
      <c r="N491">
        <v>5</v>
      </c>
      <c r="O491" t="s">
        <v>25</v>
      </c>
      <c r="P491">
        <v>2014</v>
      </c>
    </row>
    <row r="492" spans="1:16" x14ac:dyDescent="0.35">
      <c r="A492" t="s">
        <v>11</v>
      </c>
      <c r="B492" t="s">
        <v>19</v>
      </c>
      <c r="C492" t="s">
        <v>43</v>
      </c>
      <c r="D492" t="s">
        <v>48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7722</v>
      </c>
      <c r="L492">
        <v>20077.2</v>
      </c>
      <c r="M492" s="4">
        <v>41852</v>
      </c>
      <c r="N492">
        <v>8</v>
      </c>
      <c r="O492" t="s">
        <v>28</v>
      </c>
      <c r="P492">
        <v>2014</v>
      </c>
    </row>
    <row r="493" spans="1:16" x14ac:dyDescent="0.35">
      <c r="A493" t="s">
        <v>10</v>
      </c>
      <c r="B493" t="s">
        <v>16</v>
      </c>
      <c r="C493" t="s">
        <v>43</v>
      </c>
      <c r="D493" t="s">
        <v>48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183820</v>
      </c>
      <c r="L493">
        <v>38885</v>
      </c>
      <c r="M493" s="4">
        <v>41883</v>
      </c>
      <c r="N493">
        <v>9</v>
      </c>
      <c r="O493" t="s">
        <v>29</v>
      </c>
      <c r="P493">
        <v>2014</v>
      </c>
    </row>
    <row r="494" spans="1:16" x14ac:dyDescent="0.35">
      <c r="A494" t="s">
        <v>8</v>
      </c>
      <c r="B494" t="s">
        <v>18</v>
      </c>
      <c r="C494" t="s">
        <v>43</v>
      </c>
      <c r="D494" t="s">
        <v>48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20720</v>
      </c>
      <c r="L494">
        <v>7252</v>
      </c>
      <c r="M494" s="4">
        <v>41974</v>
      </c>
      <c r="N494">
        <v>12</v>
      </c>
      <c r="O494" t="s">
        <v>32</v>
      </c>
      <c r="P494">
        <v>2014</v>
      </c>
    </row>
    <row r="495" spans="1:16" x14ac:dyDescent="0.35">
      <c r="A495" t="s">
        <v>7</v>
      </c>
      <c r="B495" t="s">
        <v>18</v>
      </c>
      <c r="C495" t="s">
        <v>43</v>
      </c>
      <c r="D495" t="s">
        <v>48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213250</v>
      </c>
      <c r="L495">
        <v>17060</v>
      </c>
      <c r="M495" s="4">
        <v>41974</v>
      </c>
      <c r="N495">
        <v>12</v>
      </c>
      <c r="O495" t="s">
        <v>32</v>
      </c>
      <c r="P495">
        <v>2014</v>
      </c>
    </row>
    <row r="496" spans="1:16" x14ac:dyDescent="0.35">
      <c r="A496" t="s">
        <v>11</v>
      </c>
      <c r="B496" t="s">
        <v>18</v>
      </c>
      <c r="C496" t="s">
        <v>38</v>
      </c>
      <c r="D496" t="s">
        <v>48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3594</v>
      </c>
      <c r="L496">
        <v>9200.64</v>
      </c>
      <c r="M496" s="4">
        <v>41548</v>
      </c>
      <c r="N496">
        <v>10</v>
      </c>
      <c r="O496" t="s">
        <v>30</v>
      </c>
      <c r="P496">
        <v>2013</v>
      </c>
    </row>
    <row r="497" spans="1:16" x14ac:dyDescent="0.35">
      <c r="A497" t="s">
        <v>10</v>
      </c>
      <c r="B497" t="s">
        <v>18</v>
      </c>
      <c r="C497" t="s">
        <v>40</v>
      </c>
      <c r="D497" t="s">
        <v>48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12660</v>
      </c>
      <c r="L497">
        <v>3114.36</v>
      </c>
      <c r="M497" s="4">
        <v>41730</v>
      </c>
      <c r="N497">
        <v>4</v>
      </c>
      <c r="O497" t="s">
        <v>24</v>
      </c>
      <c r="P497">
        <v>2014</v>
      </c>
    </row>
    <row r="498" spans="1:16" x14ac:dyDescent="0.35">
      <c r="A498" t="s">
        <v>11</v>
      </c>
      <c r="B498" t="s">
        <v>18</v>
      </c>
      <c r="C498" t="s">
        <v>40</v>
      </c>
      <c r="D498" t="s">
        <v>48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3594</v>
      </c>
      <c r="L498">
        <v>9200.64</v>
      </c>
      <c r="M498" s="4">
        <v>41548</v>
      </c>
      <c r="N498">
        <v>10</v>
      </c>
      <c r="O498" t="s">
        <v>30</v>
      </c>
      <c r="P498">
        <v>2013</v>
      </c>
    </row>
    <row r="499" spans="1:16" x14ac:dyDescent="0.35">
      <c r="A499" t="s">
        <v>8</v>
      </c>
      <c r="B499" t="s">
        <v>16</v>
      </c>
      <c r="C499" t="s">
        <v>41</v>
      </c>
      <c r="D499" t="s">
        <v>48</v>
      </c>
      <c r="E499">
        <v>384</v>
      </c>
      <c r="F499">
        <v>120</v>
      </c>
      <c r="G499">
        <v>15</v>
      </c>
      <c r="H499">
        <v>5760</v>
      </c>
      <c r="I499">
        <v>633.6</v>
      </c>
      <c r="J499">
        <v>5126.3999999999996</v>
      </c>
      <c r="K499">
        <v>3840</v>
      </c>
      <c r="L499">
        <v>1286.4000000000001</v>
      </c>
      <c r="M499" s="4">
        <v>41640</v>
      </c>
      <c r="N499">
        <v>1</v>
      </c>
      <c r="O499" t="s">
        <v>21</v>
      </c>
      <c r="P499">
        <v>2014</v>
      </c>
    </row>
    <row r="500" spans="1:16" x14ac:dyDescent="0.35">
      <c r="A500" t="s">
        <v>11</v>
      </c>
      <c r="B500" t="s">
        <v>19</v>
      </c>
      <c r="C500" t="s">
        <v>41</v>
      </c>
      <c r="D500" t="s">
        <v>48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1416</v>
      </c>
      <c r="L500">
        <v>3624.96</v>
      </c>
      <c r="M500" s="4">
        <v>41913</v>
      </c>
      <c r="N500">
        <v>10</v>
      </c>
      <c r="O500" t="s">
        <v>30</v>
      </c>
      <c r="P500">
        <v>2014</v>
      </c>
    </row>
    <row r="501" spans="1:16" x14ac:dyDescent="0.35">
      <c r="A501" t="s">
        <v>10</v>
      </c>
      <c r="B501" t="s">
        <v>17</v>
      </c>
      <c r="C501" t="s">
        <v>42</v>
      </c>
      <c r="D501" t="s">
        <v>48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7895</v>
      </c>
      <c r="L501">
        <v>1942.17</v>
      </c>
      <c r="M501" s="4">
        <v>41699</v>
      </c>
      <c r="N501">
        <v>3</v>
      </c>
      <c r="O501" t="s">
        <v>23</v>
      </c>
      <c r="P501">
        <v>2014</v>
      </c>
    </row>
    <row r="502" spans="1:16" x14ac:dyDescent="0.35">
      <c r="A502" t="s">
        <v>11</v>
      </c>
      <c r="B502" t="s">
        <v>20</v>
      </c>
      <c r="C502" t="s">
        <v>42</v>
      </c>
      <c r="D502" t="s">
        <v>48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3015</v>
      </c>
      <c r="L502">
        <v>7718.4</v>
      </c>
      <c r="M502" s="4">
        <v>41518</v>
      </c>
      <c r="N502">
        <v>9</v>
      </c>
      <c r="O502" t="s">
        <v>29</v>
      </c>
      <c r="P502">
        <v>2013</v>
      </c>
    </row>
    <row r="503" spans="1:16" x14ac:dyDescent="0.35">
      <c r="A503" t="s">
        <v>8</v>
      </c>
      <c r="B503" t="s">
        <v>17</v>
      </c>
      <c r="C503" t="s">
        <v>43</v>
      </c>
      <c r="D503" t="s">
        <v>48</v>
      </c>
      <c r="E503">
        <v>3199.5</v>
      </c>
      <c r="F503">
        <v>260</v>
      </c>
      <c r="G503">
        <v>15</v>
      </c>
      <c r="H503">
        <v>47992.5</v>
      </c>
      <c r="I503">
        <v>5279.1750000000002</v>
      </c>
      <c r="J503">
        <v>42713.324999999997</v>
      </c>
      <c r="K503">
        <v>31995</v>
      </c>
      <c r="L503">
        <v>10718.325000000001</v>
      </c>
      <c r="M503" s="4">
        <v>41821</v>
      </c>
      <c r="N503">
        <v>7</v>
      </c>
      <c r="O503" t="s">
        <v>27</v>
      </c>
      <c r="P503">
        <v>2014</v>
      </c>
    </row>
    <row r="504" spans="1:16" x14ac:dyDescent="0.35">
      <c r="A504" t="s">
        <v>11</v>
      </c>
      <c r="B504" t="s">
        <v>19</v>
      </c>
      <c r="C504" t="s">
        <v>43</v>
      </c>
      <c r="D504" t="s">
        <v>48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1416</v>
      </c>
      <c r="L504">
        <v>3624.96</v>
      </c>
      <c r="M504" s="4">
        <v>41913</v>
      </c>
      <c r="N504">
        <v>10</v>
      </c>
      <c r="O504" t="s">
        <v>30</v>
      </c>
      <c r="P504">
        <v>2014</v>
      </c>
    </row>
    <row r="505" spans="1:16" x14ac:dyDescent="0.35">
      <c r="A505" t="s">
        <v>11</v>
      </c>
      <c r="B505" t="s">
        <v>16</v>
      </c>
      <c r="C505" t="s">
        <v>38</v>
      </c>
      <c r="D505" t="s">
        <v>48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5811</v>
      </c>
      <c r="L505">
        <v>14876.16</v>
      </c>
      <c r="M505" s="4">
        <v>41671</v>
      </c>
      <c r="N505">
        <v>2</v>
      </c>
      <c r="O505" t="s">
        <v>22</v>
      </c>
      <c r="P505">
        <v>2014</v>
      </c>
    </row>
    <row r="506" spans="1:16" x14ac:dyDescent="0.35">
      <c r="A506" t="s">
        <v>10</v>
      </c>
      <c r="B506" t="s">
        <v>19</v>
      </c>
      <c r="C506" t="s">
        <v>38</v>
      </c>
      <c r="D506" t="s">
        <v>48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205920</v>
      </c>
      <c r="L506">
        <v>40788</v>
      </c>
      <c r="M506" s="4">
        <v>41699</v>
      </c>
      <c r="N506">
        <v>3</v>
      </c>
      <c r="O506" t="s">
        <v>23</v>
      </c>
      <c r="P506">
        <v>2014</v>
      </c>
    </row>
    <row r="507" spans="1:16" x14ac:dyDescent="0.35">
      <c r="A507" t="s">
        <v>7</v>
      </c>
      <c r="B507" t="s">
        <v>19</v>
      </c>
      <c r="C507" t="s">
        <v>38</v>
      </c>
      <c r="D507" t="s">
        <v>48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702750</v>
      </c>
      <c r="L507">
        <v>47787</v>
      </c>
      <c r="M507" s="4">
        <v>41821</v>
      </c>
      <c r="N507">
        <v>7</v>
      </c>
      <c r="O507" t="s">
        <v>27</v>
      </c>
      <c r="P507">
        <v>2014</v>
      </c>
    </row>
    <row r="508" spans="1:16" x14ac:dyDescent="0.35">
      <c r="A508" t="s">
        <v>9</v>
      </c>
      <c r="B508" t="s">
        <v>18</v>
      </c>
      <c r="C508" t="s">
        <v>38</v>
      </c>
      <c r="D508" t="s">
        <v>48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292920</v>
      </c>
      <c r="L508">
        <v>-21358.75</v>
      </c>
      <c r="M508" s="4">
        <v>41913</v>
      </c>
      <c r="N508">
        <v>10</v>
      </c>
      <c r="O508" t="s">
        <v>30</v>
      </c>
      <c r="P508">
        <v>2014</v>
      </c>
    </row>
    <row r="509" spans="1:16" x14ac:dyDescent="0.35">
      <c r="A509" t="s">
        <v>8</v>
      </c>
      <c r="B509" t="s">
        <v>16</v>
      </c>
      <c r="C509" t="s">
        <v>38</v>
      </c>
      <c r="D509" t="s">
        <v>48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15600</v>
      </c>
      <c r="L509">
        <v>5226</v>
      </c>
      <c r="M509" s="4">
        <v>41579</v>
      </c>
      <c r="N509">
        <v>11</v>
      </c>
      <c r="O509" t="s">
        <v>31</v>
      </c>
      <c r="P509">
        <v>2013</v>
      </c>
    </row>
    <row r="510" spans="1:16" x14ac:dyDescent="0.35">
      <c r="A510" t="s">
        <v>10</v>
      </c>
      <c r="B510" t="s">
        <v>20</v>
      </c>
      <c r="C510" t="s">
        <v>38</v>
      </c>
      <c r="D510" t="s">
        <v>48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13530</v>
      </c>
      <c r="L510">
        <v>3328.38</v>
      </c>
      <c r="M510" s="4">
        <v>41579</v>
      </c>
      <c r="N510">
        <v>11</v>
      </c>
      <c r="O510" t="s">
        <v>31</v>
      </c>
      <c r="P510">
        <v>2013</v>
      </c>
    </row>
    <row r="511" spans="1:16" x14ac:dyDescent="0.35">
      <c r="A511" t="s">
        <v>10</v>
      </c>
      <c r="B511" t="s">
        <v>19</v>
      </c>
      <c r="C511" t="s">
        <v>39</v>
      </c>
      <c r="D511" t="s">
        <v>48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199160</v>
      </c>
      <c r="L511">
        <v>39449</v>
      </c>
      <c r="M511" s="4">
        <v>41640</v>
      </c>
      <c r="N511">
        <v>1</v>
      </c>
      <c r="O511" t="s">
        <v>21</v>
      </c>
      <c r="P511">
        <v>2014</v>
      </c>
    </row>
    <row r="512" spans="1:16" x14ac:dyDescent="0.35">
      <c r="A512" t="s">
        <v>10</v>
      </c>
      <c r="B512" t="s">
        <v>19</v>
      </c>
      <c r="C512" t="s">
        <v>39</v>
      </c>
      <c r="D512" t="s">
        <v>48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29920</v>
      </c>
      <c r="L512">
        <v>23337.599999999999</v>
      </c>
      <c r="M512" s="4">
        <v>41548</v>
      </c>
      <c r="N512">
        <v>10</v>
      </c>
      <c r="O512" t="s">
        <v>30</v>
      </c>
      <c r="P512">
        <v>2013</v>
      </c>
    </row>
    <row r="513" spans="1:16" x14ac:dyDescent="0.35">
      <c r="A513" t="s">
        <v>8</v>
      </c>
      <c r="B513" t="s">
        <v>20</v>
      </c>
      <c r="C513" t="s">
        <v>39</v>
      </c>
      <c r="D513" t="s">
        <v>48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21570</v>
      </c>
      <c r="L513">
        <v>7225.95</v>
      </c>
      <c r="M513" s="4">
        <v>41974</v>
      </c>
      <c r="N513">
        <v>12</v>
      </c>
      <c r="O513" t="s">
        <v>32</v>
      </c>
      <c r="P513">
        <v>2014</v>
      </c>
    </row>
    <row r="514" spans="1:16" x14ac:dyDescent="0.35">
      <c r="A514" t="s">
        <v>7</v>
      </c>
      <c r="B514" t="s">
        <v>16</v>
      </c>
      <c r="C514" t="s">
        <v>40</v>
      </c>
      <c r="D514" t="s">
        <v>48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218250</v>
      </c>
      <c r="L514">
        <v>14841</v>
      </c>
      <c r="M514" s="4">
        <v>41640</v>
      </c>
      <c r="N514">
        <v>1</v>
      </c>
      <c r="O514" t="s">
        <v>21</v>
      </c>
      <c r="P514">
        <v>2014</v>
      </c>
    </row>
    <row r="515" spans="1:16" x14ac:dyDescent="0.35">
      <c r="A515" t="s">
        <v>10</v>
      </c>
      <c r="B515" t="s">
        <v>20</v>
      </c>
      <c r="C515" t="s">
        <v>40</v>
      </c>
      <c r="D515" t="s">
        <v>48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11220</v>
      </c>
      <c r="L515">
        <v>8751.6</v>
      </c>
      <c r="M515" s="4">
        <v>41699</v>
      </c>
      <c r="N515">
        <v>3</v>
      </c>
      <c r="O515" t="s">
        <v>23</v>
      </c>
      <c r="P515">
        <v>2014</v>
      </c>
    </row>
    <row r="516" spans="1:16" x14ac:dyDescent="0.35">
      <c r="A516" t="s">
        <v>10</v>
      </c>
      <c r="B516" t="s">
        <v>16</v>
      </c>
      <c r="C516" t="s">
        <v>40</v>
      </c>
      <c r="D516" t="s">
        <v>48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547170</v>
      </c>
      <c r="L516">
        <v>108381.75</v>
      </c>
      <c r="M516" s="4">
        <v>41821</v>
      </c>
      <c r="N516">
        <v>7</v>
      </c>
      <c r="O516" t="s">
        <v>27</v>
      </c>
      <c r="P516">
        <v>2014</v>
      </c>
    </row>
    <row r="517" spans="1:16" x14ac:dyDescent="0.35">
      <c r="A517" t="s">
        <v>11</v>
      </c>
      <c r="B517" t="s">
        <v>16</v>
      </c>
      <c r="C517" t="s">
        <v>40</v>
      </c>
      <c r="D517" t="s">
        <v>48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12078</v>
      </c>
      <c r="L517">
        <v>30919.68</v>
      </c>
      <c r="M517" s="4">
        <v>41821</v>
      </c>
      <c r="N517">
        <v>7</v>
      </c>
      <c r="O517" t="s">
        <v>27</v>
      </c>
      <c r="P517">
        <v>2014</v>
      </c>
    </row>
    <row r="518" spans="1:16" x14ac:dyDescent="0.35">
      <c r="A518" t="s">
        <v>11</v>
      </c>
      <c r="B518" t="s">
        <v>18</v>
      </c>
      <c r="C518" t="s">
        <v>40</v>
      </c>
      <c r="D518" t="s">
        <v>48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7276.5</v>
      </c>
      <c r="L518">
        <v>18627.84</v>
      </c>
      <c r="M518" s="4">
        <v>41821</v>
      </c>
      <c r="N518">
        <v>7</v>
      </c>
      <c r="O518" t="s">
        <v>27</v>
      </c>
      <c r="P518">
        <v>2014</v>
      </c>
    </row>
    <row r="519" spans="1:16" x14ac:dyDescent="0.35">
      <c r="A519" t="s">
        <v>10</v>
      </c>
      <c r="B519" t="s">
        <v>16</v>
      </c>
      <c r="C519" t="s">
        <v>40</v>
      </c>
      <c r="D519" t="s">
        <v>48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23940</v>
      </c>
      <c r="L519">
        <v>18673.2</v>
      </c>
      <c r="M519" s="4">
        <v>41852</v>
      </c>
      <c r="N519">
        <v>8</v>
      </c>
      <c r="O519" t="s">
        <v>28</v>
      </c>
      <c r="P519">
        <v>2014</v>
      </c>
    </row>
    <row r="520" spans="1:16" x14ac:dyDescent="0.35">
      <c r="A520" t="s">
        <v>8</v>
      </c>
      <c r="B520" t="s">
        <v>20</v>
      </c>
      <c r="C520" t="s">
        <v>40</v>
      </c>
      <c r="D520" t="s">
        <v>48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19840</v>
      </c>
      <c r="L520">
        <v>6646.4</v>
      </c>
      <c r="M520" s="4">
        <v>41852</v>
      </c>
      <c r="N520">
        <v>8</v>
      </c>
      <c r="O520" t="s">
        <v>28</v>
      </c>
      <c r="P520">
        <v>2014</v>
      </c>
    </row>
    <row r="521" spans="1:16" x14ac:dyDescent="0.35">
      <c r="A521" t="s">
        <v>9</v>
      </c>
      <c r="B521" t="s">
        <v>18</v>
      </c>
      <c r="C521" t="s">
        <v>40</v>
      </c>
      <c r="D521" t="s">
        <v>48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292920</v>
      </c>
      <c r="L521">
        <v>-21358.75</v>
      </c>
      <c r="M521" s="4">
        <v>41913</v>
      </c>
      <c r="N521">
        <v>10</v>
      </c>
      <c r="O521" t="s">
        <v>30</v>
      </c>
      <c r="P521">
        <v>2014</v>
      </c>
    </row>
    <row r="522" spans="1:16" x14ac:dyDescent="0.35">
      <c r="A522" t="s">
        <v>10</v>
      </c>
      <c r="B522" t="s">
        <v>19</v>
      </c>
      <c r="C522" t="s">
        <v>40</v>
      </c>
      <c r="D522" t="s">
        <v>48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29920</v>
      </c>
      <c r="L522">
        <v>23337.599999999999</v>
      </c>
      <c r="M522" s="4">
        <v>41548</v>
      </c>
      <c r="N522">
        <v>10</v>
      </c>
      <c r="O522" t="s">
        <v>30</v>
      </c>
      <c r="P522">
        <v>2013</v>
      </c>
    </row>
    <row r="523" spans="1:16" x14ac:dyDescent="0.35">
      <c r="A523" t="s">
        <v>7</v>
      </c>
      <c r="B523" t="s">
        <v>16</v>
      </c>
      <c r="C523" t="s">
        <v>40</v>
      </c>
      <c r="D523" t="s">
        <v>48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341500</v>
      </c>
      <c r="L523">
        <v>23222</v>
      </c>
      <c r="M523" s="4">
        <v>41944</v>
      </c>
      <c r="N523">
        <v>11</v>
      </c>
      <c r="O523" t="s">
        <v>31</v>
      </c>
      <c r="P523">
        <v>2014</v>
      </c>
    </row>
    <row r="524" spans="1:16" x14ac:dyDescent="0.35">
      <c r="A524" t="s">
        <v>10</v>
      </c>
      <c r="B524" t="s">
        <v>18</v>
      </c>
      <c r="C524" t="s">
        <v>41</v>
      </c>
      <c r="D524" t="s">
        <v>48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28050</v>
      </c>
      <c r="L524">
        <v>21879</v>
      </c>
      <c r="M524" s="4">
        <v>41518</v>
      </c>
      <c r="N524">
        <v>9</v>
      </c>
      <c r="O524" t="s">
        <v>29</v>
      </c>
      <c r="P524">
        <v>2013</v>
      </c>
    </row>
    <row r="525" spans="1:16" x14ac:dyDescent="0.35">
      <c r="A525" t="s">
        <v>8</v>
      </c>
      <c r="B525" t="s">
        <v>20</v>
      </c>
      <c r="C525" t="s">
        <v>41</v>
      </c>
      <c r="D525" t="s">
        <v>48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6550</v>
      </c>
      <c r="L525">
        <v>2194.25</v>
      </c>
      <c r="M525" s="4">
        <v>41518</v>
      </c>
      <c r="N525">
        <v>9</v>
      </c>
      <c r="O525" t="s">
        <v>29</v>
      </c>
      <c r="P525">
        <v>2013</v>
      </c>
    </row>
    <row r="526" spans="1:16" x14ac:dyDescent="0.35">
      <c r="A526" t="s">
        <v>10</v>
      </c>
      <c r="B526" t="s">
        <v>20</v>
      </c>
      <c r="C526" t="s">
        <v>41</v>
      </c>
      <c r="D526" t="s">
        <v>48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89440</v>
      </c>
      <c r="L526">
        <v>17716</v>
      </c>
      <c r="M526" s="4">
        <v>41548</v>
      </c>
      <c r="N526">
        <v>10</v>
      </c>
      <c r="O526" t="s">
        <v>30</v>
      </c>
      <c r="P526">
        <v>2013</v>
      </c>
    </row>
    <row r="527" spans="1:16" x14ac:dyDescent="0.35">
      <c r="A527" t="s">
        <v>10</v>
      </c>
      <c r="B527" t="s">
        <v>16</v>
      </c>
      <c r="C527" t="s">
        <v>41</v>
      </c>
      <c r="D527" t="s">
        <v>48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9040</v>
      </c>
      <c r="L527">
        <v>2223.84</v>
      </c>
      <c r="M527" s="4">
        <v>41944</v>
      </c>
      <c r="N527">
        <v>11</v>
      </c>
      <c r="O527" t="s">
        <v>31</v>
      </c>
      <c r="P527">
        <v>2014</v>
      </c>
    </row>
    <row r="528" spans="1:16" x14ac:dyDescent="0.35">
      <c r="A528" t="s">
        <v>11</v>
      </c>
      <c r="B528" t="s">
        <v>18</v>
      </c>
      <c r="C528" t="s">
        <v>42</v>
      </c>
      <c r="D528" t="s">
        <v>48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5202</v>
      </c>
      <c r="L528">
        <v>13317.12</v>
      </c>
      <c r="M528" s="4">
        <v>41640</v>
      </c>
      <c r="N528">
        <v>1</v>
      </c>
      <c r="O528" t="s">
        <v>21</v>
      </c>
      <c r="P528">
        <v>2014</v>
      </c>
    </row>
    <row r="529" spans="1:16" x14ac:dyDescent="0.35">
      <c r="A529" t="s">
        <v>9</v>
      </c>
      <c r="B529" t="s">
        <v>20</v>
      </c>
      <c r="C529" t="s">
        <v>42</v>
      </c>
      <c r="D529" t="s">
        <v>48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66480</v>
      </c>
      <c r="L529">
        <v>-4847.5</v>
      </c>
      <c r="M529" s="4">
        <v>41640</v>
      </c>
      <c r="N529">
        <v>1</v>
      </c>
      <c r="O529" t="s">
        <v>21</v>
      </c>
      <c r="P529">
        <v>2014</v>
      </c>
    </row>
    <row r="530" spans="1:16" x14ac:dyDescent="0.35">
      <c r="A530" t="s">
        <v>10</v>
      </c>
      <c r="B530" t="s">
        <v>16</v>
      </c>
      <c r="C530" t="s">
        <v>42</v>
      </c>
      <c r="D530" t="s">
        <v>48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29350</v>
      </c>
      <c r="L530">
        <v>22893</v>
      </c>
      <c r="M530" s="4">
        <v>41579</v>
      </c>
      <c r="N530">
        <v>11</v>
      </c>
      <c r="O530" t="s">
        <v>31</v>
      </c>
      <c r="P530">
        <v>2013</v>
      </c>
    </row>
    <row r="531" spans="1:16" x14ac:dyDescent="0.35">
      <c r="A531" t="s">
        <v>9</v>
      </c>
      <c r="B531" t="s">
        <v>19</v>
      </c>
      <c r="C531" t="s">
        <v>43</v>
      </c>
      <c r="D531" t="s">
        <v>48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379800</v>
      </c>
      <c r="L531">
        <v>-27693.75</v>
      </c>
      <c r="M531" s="4">
        <v>41640</v>
      </c>
      <c r="N531">
        <v>1</v>
      </c>
      <c r="O531" t="s">
        <v>21</v>
      </c>
      <c r="P531">
        <v>2014</v>
      </c>
    </row>
    <row r="532" spans="1:16" x14ac:dyDescent="0.35">
      <c r="A532" t="s">
        <v>10</v>
      </c>
      <c r="B532" t="s">
        <v>20</v>
      </c>
      <c r="C532" t="s">
        <v>43</v>
      </c>
      <c r="D532" t="s">
        <v>48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26290</v>
      </c>
      <c r="L532">
        <v>20506.2</v>
      </c>
      <c r="M532" s="4">
        <v>41640</v>
      </c>
      <c r="N532">
        <v>1</v>
      </c>
      <c r="O532" t="s">
        <v>21</v>
      </c>
      <c r="P532">
        <v>2014</v>
      </c>
    </row>
    <row r="533" spans="1:16" x14ac:dyDescent="0.35">
      <c r="A533" t="s">
        <v>9</v>
      </c>
      <c r="B533" t="s">
        <v>18</v>
      </c>
      <c r="C533" t="s">
        <v>43</v>
      </c>
      <c r="D533" t="s">
        <v>48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171960</v>
      </c>
      <c r="L533">
        <v>-12538.75</v>
      </c>
      <c r="M533" s="4">
        <v>41760</v>
      </c>
      <c r="N533">
        <v>5</v>
      </c>
      <c r="O533" t="s">
        <v>25</v>
      </c>
      <c r="P533">
        <v>2014</v>
      </c>
    </row>
    <row r="534" spans="1:16" x14ac:dyDescent="0.35">
      <c r="A534" t="s">
        <v>9</v>
      </c>
      <c r="B534" t="s">
        <v>20</v>
      </c>
      <c r="C534" t="s">
        <v>43</v>
      </c>
      <c r="D534" t="s">
        <v>48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113640</v>
      </c>
      <c r="L534">
        <v>-8286.25</v>
      </c>
      <c r="M534" s="4">
        <v>41518</v>
      </c>
      <c r="N534">
        <v>9</v>
      </c>
      <c r="O534" t="s">
        <v>29</v>
      </c>
      <c r="P534">
        <v>2013</v>
      </c>
    </row>
    <row r="535" spans="1:16" x14ac:dyDescent="0.35">
      <c r="A535" t="s">
        <v>10</v>
      </c>
      <c r="B535" t="s">
        <v>20</v>
      </c>
      <c r="C535" t="s">
        <v>43</v>
      </c>
      <c r="D535" t="s">
        <v>48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89440</v>
      </c>
      <c r="L535">
        <v>17716</v>
      </c>
      <c r="M535" s="4">
        <v>41548</v>
      </c>
      <c r="N535">
        <v>10</v>
      </c>
      <c r="O535" t="s">
        <v>30</v>
      </c>
      <c r="P535">
        <v>2013</v>
      </c>
    </row>
    <row r="536" spans="1:16" x14ac:dyDescent="0.35">
      <c r="A536" t="s">
        <v>8</v>
      </c>
      <c r="B536" t="s">
        <v>20</v>
      </c>
      <c r="C536" t="s">
        <v>43</v>
      </c>
      <c r="D536" t="s">
        <v>48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21570</v>
      </c>
      <c r="L536">
        <v>7225.95</v>
      </c>
      <c r="M536" s="4">
        <v>41974</v>
      </c>
      <c r="N536">
        <v>12</v>
      </c>
      <c r="O536" t="s">
        <v>32</v>
      </c>
      <c r="P536">
        <v>2014</v>
      </c>
    </row>
    <row r="537" spans="1:16" x14ac:dyDescent="0.35">
      <c r="A537" t="s">
        <v>10</v>
      </c>
      <c r="B537" t="s">
        <v>17</v>
      </c>
      <c r="C537" t="s">
        <v>40</v>
      </c>
      <c r="D537" t="s">
        <v>48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1900</v>
      </c>
      <c r="L537">
        <v>467.4</v>
      </c>
      <c r="M537" s="4">
        <v>41518</v>
      </c>
      <c r="N537">
        <v>9</v>
      </c>
      <c r="O537" t="s">
        <v>29</v>
      </c>
      <c r="P537">
        <v>2013</v>
      </c>
    </row>
    <row r="538" spans="1:16" x14ac:dyDescent="0.35">
      <c r="A538" t="s">
        <v>10</v>
      </c>
      <c r="B538" t="s">
        <v>20</v>
      </c>
      <c r="C538" t="s">
        <v>38</v>
      </c>
      <c r="D538" t="s">
        <v>48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230360</v>
      </c>
      <c r="L538">
        <v>42528</v>
      </c>
      <c r="M538" s="4">
        <v>41791</v>
      </c>
      <c r="N538">
        <v>6</v>
      </c>
      <c r="O538" t="s">
        <v>26</v>
      </c>
      <c r="P538">
        <v>2014</v>
      </c>
    </row>
    <row r="539" spans="1:16" x14ac:dyDescent="0.35">
      <c r="A539" t="s">
        <v>9</v>
      </c>
      <c r="B539" t="s">
        <v>16</v>
      </c>
      <c r="C539" t="s">
        <v>38</v>
      </c>
      <c r="D539" t="s">
        <v>48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289920</v>
      </c>
      <c r="L539">
        <v>-24160</v>
      </c>
      <c r="M539" s="4">
        <v>41518</v>
      </c>
      <c r="N539">
        <v>9</v>
      </c>
      <c r="O539" t="s">
        <v>29</v>
      </c>
      <c r="P539">
        <v>2013</v>
      </c>
    </row>
    <row r="540" spans="1:16" x14ac:dyDescent="0.35">
      <c r="A540" t="s">
        <v>9</v>
      </c>
      <c r="B540" t="s">
        <v>20</v>
      </c>
      <c r="C540" t="s">
        <v>38</v>
      </c>
      <c r="D540" t="s">
        <v>48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258720</v>
      </c>
      <c r="L540">
        <v>-21560</v>
      </c>
      <c r="M540" s="4">
        <v>41913</v>
      </c>
      <c r="N540">
        <v>10</v>
      </c>
      <c r="O540" t="s">
        <v>30</v>
      </c>
      <c r="P540">
        <v>2014</v>
      </c>
    </row>
    <row r="541" spans="1:16" x14ac:dyDescent="0.35">
      <c r="A541" t="s">
        <v>8</v>
      </c>
      <c r="B541" t="s">
        <v>16</v>
      </c>
      <c r="C541" t="s">
        <v>38</v>
      </c>
      <c r="D541" t="s">
        <v>48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26890</v>
      </c>
      <c r="L541">
        <v>8604.7999999999993</v>
      </c>
      <c r="M541" s="4">
        <v>41944</v>
      </c>
      <c r="N541">
        <v>11</v>
      </c>
      <c r="O541" t="s">
        <v>31</v>
      </c>
      <c r="P541">
        <v>2014</v>
      </c>
    </row>
    <row r="542" spans="1:16" x14ac:dyDescent="0.35">
      <c r="A542" t="s">
        <v>8</v>
      </c>
      <c r="B542" t="s">
        <v>17</v>
      </c>
      <c r="C542" t="s">
        <v>39</v>
      </c>
      <c r="D542" t="s">
        <v>48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6770</v>
      </c>
      <c r="L542">
        <v>2166.4</v>
      </c>
      <c r="M542" s="4">
        <v>41699</v>
      </c>
      <c r="N542">
        <v>3</v>
      </c>
      <c r="O542" t="s">
        <v>23</v>
      </c>
      <c r="P542">
        <v>2014</v>
      </c>
    </row>
    <row r="543" spans="1:16" x14ac:dyDescent="0.35">
      <c r="A543" t="s">
        <v>7</v>
      </c>
      <c r="B543" t="s">
        <v>18</v>
      </c>
      <c r="C543" t="s">
        <v>39</v>
      </c>
      <c r="D543" t="s">
        <v>48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443250</v>
      </c>
      <c r="L543">
        <v>24822</v>
      </c>
      <c r="M543" s="4">
        <v>41730</v>
      </c>
      <c r="N543">
        <v>4</v>
      </c>
      <c r="O543" t="s">
        <v>24</v>
      </c>
      <c r="P543">
        <v>2014</v>
      </c>
    </row>
    <row r="544" spans="1:16" x14ac:dyDescent="0.35">
      <c r="A544" t="s">
        <v>10</v>
      </c>
      <c r="B544" t="s">
        <v>20</v>
      </c>
      <c r="C544" t="s">
        <v>39</v>
      </c>
      <c r="D544" t="s">
        <v>48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12100</v>
      </c>
      <c r="L544">
        <v>2807.2</v>
      </c>
      <c r="M544" s="4">
        <v>41883</v>
      </c>
      <c r="N544">
        <v>9</v>
      </c>
      <c r="O544" t="s">
        <v>29</v>
      </c>
      <c r="P544">
        <v>2014</v>
      </c>
    </row>
    <row r="545" spans="1:16" x14ac:dyDescent="0.35">
      <c r="A545" t="s">
        <v>10</v>
      </c>
      <c r="B545" t="s">
        <v>16</v>
      </c>
      <c r="C545" t="s">
        <v>39</v>
      </c>
      <c r="D545" t="s">
        <v>48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13670</v>
      </c>
      <c r="L545">
        <v>3171.44</v>
      </c>
      <c r="M545" s="4">
        <v>41913</v>
      </c>
      <c r="N545">
        <v>10</v>
      </c>
      <c r="O545" t="s">
        <v>30</v>
      </c>
      <c r="P545">
        <v>2014</v>
      </c>
    </row>
    <row r="546" spans="1:16" x14ac:dyDescent="0.35">
      <c r="A546" t="s">
        <v>10</v>
      </c>
      <c r="B546" t="s">
        <v>20</v>
      </c>
      <c r="C546" t="s">
        <v>39</v>
      </c>
      <c r="D546" t="s">
        <v>48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17150</v>
      </c>
      <c r="L546">
        <v>13034</v>
      </c>
      <c r="M546" s="4">
        <v>41548</v>
      </c>
      <c r="N546">
        <v>10</v>
      </c>
      <c r="O546" t="s">
        <v>30</v>
      </c>
      <c r="P546">
        <v>2013</v>
      </c>
    </row>
    <row r="547" spans="1:16" x14ac:dyDescent="0.35">
      <c r="A547" t="s">
        <v>7</v>
      </c>
      <c r="B547" t="s">
        <v>18</v>
      </c>
      <c r="C547" t="s">
        <v>39</v>
      </c>
      <c r="D547" t="s">
        <v>48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296500</v>
      </c>
      <c r="L547">
        <v>16604</v>
      </c>
      <c r="M547" s="4">
        <v>41609</v>
      </c>
      <c r="N547">
        <v>12</v>
      </c>
      <c r="O547" t="s">
        <v>32</v>
      </c>
      <c r="P547">
        <v>2013</v>
      </c>
    </row>
    <row r="548" spans="1:16" x14ac:dyDescent="0.35">
      <c r="A548" t="s">
        <v>7</v>
      </c>
      <c r="B548" t="s">
        <v>17</v>
      </c>
      <c r="C548" t="s">
        <v>40</v>
      </c>
      <c r="D548" t="s">
        <v>48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873750</v>
      </c>
      <c r="L548">
        <v>48930</v>
      </c>
      <c r="M548" s="4">
        <v>41640</v>
      </c>
      <c r="N548">
        <v>1</v>
      </c>
      <c r="O548" t="s">
        <v>21</v>
      </c>
      <c r="P548">
        <v>2014</v>
      </c>
    </row>
    <row r="549" spans="1:16" x14ac:dyDescent="0.35">
      <c r="A549" t="s">
        <v>10</v>
      </c>
      <c r="B549" t="s">
        <v>20</v>
      </c>
      <c r="C549" t="s">
        <v>40</v>
      </c>
      <c r="D549" t="s">
        <v>48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230360</v>
      </c>
      <c r="L549">
        <v>42528</v>
      </c>
      <c r="M549" s="4">
        <v>41791</v>
      </c>
      <c r="N549">
        <v>6</v>
      </c>
      <c r="O549" t="s">
        <v>26</v>
      </c>
      <c r="P549">
        <v>2014</v>
      </c>
    </row>
    <row r="550" spans="1:16" x14ac:dyDescent="0.35">
      <c r="A550" t="s">
        <v>9</v>
      </c>
      <c r="B550" t="s">
        <v>20</v>
      </c>
      <c r="C550" t="s">
        <v>40</v>
      </c>
      <c r="D550" t="s">
        <v>48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258720</v>
      </c>
      <c r="L550">
        <v>-21560</v>
      </c>
      <c r="M550" s="4">
        <v>41913</v>
      </c>
      <c r="N550">
        <v>10</v>
      </c>
      <c r="O550" t="s">
        <v>30</v>
      </c>
      <c r="P550">
        <v>2014</v>
      </c>
    </row>
    <row r="551" spans="1:16" x14ac:dyDescent="0.35">
      <c r="A551" t="s">
        <v>10</v>
      </c>
      <c r="B551" t="s">
        <v>20</v>
      </c>
      <c r="C551" t="s">
        <v>40</v>
      </c>
      <c r="D551" t="s">
        <v>48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9050</v>
      </c>
      <c r="L551">
        <v>6878</v>
      </c>
      <c r="M551" s="4">
        <v>41913</v>
      </c>
      <c r="N551">
        <v>10</v>
      </c>
      <c r="O551" t="s">
        <v>30</v>
      </c>
      <c r="P551">
        <v>2014</v>
      </c>
    </row>
    <row r="552" spans="1:16" x14ac:dyDescent="0.35">
      <c r="A552" t="s">
        <v>10</v>
      </c>
      <c r="B552" t="s">
        <v>20</v>
      </c>
      <c r="C552" t="s">
        <v>40</v>
      </c>
      <c r="D552" t="s">
        <v>48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17150</v>
      </c>
      <c r="L552">
        <v>13034</v>
      </c>
      <c r="M552" s="4">
        <v>41548</v>
      </c>
      <c r="N552">
        <v>10</v>
      </c>
      <c r="O552" t="s">
        <v>30</v>
      </c>
      <c r="P552">
        <v>2013</v>
      </c>
    </row>
    <row r="553" spans="1:16" x14ac:dyDescent="0.35">
      <c r="A553" t="s">
        <v>10</v>
      </c>
      <c r="B553" t="s">
        <v>18</v>
      </c>
      <c r="C553" t="s">
        <v>40</v>
      </c>
      <c r="D553" t="s">
        <v>48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414440</v>
      </c>
      <c r="L553">
        <v>76512</v>
      </c>
      <c r="M553" s="4">
        <v>41944</v>
      </c>
      <c r="N553">
        <v>11</v>
      </c>
      <c r="O553" t="s">
        <v>31</v>
      </c>
      <c r="P553">
        <v>2014</v>
      </c>
    </row>
    <row r="554" spans="1:16" x14ac:dyDescent="0.35">
      <c r="A554" t="s">
        <v>7</v>
      </c>
      <c r="B554" t="s">
        <v>19</v>
      </c>
      <c r="C554" t="s">
        <v>40</v>
      </c>
      <c r="D554" t="s">
        <v>48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339750</v>
      </c>
      <c r="L554">
        <v>19026</v>
      </c>
      <c r="M554" s="4">
        <v>41944</v>
      </c>
      <c r="N554">
        <v>11</v>
      </c>
      <c r="O554" t="s">
        <v>31</v>
      </c>
      <c r="P554">
        <v>2014</v>
      </c>
    </row>
    <row r="555" spans="1:16" x14ac:dyDescent="0.35">
      <c r="A555" t="s">
        <v>7</v>
      </c>
      <c r="B555" t="s">
        <v>20</v>
      </c>
      <c r="C555" t="s">
        <v>40</v>
      </c>
      <c r="D555" t="s">
        <v>48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537500</v>
      </c>
      <c r="L555">
        <v>30100</v>
      </c>
      <c r="M555" s="4">
        <v>41944</v>
      </c>
      <c r="N555">
        <v>11</v>
      </c>
      <c r="O555" t="s">
        <v>31</v>
      </c>
      <c r="P555">
        <v>2014</v>
      </c>
    </row>
    <row r="556" spans="1:16" x14ac:dyDescent="0.35">
      <c r="A556" t="s">
        <v>10</v>
      </c>
      <c r="B556" t="s">
        <v>20</v>
      </c>
      <c r="C556" t="s">
        <v>40</v>
      </c>
      <c r="D556" t="s">
        <v>48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311220</v>
      </c>
      <c r="L556">
        <v>57456</v>
      </c>
      <c r="M556" s="4">
        <v>41944</v>
      </c>
      <c r="N556">
        <v>11</v>
      </c>
      <c r="O556" t="s">
        <v>31</v>
      </c>
      <c r="P556">
        <v>2014</v>
      </c>
    </row>
    <row r="557" spans="1:16" x14ac:dyDescent="0.35">
      <c r="A557" t="s">
        <v>8</v>
      </c>
      <c r="B557" t="s">
        <v>20</v>
      </c>
      <c r="C557" t="s">
        <v>40</v>
      </c>
      <c r="D557" t="s">
        <v>48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3800</v>
      </c>
      <c r="L557">
        <v>1216</v>
      </c>
      <c r="M557" s="4">
        <v>41609</v>
      </c>
      <c r="N557">
        <v>12</v>
      </c>
      <c r="O557" t="s">
        <v>32</v>
      </c>
      <c r="P557">
        <v>2013</v>
      </c>
    </row>
    <row r="558" spans="1:16" x14ac:dyDescent="0.35">
      <c r="A558" t="s">
        <v>10</v>
      </c>
      <c r="B558" t="s">
        <v>20</v>
      </c>
      <c r="C558" t="s">
        <v>40</v>
      </c>
      <c r="D558" t="s">
        <v>48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12330</v>
      </c>
      <c r="L558">
        <v>9370.7999999999993</v>
      </c>
      <c r="M558" s="4">
        <v>41974</v>
      </c>
      <c r="N558">
        <v>12</v>
      </c>
      <c r="O558" t="s">
        <v>32</v>
      </c>
      <c r="P558">
        <v>2014</v>
      </c>
    </row>
    <row r="559" spans="1:16" x14ac:dyDescent="0.35">
      <c r="A559" t="s">
        <v>10</v>
      </c>
      <c r="B559" t="s">
        <v>20</v>
      </c>
      <c r="C559" t="s">
        <v>41</v>
      </c>
      <c r="D559" t="s">
        <v>48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362700</v>
      </c>
      <c r="L559">
        <v>66960</v>
      </c>
      <c r="M559" s="4">
        <v>41821</v>
      </c>
      <c r="N559">
        <v>7</v>
      </c>
      <c r="O559" t="s">
        <v>27</v>
      </c>
      <c r="P559">
        <v>2014</v>
      </c>
    </row>
    <row r="560" spans="1:16" x14ac:dyDescent="0.35">
      <c r="A560" t="s">
        <v>10</v>
      </c>
      <c r="B560" t="s">
        <v>17</v>
      </c>
      <c r="C560" t="s">
        <v>41</v>
      </c>
      <c r="D560" t="s">
        <v>48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256360</v>
      </c>
      <c r="L560">
        <v>47328</v>
      </c>
      <c r="M560" s="4">
        <v>41913</v>
      </c>
      <c r="N560">
        <v>10</v>
      </c>
      <c r="O560" t="s">
        <v>30</v>
      </c>
      <c r="P560">
        <v>2014</v>
      </c>
    </row>
    <row r="561" spans="1:16" x14ac:dyDescent="0.35">
      <c r="A561" t="s">
        <v>10</v>
      </c>
      <c r="B561" t="s">
        <v>20</v>
      </c>
      <c r="C561" t="s">
        <v>41</v>
      </c>
      <c r="D561" t="s">
        <v>48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9050</v>
      </c>
      <c r="L561">
        <v>6878</v>
      </c>
      <c r="M561" s="4">
        <v>41913</v>
      </c>
      <c r="N561">
        <v>10</v>
      </c>
      <c r="O561" t="s">
        <v>30</v>
      </c>
      <c r="P561">
        <v>2014</v>
      </c>
    </row>
    <row r="562" spans="1:16" x14ac:dyDescent="0.35">
      <c r="A562" t="s">
        <v>11</v>
      </c>
      <c r="B562" t="s">
        <v>16</v>
      </c>
      <c r="C562" t="s">
        <v>42</v>
      </c>
      <c r="D562" t="s">
        <v>48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6327</v>
      </c>
      <c r="L562">
        <v>15944.04</v>
      </c>
      <c r="M562" s="4">
        <v>41760</v>
      </c>
      <c r="N562">
        <v>5</v>
      </c>
      <c r="O562" t="s">
        <v>25</v>
      </c>
      <c r="P562">
        <v>2014</v>
      </c>
    </row>
    <row r="563" spans="1:16" x14ac:dyDescent="0.35">
      <c r="A563" t="s">
        <v>8</v>
      </c>
      <c r="B563" t="s">
        <v>18</v>
      </c>
      <c r="C563" t="s">
        <v>42</v>
      </c>
      <c r="D563" t="s">
        <v>48</v>
      </c>
      <c r="E563">
        <v>3874.5</v>
      </c>
      <c r="F563">
        <v>250</v>
      </c>
      <c r="G563">
        <v>15</v>
      </c>
      <c r="H563">
        <v>58117.5</v>
      </c>
      <c r="I563">
        <v>6974.1</v>
      </c>
      <c r="J563">
        <v>51143.4</v>
      </c>
      <c r="K563">
        <v>38745</v>
      </c>
      <c r="L563">
        <v>12398.4</v>
      </c>
      <c r="M563" s="4">
        <v>41821</v>
      </c>
      <c r="N563">
        <v>7</v>
      </c>
      <c r="O563" t="s">
        <v>27</v>
      </c>
      <c r="P563">
        <v>2014</v>
      </c>
    </row>
    <row r="564" spans="1:16" x14ac:dyDescent="0.35">
      <c r="A564" t="s">
        <v>10</v>
      </c>
      <c r="B564" t="s">
        <v>16</v>
      </c>
      <c r="C564" t="s">
        <v>42</v>
      </c>
      <c r="D564" t="s">
        <v>48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161980</v>
      </c>
      <c r="L564">
        <v>29904</v>
      </c>
      <c r="M564" s="4">
        <v>41518</v>
      </c>
      <c r="N564">
        <v>9</v>
      </c>
      <c r="O564" t="s">
        <v>29</v>
      </c>
      <c r="P564">
        <v>2013</v>
      </c>
    </row>
    <row r="565" spans="1:16" x14ac:dyDescent="0.35">
      <c r="A565" t="s">
        <v>10</v>
      </c>
      <c r="B565" t="s">
        <v>17</v>
      </c>
      <c r="C565" t="s">
        <v>42</v>
      </c>
      <c r="D565" t="s">
        <v>48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256360</v>
      </c>
      <c r="L565">
        <v>47328</v>
      </c>
      <c r="M565" s="4">
        <v>41913</v>
      </c>
      <c r="N565">
        <v>10</v>
      </c>
      <c r="O565" t="s">
        <v>30</v>
      </c>
      <c r="P565">
        <v>2014</v>
      </c>
    </row>
    <row r="566" spans="1:16" x14ac:dyDescent="0.35">
      <c r="A566" t="s">
        <v>9</v>
      </c>
      <c r="B566" t="s">
        <v>17</v>
      </c>
      <c r="C566" t="s">
        <v>42</v>
      </c>
      <c r="D566" t="s">
        <v>48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286440</v>
      </c>
      <c r="L566">
        <v>-23870</v>
      </c>
      <c r="M566" s="4">
        <v>41944</v>
      </c>
      <c r="N566">
        <v>11</v>
      </c>
      <c r="O566" t="s">
        <v>31</v>
      </c>
      <c r="P566">
        <v>2014</v>
      </c>
    </row>
    <row r="567" spans="1:16" x14ac:dyDescent="0.35">
      <c r="A567" t="s">
        <v>10</v>
      </c>
      <c r="B567" t="s">
        <v>20</v>
      </c>
      <c r="C567" t="s">
        <v>42</v>
      </c>
      <c r="D567" t="s">
        <v>48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12330</v>
      </c>
      <c r="L567">
        <v>9370.7999999999993</v>
      </c>
      <c r="M567" s="4">
        <v>41974</v>
      </c>
      <c r="N567">
        <v>12</v>
      </c>
      <c r="O567" t="s">
        <v>32</v>
      </c>
      <c r="P567">
        <v>2014</v>
      </c>
    </row>
    <row r="568" spans="1:16" x14ac:dyDescent="0.35">
      <c r="A568" t="s">
        <v>10</v>
      </c>
      <c r="B568" t="s">
        <v>17</v>
      </c>
      <c r="C568" t="s">
        <v>43</v>
      </c>
      <c r="D568" t="s">
        <v>48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70200</v>
      </c>
      <c r="L568">
        <v>12960</v>
      </c>
      <c r="M568" s="4">
        <v>41671</v>
      </c>
      <c r="N568">
        <v>2</v>
      </c>
      <c r="O568" t="s">
        <v>22</v>
      </c>
      <c r="P568">
        <v>2014</v>
      </c>
    </row>
    <row r="569" spans="1:16" x14ac:dyDescent="0.35">
      <c r="A569" t="s">
        <v>10</v>
      </c>
      <c r="B569" t="s">
        <v>18</v>
      </c>
      <c r="C569" t="s">
        <v>43</v>
      </c>
      <c r="D569" t="s">
        <v>48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17107.5</v>
      </c>
      <c r="L569">
        <v>3968.94</v>
      </c>
      <c r="M569" s="4">
        <v>41821</v>
      </c>
      <c r="N569">
        <v>7</v>
      </c>
      <c r="O569" t="s">
        <v>27</v>
      </c>
      <c r="P569">
        <v>2014</v>
      </c>
    </row>
    <row r="570" spans="1:16" x14ac:dyDescent="0.35">
      <c r="A570" t="s">
        <v>10</v>
      </c>
      <c r="B570" t="s">
        <v>16</v>
      </c>
      <c r="C570" t="s">
        <v>43</v>
      </c>
      <c r="D570" t="s">
        <v>48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13670</v>
      </c>
      <c r="L570">
        <v>3171.44</v>
      </c>
      <c r="M570" s="4">
        <v>41913</v>
      </c>
      <c r="N570">
        <v>10</v>
      </c>
      <c r="O570" t="s">
        <v>30</v>
      </c>
      <c r="P570">
        <v>2014</v>
      </c>
    </row>
    <row r="571" spans="1:16" x14ac:dyDescent="0.35">
      <c r="A571" t="s">
        <v>8</v>
      </c>
      <c r="B571" t="s">
        <v>17</v>
      </c>
      <c r="C571" t="s">
        <v>43</v>
      </c>
      <c r="D571" t="s">
        <v>48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25480</v>
      </c>
      <c r="L571">
        <v>8153.6</v>
      </c>
      <c r="M571" s="4">
        <v>41579</v>
      </c>
      <c r="N571">
        <v>11</v>
      </c>
      <c r="O571" t="s">
        <v>31</v>
      </c>
      <c r="P571">
        <v>2013</v>
      </c>
    </row>
    <row r="572" spans="1:16" x14ac:dyDescent="0.35">
      <c r="A572" t="s">
        <v>10</v>
      </c>
      <c r="B572" t="s">
        <v>18</v>
      </c>
      <c r="C572" t="s">
        <v>38</v>
      </c>
      <c r="D572" t="s">
        <v>48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44378.400000000001</v>
      </c>
      <c r="K572">
        <v>25215</v>
      </c>
      <c r="L572">
        <v>19163.400000000001</v>
      </c>
      <c r="M572" s="4">
        <v>41640</v>
      </c>
      <c r="N572">
        <v>1</v>
      </c>
      <c r="O572" t="s">
        <v>21</v>
      </c>
      <c r="P572">
        <v>2014</v>
      </c>
    </row>
    <row r="573" spans="1:16" x14ac:dyDescent="0.35">
      <c r="A573" t="s">
        <v>11</v>
      </c>
      <c r="B573" t="s">
        <v>20</v>
      </c>
      <c r="C573" t="s">
        <v>39</v>
      </c>
      <c r="D573" t="s">
        <v>48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7983</v>
      </c>
      <c r="L573">
        <v>20117.16</v>
      </c>
      <c r="M573" s="4">
        <v>41760</v>
      </c>
      <c r="N573">
        <v>5</v>
      </c>
      <c r="O573" t="s">
        <v>25</v>
      </c>
      <c r="P573">
        <v>2014</v>
      </c>
    </row>
    <row r="574" spans="1:16" x14ac:dyDescent="0.35">
      <c r="A574" t="s">
        <v>10</v>
      </c>
      <c r="B574" t="s">
        <v>19</v>
      </c>
      <c r="C574" t="s">
        <v>40</v>
      </c>
      <c r="D574" t="s">
        <v>48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15310</v>
      </c>
      <c r="L574">
        <v>11635.6</v>
      </c>
      <c r="M574" s="4">
        <v>41974</v>
      </c>
      <c r="N574">
        <v>12</v>
      </c>
      <c r="O574" t="s">
        <v>32</v>
      </c>
      <c r="P574">
        <v>2014</v>
      </c>
    </row>
    <row r="575" spans="1:16" x14ac:dyDescent="0.35">
      <c r="A575" t="s">
        <v>10</v>
      </c>
      <c r="B575" t="s">
        <v>18</v>
      </c>
      <c r="C575" t="s">
        <v>42</v>
      </c>
      <c r="D575" t="s">
        <v>48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7455</v>
      </c>
      <c r="L575">
        <v>1729.56</v>
      </c>
      <c r="M575" s="4">
        <v>41699</v>
      </c>
      <c r="N575">
        <v>3</v>
      </c>
      <c r="O575" t="s">
        <v>23</v>
      </c>
      <c r="P575">
        <v>2014</v>
      </c>
    </row>
    <row r="576" spans="1:16" x14ac:dyDescent="0.35">
      <c r="A576" t="s">
        <v>10</v>
      </c>
      <c r="B576" t="s">
        <v>19</v>
      </c>
      <c r="C576" t="s">
        <v>42</v>
      </c>
      <c r="D576" t="s">
        <v>48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15310</v>
      </c>
      <c r="L576">
        <v>11635.6</v>
      </c>
      <c r="M576" s="4">
        <v>41974</v>
      </c>
      <c r="N576">
        <v>12</v>
      </c>
      <c r="O576" t="s">
        <v>32</v>
      </c>
      <c r="P576">
        <v>2014</v>
      </c>
    </row>
    <row r="577" spans="1:16" x14ac:dyDescent="0.35">
      <c r="A577" t="s">
        <v>11</v>
      </c>
      <c r="B577" t="s">
        <v>16</v>
      </c>
      <c r="C577" t="s">
        <v>43</v>
      </c>
      <c r="D577" t="s">
        <v>48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8283</v>
      </c>
      <c r="L577">
        <v>20873.16</v>
      </c>
      <c r="M577" s="4">
        <v>41518</v>
      </c>
      <c r="N577">
        <v>9</v>
      </c>
      <c r="O577" t="s">
        <v>29</v>
      </c>
      <c r="P577">
        <v>2013</v>
      </c>
    </row>
    <row r="578" spans="1:16" x14ac:dyDescent="0.35">
      <c r="A578" t="s">
        <v>8</v>
      </c>
      <c r="B578" t="s">
        <v>17</v>
      </c>
      <c r="C578" t="s">
        <v>38</v>
      </c>
      <c r="D578" t="s">
        <v>48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25670</v>
      </c>
      <c r="L578">
        <v>7829.35</v>
      </c>
      <c r="M578" s="4">
        <v>41791</v>
      </c>
      <c r="N578">
        <v>6</v>
      </c>
      <c r="O578" t="s">
        <v>26</v>
      </c>
      <c r="P578">
        <v>2014</v>
      </c>
    </row>
    <row r="579" spans="1:16" x14ac:dyDescent="0.35">
      <c r="A579" t="s">
        <v>8</v>
      </c>
      <c r="B579" t="s">
        <v>17</v>
      </c>
      <c r="C579" t="s">
        <v>42</v>
      </c>
      <c r="D579" t="s">
        <v>48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25670</v>
      </c>
      <c r="L579">
        <v>7829.35</v>
      </c>
      <c r="M579" s="4">
        <v>41791</v>
      </c>
      <c r="N579">
        <v>6</v>
      </c>
      <c r="O579" t="s">
        <v>26</v>
      </c>
      <c r="P579">
        <v>2014</v>
      </c>
    </row>
    <row r="580" spans="1:16" x14ac:dyDescent="0.35">
      <c r="A580" t="s">
        <v>10</v>
      </c>
      <c r="B580" t="s">
        <v>16</v>
      </c>
      <c r="C580" t="s">
        <v>38</v>
      </c>
      <c r="D580" t="s">
        <v>48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239980</v>
      </c>
      <c r="L580">
        <v>41073.5</v>
      </c>
      <c r="M580" s="4">
        <v>41699</v>
      </c>
      <c r="N580">
        <v>3</v>
      </c>
      <c r="O580" t="s">
        <v>23</v>
      </c>
      <c r="P580">
        <v>2014</v>
      </c>
    </row>
    <row r="581" spans="1:16" x14ac:dyDescent="0.35">
      <c r="A581" t="s">
        <v>10</v>
      </c>
      <c r="B581" t="s">
        <v>18</v>
      </c>
      <c r="C581" t="s">
        <v>38</v>
      </c>
      <c r="D581" t="s">
        <v>48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465400</v>
      </c>
      <c r="L581">
        <v>79655</v>
      </c>
      <c r="M581" s="4">
        <v>41699</v>
      </c>
      <c r="N581">
        <v>3</v>
      </c>
      <c r="O581" t="s">
        <v>23</v>
      </c>
      <c r="P581">
        <v>2014</v>
      </c>
    </row>
    <row r="582" spans="1:16" x14ac:dyDescent="0.35">
      <c r="A582" t="s">
        <v>10</v>
      </c>
      <c r="B582" t="s">
        <v>19</v>
      </c>
      <c r="C582" t="s">
        <v>38</v>
      </c>
      <c r="D582" t="s">
        <v>48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4420</v>
      </c>
      <c r="L582">
        <v>3270.8</v>
      </c>
      <c r="M582" s="4">
        <v>41518</v>
      </c>
      <c r="N582">
        <v>9</v>
      </c>
      <c r="O582" t="s">
        <v>29</v>
      </c>
      <c r="P582">
        <v>2013</v>
      </c>
    </row>
    <row r="583" spans="1:16" x14ac:dyDescent="0.35">
      <c r="A583" t="s">
        <v>10</v>
      </c>
      <c r="B583" t="s">
        <v>17</v>
      </c>
      <c r="C583" t="s">
        <v>39</v>
      </c>
      <c r="D583" t="s">
        <v>48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255450</v>
      </c>
      <c r="L583">
        <v>43721.25</v>
      </c>
      <c r="M583" s="4">
        <v>41640</v>
      </c>
      <c r="N583">
        <v>1</v>
      </c>
      <c r="O583" t="s">
        <v>21</v>
      </c>
      <c r="P583">
        <v>2014</v>
      </c>
    </row>
    <row r="584" spans="1:16" x14ac:dyDescent="0.35">
      <c r="A584" t="s">
        <v>10</v>
      </c>
      <c r="B584" t="s">
        <v>17</v>
      </c>
      <c r="C584" t="s">
        <v>39</v>
      </c>
      <c r="D584" t="s">
        <v>48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6490</v>
      </c>
      <c r="L584">
        <v>1414.82</v>
      </c>
      <c r="M584" s="4">
        <v>41671</v>
      </c>
      <c r="N584">
        <v>2</v>
      </c>
      <c r="O584" t="s">
        <v>22</v>
      </c>
      <c r="P584">
        <v>2014</v>
      </c>
    </row>
    <row r="585" spans="1:16" x14ac:dyDescent="0.35">
      <c r="A585" t="s">
        <v>11</v>
      </c>
      <c r="B585" t="s">
        <v>20</v>
      </c>
      <c r="C585" t="s">
        <v>39</v>
      </c>
      <c r="D585" t="s">
        <v>48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1812</v>
      </c>
      <c r="L585">
        <v>4493.76</v>
      </c>
      <c r="M585" s="4">
        <v>41791</v>
      </c>
      <c r="N585">
        <v>6</v>
      </c>
      <c r="O585" t="s">
        <v>26</v>
      </c>
      <c r="P585">
        <v>2014</v>
      </c>
    </row>
    <row r="586" spans="1:16" x14ac:dyDescent="0.35">
      <c r="A586" t="s">
        <v>10</v>
      </c>
      <c r="B586" t="s">
        <v>20</v>
      </c>
      <c r="C586" t="s">
        <v>39</v>
      </c>
      <c r="D586" t="s">
        <v>48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22550</v>
      </c>
      <c r="L586">
        <v>16687</v>
      </c>
      <c r="M586" s="4">
        <v>41821</v>
      </c>
      <c r="N586">
        <v>7</v>
      </c>
      <c r="O586" t="s">
        <v>27</v>
      </c>
      <c r="P586">
        <v>2014</v>
      </c>
    </row>
    <row r="587" spans="1:16" x14ac:dyDescent="0.35">
      <c r="A587" t="s">
        <v>10</v>
      </c>
      <c r="B587" t="s">
        <v>16</v>
      </c>
      <c r="C587" t="s">
        <v>39</v>
      </c>
      <c r="D587" t="s">
        <v>48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12490</v>
      </c>
      <c r="L587">
        <v>9242.6</v>
      </c>
      <c r="M587" s="4">
        <v>41913</v>
      </c>
      <c r="N587">
        <v>10</v>
      </c>
      <c r="O587" t="s">
        <v>30</v>
      </c>
      <c r="P587">
        <v>2014</v>
      </c>
    </row>
    <row r="588" spans="1:16" x14ac:dyDescent="0.35">
      <c r="A588" t="s">
        <v>10</v>
      </c>
      <c r="B588" t="s">
        <v>17</v>
      </c>
      <c r="C588" t="s">
        <v>40</v>
      </c>
      <c r="D588" t="s">
        <v>48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7192.5</v>
      </c>
      <c r="L588">
        <v>1567.9649999999999</v>
      </c>
      <c r="M588" s="4">
        <v>41640</v>
      </c>
      <c r="N588">
        <v>1</v>
      </c>
      <c r="O588" t="s">
        <v>21</v>
      </c>
      <c r="P588">
        <v>2014</v>
      </c>
    </row>
    <row r="589" spans="1:16" x14ac:dyDescent="0.35">
      <c r="A589" t="s">
        <v>7</v>
      </c>
      <c r="B589" t="s">
        <v>19</v>
      </c>
      <c r="C589" t="s">
        <v>40</v>
      </c>
      <c r="D589" t="s">
        <v>48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201750</v>
      </c>
      <c r="L589">
        <v>8877</v>
      </c>
      <c r="M589" s="4">
        <v>41640</v>
      </c>
      <c r="N589">
        <v>1</v>
      </c>
      <c r="O589" t="s">
        <v>21</v>
      </c>
      <c r="P589">
        <v>2014</v>
      </c>
    </row>
    <row r="590" spans="1:16" x14ac:dyDescent="0.35">
      <c r="A590" t="s">
        <v>10</v>
      </c>
      <c r="B590" t="s">
        <v>17</v>
      </c>
      <c r="C590" t="s">
        <v>40</v>
      </c>
      <c r="D590" t="s">
        <v>48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26410</v>
      </c>
      <c r="L590">
        <v>19543.400000000001</v>
      </c>
      <c r="M590" s="4">
        <v>41671</v>
      </c>
      <c r="N590">
        <v>2</v>
      </c>
      <c r="O590" t="s">
        <v>22</v>
      </c>
      <c r="P590">
        <v>2014</v>
      </c>
    </row>
    <row r="591" spans="1:16" x14ac:dyDescent="0.35">
      <c r="A591" t="s">
        <v>10</v>
      </c>
      <c r="B591" t="s">
        <v>19</v>
      </c>
      <c r="C591" t="s">
        <v>40</v>
      </c>
      <c r="D591" t="s">
        <v>48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27080</v>
      </c>
      <c r="L591">
        <v>20039.2</v>
      </c>
      <c r="M591" s="4">
        <v>41671</v>
      </c>
      <c r="N591">
        <v>2</v>
      </c>
      <c r="O591" t="s">
        <v>22</v>
      </c>
      <c r="P591">
        <v>2014</v>
      </c>
    </row>
    <row r="592" spans="1:16" x14ac:dyDescent="0.35">
      <c r="A592" t="s">
        <v>10</v>
      </c>
      <c r="B592" t="s">
        <v>16</v>
      </c>
      <c r="C592" t="s">
        <v>40</v>
      </c>
      <c r="D592" t="s">
        <v>48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684320</v>
      </c>
      <c r="L592">
        <v>117124</v>
      </c>
      <c r="M592" s="4">
        <v>41791</v>
      </c>
      <c r="N592">
        <v>6</v>
      </c>
      <c r="O592" t="s">
        <v>26</v>
      </c>
      <c r="P592">
        <v>2014</v>
      </c>
    </row>
    <row r="593" spans="1:16" x14ac:dyDescent="0.35">
      <c r="A593" t="s">
        <v>9</v>
      </c>
      <c r="B593" t="s">
        <v>16</v>
      </c>
      <c r="C593" t="s">
        <v>40</v>
      </c>
      <c r="D593" t="s">
        <v>48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189960</v>
      </c>
      <c r="L593">
        <v>-17808.75</v>
      </c>
      <c r="M593" s="4">
        <v>41791</v>
      </c>
      <c r="N593">
        <v>6</v>
      </c>
      <c r="O593" t="s">
        <v>26</v>
      </c>
      <c r="P593">
        <v>2014</v>
      </c>
    </row>
    <row r="594" spans="1:16" x14ac:dyDescent="0.35">
      <c r="A594" t="s">
        <v>11</v>
      </c>
      <c r="B594" t="s">
        <v>20</v>
      </c>
      <c r="C594" t="s">
        <v>40</v>
      </c>
      <c r="D594" t="s">
        <v>48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1713</v>
      </c>
      <c r="L594">
        <v>4248.24</v>
      </c>
      <c r="M594" s="4">
        <v>41821</v>
      </c>
      <c r="N594">
        <v>7</v>
      </c>
      <c r="O594" t="s">
        <v>27</v>
      </c>
      <c r="P594">
        <v>2014</v>
      </c>
    </row>
    <row r="595" spans="1:16" x14ac:dyDescent="0.35">
      <c r="A595" t="s">
        <v>10</v>
      </c>
      <c r="B595" t="s">
        <v>18</v>
      </c>
      <c r="C595" t="s">
        <v>40</v>
      </c>
      <c r="D595" t="s">
        <v>48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13480</v>
      </c>
      <c r="L595">
        <v>2938.64</v>
      </c>
      <c r="M595" s="4">
        <v>41852</v>
      </c>
      <c r="N595">
        <v>8</v>
      </c>
      <c r="O595" t="s">
        <v>28</v>
      </c>
      <c r="P595">
        <v>2014</v>
      </c>
    </row>
    <row r="596" spans="1:16" x14ac:dyDescent="0.35">
      <c r="A596" t="s">
        <v>8</v>
      </c>
      <c r="B596" t="s">
        <v>16</v>
      </c>
      <c r="C596" t="s">
        <v>40</v>
      </c>
      <c r="D596" t="s">
        <v>48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15650</v>
      </c>
      <c r="L596">
        <v>4773.25</v>
      </c>
      <c r="M596" s="4">
        <v>41913</v>
      </c>
      <c r="N596">
        <v>10</v>
      </c>
      <c r="O596" t="s">
        <v>30</v>
      </c>
      <c r="P596">
        <v>2014</v>
      </c>
    </row>
    <row r="597" spans="1:16" x14ac:dyDescent="0.35">
      <c r="A597" t="s">
        <v>10</v>
      </c>
      <c r="B597" t="s">
        <v>16</v>
      </c>
      <c r="C597" t="s">
        <v>40</v>
      </c>
      <c r="D597" t="s">
        <v>48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12490</v>
      </c>
      <c r="L597">
        <v>9242.6</v>
      </c>
      <c r="M597" s="4">
        <v>41913</v>
      </c>
      <c r="N597">
        <v>10</v>
      </c>
      <c r="O597" t="s">
        <v>30</v>
      </c>
      <c r="P597">
        <v>2014</v>
      </c>
    </row>
    <row r="598" spans="1:16" x14ac:dyDescent="0.35">
      <c r="A598" t="s">
        <v>10</v>
      </c>
      <c r="B598" t="s">
        <v>19</v>
      </c>
      <c r="C598" t="s">
        <v>40</v>
      </c>
      <c r="D598" t="s">
        <v>48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92820</v>
      </c>
      <c r="L598">
        <v>15886.5</v>
      </c>
      <c r="M598" s="4">
        <v>41944</v>
      </c>
      <c r="N598">
        <v>11</v>
      </c>
      <c r="O598" t="s">
        <v>31</v>
      </c>
      <c r="P598">
        <v>2014</v>
      </c>
    </row>
    <row r="599" spans="1:16" x14ac:dyDescent="0.35">
      <c r="A599" t="s">
        <v>11</v>
      </c>
      <c r="B599" t="s">
        <v>19</v>
      </c>
      <c r="C599" t="s">
        <v>40</v>
      </c>
      <c r="D599" t="s">
        <v>48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3039</v>
      </c>
      <c r="L599">
        <v>7536.72</v>
      </c>
      <c r="M599" s="4">
        <v>41974</v>
      </c>
      <c r="N599">
        <v>12</v>
      </c>
      <c r="O599" t="s">
        <v>32</v>
      </c>
      <c r="P599">
        <v>2014</v>
      </c>
    </row>
    <row r="600" spans="1:16" x14ac:dyDescent="0.35">
      <c r="A600" t="s">
        <v>8</v>
      </c>
      <c r="B600" t="s">
        <v>18</v>
      </c>
      <c r="C600" t="s">
        <v>41</v>
      </c>
      <c r="D600" t="s">
        <v>48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39975</v>
      </c>
      <c r="L600">
        <v>12192.375</v>
      </c>
      <c r="M600" s="4">
        <v>41640</v>
      </c>
      <c r="N600">
        <v>1</v>
      </c>
      <c r="O600" t="s">
        <v>21</v>
      </c>
      <c r="P600">
        <v>2014</v>
      </c>
    </row>
    <row r="601" spans="1:16" x14ac:dyDescent="0.35">
      <c r="A601" t="s">
        <v>10</v>
      </c>
      <c r="B601" t="s">
        <v>16</v>
      </c>
      <c r="C601" t="s">
        <v>41</v>
      </c>
      <c r="D601" t="s">
        <v>48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684320</v>
      </c>
      <c r="L601">
        <v>117124</v>
      </c>
      <c r="M601" s="4">
        <v>41791</v>
      </c>
      <c r="N601">
        <v>6</v>
      </c>
      <c r="O601" t="s">
        <v>26</v>
      </c>
      <c r="P601">
        <v>2014</v>
      </c>
    </row>
    <row r="602" spans="1:16" x14ac:dyDescent="0.35">
      <c r="A602" t="s">
        <v>10</v>
      </c>
      <c r="B602" t="s">
        <v>18</v>
      </c>
      <c r="C602" t="s">
        <v>41</v>
      </c>
      <c r="D602" t="s">
        <v>48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5950</v>
      </c>
      <c r="L602">
        <v>1297.0999999999999</v>
      </c>
      <c r="M602" s="4">
        <v>41791</v>
      </c>
      <c r="N602">
        <v>6</v>
      </c>
      <c r="O602" t="s">
        <v>26</v>
      </c>
      <c r="P602">
        <v>2014</v>
      </c>
    </row>
    <row r="603" spans="1:16" x14ac:dyDescent="0.35">
      <c r="A603" t="s">
        <v>11</v>
      </c>
      <c r="B603" t="s">
        <v>20</v>
      </c>
      <c r="C603" t="s">
        <v>41</v>
      </c>
      <c r="D603" t="s">
        <v>48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1812</v>
      </c>
      <c r="L603">
        <v>4493.76</v>
      </c>
      <c r="M603" s="4">
        <v>41791</v>
      </c>
      <c r="N603">
        <v>6</v>
      </c>
      <c r="O603" t="s">
        <v>26</v>
      </c>
      <c r="P603">
        <v>2014</v>
      </c>
    </row>
    <row r="604" spans="1:16" x14ac:dyDescent="0.35">
      <c r="A604" t="s">
        <v>8</v>
      </c>
      <c r="B604" t="s">
        <v>19</v>
      </c>
      <c r="C604" t="s">
        <v>41</v>
      </c>
      <c r="D604" t="s">
        <v>48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6600</v>
      </c>
      <c r="L604">
        <v>2013</v>
      </c>
      <c r="M604" s="4">
        <v>41518</v>
      </c>
      <c r="N604">
        <v>9</v>
      </c>
      <c r="O604" t="s">
        <v>29</v>
      </c>
      <c r="P604">
        <v>2013</v>
      </c>
    </row>
    <row r="605" spans="1:16" x14ac:dyDescent="0.35">
      <c r="A605" t="s">
        <v>11</v>
      </c>
      <c r="B605" t="s">
        <v>20</v>
      </c>
      <c r="C605" t="s">
        <v>41</v>
      </c>
      <c r="D605" t="s">
        <v>48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1230</v>
      </c>
      <c r="L605">
        <v>3050.4</v>
      </c>
      <c r="M605" s="4">
        <v>41913</v>
      </c>
      <c r="N605">
        <v>10</v>
      </c>
      <c r="O605" t="s">
        <v>30</v>
      </c>
      <c r="P605">
        <v>2014</v>
      </c>
    </row>
    <row r="606" spans="1:16" x14ac:dyDescent="0.35">
      <c r="A606" t="s">
        <v>7</v>
      </c>
      <c r="B606" t="s">
        <v>20</v>
      </c>
      <c r="C606" t="s">
        <v>41</v>
      </c>
      <c r="D606" t="s">
        <v>48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651250</v>
      </c>
      <c r="L606">
        <v>28655</v>
      </c>
      <c r="M606" s="4">
        <v>41579</v>
      </c>
      <c r="N606">
        <v>11</v>
      </c>
      <c r="O606" t="s">
        <v>31</v>
      </c>
      <c r="P606">
        <v>2013</v>
      </c>
    </row>
    <row r="607" spans="1:16" x14ac:dyDescent="0.35">
      <c r="A607" t="s">
        <v>11</v>
      </c>
      <c r="B607" t="s">
        <v>19</v>
      </c>
      <c r="C607" t="s">
        <v>41</v>
      </c>
      <c r="D607" t="s">
        <v>48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3039</v>
      </c>
      <c r="L607">
        <v>7536.72</v>
      </c>
      <c r="M607" s="4">
        <v>41974</v>
      </c>
      <c r="N607">
        <v>12</v>
      </c>
      <c r="O607" t="s">
        <v>32</v>
      </c>
      <c r="P607">
        <v>2014</v>
      </c>
    </row>
    <row r="608" spans="1:16" x14ac:dyDescent="0.35">
      <c r="A608" t="s">
        <v>9</v>
      </c>
      <c r="B608" t="s">
        <v>16</v>
      </c>
      <c r="C608" t="s">
        <v>42</v>
      </c>
      <c r="D608" t="s">
        <v>48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189960</v>
      </c>
      <c r="L608">
        <v>-17808.75</v>
      </c>
      <c r="M608" s="4">
        <v>41791</v>
      </c>
      <c r="N608">
        <v>6</v>
      </c>
      <c r="O608" t="s">
        <v>26</v>
      </c>
      <c r="P608">
        <v>2014</v>
      </c>
    </row>
    <row r="609" spans="1:16" x14ac:dyDescent="0.35">
      <c r="A609" t="s">
        <v>8</v>
      </c>
      <c r="B609" t="s">
        <v>16</v>
      </c>
      <c r="C609" t="s">
        <v>42</v>
      </c>
      <c r="D609" t="s">
        <v>48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15650</v>
      </c>
      <c r="L609">
        <v>4773.25</v>
      </c>
      <c r="M609" s="4">
        <v>41913</v>
      </c>
      <c r="N609">
        <v>10</v>
      </c>
      <c r="O609" t="s">
        <v>30</v>
      </c>
      <c r="P609">
        <v>2014</v>
      </c>
    </row>
    <row r="610" spans="1:16" x14ac:dyDescent="0.35">
      <c r="A610" t="s">
        <v>9</v>
      </c>
      <c r="B610" t="s">
        <v>16</v>
      </c>
      <c r="C610" t="s">
        <v>43</v>
      </c>
      <c r="D610" t="s">
        <v>48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199080</v>
      </c>
      <c r="L610">
        <v>-18663.75</v>
      </c>
      <c r="M610" s="4">
        <v>41640</v>
      </c>
      <c r="N610">
        <v>1</v>
      </c>
      <c r="O610" t="s">
        <v>21</v>
      </c>
      <c r="P610">
        <v>2014</v>
      </c>
    </row>
    <row r="611" spans="1:16" x14ac:dyDescent="0.35">
      <c r="A611" t="s">
        <v>10</v>
      </c>
      <c r="B611" t="s">
        <v>18</v>
      </c>
      <c r="C611" t="s">
        <v>43</v>
      </c>
      <c r="D611" t="s">
        <v>48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5950</v>
      </c>
      <c r="L611">
        <v>1297.0999999999999</v>
      </c>
      <c r="M611" s="4">
        <v>41791</v>
      </c>
      <c r="N611">
        <v>6</v>
      </c>
      <c r="O611" t="s">
        <v>26</v>
      </c>
      <c r="P611">
        <v>2014</v>
      </c>
    </row>
    <row r="612" spans="1:16" x14ac:dyDescent="0.35">
      <c r="A612" t="s">
        <v>11</v>
      </c>
      <c r="B612" t="s">
        <v>20</v>
      </c>
      <c r="C612" t="s">
        <v>43</v>
      </c>
      <c r="D612" t="s">
        <v>48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1230</v>
      </c>
      <c r="L612">
        <v>3050.4</v>
      </c>
      <c r="M612" s="4">
        <v>41913</v>
      </c>
      <c r="N612">
        <v>10</v>
      </c>
      <c r="O612" t="s">
        <v>30</v>
      </c>
      <c r="P612">
        <v>2014</v>
      </c>
    </row>
    <row r="613" spans="1:16" x14ac:dyDescent="0.35">
      <c r="A613" t="s">
        <v>11</v>
      </c>
      <c r="B613" t="s">
        <v>19</v>
      </c>
      <c r="C613" t="s">
        <v>43</v>
      </c>
      <c r="D613" t="s">
        <v>48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5310</v>
      </c>
      <c r="L613">
        <v>13168.8</v>
      </c>
      <c r="M613" s="4">
        <v>41609</v>
      </c>
      <c r="N613">
        <v>12</v>
      </c>
      <c r="O613" t="s">
        <v>32</v>
      </c>
      <c r="P613">
        <v>2013</v>
      </c>
    </row>
    <row r="614" spans="1:16" x14ac:dyDescent="0.35">
      <c r="A614" t="s">
        <v>10</v>
      </c>
      <c r="B614" t="s">
        <v>20</v>
      </c>
      <c r="C614" t="s">
        <v>38</v>
      </c>
      <c r="D614" t="s">
        <v>48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25790</v>
      </c>
      <c r="L614">
        <v>18568.8</v>
      </c>
      <c r="M614" s="4">
        <v>41730</v>
      </c>
      <c r="N614">
        <v>4</v>
      </c>
      <c r="O614" t="s">
        <v>24</v>
      </c>
      <c r="P614">
        <v>2014</v>
      </c>
    </row>
    <row r="615" spans="1:16" x14ac:dyDescent="0.35">
      <c r="A615" t="s">
        <v>10</v>
      </c>
      <c r="B615" t="s">
        <v>17</v>
      </c>
      <c r="C615" t="s">
        <v>38</v>
      </c>
      <c r="D615" t="s">
        <v>48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17430</v>
      </c>
      <c r="L615">
        <v>12549.6</v>
      </c>
      <c r="M615" s="4">
        <v>41760</v>
      </c>
      <c r="N615">
        <v>5</v>
      </c>
      <c r="O615" t="s">
        <v>25</v>
      </c>
      <c r="P615">
        <v>2014</v>
      </c>
    </row>
    <row r="616" spans="1:16" x14ac:dyDescent="0.35">
      <c r="A616" t="s">
        <v>10</v>
      </c>
      <c r="B616" t="s">
        <v>17</v>
      </c>
      <c r="C616" t="s">
        <v>38</v>
      </c>
      <c r="D616" t="s">
        <v>48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14980</v>
      </c>
      <c r="L616">
        <v>3055.92</v>
      </c>
      <c r="M616" s="4">
        <v>41548</v>
      </c>
      <c r="N616">
        <v>10</v>
      </c>
      <c r="O616" t="s">
        <v>30</v>
      </c>
      <c r="P616">
        <v>2013</v>
      </c>
    </row>
    <row r="617" spans="1:16" x14ac:dyDescent="0.35">
      <c r="A617" t="s">
        <v>10</v>
      </c>
      <c r="B617" t="s">
        <v>19</v>
      </c>
      <c r="C617" t="s">
        <v>38</v>
      </c>
      <c r="D617" t="s">
        <v>48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1400</v>
      </c>
      <c r="L617">
        <v>285.60000000000002</v>
      </c>
      <c r="M617" s="4">
        <v>41974</v>
      </c>
      <c r="N617">
        <v>12</v>
      </c>
      <c r="O617" t="s">
        <v>32</v>
      </c>
      <c r="P617">
        <v>2014</v>
      </c>
    </row>
    <row r="618" spans="1:16" x14ac:dyDescent="0.35">
      <c r="A618" t="s">
        <v>10</v>
      </c>
      <c r="B618" t="s">
        <v>18</v>
      </c>
      <c r="C618" t="s">
        <v>39</v>
      </c>
      <c r="D618" t="s">
        <v>48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1465</v>
      </c>
      <c r="L618">
        <v>298.86</v>
      </c>
      <c r="M618" s="4">
        <v>41671</v>
      </c>
      <c r="N618">
        <v>2</v>
      </c>
      <c r="O618" t="s">
        <v>22</v>
      </c>
      <c r="P618">
        <v>2014</v>
      </c>
    </row>
    <row r="619" spans="1:16" x14ac:dyDescent="0.35">
      <c r="A619" t="s">
        <v>10</v>
      </c>
      <c r="B619" t="s">
        <v>17</v>
      </c>
      <c r="C619" t="s">
        <v>39</v>
      </c>
      <c r="D619" t="s">
        <v>48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14980</v>
      </c>
      <c r="L619">
        <v>3055.92</v>
      </c>
      <c r="M619" s="4">
        <v>41548</v>
      </c>
      <c r="N619">
        <v>10</v>
      </c>
      <c r="O619" t="s">
        <v>30</v>
      </c>
      <c r="P619">
        <v>2013</v>
      </c>
    </row>
    <row r="620" spans="1:16" x14ac:dyDescent="0.35">
      <c r="A620" t="s">
        <v>8</v>
      </c>
      <c r="B620" t="s">
        <v>19</v>
      </c>
      <c r="C620" t="s">
        <v>40</v>
      </c>
      <c r="D620" t="s">
        <v>48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2780</v>
      </c>
      <c r="L620">
        <v>806.2</v>
      </c>
      <c r="M620" s="4">
        <v>41671</v>
      </c>
      <c r="N620">
        <v>2</v>
      </c>
      <c r="O620" t="s">
        <v>22</v>
      </c>
      <c r="P620">
        <v>2014</v>
      </c>
    </row>
    <row r="621" spans="1:16" x14ac:dyDescent="0.35">
      <c r="A621" t="s">
        <v>10</v>
      </c>
      <c r="B621" t="s">
        <v>16</v>
      </c>
      <c r="C621" t="s">
        <v>40</v>
      </c>
      <c r="D621" t="s">
        <v>48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24280</v>
      </c>
      <c r="L621">
        <v>17481.599999999999</v>
      </c>
      <c r="M621" s="4">
        <v>41699</v>
      </c>
      <c r="N621">
        <v>3</v>
      </c>
      <c r="O621" t="s">
        <v>23</v>
      </c>
      <c r="P621">
        <v>2014</v>
      </c>
    </row>
    <row r="622" spans="1:16" x14ac:dyDescent="0.35">
      <c r="A622" t="s">
        <v>8</v>
      </c>
      <c r="B622" t="s">
        <v>17</v>
      </c>
      <c r="C622" t="s">
        <v>40</v>
      </c>
      <c r="D622" t="s">
        <v>48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17670</v>
      </c>
      <c r="L622">
        <v>5124.3</v>
      </c>
      <c r="M622" s="4">
        <v>41883</v>
      </c>
      <c r="N622">
        <v>9</v>
      </c>
      <c r="O622" t="s">
        <v>29</v>
      </c>
      <c r="P622">
        <v>2014</v>
      </c>
    </row>
    <row r="623" spans="1:16" x14ac:dyDescent="0.35">
      <c r="A623" t="s">
        <v>11</v>
      </c>
      <c r="B623" t="s">
        <v>18</v>
      </c>
      <c r="C623" t="s">
        <v>40</v>
      </c>
      <c r="D623" t="s">
        <v>48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4179</v>
      </c>
      <c r="L623">
        <v>10196.76</v>
      </c>
      <c r="M623" s="4">
        <v>41913</v>
      </c>
      <c r="N623">
        <v>10</v>
      </c>
      <c r="O623" t="s">
        <v>30</v>
      </c>
      <c r="P623">
        <v>2014</v>
      </c>
    </row>
    <row r="624" spans="1:16" x14ac:dyDescent="0.35">
      <c r="A624" t="s">
        <v>10</v>
      </c>
      <c r="B624" t="s">
        <v>19</v>
      </c>
      <c r="C624" t="s">
        <v>42</v>
      </c>
      <c r="D624" t="s">
        <v>48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1400</v>
      </c>
      <c r="L624">
        <v>285.60000000000002</v>
      </c>
      <c r="M624" s="4">
        <v>41974</v>
      </c>
      <c r="N624">
        <v>12</v>
      </c>
      <c r="O624" t="s">
        <v>32</v>
      </c>
      <c r="P624">
        <v>2014</v>
      </c>
    </row>
    <row r="625" spans="1:16" x14ac:dyDescent="0.35">
      <c r="A625" t="s">
        <v>11</v>
      </c>
      <c r="B625" t="s">
        <v>18</v>
      </c>
      <c r="C625" t="s">
        <v>43</v>
      </c>
      <c r="D625" t="s">
        <v>48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4179</v>
      </c>
      <c r="L625">
        <v>10196.76</v>
      </c>
      <c r="M625" s="4">
        <v>41913</v>
      </c>
      <c r="N625">
        <v>10</v>
      </c>
      <c r="O625" t="s">
        <v>30</v>
      </c>
      <c r="P625">
        <v>2014</v>
      </c>
    </row>
    <row r="626" spans="1:16" x14ac:dyDescent="0.35">
      <c r="A626" t="s">
        <v>11</v>
      </c>
      <c r="B626" t="s">
        <v>17</v>
      </c>
      <c r="C626" t="s">
        <v>43</v>
      </c>
      <c r="D626" t="s">
        <v>48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6045</v>
      </c>
      <c r="L626">
        <v>14749.8</v>
      </c>
      <c r="M626" s="4">
        <v>41609</v>
      </c>
      <c r="N626">
        <v>12</v>
      </c>
      <c r="O626" t="s">
        <v>32</v>
      </c>
      <c r="P626">
        <v>2013</v>
      </c>
    </row>
    <row r="627" spans="1:16" x14ac:dyDescent="0.35">
      <c r="A627" t="s">
        <v>7</v>
      </c>
      <c r="B627" t="s">
        <v>20</v>
      </c>
      <c r="C627" t="s">
        <v>38</v>
      </c>
      <c r="D627" t="s">
        <v>48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200250</v>
      </c>
      <c r="L627">
        <v>6408</v>
      </c>
      <c r="M627" s="4">
        <v>41821</v>
      </c>
      <c r="N627">
        <v>7</v>
      </c>
      <c r="O627" t="s">
        <v>27</v>
      </c>
      <c r="P627">
        <v>2014</v>
      </c>
    </row>
    <row r="628" spans="1:16" x14ac:dyDescent="0.35">
      <c r="A628" t="s">
        <v>9</v>
      </c>
      <c r="B628" t="s">
        <v>18</v>
      </c>
      <c r="C628" t="s">
        <v>38</v>
      </c>
      <c r="D628" t="s">
        <v>48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122760</v>
      </c>
      <c r="L628">
        <v>-12787.5</v>
      </c>
      <c r="M628" s="4">
        <v>41518</v>
      </c>
      <c r="N628">
        <v>9</v>
      </c>
      <c r="O628" t="s">
        <v>29</v>
      </c>
      <c r="P628">
        <v>2013</v>
      </c>
    </row>
    <row r="629" spans="1:16" x14ac:dyDescent="0.35">
      <c r="A629" t="s">
        <v>7</v>
      </c>
      <c r="B629" t="s">
        <v>16</v>
      </c>
      <c r="C629" t="s">
        <v>38</v>
      </c>
      <c r="D629" t="s">
        <v>48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374000</v>
      </c>
      <c r="L629">
        <v>11968</v>
      </c>
      <c r="M629" s="4">
        <v>41913</v>
      </c>
      <c r="N629">
        <v>10</v>
      </c>
      <c r="O629" t="s">
        <v>30</v>
      </c>
      <c r="P629">
        <v>2014</v>
      </c>
    </row>
    <row r="630" spans="1:16" x14ac:dyDescent="0.35">
      <c r="A630" t="s">
        <v>7</v>
      </c>
      <c r="B630" t="s">
        <v>17</v>
      </c>
      <c r="C630" t="s">
        <v>38</v>
      </c>
      <c r="D630" t="s">
        <v>48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252500</v>
      </c>
      <c r="L630">
        <v>8080</v>
      </c>
      <c r="M630" s="4">
        <v>41913</v>
      </c>
      <c r="N630">
        <v>10</v>
      </c>
      <c r="O630" t="s">
        <v>30</v>
      </c>
      <c r="P630">
        <v>2014</v>
      </c>
    </row>
    <row r="631" spans="1:16" x14ac:dyDescent="0.35">
      <c r="A631" t="s">
        <v>8</v>
      </c>
      <c r="B631" t="s">
        <v>19</v>
      </c>
      <c r="C631" t="s">
        <v>38</v>
      </c>
      <c r="D631" t="s">
        <v>48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15130</v>
      </c>
      <c r="L631">
        <v>4387.7</v>
      </c>
      <c r="M631" s="4">
        <v>41944</v>
      </c>
      <c r="N631">
        <v>11</v>
      </c>
      <c r="O631" t="s">
        <v>31</v>
      </c>
      <c r="P631">
        <v>2014</v>
      </c>
    </row>
    <row r="632" spans="1:16" x14ac:dyDescent="0.35">
      <c r="A632" t="s">
        <v>8</v>
      </c>
      <c r="B632" t="s">
        <v>16</v>
      </c>
      <c r="C632" t="s">
        <v>38</v>
      </c>
      <c r="D632" t="s">
        <v>48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23000</v>
      </c>
      <c r="L632">
        <v>6670</v>
      </c>
      <c r="M632" s="4">
        <v>41974</v>
      </c>
      <c r="N632">
        <v>12</v>
      </c>
      <c r="O632" t="s">
        <v>32</v>
      </c>
      <c r="P632">
        <v>2014</v>
      </c>
    </row>
    <row r="633" spans="1:16" x14ac:dyDescent="0.35">
      <c r="A633" t="s">
        <v>9</v>
      </c>
      <c r="B633" t="s">
        <v>20</v>
      </c>
      <c r="C633" t="s">
        <v>38</v>
      </c>
      <c r="D633" t="s">
        <v>48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338520</v>
      </c>
      <c r="L633">
        <v>-35262.5</v>
      </c>
      <c r="M633" s="4">
        <v>41609</v>
      </c>
      <c r="N633">
        <v>12</v>
      </c>
      <c r="O633" t="s">
        <v>32</v>
      </c>
      <c r="P633">
        <v>2013</v>
      </c>
    </row>
    <row r="634" spans="1:16" x14ac:dyDescent="0.35">
      <c r="A634" t="s">
        <v>10</v>
      </c>
      <c r="B634" t="s">
        <v>16</v>
      </c>
      <c r="C634" t="s">
        <v>39</v>
      </c>
      <c r="D634" t="s">
        <v>48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579150</v>
      </c>
      <c r="L634">
        <v>91327.5</v>
      </c>
      <c r="M634" s="4">
        <v>41640</v>
      </c>
      <c r="N634">
        <v>1</v>
      </c>
      <c r="O634" t="s">
        <v>21</v>
      </c>
      <c r="P634">
        <v>2014</v>
      </c>
    </row>
    <row r="635" spans="1:16" x14ac:dyDescent="0.35">
      <c r="A635" t="s">
        <v>10</v>
      </c>
      <c r="B635" t="s">
        <v>19</v>
      </c>
      <c r="C635" t="s">
        <v>39</v>
      </c>
      <c r="D635" t="s">
        <v>48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311740</v>
      </c>
      <c r="L635">
        <v>49159</v>
      </c>
      <c r="M635" s="4">
        <v>41730</v>
      </c>
      <c r="N635">
        <v>4</v>
      </c>
      <c r="O635" t="s">
        <v>24</v>
      </c>
      <c r="P635">
        <v>2014</v>
      </c>
    </row>
    <row r="636" spans="1:16" x14ac:dyDescent="0.35">
      <c r="A636" t="s">
        <v>10</v>
      </c>
      <c r="B636" t="s">
        <v>16</v>
      </c>
      <c r="C636" t="s">
        <v>39</v>
      </c>
      <c r="D636" t="s">
        <v>48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52000</v>
      </c>
      <c r="L636">
        <v>8200</v>
      </c>
      <c r="M636" s="4">
        <v>41760</v>
      </c>
      <c r="N636">
        <v>5</v>
      </c>
      <c r="O636" t="s">
        <v>25</v>
      </c>
      <c r="P636">
        <v>2014</v>
      </c>
    </row>
    <row r="637" spans="1:16" x14ac:dyDescent="0.35">
      <c r="A637" t="s">
        <v>10</v>
      </c>
      <c r="B637" t="s">
        <v>16</v>
      </c>
      <c r="C637" t="s">
        <v>39</v>
      </c>
      <c r="D637" t="s">
        <v>48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1940</v>
      </c>
      <c r="L637">
        <v>395.76</v>
      </c>
      <c r="M637" s="4">
        <v>41883</v>
      </c>
      <c r="N637">
        <v>9</v>
      </c>
      <c r="O637" t="s">
        <v>29</v>
      </c>
      <c r="P637">
        <v>2014</v>
      </c>
    </row>
    <row r="638" spans="1:16" x14ac:dyDescent="0.35">
      <c r="A638" t="s">
        <v>10</v>
      </c>
      <c r="B638" t="s">
        <v>20</v>
      </c>
      <c r="C638" t="s">
        <v>39</v>
      </c>
      <c r="D638" t="s">
        <v>48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8635</v>
      </c>
      <c r="L638">
        <v>1761.54</v>
      </c>
      <c r="M638" s="4">
        <v>41548</v>
      </c>
      <c r="N638">
        <v>10</v>
      </c>
      <c r="O638" t="s">
        <v>30</v>
      </c>
      <c r="P638">
        <v>2013</v>
      </c>
    </row>
    <row r="639" spans="1:16" x14ac:dyDescent="0.35">
      <c r="A639" t="s">
        <v>8</v>
      </c>
      <c r="B639" t="s">
        <v>16</v>
      </c>
      <c r="C639" t="s">
        <v>39</v>
      </c>
      <c r="D639" t="s">
        <v>48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23000</v>
      </c>
      <c r="L639">
        <v>6670</v>
      </c>
      <c r="M639" s="4">
        <v>41974</v>
      </c>
      <c r="N639">
        <v>12</v>
      </c>
      <c r="O639" t="s">
        <v>32</v>
      </c>
      <c r="P639">
        <v>2014</v>
      </c>
    </row>
    <row r="640" spans="1:16" x14ac:dyDescent="0.35">
      <c r="A640" t="s">
        <v>10</v>
      </c>
      <c r="B640" t="s">
        <v>20</v>
      </c>
      <c r="C640" t="s">
        <v>40</v>
      </c>
      <c r="D640" t="s">
        <v>48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2600</v>
      </c>
      <c r="L640">
        <v>1872</v>
      </c>
      <c r="M640" s="4">
        <v>41671</v>
      </c>
      <c r="N640">
        <v>2</v>
      </c>
      <c r="O640" t="s">
        <v>22</v>
      </c>
      <c r="P640">
        <v>2014</v>
      </c>
    </row>
    <row r="641" spans="1:16" x14ac:dyDescent="0.35">
      <c r="A641" t="s">
        <v>8</v>
      </c>
      <c r="B641" t="s">
        <v>16</v>
      </c>
      <c r="C641" t="s">
        <v>40</v>
      </c>
      <c r="D641" t="s">
        <v>48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24700</v>
      </c>
      <c r="L641">
        <v>7163</v>
      </c>
      <c r="M641" s="4">
        <v>41518</v>
      </c>
      <c r="N641">
        <v>9</v>
      </c>
      <c r="O641" t="s">
        <v>29</v>
      </c>
      <c r="P641">
        <v>2013</v>
      </c>
    </row>
    <row r="642" spans="1:16" x14ac:dyDescent="0.35">
      <c r="A642" t="s">
        <v>8</v>
      </c>
      <c r="B642" t="s">
        <v>16</v>
      </c>
      <c r="C642" t="s">
        <v>40</v>
      </c>
      <c r="D642" t="s">
        <v>48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17430</v>
      </c>
      <c r="L642">
        <v>5054.7</v>
      </c>
      <c r="M642" s="4">
        <v>41548</v>
      </c>
      <c r="N642">
        <v>10</v>
      </c>
      <c r="O642" t="s">
        <v>30</v>
      </c>
      <c r="P642">
        <v>2013</v>
      </c>
    </row>
    <row r="643" spans="1:16" x14ac:dyDescent="0.35">
      <c r="A643" t="s">
        <v>11</v>
      </c>
      <c r="B643" t="s">
        <v>17</v>
      </c>
      <c r="C643" t="s">
        <v>40</v>
      </c>
      <c r="D643" t="s">
        <v>48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8742</v>
      </c>
      <c r="L643">
        <v>21330.48</v>
      </c>
      <c r="M643" s="4">
        <v>41913</v>
      </c>
      <c r="N643">
        <v>10</v>
      </c>
      <c r="O643" t="s">
        <v>30</v>
      </c>
      <c r="P643">
        <v>2014</v>
      </c>
    </row>
    <row r="644" spans="1:16" x14ac:dyDescent="0.35">
      <c r="A644" t="s">
        <v>10</v>
      </c>
      <c r="B644" t="s">
        <v>18</v>
      </c>
      <c r="C644" t="s">
        <v>40</v>
      </c>
      <c r="D644" t="s">
        <v>48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8655</v>
      </c>
      <c r="L644">
        <v>1765.62</v>
      </c>
      <c r="M644" s="4">
        <v>41913</v>
      </c>
      <c r="N644">
        <v>10</v>
      </c>
      <c r="O644" t="s">
        <v>30</v>
      </c>
      <c r="P644">
        <v>2014</v>
      </c>
    </row>
    <row r="645" spans="1:16" x14ac:dyDescent="0.35">
      <c r="A645" t="s">
        <v>10</v>
      </c>
      <c r="B645" t="s">
        <v>16</v>
      </c>
      <c r="C645" t="s">
        <v>40</v>
      </c>
      <c r="D645" t="s">
        <v>48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182000</v>
      </c>
      <c r="L645">
        <v>28700</v>
      </c>
      <c r="M645" s="4">
        <v>41944</v>
      </c>
      <c r="N645">
        <v>11</v>
      </c>
      <c r="O645" t="s">
        <v>31</v>
      </c>
      <c r="P645">
        <v>2014</v>
      </c>
    </row>
    <row r="646" spans="1:16" x14ac:dyDescent="0.35">
      <c r="A646" t="s">
        <v>11</v>
      </c>
      <c r="B646" t="s">
        <v>16</v>
      </c>
      <c r="C646" t="s">
        <v>40</v>
      </c>
      <c r="D646" t="s">
        <v>48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6666</v>
      </c>
      <c r="L646">
        <v>16265.04</v>
      </c>
      <c r="M646" s="4">
        <v>41579</v>
      </c>
      <c r="N646">
        <v>11</v>
      </c>
      <c r="O646" t="s">
        <v>31</v>
      </c>
      <c r="P646">
        <v>2013</v>
      </c>
    </row>
    <row r="647" spans="1:16" x14ac:dyDescent="0.35">
      <c r="A647" t="s">
        <v>10</v>
      </c>
      <c r="B647" t="s">
        <v>17</v>
      </c>
      <c r="C647" t="s">
        <v>40</v>
      </c>
      <c r="D647" t="s">
        <v>48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306020</v>
      </c>
      <c r="L647">
        <v>48257</v>
      </c>
      <c r="M647" s="4">
        <v>41944</v>
      </c>
      <c r="N647">
        <v>11</v>
      </c>
      <c r="O647" t="s">
        <v>31</v>
      </c>
      <c r="P647">
        <v>2014</v>
      </c>
    </row>
    <row r="648" spans="1:16" x14ac:dyDescent="0.35">
      <c r="A648" t="s">
        <v>10</v>
      </c>
      <c r="B648" t="s">
        <v>18</v>
      </c>
      <c r="C648" t="s">
        <v>40</v>
      </c>
      <c r="D648" t="s">
        <v>48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499720</v>
      </c>
      <c r="L648">
        <v>78802</v>
      </c>
      <c r="M648" s="4">
        <v>41579</v>
      </c>
      <c r="N648">
        <v>11</v>
      </c>
      <c r="O648" t="s">
        <v>31</v>
      </c>
      <c r="P648">
        <v>2013</v>
      </c>
    </row>
    <row r="649" spans="1:16" x14ac:dyDescent="0.35">
      <c r="A649" t="s">
        <v>9</v>
      </c>
      <c r="B649" t="s">
        <v>20</v>
      </c>
      <c r="C649" t="s">
        <v>41</v>
      </c>
      <c r="D649" t="s">
        <v>48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189000</v>
      </c>
      <c r="L649">
        <v>-19687.5</v>
      </c>
      <c r="M649" s="4">
        <v>41671</v>
      </c>
      <c r="N649">
        <v>2</v>
      </c>
      <c r="O649" t="s">
        <v>22</v>
      </c>
      <c r="P649">
        <v>2014</v>
      </c>
    </row>
    <row r="650" spans="1:16" x14ac:dyDescent="0.35">
      <c r="A650" t="s">
        <v>10</v>
      </c>
      <c r="B650" t="s">
        <v>17</v>
      </c>
      <c r="C650" t="s">
        <v>41</v>
      </c>
      <c r="D650" t="s">
        <v>48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6060</v>
      </c>
      <c r="L650">
        <v>4363.2</v>
      </c>
      <c r="M650" s="4">
        <v>41730</v>
      </c>
      <c r="N650">
        <v>4</v>
      </c>
      <c r="O650" t="s">
        <v>24</v>
      </c>
      <c r="P650">
        <v>2014</v>
      </c>
    </row>
    <row r="651" spans="1:16" x14ac:dyDescent="0.35">
      <c r="A651" t="s">
        <v>7</v>
      </c>
      <c r="B651" t="s">
        <v>17</v>
      </c>
      <c r="C651" t="s">
        <v>41</v>
      </c>
      <c r="D651" t="s">
        <v>48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615000</v>
      </c>
      <c r="L651">
        <v>19680</v>
      </c>
      <c r="M651" s="4">
        <v>41821</v>
      </c>
      <c r="N651">
        <v>7</v>
      </c>
      <c r="O651" t="s">
        <v>27</v>
      </c>
      <c r="P651">
        <v>2014</v>
      </c>
    </row>
    <row r="652" spans="1:16" x14ac:dyDescent="0.35">
      <c r="A652" t="s">
        <v>7</v>
      </c>
      <c r="B652" t="s">
        <v>16</v>
      </c>
      <c r="C652" t="s">
        <v>41</v>
      </c>
      <c r="D652" t="s">
        <v>48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67250</v>
      </c>
      <c r="L652">
        <v>2152</v>
      </c>
      <c r="M652" s="4">
        <v>41548</v>
      </c>
      <c r="N652">
        <v>10</v>
      </c>
      <c r="O652" t="s">
        <v>30</v>
      </c>
      <c r="P652">
        <v>2013</v>
      </c>
    </row>
    <row r="653" spans="1:16" x14ac:dyDescent="0.35">
      <c r="A653" t="s">
        <v>7</v>
      </c>
      <c r="B653" t="s">
        <v>19</v>
      </c>
      <c r="C653" t="s">
        <v>41</v>
      </c>
      <c r="D653" t="s">
        <v>48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634000</v>
      </c>
      <c r="L653">
        <v>20288</v>
      </c>
      <c r="M653" s="4">
        <v>41579</v>
      </c>
      <c r="N653">
        <v>11</v>
      </c>
      <c r="O653" t="s">
        <v>31</v>
      </c>
      <c r="P653">
        <v>2013</v>
      </c>
    </row>
    <row r="654" spans="1:16" x14ac:dyDescent="0.35">
      <c r="A654" t="s">
        <v>10</v>
      </c>
      <c r="B654" t="s">
        <v>20</v>
      </c>
      <c r="C654" t="s">
        <v>42</v>
      </c>
      <c r="D654" t="s">
        <v>48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14515</v>
      </c>
      <c r="L654">
        <v>2961.06</v>
      </c>
      <c r="M654" s="4">
        <v>41699</v>
      </c>
      <c r="N654">
        <v>3</v>
      </c>
      <c r="O654" t="s">
        <v>23</v>
      </c>
      <c r="P654">
        <v>2014</v>
      </c>
    </row>
    <row r="655" spans="1:16" x14ac:dyDescent="0.35">
      <c r="A655" t="s">
        <v>7</v>
      </c>
      <c r="B655" t="s">
        <v>17</v>
      </c>
      <c r="C655" t="s">
        <v>42</v>
      </c>
      <c r="D655" t="s">
        <v>48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635250</v>
      </c>
      <c r="L655">
        <v>20328</v>
      </c>
      <c r="M655" s="4">
        <v>41852</v>
      </c>
      <c r="N655">
        <v>8</v>
      </c>
      <c r="O655" t="s">
        <v>28</v>
      </c>
      <c r="P655">
        <v>2014</v>
      </c>
    </row>
    <row r="656" spans="1:16" x14ac:dyDescent="0.35">
      <c r="A656" t="s">
        <v>7</v>
      </c>
      <c r="B656" t="s">
        <v>16</v>
      </c>
      <c r="C656" t="s">
        <v>42</v>
      </c>
      <c r="D656" t="s">
        <v>48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67250</v>
      </c>
      <c r="L656">
        <v>2152</v>
      </c>
      <c r="M656" s="4">
        <v>41548</v>
      </c>
      <c r="N656">
        <v>10</v>
      </c>
      <c r="O656" t="s">
        <v>30</v>
      </c>
      <c r="P656">
        <v>2013</v>
      </c>
    </row>
    <row r="657" spans="1:16" x14ac:dyDescent="0.35">
      <c r="A657" t="s">
        <v>7</v>
      </c>
      <c r="B657" t="s">
        <v>16</v>
      </c>
      <c r="C657" t="s">
        <v>42</v>
      </c>
      <c r="D657" t="s">
        <v>48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374000</v>
      </c>
      <c r="L657">
        <v>11968</v>
      </c>
      <c r="M657" s="4">
        <v>41913</v>
      </c>
      <c r="N657">
        <v>10</v>
      </c>
      <c r="O657" t="s">
        <v>30</v>
      </c>
      <c r="P657">
        <v>2014</v>
      </c>
    </row>
    <row r="658" spans="1:16" x14ac:dyDescent="0.35">
      <c r="A658" t="s">
        <v>7</v>
      </c>
      <c r="B658" t="s">
        <v>17</v>
      </c>
      <c r="C658" t="s">
        <v>42</v>
      </c>
      <c r="D658" t="s">
        <v>48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252500</v>
      </c>
      <c r="L658">
        <v>8080</v>
      </c>
      <c r="M658" s="4">
        <v>41913</v>
      </c>
      <c r="N658">
        <v>10</v>
      </c>
      <c r="O658" t="s">
        <v>30</v>
      </c>
      <c r="P658">
        <v>2014</v>
      </c>
    </row>
    <row r="659" spans="1:16" x14ac:dyDescent="0.35">
      <c r="A659" t="s">
        <v>10</v>
      </c>
      <c r="B659" t="s">
        <v>18</v>
      </c>
      <c r="C659" t="s">
        <v>42</v>
      </c>
      <c r="D659" t="s">
        <v>48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333060</v>
      </c>
      <c r="L659">
        <v>52521</v>
      </c>
      <c r="M659" s="4">
        <v>41609</v>
      </c>
      <c r="N659">
        <v>12</v>
      </c>
      <c r="O659" t="s">
        <v>32</v>
      </c>
      <c r="P659">
        <v>2013</v>
      </c>
    </row>
    <row r="660" spans="1:16" x14ac:dyDescent="0.35">
      <c r="A660" t="s">
        <v>7</v>
      </c>
      <c r="B660" t="s">
        <v>16</v>
      </c>
      <c r="C660" t="s">
        <v>43</v>
      </c>
      <c r="D660" t="s">
        <v>48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222000</v>
      </c>
      <c r="L660">
        <v>7104</v>
      </c>
      <c r="M660" s="4">
        <v>41699</v>
      </c>
      <c r="N660">
        <v>3</v>
      </c>
      <c r="O660" t="s">
        <v>23</v>
      </c>
      <c r="P660">
        <v>2014</v>
      </c>
    </row>
    <row r="661" spans="1:16" x14ac:dyDescent="0.35">
      <c r="A661" t="s">
        <v>9</v>
      </c>
      <c r="B661" t="s">
        <v>17</v>
      </c>
      <c r="C661" t="s">
        <v>43</v>
      </c>
      <c r="D661" t="s">
        <v>48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341280</v>
      </c>
      <c r="L661">
        <v>-35550</v>
      </c>
      <c r="M661" s="4">
        <v>41760</v>
      </c>
      <c r="N661">
        <v>5</v>
      </c>
      <c r="O661" t="s">
        <v>25</v>
      </c>
      <c r="P661">
        <v>2014</v>
      </c>
    </row>
    <row r="662" spans="1:16" x14ac:dyDescent="0.35">
      <c r="A662" t="s">
        <v>11</v>
      </c>
      <c r="B662" t="s">
        <v>18</v>
      </c>
      <c r="C662" t="s">
        <v>43</v>
      </c>
      <c r="D662" t="s">
        <v>48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7425</v>
      </c>
      <c r="L662">
        <v>18117</v>
      </c>
      <c r="M662" s="4">
        <v>41852</v>
      </c>
      <c r="N662">
        <v>8</v>
      </c>
      <c r="O662" t="s">
        <v>28</v>
      </c>
      <c r="P662">
        <v>2014</v>
      </c>
    </row>
    <row r="663" spans="1:16" x14ac:dyDescent="0.35">
      <c r="A663" t="s">
        <v>8</v>
      </c>
      <c r="B663" t="s">
        <v>16</v>
      </c>
      <c r="C663" t="s">
        <v>43</v>
      </c>
      <c r="D663" t="s">
        <v>48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17430</v>
      </c>
      <c r="L663">
        <v>5054.7</v>
      </c>
      <c r="M663" s="4">
        <v>41548</v>
      </c>
      <c r="N663">
        <v>10</v>
      </c>
      <c r="O663" t="s">
        <v>30</v>
      </c>
      <c r="P663">
        <v>2013</v>
      </c>
    </row>
    <row r="664" spans="1:16" x14ac:dyDescent="0.35">
      <c r="A664" t="s">
        <v>11</v>
      </c>
      <c r="B664" t="s">
        <v>17</v>
      </c>
      <c r="C664" t="s">
        <v>43</v>
      </c>
      <c r="D664" t="s">
        <v>48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8742</v>
      </c>
      <c r="L664">
        <v>21330.48</v>
      </c>
      <c r="M664" s="4">
        <v>41913</v>
      </c>
      <c r="N664">
        <v>10</v>
      </c>
      <c r="O664" t="s">
        <v>30</v>
      </c>
      <c r="P664">
        <v>2014</v>
      </c>
    </row>
    <row r="665" spans="1:16" x14ac:dyDescent="0.35">
      <c r="A665" t="s">
        <v>10</v>
      </c>
      <c r="B665" t="s">
        <v>18</v>
      </c>
      <c r="C665" t="s">
        <v>43</v>
      </c>
      <c r="D665" t="s">
        <v>48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8655</v>
      </c>
      <c r="L665">
        <v>1765.62</v>
      </c>
      <c r="M665" s="4">
        <v>41913</v>
      </c>
      <c r="N665">
        <v>10</v>
      </c>
      <c r="O665" t="s">
        <v>30</v>
      </c>
      <c r="P665">
        <v>2014</v>
      </c>
    </row>
    <row r="666" spans="1:16" x14ac:dyDescent="0.35">
      <c r="A666" t="s">
        <v>10</v>
      </c>
      <c r="B666" t="s">
        <v>20</v>
      </c>
      <c r="C666" t="s">
        <v>43</v>
      </c>
      <c r="D666" t="s">
        <v>48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8635</v>
      </c>
      <c r="L666">
        <v>1761.54</v>
      </c>
      <c r="M666" s="4">
        <v>41548</v>
      </c>
      <c r="N666">
        <v>10</v>
      </c>
      <c r="O666" t="s">
        <v>30</v>
      </c>
      <c r="P666">
        <v>2013</v>
      </c>
    </row>
    <row r="667" spans="1:16" x14ac:dyDescent="0.35">
      <c r="A667" t="s">
        <v>8</v>
      </c>
      <c r="B667" t="s">
        <v>20</v>
      </c>
      <c r="C667" t="s">
        <v>43</v>
      </c>
      <c r="D667" t="s">
        <v>48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18700</v>
      </c>
      <c r="L667">
        <v>5423</v>
      </c>
      <c r="M667" s="4">
        <v>41579</v>
      </c>
      <c r="N667">
        <v>11</v>
      </c>
      <c r="O667" t="s">
        <v>31</v>
      </c>
      <c r="P667">
        <v>2013</v>
      </c>
    </row>
    <row r="668" spans="1:16" x14ac:dyDescent="0.35">
      <c r="A668" t="s">
        <v>9</v>
      </c>
      <c r="B668" t="s">
        <v>18</v>
      </c>
      <c r="C668" t="s">
        <v>38</v>
      </c>
      <c r="D668" t="s">
        <v>48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140880</v>
      </c>
      <c r="L668">
        <v>-16142.5</v>
      </c>
      <c r="M668" s="4">
        <v>41852</v>
      </c>
      <c r="N668">
        <v>8</v>
      </c>
      <c r="O668" t="s">
        <v>28</v>
      </c>
      <c r="P668">
        <v>2014</v>
      </c>
    </row>
    <row r="669" spans="1:16" x14ac:dyDescent="0.35">
      <c r="A669" t="s">
        <v>9</v>
      </c>
      <c r="B669" t="s">
        <v>19</v>
      </c>
      <c r="C669" t="s">
        <v>38</v>
      </c>
      <c r="D669" t="s">
        <v>48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332040</v>
      </c>
      <c r="L669">
        <v>-38046.25</v>
      </c>
      <c r="M669" s="4">
        <v>41852</v>
      </c>
      <c r="N669">
        <v>8</v>
      </c>
      <c r="O669" t="s">
        <v>28</v>
      </c>
      <c r="P669">
        <v>2014</v>
      </c>
    </row>
    <row r="670" spans="1:16" x14ac:dyDescent="0.35">
      <c r="A670" t="s">
        <v>9</v>
      </c>
      <c r="B670" t="s">
        <v>19</v>
      </c>
      <c r="C670" t="s">
        <v>38</v>
      </c>
      <c r="D670" t="s">
        <v>48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130200</v>
      </c>
      <c r="L670">
        <v>-14918.75</v>
      </c>
      <c r="M670" s="4">
        <v>41913</v>
      </c>
      <c r="N670">
        <v>10</v>
      </c>
      <c r="O670" t="s">
        <v>30</v>
      </c>
      <c r="P670">
        <v>2014</v>
      </c>
    </row>
    <row r="671" spans="1:16" x14ac:dyDescent="0.35">
      <c r="A671" t="s">
        <v>7</v>
      </c>
      <c r="B671" t="s">
        <v>20</v>
      </c>
      <c r="C671" t="s">
        <v>39</v>
      </c>
      <c r="D671" t="s">
        <v>48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136500</v>
      </c>
      <c r="L671">
        <v>2730</v>
      </c>
      <c r="M671" s="4">
        <v>41913</v>
      </c>
      <c r="N671">
        <v>10</v>
      </c>
      <c r="O671" t="s">
        <v>30</v>
      </c>
      <c r="P671">
        <v>2014</v>
      </c>
    </row>
    <row r="672" spans="1:16" x14ac:dyDescent="0.35">
      <c r="A672" t="s">
        <v>10</v>
      </c>
      <c r="B672" t="s">
        <v>19</v>
      </c>
      <c r="C672" t="s">
        <v>40</v>
      </c>
      <c r="D672" t="s">
        <v>48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11580</v>
      </c>
      <c r="L672">
        <v>8106</v>
      </c>
      <c r="M672" s="4">
        <v>41699</v>
      </c>
      <c r="N672">
        <v>3</v>
      </c>
      <c r="O672" t="s">
        <v>23</v>
      </c>
      <c r="P672">
        <v>2014</v>
      </c>
    </row>
    <row r="673" spans="1:16" x14ac:dyDescent="0.35">
      <c r="A673" t="s">
        <v>8</v>
      </c>
      <c r="B673" t="s">
        <v>16</v>
      </c>
      <c r="C673" t="s">
        <v>40</v>
      </c>
      <c r="D673" t="s">
        <v>48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16140</v>
      </c>
      <c r="L673">
        <v>4438.5</v>
      </c>
      <c r="M673" s="4">
        <v>41730</v>
      </c>
      <c r="N673">
        <v>4</v>
      </c>
      <c r="O673" t="s">
        <v>24</v>
      </c>
      <c r="P673">
        <v>2014</v>
      </c>
    </row>
    <row r="674" spans="1:16" x14ac:dyDescent="0.35">
      <c r="A674" t="s">
        <v>10</v>
      </c>
      <c r="B674" t="s">
        <v>20</v>
      </c>
      <c r="C674" t="s">
        <v>40</v>
      </c>
      <c r="D674" t="s">
        <v>48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12675</v>
      </c>
      <c r="L674">
        <v>2408.25</v>
      </c>
      <c r="M674" s="4">
        <v>41730</v>
      </c>
      <c r="N674">
        <v>4</v>
      </c>
      <c r="O674" t="s">
        <v>24</v>
      </c>
      <c r="P674">
        <v>2014</v>
      </c>
    </row>
    <row r="675" spans="1:16" x14ac:dyDescent="0.35">
      <c r="A675" t="s">
        <v>10</v>
      </c>
      <c r="B675" t="s">
        <v>20</v>
      </c>
      <c r="C675" t="s">
        <v>40</v>
      </c>
      <c r="D675" t="s">
        <v>48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741260</v>
      </c>
      <c r="L675">
        <v>106912.5</v>
      </c>
      <c r="M675" s="4">
        <v>41760</v>
      </c>
      <c r="N675">
        <v>5</v>
      </c>
      <c r="O675" t="s">
        <v>25</v>
      </c>
      <c r="P675">
        <v>2014</v>
      </c>
    </row>
    <row r="676" spans="1:16" x14ac:dyDescent="0.35">
      <c r="A676" t="s">
        <v>8</v>
      </c>
      <c r="B676" t="s">
        <v>16</v>
      </c>
      <c r="C676" t="s">
        <v>40</v>
      </c>
      <c r="D676" t="s">
        <v>48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25590</v>
      </c>
      <c r="L676">
        <v>7037.25</v>
      </c>
      <c r="M676" s="4">
        <v>41852</v>
      </c>
      <c r="N676">
        <v>8</v>
      </c>
      <c r="O676" t="s">
        <v>28</v>
      </c>
      <c r="P676">
        <v>2014</v>
      </c>
    </row>
    <row r="677" spans="1:16" x14ac:dyDescent="0.35">
      <c r="A677" t="s">
        <v>10</v>
      </c>
      <c r="B677" t="s">
        <v>17</v>
      </c>
      <c r="C677" t="s">
        <v>40</v>
      </c>
      <c r="D677" t="s">
        <v>48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2670</v>
      </c>
      <c r="L677">
        <v>1869</v>
      </c>
      <c r="M677" s="4">
        <v>41548</v>
      </c>
      <c r="N677">
        <v>10</v>
      </c>
      <c r="O677" t="s">
        <v>30</v>
      </c>
      <c r="P677">
        <v>2013</v>
      </c>
    </row>
    <row r="678" spans="1:16" x14ac:dyDescent="0.35">
      <c r="A678" t="s">
        <v>9</v>
      </c>
      <c r="B678" t="s">
        <v>19</v>
      </c>
      <c r="C678" t="s">
        <v>40</v>
      </c>
      <c r="D678" t="s">
        <v>48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130200</v>
      </c>
      <c r="L678">
        <v>-14918.75</v>
      </c>
      <c r="M678" s="4">
        <v>41913</v>
      </c>
      <c r="N678">
        <v>10</v>
      </c>
      <c r="O678" t="s">
        <v>30</v>
      </c>
      <c r="P678">
        <v>2014</v>
      </c>
    </row>
    <row r="679" spans="1:16" x14ac:dyDescent="0.35">
      <c r="A679" t="s">
        <v>8</v>
      </c>
      <c r="B679" t="s">
        <v>19</v>
      </c>
      <c r="C679" t="s">
        <v>40</v>
      </c>
      <c r="D679" t="s">
        <v>48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11750</v>
      </c>
      <c r="L679">
        <v>3231.25</v>
      </c>
      <c r="M679" s="4">
        <v>41913</v>
      </c>
      <c r="N679">
        <v>10</v>
      </c>
      <c r="O679" t="s">
        <v>30</v>
      </c>
      <c r="P679">
        <v>2014</v>
      </c>
    </row>
    <row r="680" spans="1:16" x14ac:dyDescent="0.35">
      <c r="A680" t="s">
        <v>10</v>
      </c>
      <c r="B680" t="s">
        <v>17</v>
      </c>
      <c r="C680" t="s">
        <v>40</v>
      </c>
      <c r="D680" t="s">
        <v>48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521820</v>
      </c>
      <c r="L680">
        <v>75262.5</v>
      </c>
      <c r="M680" s="4">
        <v>41579</v>
      </c>
      <c r="N680">
        <v>11</v>
      </c>
      <c r="O680" t="s">
        <v>31</v>
      </c>
      <c r="P680">
        <v>2013</v>
      </c>
    </row>
    <row r="681" spans="1:16" x14ac:dyDescent="0.35">
      <c r="A681" t="s">
        <v>10</v>
      </c>
      <c r="B681" t="s">
        <v>20</v>
      </c>
      <c r="C681" t="s">
        <v>40</v>
      </c>
      <c r="D681" t="s">
        <v>48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559260</v>
      </c>
      <c r="L681">
        <v>80662.5</v>
      </c>
      <c r="M681" s="4">
        <v>41579</v>
      </c>
      <c r="N681">
        <v>11</v>
      </c>
      <c r="O681" t="s">
        <v>31</v>
      </c>
      <c r="P681">
        <v>2013</v>
      </c>
    </row>
    <row r="682" spans="1:16" x14ac:dyDescent="0.35">
      <c r="A682" t="s">
        <v>11</v>
      </c>
      <c r="B682" t="s">
        <v>17</v>
      </c>
      <c r="C682" t="s">
        <v>40</v>
      </c>
      <c r="D682" t="s">
        <v>48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2742</v>
      </c>
      <c r="L682">
        <v>6580.8</v>
      </c>
      <c r="M682" s="4">
        <v>41974</v>
      </c>
      <c r="N682">
        <v>12</v>
      </c>
      <c r="O682" t="s">
        <v>32</v>
      </c>
      <c r="P682">
        <v>2014</v>
      </c>
    </row>
    <row r="683" spans="1:16" x14ac:dyDescent="0.35">
      <c r="A683" t="s">
        <v>10</v>
      </c>
      <c r="B683" t="s">
        <v>18</v>
      </c>
      <c r="C683" t="s">
        <v>40</v>
      </c>
      <c r="D683" t="s">
        <v>48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2930</v>
      </c>
      <c r="L683">
        <v>2051</v>
      </c>
      <c r="M683" s="4">
        <v>41974</v>
      </c>
      <c r="N683">
        <v>12</v>
      </c>
      <c r="O683" t="s">
        <v>32</v>
      </c>
      <c r="P683">
        <v>2014</v>
      </c>
    </row>
    <row r="684" spans="1:16" x14ac:dyDescent="0.35">
      <c r="A684" t="s">
        <v>11</v>
      </c>
      <c r="B684" t="s">
        <v>20</v>
      </c>
      <c r="C684" t="s">
        <v>41</v>
      </c>
      <c r="D684" t="s">
        <v>48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1500</v>
      </c>
      <c r="L684">
        <v>3600</v>
      </c>
      <c r="M684" s="4">
        <v>41699</v>
      </c>
      <c r="N684">
        <v>3</v>
      </c>
      <c r="O684" t="s">
        <v>23</v>
      </c>
      <c r="P684">
        <v>2014</v>
      </c>
    </row>
    <row r="685" spans="1:16" x14ac:dyDescent="0.35">
      <c r="A685" t="s">
        <v>8</v>
      </c>
      <c r="B685" t="s">
        <v>18</v>
      </c>
      <c r="C685" t="s">
        <v>41</v>
      </c>
      <c r="D685" t="s">
        <v>48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28260</v>
      </c>
      <c r="L685">
        <v>7771.5</v>
      </c>
      <c r="M685" s="4">
        <v>41760</v>
      </c>
      <c r="N685">
        <v>5</v>
      </c>
      <c r="O685" t="s">
        <v>25</v>
      </c>
      <c r="P685">
        <v>2014</v>
      </c>
    </row>
    <row r="686" spans="1:16" x14ac:dyDescent="0.35">
      <c r="A686" t="s">
        <v>9</v>
      </c>
      <c r="B686" t="s">
        <v>18</v>
      </c>
      <c r="C686" t="s">
        <v>41</v>
      </c>
      <c r="D686" t="s">
        <v>48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79560</v>
      </c>
      <c r="L686">
        <v>-9116.25</v>
      </c>
      <c r="M686" s="4">
        <v>41883</v>
      </c>
      <c r="N686">
        <v>9</v>
      </c>
      <c r="O686" t="s">
        <v>29</v>
      </c>
      <c r="P686">
        <v>2014</v>
      </c>
    </row>
    <row r="687" spans="1:16" x14ac:dyDescent="0.35">
      <c r="A687" t="s">
        <v>7</v>
      </c>
      <c r="B687" t="s">
        <v>17</v>
      </c>
      <c r="C687" t="s">
        <v>41</v>
      </c>
      <c r="D687" t="s">
        <v>48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643500</v>
      </c>
      <c r="L687">
        <v>12870</v>
      </c>
      <c r="M687" s="4">
        <v>41579</v>
      </c>
      <c r="N687">
        <v>11</v>
      </c>
      <c r="O687" t="s">
        <v>31</v>
      </c>
      <c r="P687">
        <v>2013</v>
      </c>
    </row>
    <row r="688" spans="1:16" x14ac:dyDescent="0.35">
      <c r="A688" t="s">
        <v>9</v>
      </c>
      <c r="B688" t="s">
        <v>17</v>
      </c>
      <c r="C688" t="s">
        <v>41</v>
      </c>
      <c r="D688" t="s">
        <v>48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292560</v>
      </c>
      <c r="L688">
        <v>-33522.5</v>
      </c>
      <c r="M688" s="4">
        <v>41609</v>
      </c>
      <c r="N688">
        <v>12</v>
      </c>
      <c r="O688" t="s">
        <v>32</v>
      </c>
      <c r="P688">
        <v>2013</v>
      </c>
    </row>
    <row r="689" spans="1:16" x14ac:dyDescent="0.35">
      <c r="A689" t="s">
        <v>11</v>
      </c>
      <c r="B689" t="s">
        <v>17</v>
      </c>
      <c r="C689" t="s">
        <v>41</v>
      </c>
      <c r="D689" t="s">
        <v>48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2742</v>
      </c>
      <c r="L689">
        <v>6580.8</v>
      </c>
      <c r="M689" s="4">
        <v>41974</v>
      </c>
      <c r="N689">
        <v>12</v>
      </c>
      <c r="O689" t="s">
        <v>32</v>
      </c>
      <c r="P689">
        <v>2014</v>
      </c>
    </row>
    <row r="690" spans="1:16" x14ac:dyDescent="0.35">
      <c r="A690" t="s">
        <v>10</v>
      </c>
      <c r="B690" t="s">
        <v>16</v>
      </c>
      <c r="C690" t="s">
        <v>42</v>
      </c>
      <c r="D690" t="s">
        <v>48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8655</v>
      </c>
      <c r="L690">
        <v>6058.5</v>
      </c>
      <c r="M690" s="4">
        <v>41821</v>
      </c>
      <c r="N690">
        <v>7</v>
      </c>
      <c r="O690" t="s">
        <v>27</v>
      </c>
      <c r="P690">
        <v>2014</v>
      </c>
    </row>
    <row r="691" spans="1:16" x14ac:dyDescent="0.35">
      <c r="A691" t="s">
        <v>8</v>
      </c>
      <c r="B691" t="s">
        <v>19</v>
      </c>
      <c r="C691" t="s">
        <v>42</v>
      </c>
      <c r="D691" t="s">
        <v>48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4920</v>
      </c>
      <c r="L691">
        <v>1353</v>
      </c>
      <c r="M691" s="4">
        <v>41821</v>
      </c>
      <c r="N691">
        <v>7</v>
      </c>
      <c r="O691" t="s">
        <v>27</v>
      </c>
      <c r="P691">
        <v>2014</v>
      </c>
    </row>
    <row r="692" spans="1:16" x14ac:dyDescent="0.35">
      <c r="A692" t="s">
        <v>10</v>
      </c>
      <c r="B692" t="s">
        <v>17</v>
      </c>
      <c r="C692" t="s">
        <v>42</v>
      </c>
      <c r="D692" t="s">
        <v>48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2670</v>
      </c>
      <c r="L692">
        <v>1869</v>
      </c>
      <c r="M692" s="4">
        <v>41548</v>
      </c>
      <c r="N692">
        <v>10</v>
      </c>
      <c r="O692" t="s">
        <v>30</v>
      </c>
      <c r="P692">
        <v>2013</v>
      </c>
    </row>
    <row r="693" spans="1:16" x14ac:dyDescent="0.35">
      <c r="A693" t="s">
        <v>8</v>
      </c>
      <c r="B693" t="s">
        <v>19</v>
      </c>
      <c r="C693" t="s">
        <v>42</v>
      </c>
      <c r="D693" t="s">
        <v>48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11750</v>
      </c>
      <c r="L693">
        <v>3231.25</v>
      </c>
      <c r="M693" s="4">
        <v>41913</v>
      </c>
      <c r="N693">
        <v>10</v>
      </c>
      <c r="O693" t="s">
        <v>30</v>
      </c>
      <c r="P693">
        <v>2014</v>
      </c>
    </row>
    <row r="694" spans="1:16" x14ac:dyDescent="0.35">
      <c r="A694" t="s">
        <v>9</v>
      </c>
      <c r="B694" t="s">
        <v>16</v>
      </c>
      <c r="C694" t="s">
        <v>42</v>
      </c>
      <c r="D694" t="s">
        <v>48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354480</v>
      </c>
      <c r="L694">
        <v>-40617.5</v>
      </c>
      <c r="M694" s="4">
        <v>41579</v>
      </c>
      <c r="N694">
        <v>11</v>
      </c>
      <c r="O694" t="s">
        <v>31</v>
      </c>
      <c r="P694">
        <v>2013</v>
      </c>
    </row>
    <row r="695" spans="1:16" x14ac:dyDescent="0.35">
      <c r="A695" t="s">
        <v>9</v>
      </c>
      <c r="B695" t="s">
        <v>19</v>
      </c>
      <c r="C695" t="s">
        <v>42</v>
      </c>
      <c r="D695" t="s">
        <v>48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66240</v>
      </c>
      <c r="L695">
        <v>-7590</v>
      </c>
      <c r="M695" s="4">
        <v>41944</v>
      </c>
      <c r="N695">
        <v>11</v>
      </c>
      <c r="O695" t="s">
        <v>31</v>
      </c>
      <c r="P695">
        <v>2014</v>
      </c>
    </row>
    <row r="696" spans="1:16" x14ac:dyDescent="0.35">
      <c r="A696" t="s">
        <v>10</v>
      </c>
      <c r="B696" t="s">
        <v>18</v>
      </c>
      <c r="C696" t="s">
        <v>42</v>
      </c>
      <c r="D696" t="s">
        <v>48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2930</v>
      </c>
      <c r="L696">
        <v>2051</v>
      </c>
      <c r="M696" s="4">
        <v>41974</v>
      </c>
      <c r="N696">
        <v>12</v>
      </c>
      <c r="O696" t="s">
        <v>32</v>
      </c>
      <c r="P696">
        <v>2014</v>
      </c>
    </row>
    <row r="697" spans="1:16" x14ac:dyDescent="0.35">
      <c r="A697" t="s">
        <v>7</v>
      </c>
      <c r="B697" t="s">
        <v>18</v>
      </c>
      <c r="C697" t="s">
        <v>43</v>
      </c>
      <c r="D697" t="s">
        <v>48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618750</v>
      </c>
      <c r="L697">
        <v>12375</v>
      </c>
      <c r="M697" s="4">
        <v>41699</v>
      </c>
      <c r="N697">
        <v>3</v>
      </c>
      <c r="O697" t="s">
        <v>23</v>
      </c>
      <c r="P697">
        <v>2014</v>
      </c>
    </row>
    <row r="698" spans="1:16" x14ac:dyDescent="0.35">
      <c r="A698" t="s">
        <v>7</v>
      </c>
      <c r="B698" t="s">
        <v>20</v>
      </c>
      <c r="C698" t="s">
        <v>43</v>
      </c>
      <c r="D698" t="s">
        <v>48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136500</v>
      </c>
      <c r="L698">
        <v>2730</v>
      </c>
      <c r="M698" s="4">
        <v>41913</v>
      </c>
      <c r="N698">
        <v>10</v>
      </c>
      <c r="O698" t="s">
        <v>30</v>
      </c>
      <c r="P698">
        <v>2014</v>
      </c>
    </row>
    <row r="699" spans="1:16" x14ac:dyDescent="0.35">
      <c r="A699" t="s">
        <v>10</v>
      </c>
      <c r="B699" t="s">
        <v>20</v>
      </c>
      <c r="C699" t="s">
        <v>39</v>
      </c>
      <c r="D699" t="s">
        <v>48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6840</v>
      </c>
      <c r="L699">
        <v>1299.5999999999999</v>
      </c>
      <c r="M699" s="4">
        <v>41671</v>
      </c>
      <c r="N699">
        <v>2</v>
      </c>
      <c r="O699" t="s">
        <v>22</v>
      </c>
      <c r="P699">
        <v>2014</v>
      </c>
    </row>
    <row r="700" spans="1:16" x14ac:dyDescent="0.35">
      <c r="A700" t="s">
        <v>10</v>
      </c>
      <c r="B700" t="s">
        <v>16</v>
      </c>
      <c r="C700" t="s">
        <v>40</v>
      </c>
      <c r="D700" t="s">
        <v>48</v>
      </c>
      <c r="E700">
        <v>723</v>
      </c>
      <c r="F700">
        <v>10</v>
      </c>
      <c r="G700">
        <v>7</v>
      </c>
      <c r="H700">
        <v>5061</v>
      </c>
      <c r="I700">
        <v>759.15</v>
      </c>
      <c r="J700">
        <v>4301.8500000000004</v>
      </c>
      <c r="K700">
        <v>3615</v>
      </c>
      <c r="L700">
        <v>686.85</v>
      </c>
      <c r="M700" s="4">
        <v>41730</v>
      </c>
      <c r="N700">
        <v>4</v>
      </c>
      <c r="O700" t="s">
        <v>24</v>
      </c>
      <c r="P700">
        <v>2014</v>
      </c>
    </row>
    <row r="701" spans="1:16" x14ac:dyDescent="0.35">
      <c r="A701" t="s">
        <v>11</v>
      </c>
      <c r="B701" t="s">
        <v>17</v>
      </c>
      <c r="C701" t="s">
        <v>42</v>
      </c>
      <c r="D701" t="s">
        <v>48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5418</v>
      </c>
      <c r="L701">
        <v>13003.2</v>
      </c>
      <c r="M701" s="4">
        <v>41760</v>
      </c>
      <c r="N701">
        <v>5</v>
      </c>
      <c r="O701" t="s">
        <v>25</v>
      </c>
      <c r="P701">
        <v>2014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02D1-F8F3-4B4F-B916-6B4440524187}">
  <dimension ref="S3:T21"/>
  <sheetViews>
    <sheetView tabSelected="1" zoomScale="52" zoomScaleNormal="55" workbookViewId="0">
      <selection activeCell="V9" sqref="V9"/>
    </sheetView>
  </sheetViews>
  <sheetFormatPr defaultRowHeight="14.5" x14ac:dyDescent="0.35"/>
  <cols>
    <col min="19" max="19" width="33.54296875" bestFit="1" customWidth="1"/>
    <col min="20" max="20" width="13.1796875" bestFit="1" customWidth="1"/>
  </cols>
  <sheetData>
    <row r="3" spans="19:20" ht="15.5" x14ac:dyDescent="0.35">
      <c r="S3" s="15" t="s">
        <v>61</v>
      </c>
      <c r="T3" s="16"/>
    </row>
    <row r="4" spans="19:20" x14ac:dyDescent="0.35">
      <c r="S4" s="11"/>
      <c r="T4" s="11"/>
    </row>
    <row r="5" spans="19:20" x14ac:dyDescent="0.35">
      <c r="S5" s="13" t="s">
        <v>50</v>
      </c>
      <c r="T5" s="14">
        <f>SUM(financials_2[[#All],[ Sales]])</f>
        <v>118726350.25999992</v>
      </c>
    </row>
    <row r="6" spans="19:20" x14ac:dyDescent="0.35">
      <c r="S6" s="12"/>
      <c r="T6" s="11"/>
    </row>
    <row r="7" spans="19:20" x14ac:dyDescent="0.35">
      <c r="S7" s="13" t="s">
        <v>51</v>
      </c>
      <c r="T7" s="14">
        <f>SUM(financials_2[[#All],[Profit]])</f>
        <v>16893702.260000009</v>
      </c>
    </row>
    <row r="8" spans="19:20" x14ac:dyDescent="0.35">
      <c r="S8" s="12"/>
      <c r="T8" s="11"/>
    </row>
    <row r="9" spans="19:20" x14ac:dyDescent="0.35">
      <c r="S9" s="13" t="s">
        <v>52</v>
      </c>
      <c r="T9" s="14">
        <f>AVERAGE(financials_2[[#All],[ Sales]])</f>
        <v>169609.07179999989</v>
      </c>
    </row>
    <row r="10" spans="19:20" x14ac:dyDescent="0.35">
      <c r="S10" s="12"/>
      <c r="T10" s="11"/>
    </row>
    <row r="11" spans="19:20" x14ac:dyDescent="0.35">
      <c r="S11" s="13" t="s">
        <v>53</v>
      </c>
      <c r="T11" s="14">
        <f>AVERAGE(financials_2[[#All],[Profit]])</f>
        <v>24133.860371428585</v>
      </c>
    </row>
    <row r="12" spans="19:20" x14ac:dyDescent="0.35">
      <c r="S12" s="12"/>
      <c r="T12" s="11"/>
    </row>
    <row r="13" spans="19:20" x14ac:dyDescent="0.35">
      <c r="S13" s="13" t="s">
        <v>54</v>
      </c>
      <c r="T13" s="14">
        <f>MEDIAN(financials_2[[#All],[ Sales]])</f>
        <v>35540.199999999997</v>
      </c>
    </row>
    <row r="14" spans="19:20" x14ac:dyDescent="0.35">
      <c r="S14" s="12"/>
      <c r="T14" s="11"/>
    </row>
    <row r="15" spans="19:20" x14ac:dyDescent="0.35">
      <c r="S15" s="13" t="s">
        <v>55</v>
      </c>
      <c r="T15" s="14">
        <f>_xlfn.STDEV.P(financials_2[[#All],[ Sales]])</f>
        <v>236557.19622942075</v>
      </c>
    </row>
    <row r="16" spans="19:20" x14ac:dyDescent="0.35">
      <c r="S16" s="12"/>
      <c r="T16" s="11"/>
    </row>
    <row r="17" spans="19:20" x14ac:dyDescent="0.35">
      <c r="S17" s="13" t="s">
        <v>56</v>
      </c>
      <c r="T17" s="14">
        <f>CORREL(financials_2[[#All],[ Sales]],financials_2[[#All],[Profit]])</f>
        <v>0.80546219415646503</v>
      </c>
    </row>
    <row r="18" spans="19:20" x14ac:dyDescent="0.35">
      <c r="S18" s="12"/>
      <c r="T18" s="11"/>
    </row>
    <row r="19" spans="19:20" x14ac:dyDescent="0.35">
      <c r="S19" s="13" t="s">
        <v>57</v>
      </c>
      <c r="T19" s="14">
        <f>MAX(financials_2[[#All],[ Sales]])</f>
        <v>1159200</v>
      </c>
    </row>
    <row r="20" spans="19:20" x14ac:dyDescent="0.35">
      <c r="S20" s="12"/>
      <c r="T20" s="11"/>
    </row>
    <row r="21" spans="19:20" x14ac:dyDescent="0.35">
      <c r="S21" s="13" t="s">
        <v>58</v>
      </c>
      <c r="T21" s="14">
        <f>MIN(financials_2[[#All],[ Sales]])</f>
        <v>1655.08</v>
      </c>
    </row>
  </sheetData>
  <mergeCells count="1">
    <mergeCell ref="S3:T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85" zoomScaleNormal="85" workbookViewId="0">
      <selection activeCell="H692" sqref="H692"/>
    </sheetView>
  </sheetViews>
  <sheetFormatPr defaultRowHeight="14.5" x14ac:dyDescent="0.35"/>
  <cols>
    <col min="1" max="1" width="16.36328125" bestFit="1" customWidth="1"/>
    <col min="2" max="2" width="26.54296875" customWidth="1"/>
    <col min="3" max="3" width="14.08984375" style="3" bestFit="1" customWidth="1"/>
    <col min="4" max="4" width="17.453125" bestFit="1" customWidth="1"/>
    <col min="5" max="5" width="14.36328125" style="1" customWidth="1"/>
    <col min="6" max="6" width="14.36328125" style="1" bestFit="1" customWidth="1"/>
    <col min="7" max="7" width="12.54296875" style="1" bestFit="1" customWidth="1"/>
    <col min="8" max="8" width="14.36328125" style="1" bestFit="1" customWidth="1"/>
    <col min="9" max="9" width="12.90625" style="1" bestFit="1" customWidth="1"/>
    <col min="10" max="10" width="17.6328125" style="1" customWidth="1"/>
    <col min="11" max="11" width="12.90625" bestFit="1" customWidth="1"/>
    <col min="12" max="12" width="18.453125" bestFit="1" customWidth="1"/>
    <col min="13" max="13" width="11.54296875" style="4" bestFit="1" customWidth="1"/>
    <col min="14" max="14" width="17.089843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C o E A A B Q S w M E F A A C A A g A i 4 B t W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i 4 B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A b V r W D Q L B J A E A A H E C A A A T A B w A R m 9 y b X V s Y X M v U 2 V j d G l v b j E u b S C i G A A o o B Q A A A A A A A A A A A A A A A A A A A A A A A A A A A B 1 U U t r w k A Q v g f y H 5 b t R S E I h d K L e G l a p I d a I Z Z S x M O 4 m e j i Z r b s A 5 T g f + 9 o a g s m 7 m W X 7 z U z O x 5 V 0 J Z E 0 d 7 3 4 z R J E 7 8 F h 6 W o N A E p D c a L i T A Y 0 k T w K W x 0 C h l 5 2 S s 0 o z w 6 h x Q + r d u t r d 0 N h s 1 y B j V O 5 L 9 b r o 7 L 3 F J g 2 S p r Q + 5 k v g X a c J H F 4 R s l p y 1 g b X C 0 c E C + s q 7 O r Y k 1 n U g / a C t m T S M L 3 N S c I j M R m B E B 9 + G Y i U b m N l J w h w 4 + d 7 a M q q t / 1 l 6 d L O I J q O y w H 6 S D 5 z n N H 0 W x X q M 7 k 2 9 A s Q I V o t O 0 E X O n F b L q l c L j w + j U 7 l l U g M F b 3 N R Z z + m s 8 D 3 x l 8 7 6 u J u m / H 1 a 9 M A 8 f a V D X x E I e I F L f r e D 8 Y a 2 Y n Z W d b v + Z X m z n e / 6 Q r g y H I d p o q l 3 0 + M f U E s B A i 0 A F A A C A A g A i 4 B t W i A 4 H 2 e k A A A A 9 Q A A A B I A A A A A A A A A A A A A A A A A A A A A A E N v b m Z p Z y 9 Q Y W N r Y W d l L n h t b F B L A Q I t A B Q A A g A I A I u A b V o P y u m r p A A A A O k A A A A T A A A A A A A A A A A A A A A A A P A A A A B b Q 2 9 u d G V u d F 9 U e X B l c 1 0 u e G 1 s U E s B A i 0 A F A A C A A g A i 4 B t W t Y N A s E k A Q A A c Q I A A B M A A A A A A A A A A A A A A A A A 4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B E A A A A A A A D +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m l u Y W 5 j a W F s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1 Q x M D o z N D o y M i 4 y M T g 3 M j Y x W i I g L z 4 8 R W 5 0 c n k g V H l w Z T 0 i R m l s b E N v b H V t b l R 5 c G V z I i B W Y W x 1 Z T 0 i c 0 J n W U d C Z 1 V E Q X d V R k J R V U Z D U U 1 H Q X c 9 P S I g L z 4 8 R W 5 0 c n k g V H l w Z T 0 i R m l s b E N v b H V t b k 5 h b W V z I i B W Y W x 1 Z T 0 i c 1 s m c X V v d D t T Z W d t Z W 5 0 J n F 1 b 3 Q 7 L C Z x d W 9 0 O 0 N v d W 5 0 c n k m c X V v d D s s J n F 1 b 3 Q 7 U H J v Z H V j d C Z x d W 9 0 O y w m c X V v d D t E a X N j b 3 V u d C B C Y W 5 k J n F 1 b 3 Q 7 L C Z x d W 9 0 O 1 V u a X R z I F N v b G Q m c X V v d D s s J n F 1 b 3 Q 7 T W F u d W Z h Y 3 R 1 c m l u Z y B Q c m l j Z S Z x d W 9 0 O y w m c X V v d D t T Y W x l I F B y a W N l J n F 1 b 3 Q 7 L C Z x d W 9 0 O 0 d y b 3 N z I F N h b G V z J n F 1 b 3 Q 7 L C Z x d W 9 0 O 0 R p c 2 N v d W 5 0 c y Z x d W 9 0 O y w m c X V v d D s g U 2 F s Z X M m c X V v d D s s J n F 1 b 3 Q 7 Q 0 9 H U y Z x d W 9 0 O y w m c X V v d D t Q c m 9 m a X Q m c X V v d D s s J n F 1 b 3 Q 7 R G F 0 Z S Z x d W 9 0 O y w m c X V v d D t N b 2 5 0 a C B O d W 1 i Z X I m c X V v d D s s J n F 1 b 3 Q 7 T W 9 u d G g g T m F t Z S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u Y 2 l h b H M v Q X V 0 b 1 J l b W 9 2 Z W R D b 2 x 1 b W 5 z M S 5 7 U 2 V n b W V u d C w w f S Z x d W 9 0 O y w m c X V v d D t T Z W N 0 a W 9 u M S 9 m a W 5 h b m N p Y W x z L 0 F 1 d G 9 S Z W 1 v d m V k Q 2 9 s d W 1 u c z E u e 0 N v d W 5 0 c n k s M X 0 m c X V v d D s s J n F 1 b 3 Q 7 U 2 V j d G l v b j E v Z m l u Y W 5 j a W F s c y 9 B d X R v U m V t b 3 Z l Z E N v b H V t b n M x L n t Q c m 9 k d W N 0 L D J 9 J n F 1 b 3 Q 7 L C Z x d W 9 0 O 1 N l Y 3 R p b 2 4 x L 2 Z p b m F u Y 2 l h b H M v Q X V 0 b 1 J l b W 9 2 Z W R D b 2 x 1 b W 5 z M S 5 7 R G l z Y 2 9 1 b n Q g Q m F u Z C w z f S Z x d W 9 0 O y w m c X V v d D t T Z W N 0 a W 9 u M S 9 m a W 5 h b m N p Y W x z L 0 F 1 d G 9 S Z W 1 v d m V k Q 2 9 s d W 1 u c z E u e 1 V u a X R z I F N v b G Q s N H 0 m c X V v d D s s J n F 1 b 3 Q 7 U 2 V j d G l v b j E v Z m l u Y W 5 j a W F s c y 9 B d X R v U m V t b 3 Z l Z E N v b H V t b n M x L n t N Y W 5 1 Z m F j d H V y a W 5 n I F B y a W N l L D V 9 J n F 1 b 3 Q 7 L C Z x d W 9 0 O 1 N l Y 3 R p b 2 4 x L 2 Z p b m F u Y 2 l h b H M v Q X V 0 b 1 J l b W 9 2 Z W R D b 2 x 1 b W 5 z M S 5 7 U 2 F s Z S B Q c m l j Z S w 2 f S Z x d W 9 0 O y w m c X V v d D t T Z W N 0 a W 9 u M S 9 m a W 5 h b m N p Y W x z L 0 F 1 d G 9 S Z W 1 v d m V k Q 2 9 s d W 1 u c z E u e 0 d y b 3 N z I F N h b G V z L D d 9 J n F 1 b 3 Q 7 L C Z x d W 9 0 O 1 N l Y 3 R p b 2 4 x L 2 Z p b m F u Y 2 l h b H M v Q X V 0 b 1 J l b W 9 2 Z W R D b 2 x 1 b W 5 z M S 5 7 R G l z Y 2 9 1 b n R z L D h 9 J n F 1 b 3 Q 7 L C Z x d W 9 0 O 1 N l Y 3 R p b 2 4 x L 2 Z p b m F u Y 2 l h b H M v Q X V 0 b 1 J l b W 9 2 Z W R D b 2 x 1 b W 5 z M S 5 7 I F N h b G V z L D l 9 J n F 1 b 3 Q 7 L C Z x d W 9 0 O 1 N l Y 3 R p b 2 4 x L 2 Z p b m F u Y 2 l h b H M v Q X V 0 b 1 J l b W 9 2 Z W R D b 2 x 1 b W 5 z M S 5 7 Q 0 9 H U y w x M H 0 m c X V v d D s s J n F 1 b 3 Q 7 U 2 V j d G l v b j E v Z m l u Y W 5 j a W F s c y 9 B d X R v U m V t b 3 Z l Z E N v b H V t b n M x L n t Q c m 9 m a X Q s M T F 9 J n F 1 b 3 Q 7 L C Z x d W 9 0 O 1 N l Y 3 R p b 2 4 x L 2 Z p b m F u Y 2 l h b H M v Q X V 0 b 1 J l b W 9 2 Z W R D b 2 x 1 b W 5 z M S 5 7 R G F 0 Z S w x M n 0 m c X V v d D s s J n F 1 b 3 Q 7 U 2 V j d G l v b j E v Z m l u Y W 5 j a W F s c y 9 B d X R v U m V t b 3 Z l Z E N v b H V t b n M x L n t N b 2 5 0 a C B O d W 1 i Z X I s M T N 9 J n F 1 b 3 Q 7 L C Z x d W 9 0 O 1 N l Y 3 R p b 2 4 x L 2 Z p b m F u Y 2 l h b H M v Q X V 0 b 1 J l b W 9 2 Z W R D b 2 x 1 b W 5 z M S 5 7 T W 9 u d G g g T m F t Z S w x N H 0 m c X V v d D s s J n F 1 b 3 Q 7 U 2 V j d G l v b j E v Z m l u Y W 5 j a W F s c y 9 B d X R v U m V t b 3 Z l Z E N v b H V t b n M x L n t Z Z W F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m l u Y W 5 j a W F s c y 9 B d X R v U m V t b 3 Z l Z E N v b H V t b n M x L n t T Z W d t Z W 5 0 L D B 9 J n F 1 b 3 Q 7 L C Z x d W 9 0 O 1 N l Y 3 R p b 2 4 x L 2 Z p b m F u Y 2 l h b H M v Q X V 0 b 1 J l b W 9 2 Z W R D b 2 x 1 b W 5 z M S 5 7 Q 2 9 1 b n R y e S w x f S Z x d W 9 0 O y w m c X V v d D t T Z W N 0 a W 9 u M S 9 m a W 5 h b m N p Y W x z L 0 F 1 d G 9 S Z W 1 v d m V k Q 2 9 s d W 1 u c z E u e 1 B y b 2 R 1 Y 3 Q s M n 0 m c X V v d D s s J n F 1 b 3 Q 7 U 2 V j d G l v b j E v Z m l u Y W 5 j a W F s c y 9 B d X R v U m V t b 3 Z l Z E N v b H V t b n M x L n t E a X N j b 3 V u d C B C Y W 5 k L D N 9 J n F 1 b 3 Q 7 L C Z x d W 9 0 O 1 N l Y 3 R p b 2 4 x L 2 Z p b m F u Y 2 l h b H M v Q X V 0 b 1 J l b W 9 2 Z W R D b 2 x 1 b W 5 z M S 5 7 V W 5 p d H M g U 2 9 s Z C w 0 f S Z x d W 9 0 O y w m c X V v d D t T Z W N 0 a W 9 u M S 9 m a W 5 h b m N p Y W x z L 0 F 1 d G 9 S Z W 1 v d m V k Q 2 9 s d W 1 u c z E u e 0 1 h b n V m Y W N 0 d X J p b m c g U H J p Y 2 U s N X 0 m c X V v d D s s J n F 1 b 3 Q 7 U 2 V j d G l v b j E v Z m l u Y W 5 j a W F s c y 9 B d X R v U m V t b 3 Z l Z E N v b H V t b n M x L n t T Y W x l I F B y a W N l L D Z 9 J n F 1 b 3 Q 7 L C Z x d W 9 0 O 1 N l Y 3 R p b 2 4 x L 2 Z p b m F u Y 2 l h b H M v Q X V 0 b 1 J l b W 9 2 Z W R D b 2 x 1 b W 5 z M S 5 7 R 3 J v c 3 M g U 2 F s Z X M s N 3 0 m c X V v d D s s J n F 1 b 3 Q 7 U 2 V j d G l v b j E v Z m l u Y W 5 j a W F s c y 9 B d X R v U m V t b 3 Z l Z E N v b H V t b n M x L n t E a X N j b 3 V u d H M s O H 0 m c X V v d D s s J n F 1 b 3 Q 7 U 2 V j d G l v b j E v Z m l u Y W 5 j a W F s c y 9 B d X R v U m V t b 3 Z l Z E N v b H V t b n M x L n s g U 2 F s Z X M s O X 0 m c X V v d D s s J n F 1 b 3 Q 7 U 2 V j d G l v b j E v Z m l u Y W 5 j a W F s c y 9 B d X R v U m V t b 3 Z l Z E N v b H V t b n M x L n t D T 0 d T L D E w f S Z x d W 9 0 O y w m c X V v d D t T Z W N 0 a W 9 u M S 9 m a W 5 h b m N p Y W x z L 0 F 1 d G 9 S Z W 1 v d m V k Q 2 9 s d W 1 u c z E u e 1 B y b 2 Z p d C w x M X 0 m c X V v d D s s J n F 1 b 3 Q 7 U 2 V j d G l v b j E v Z m l u Y W 5 j a W F s c y 9 B d X R v U m V t b 3 Z l Z E N v b H V t b n M x L n t E Y X R l L D E y f S Z x d W 9 0 O y w m c X V v d D t T Z W N 0 a W 9 u M S 9 m a W 5 h b m N p Y W x z L 0 F 1 d G 9 S Z W 1 v d m V k Q 2 9 s d W 1 u c z E u e 0 1 v b n R o I E 5 1 b W J l c i w x M 3 0 m c X V v d D s s J n F 1 b 3 Q 7 U 2 V j d G l v b j E v Z m l u Y W 5 j a W F s c y 9 B d X R v U m V t b 3 Z l Z E N v b H V t b n M x L n t N b 2 5 0 a C B O Y W 1 l L D E 0 f S Z x d W 9 0 O y w m c X V v d D t T Z W N 0 a W 9 u M S 9 m a W 5 h b m N p Y W x z L 0 F 1 d G 9 S Z W 1 v d m V k Q 2 9 s d W 1 u c z E u e 1 l l Y X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T x 6 F O 7 Q F E 2 b S F n Y 2 l F c 3 g A A A A A C A A A A A A A Q Z g A A A A E A A C A A A A C S U b 6 M s G V D Q y g h x R a c H H v N + f G B l 6 M d x 7 L o a u I n 4 G 2 J 9 w A A A A A O g A A A A A I A A C A A A A A Y e l 1 p P u 8 O D z m M Z m w H 9 w / U W r Q 3 9 Q 5 G I X D v y t s k B f S E 1 1 A A A A A X y C Y g B q i o O 3 D E i l x x y s q j 5 Y C l 2 R R e A 7 h d y B 7 V v m G j / L p S n G I T 3 Y W g S O K 7 0 o w A d i / h i N x v T B E j C 1 e j i N k F K H n A d B D s + m k Z s Z I q 9 s S c G e t A h k A A A A B 6 6 E S u F K P z 3 B u y 1 O W g z w G z G z 3 e 3 + z k A v c X J D 0 r e A L J P f E f / T H P q I M R 6 q A 4 o o H D A n D n x s o V t s e Y G 0 i N + 8 C E V O I e < / D a t a M a s h u p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8994FB5-F19C-4AC5-8849-93AEE56867B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5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Tables</vt:lpstr>
      <vt:lpstr>financials</vt:lpstr>
      <vt:lpstr>Visulization</vt:lpstr>
      <vt:lpstr>Old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Rohan Kalkumbe</cp:lastModifiedBy>
  <dcterms:created xsi:type="dcterms:W3CDTF">2014-01-28T02:45:41Z</dcterms:created>
  <dcterms:modified xsi:type="dcterms:W3CDTF">2025-03-23T09:09:44Z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