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Admin-1\Desktop\New Folder\Coachx Training\Excel\"/>
    </mc:Choice>
  </mc:AlternateContent>
  <xr:revisionPtr revIDLastSave="0" documentId="13_ncr:1_{9016FFE6-18C7-48C8-87AB-D594DB5E7D4D}" xr6:coauthVersionLast="47" xr6:coauthVersionMax="47" xr10:uidLastSave="{00000000-0000-0000-0000-000000000000}"/>
  <bookViews>
    <workbookView xWindow="-120" yWindow="-120" windowWidth="20730" windowHeight="11040" xr2:uid="{00000000-000D-0000-FFFF-FFFF00000000}"/>
  </bookViews>
  <sheets>
    <sheet name="Information" sheetId="2" r:id="rId1"/>
    <sheet name="Depreciation Calculator" sheetId="1" r:id="rId2"/>
    <sheet name="Straight Line Metho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 l="1"/>
  <c r="D11" i="1"/>
  <c r="D12" i="1" s="1"/>
  <c r="D20" i="1"/>
  <c r="D23" i="1"/>
  <c r="C26" i="1" s="1"/>
  <c r="D27" i="1" s="1"/>
  <c r="C14" i="3"/>
  <c r="C6" i="3"/>
  <c r="C7" i="3"/>
  <c r="C8" i="3"/>
  <c r="C9" i="3"/>
  <c r="C10" i="3" s="1"/>
  <c r="C11" i="3" s="1"/>
  <c r="C12" i="3" s="1"/>
  <c r="C13" i="3" s="1"/>
  <c r="C5" i="3"/>
  <c r="B5" i="3"/>
  <c r="B6" i="3"/>
  <c r="B7" i="3"/>
  <c r="B8" i="3"/>
  <c r="B9" i="3"/>
  <c r="B10" i="3"/>
  <c r="B11" i="3"/>
  <c r="B12" i="3"/>
  <c r="B13" i="3"/>
  <c r="C4" i="3"/>
  <c r="B4" i="3"/>
  <c r="C27" i="1" l="1"/>
  <c r="D28" i="1" s="1"/>
  <c r="D13" i="1"/>
  <c r="D14" i="1" s="1"/>
  <c r="D15" i="1" s="1"/>
  <c r="D37" i="1"/>
  <c r="C37" i="1" s="1"/>
  <c r="C28" i="1" l="1"/>
  <c r="D29" i="1" s="1"/>
  <c r="D38" i="1"/>
  <c r="C38" i="1" s="1"/>
  <c r="C29" i="1" l="1"/>
  <c r="D30" i="1" s="1"/>
  <c r="D39" i="1"/>
  <c r="C39" i="1" s="1"/>
  <c r="C30" i="1" l="1"/>
  <c r="D31" i="1" s="1"/>
  <c r="D40" i="1"/>
  <c r="C40" i="1" s="1"/>
  <c r="C31" i="1" l="1"/>
  <c r="D32" i="1" s="1"/>
  <c r="D41" i="1"/>
  <c r="C41" i="1" s="1"/>
  <c r="C32" i="1" l="1"/>
  <c r="D33" i="1" s="1"/>
  <c r="D42" i="1"/>
  <c r="C42" i="1" s="1"/>
  <c r="C33" i="1" l="1"/>
  <c r="D34" i="1" s="1"/>
  <c r="D43" i="1"/>
  <c r="C43" i="1" s="1"/>
  <c r="C34" i="1" l="1"/>
  <c r="D35" i="1" s="1"/>
  <c r="D44" i="1"/>
  <c r="C44" i="1" s="1"/>
  <c r="C35" i="1" l="1"/>
  <c r="D36" i="1" s="1"/>
  <c r="C36" i="1" s="1"/>
  <c r="D45" i="1"/>
  <c r="C45" i="1" l="1"/>
  <c r="B14" i="3"/>
</calcChain>
</file>

<file path=xl/sharedStrings.xml><?xml version="1.0" encoding="utf-8"?>
<sst xmlns="http://schemas.openxmlformats.org/spreadsheetml/2006/main" count="29" uniqueCount="22">
  <si>
    <t>Asset Price</t>
  </si>
  <si>
    <t>Scrap Value</t>
  </si>
  <si>
    <t>Estimated Life Span (Years)</t>
  </si>
  <si>
    <t>Book Value</t>
  </si>
  <si>
    <t>Depreciated Book Value After Its Life Span</t>
  </si>
  <si>
    <t>Total Depreciation For Its Life Span</t>
  </si>
  <si>
    <t>Balance Amount</t>
  </si>
  <si>
    <t>Year</t>
  </si>
  <si>
    <t>Depreciation Calculator</t>
  </si>
  <si>
    <t>Depreciation / Year as per Straight Line Method</t>
  </si>
  <si>
    <t>Rate of Depreciation as per Diminishing Balance Method</t>
  </si>
  <si>
    <t>Asset Cost</t>
  </si>
  <si>
    <t>Depreciation Percentage</t>
  </si>
  <si>
    <t>Additonal Asset Cost</t>
  </si>
  <si>
    <t xml:space="preserve">Additonal Asset Cost </t>
  </si>
  <si>
    <t>Depreciation Schedule</t>
  </si>
  <si>
    <t>Diminishing Balance Method</t>
  </si>
  <si>
    <t>Straight Line Method</t>
  </si>
  <si>
    <t>Year on Year Depreciation Amount</t>
  </si>
  <si>
    <t>Coachx.live</t>
  </si>
  <si>
    <t>Straight Line method calculation</t>
  </si>
  <si>
    <t>Year On year Depreciation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</si>
</sst>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_ ;[Red]\-[$$-409]#,##0.00\ "/>
    <numFmt numFmtId="165" formatCode="[$$-409]#,##0.00"/>
  </numFmts>
  <fonts count="9" x14ac:knownFonts="1">
    <font>
      <sz val="11"/>
      <color theme="1"/>
      <name val="Calibri"/>
      <family val="2"/>
      <scheme val="minor"/>
    </font>
    <font>
      <sz val="14"/>
      <color theme="1"/>
      <name val="Times New Roman"/>
      <family val="1"/>
    </font>
    <font>
      <u/>
      <sz val="11"/>
      <color theme="10"/>
      <name val="Calibri"/>
      <family val="2"/>
    </font>
    <font>
      <sz val="14"/>
      <color theme="0"/>
      <name val="Times New Roman"/>
      <family val="1"/>
    </font>
    <font>
      <b/>
      <sz val="20"/>
      <color theme="0"/>
      <name val="Cambria"/>
      <family val="1"/>
      <scheme val="major"/>
    </font>
    <font>
      <b/>
      <sz val="14"/>
      <color theme="0"/>
      <name val="Times New Roman"/>
      <family val="1"/>
    </font>
    <font>
      <u/>
      <sz val="25"/>
      <color rgb="FFFFFF00"/>
      <name val="Lucida Calligraphy"/>
      <family val="4"/>
    </font>
    <font>
      <b/>
      <sz val="20"/>
      <color theme="0"/>
      <name val="Times New Roman"/>
      <family val="1"/>
    </font>
    <font>
      <b/>
      <sz val="18"/>
      <color theme="0"/>
      <name val="Times New Roman"/>
      <family val="1"/>
    </font>
  </fonts>
  <fills count="5">
    <fill>
      <patternFill patternType="none"/>
    </fill>
    <fill>
      <patternFill patternType="gray125"/>
    </fill>
    <fill>
      <patternFill patternType="solid">
        <fgColor theme="3"/>
        <bgColor indexed="64"/>
      </patternFill>
    </fill>
    <fill>
      <patternFill patternType="solid">
        <fgColor theme="0" tint="-0.499984740745262"/>
        <bgColor indexed="64"/>
      </patternFill>
    </fill>
    <fill>
      <patternFill patternType="solid">
        <fgColor theme="3" tint="0.39997558519241921"/>
        <bgColor indexed="64"/>
      </patternFill>
    </fill>
  </fills>
  <borders count="7">
    <border>
      <left/>
      <right/>
      <top/>
      <bottom/>
      <diagonal/>
    </border>
    <border>
      <left style="thick">
        <color theme="0"/>
      </left>
      <right style="thick">
        <color theme="0"/>
      </right>
      <top style="thick">
        <color theme="0"/>
      </top>
      <bottom style="thick">
        <color theme="0"/>
      </bottom>
      <diagonal/>
    </border>
    <border>
      <left style="thick">
        <color theme="0"/>
      </left>
      <right style="thick">
        <color theme="0"/>
      </right>
      <top style="thick">
        <color theme="0"/>
      </top>
      <bottom/>
      <diagonal/>
    </border>
    <border>
      <left style="thick">
        <color theme="0"/>
      </left>
      <right style="thick">
        <color theme="0"/>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1" fillId="0" borderId="0" xfId="0" applyFont="1" applyAlignment="1">
      <alignment horizontal="center" vertical="center"/>
    </xf>
    <xf numFmtId="0" fontId="3" fillId="2" borderId="1" xfId="0" applyFont="1" applyFill="1" applyBorder="1" applyAlignment="1">
      <alignment horizontal="center" vertical="center"/>
    </xf>
    <xf numFmtId="0" fontId="3" fillId="3" borderId="0" xfId="0" applyFont="1" applyFill="1" applyAlignment="1">
      <alignment horizontal="center" vertical="center"/>
    </xf>
    <xf numFmtId="165" fontId="3" fillId="2" borderId="1" xfId="0" applyNumberFormat="1" applyFont="1" applyFill="1" applyBorder="1" applyAlignment="1">
      <alignment horizontal="center" vertical="center"/>
    </xf>
    <xf numFmtId="0" fontId="1" fillId="3" borderId="0" xfId="0" applyFont="1" applyFill="1" applyAlignment="1">
      <alignment horizontal="center" vertical="center"/>
    </xf>
    <xf numFmtId="0" fontId="6" fillId="2" borderId="1" xfId="1" applyFont="1" applyFill="1" applyBorder="1" applyAlignment="1" applyProtection="1">
      <alignment horizontal="center" vertical="center"/>
    </xf>
    <xf numFmtId="0" fontId="4"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Alignment="1">
      <alignment horizontal="center"/>
    </xf>
    <xf numFmtId="0" fontId="0" fillId="0" borderId="6" xfId="0" applyBorder="1" applyAlignment="1">
      <alignment horizontal="center"/>
    </xf>
    <xf numFmtId="0" fontId="0" fillId="0" borderId="6" xfId="0" applyBorder="1"/>
    <xf numFmtId="0" fontId="7" fillId="2" borderId="1" xfId="0" applyFont="1" applyFill="1" applyBorder="1" applyAlignment="1">
      <alignment horizontal="center"/>
    </xf>
    <xf numFmtId="164" fontId="5" fillId="4" borderId="1" xfId="0" applyNumberFormat="1" applyFont="1" applyFill="1" applyBorder="1" applyAlignment="1">
      <alignment horizontal="center"/>
    </xf>
    <xf numFmtId="164" fontId="5" fillId="2" borderId="1" xfId="0" applyNumberFormat="1" applyFont="1" applyFill="1" applyBorder="1" applyAlignment="1">
      <alignment horizontal="center"/>
    </xf>
    <xf numFmtId="0" fontId="5" fillId="4" borderId="1" xfId="0" applyFont="1" applyFill="1" applyBorder="1" applyAlignment="1">
      <alignment horizontal="center"/>
    </xf>
    <xf numFmtId="10" fontId="5"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0" fontId="3" fillId="3" borderId="0" xfId="0" applyFont="1" applyFill="1" applyAlignment="1">
      <alignment horizontal="center"/>
    </xf>
    <xf numFmtId="0" fontId="8" fillId="2" borderId="1" xfId="0" applyFont="1" applyFill="1" applyBorder="1" applyAlignment="1">
      <alignment horizontal="center"/>
    </xf>
    <xf numFmtId="0" fontId="5" fillId="2" borderId="1" xfId="0" applyFont="1" applyFill="1" applyBorder="1" applyAlignment="1">
      <alignment horizontal="center"/>
    </xf>
    <xf numFmtId="0" fontId="3" fillId="2" borderId="1" xfId="0" applyFont="1" applyFill="1" applyBorder="1" applyAlignment="1">
      <alignment horizontal="center"/>
    </xf>
    <xf numFmtId="165" fontId="3" fillId="2" borderId="1" xfId="0" applyNumberFormat="1" applyFont="1" applyFill="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5" fillId="2" borderId="1" xfId="0" applyFont="1" applyFill="1" applyBorder="1" applyAlignment="1">
      <alignment horizontal="center"/>
    </xf>
    <xf numFmtId="0" fontId="5" fillId="2"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Diminishing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'Depreciation Calculator'!$C$25</c:f>
              <c:strCache>
                <c:ptCount val="1"/>
                <c:pt idx="0">
                  <c:v>Year on Year Depreciation Amount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'Depreciation Calculator'!$B$26:$B$36</c:f>
              <c:numCache>
                <c:formatCode>General</c:formatCode>
                <c:ptCount val="11"/>
                <c:pt idx="0">
                  <c:v>1</c:v>
                </c:pt>
                <c:pt idx="1">
                  <c:v>2</c:v>
                </c:pt>
                <c:pt idx="2">
                  <c:v>3</c:v>
                </c:pt>
                <c:pt idx="3">
                  <c:v>4</c:v>
                </c:pt>
                <c:pt idx="4">
                  <c:v>5</c:v>
                </c:pt>
                <c:pt idx="5">
                  <c:v>6</c:v>
                </c:pt>
                <c:pt idx="6">
                  <c:v>7</c:v>
                </c:pt>
                <c:pt idx="7">
                  <c:v>8</c:v>
                </c:pt>
                <c:pt idx="8">
                  <c:v>9</c:v>
                </c:pt>
                <c:pt idx="9">
                  <c:v>10</c:v>
                </c:pt>
              </c:numCache>
            </c:numRef>
          </c:cat>
          <c:val>
            <c:numRef>
              <c:f>'Depreciation Calculator'!$C$26:$C$36</c:f>
              <c:numCache>
                <c:formatCode>[$$-409]#,##0.00</c:formatCode>
                <c:ptCount val="11"/>
                <c:pt idx="0">
                  <c:v>102835.88263785925</c:v>
                </c:pt>
                <c:pt idx="1">
                  <c:v>81685.445122044126</c:v>
                </c:pt>
                <c:pt idx="2">
                  <c:v>64885.05542646048</c:v>
                </c:pt>
                <c:pt idx="3">
                  <c:v>51540.031536887516</c:v>
                </c:pt>
                <c:pt idx="4">
                  <c:v>40939.70226832966</c:v>
                </c:pt>
                <c:pt idx="5">
                  <c:v>32519.561432939961</c:v>
                </c:pt>
                <c:pt idx="6">
                  <c:v>25831.205827035024</c:v>
                </c:pt>
                <c:pt idx="7">
                  <c:v>20518.456125388308</c:v>
                </c:pt>
                <c:pt idx="8">
                  <c:v>16298.389033347312</c:v>
                </c:pt>
                <c:pt idx="9">
                  <c:v>12946.27058970836</c:v>
                </c:pt>
                <c:pt idx="10">
                  <c:v>0</c:v>
                </c:pt>
              </c:numCache>
            </c:numRef>
          </c:val>
          <c:extLst>
            <c:ext xmlns:c16="http://schemas.microsoft.com/office/drawing/2014/chart" uri="{C3380CC4-5D6E-409C-BE32-E72D297353CC}">
              <c16:uniqueId val="{00000000-E98A-4BF8-9E5E-78618161252F}"/>
            </c:ext>
          </c:extLst>
        </c:ser>
        <c:ser>
          <c:idx val="1"/>
          <c:order val="1"/>
          <c:tx>
            <c:strRef>
              <c:f>'Depreciation Calculator'!$D$25</c:f>
              <c:strCache>
                <c:ptCount val="1"/>
                <c:pt idx="0">
                  <c:v>Book Value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'Depreciation Calculator'!$B$26:$B$36</c:f>
              <c:numCache>
                <c:formatCode>General</c:formatCode>
                <c:ptCount val="11"/>
                <c:pt idx="0">
                  <c:v>1</c:v>
                </c:pt>
                <c:pt idx="1">
                  <c:v>2</c:v>
                </c:pt>
                <c:pt idx="2">
                  <c:v>3</c:v>
                </c:pt>
                <c:pt idx="3">
                  <c:v>4</c:v>
                </c:pt>
                <c:pt idx="4">
                  <c:v>5</c:v>
                </c:pt>
                <c:pt idx="5">
                  <c:v>6</c:v>
                </c:pt>
                <c:pt idx="6">
                  <c:v>7</c:v>
                </c:pt>
                <c:pt idx="7">
                  <c:v>8</c:v>
                </c:pt>
                <c:pt idx="8">
                  <c:v>9</c:v>
                </c:pt>
                <c:pt idx="9">
                  <c:v>10</c:v>
                </c:pt>
              </c:numCache>
            </c:numRef>
          </c:cat>
          <c:val>
            <c:numRef>
              <c:f>'Depreciation Calculator'!$D$26:$D$36</c:f>
              <c:numCache>
                <c:formatCode>[$$-409]#,##0.00</c:formatCode>
                <c:ptCount val="11"/>
                <c:pt idx="0">
                  <c:v>500000</c:v>
                </c:pt>
                <c:pt idx="1">
                  <c:v>397164.11736214074</c:v>
                </c:pt>
                <c:pt idx="2">
                  <c:v>315478.67224009661</c:v>
                </c:pt>
                <c:pt idx="3">
                  <c:v>250593.61681363612</c:v>
                </c:pt>
                <c:pt idx="4">
                  <c:v>199053.58527674861</c:v>
                </c:pt>
                <c:pt idx="5">
                  <c:v>158113.88300841895</c:v>
                </c:pt>
                <c:pt idx="6">
                  <c:v>125594.321575479</c:v>
                </c:pt>
                <c:pt idx="7">
                  <c:v>99763.115748443975</c:v>
                </c:pt>
                <c:pt idx="8">
                  <c:v>79244.659623055661</c:v>
                </c:pt>
                <c:pt idx="9">
                  <c:v>62946.270589708351</c:v>
                </c:pt>
                <c:pt idx="10">
                  <c:v>49999.999999999993</c:v>
                </c:pt>
              </c:numCache>
            </c:numRef>
          </c:val>
          <c:extLst>
            <c:ext xmlns:c16="http://schemas.microsoft.com/office/drawing/2014/chart" uri="{C3380CC4-5D6E-409C-BE32-E72D297353CC}">
              <c16:uniqueId val="{00000001-E98A-4BF8-9E5E-78618161252F}"/>
            </c:ext>
          </c:extLst>
        </c:ser>
        <c:dLbls>
          <c:dLblPos val="outEnd"/>
          <c:showLegendKey val="0"/>
          <c:showVal val="1"/>
          <c:showCatName val="0"/>
          <c:showSerName val="0"/>
          <c:showPercent val="0"/>
          <c:showBubbleSize val="0"/>
        </c:dLbls>
        <c:gapWidth val="100"/>
        <c:overlap val="-24"/>
        <c:axId val="228186608"/>
        <c:axId val="228191408"/>
      </c:barChart>
      <c:catAx>
        <c:axId val="2281866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8191408"/>
        <c:crosses val="autoZero"/>
        <c:auto val="1"/>
        <c:lblAlgn val="ctr"/>
        <c:lblOffset val="100"/>
        <c:noMultiLvlLbl val="0"/>
      </c:catAx>
      <c:valAx>
        <c:axId val="228191408"/>
        <c:scaling>
          <c:orientation val="minMax"/>
        </c:scaling>
        <c:delete val="0"/>
        <c:axPos val="l"/>
        <c:majorGridlines>
          <c:spPr>
            <a:ln w="9525" cap="flat" cmpd="sng" algn="ctr">
              <a:solidFill>
                <a:schemeClr val="lt1">
                  <a:lumMod val="95000"/>
                  <a:alpha val="10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8186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'Depreciation Calculator'!$C$25</c:f>
              <c:strCache>
                <c:ptCount val="1"/>
                <c:pt idx="0">
                  <c:v>Year on Year Depreciation Amount</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'Depreciation Calculator'!$B$26:$B$35</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'Depreciation Calculator'!$C$26:$C$35</c:f>
              <c:numCache>
                <c:formatCode>[$$-409]#,##0.00</c:formatCode>
                <c:ptCount val="10"/>
                <c:pt idx="0">
                  <c:v>102835.88263785925</c:v>
                </c:pt>
                <c:pt idx="1">
                  <c:v>81685.445122044126</c:v>
                </c:pt>
                <c:pt idx="2">
                  <c:v>64885.05542646048</c:v>
                </c:pt>
                <c:pt idx="3">
                  <c:v>51540.031536887516</c:v>
                </c:pt>
                <c:pt idx="4">
                  <c:v>40939.70226832966</c:v>
                </c:pt>
                <c:pt idx="5">
                  <c:v>32519.561432939961</c:v>
                </c:pt>
                <c:pt idx="6">
                  <c:v>25831.205827035024</c:v>
                </c:pt>
                <c:pt idx="7">
                  <c:v>20518.456125388308</c:v>
                </c:pt>
                <c:pt idx="8">
                  <c:v>16298.389033347312</c:v>
                </c:pt>
                <c:pt idx="9">
                  <c:v>12946.27058970836</c:v>
                </c:pt>
              </c:numCache>
            </c:numRef>
          </c:yVal>
          <c:smooth val="0"/>
          <c:extLst>
            <c:ext xmlns:c16="http://schemas.microsoft.com/office/drawing/2014/chart" uri="{C3380CC4-5D6E-409C-BE32-E72D297353CC}">
              <c16:uniqueId val="{00000000-5D6C-4A48-8299-378A5C9694F4}"/>
            </c:ext>
          </c:extLst>
        </c:ser>
        <c:dLbls>
          <c:showLegendKey val="0"/>
          <c:showVal val="1"/>
          <c:showCatName val="1"/>
          <c:showSerName val="0"/>
          <c:showPercent val="0"/>
          <c:showBubbleSize val="0"/>
        </c:dLbls>
        <c:axId val="228199568"/>
        <c:axId val="228195248"/>
      </c:scatterChart>
      <c:valAx>
        <c:axId val="228199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8195248"/>
        <c:crosses val="autoZero"/>
        <c:crossBetween val="midCat"/>
      </c:valAx>
      <c:valAx>
        <c:axId val="228195248"/>
        <c:scaling>
          <c:orientation val="minMax"/>
        </c:scaling>
        <c:delete val="1"/>
        <c:axPos val="l"/>
        <c:numFmt formatCode="[$$-409]#,##0.00" sourceLinked="1"/>
        <c:majorTickMark val="none"/>
        <c:minorTickMark val="none"/>
        <c:tickLblPos val="nextTo"/>
        <c:crossAx val="22819956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'Depreciation Calculator'!$D$25</c:f>
              <c:strCache>
                <c:ptCount val="1"/>
                <c:pt idx="0">
                  <c:v>Book Value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'Depreciation Calculator'!$D$26:$D$36</c:f>
              <c:numCache>
                <c:formatCode>[$$-409]#,##0.00</c:formatCode>
                <c:ptCount val="11"/>
                <c:pt idx="0">
                  <c:v>500000</c:v>
                </c:pt>
                <c:pt idx="1">
                  <c:v>397164.11736214074</c:v>
                </c:pt>
                <c:pt idx="2">
                  <c:v>315478.67224009661</c:v>
                </c:pt>
                <c:pt idx="3">
                  <c:v>250593.61681363612</c:v>
                </c:pt>
                <c:pt idx="4">
                  <c:v>199053.58527674861</c:v>
                </c:pt>
                <c:pt idx="5">
                  <c:v>158113.88300841895</c:v>
                </c:pt>
                <c:pt idx="6">
                  <c:v>125594.321575479</c:v>
                </c:pt>
                <c:pt idx="7">
                  <c:v>99763.115748443975</c:v>
                </c:pt>
                <c:pt idx="8">
                  <c:v>79244.659623055661</c:v>
                </c:pt>
                <c:pt idx="9">
                  <c:v>62946.270589708351</c:v>
                </c:pt>
                <c:pt idx="10">
                  <c:v>49999.999999999993</c:v>
                </c:pt>
              </c:numCache>
            </c:numRef>
          </c:val>
          <c:smooth val="0"/>
          <c:extLst>
            <c:ext xmlns:c16="http://schemas.microsoft.com/office/drawing/2014/chart" uri="{C3380CC4-5D6E-409C-BE32-E72D297353CC}">
              <c16:uniqueId val="{00000000-51F8-4D7F-B734-1391316EA720}"/>
            </c:ext>
          </c:extLst>
        </c:ser>
        <c:dLbls>
          <c:dLblPos val="t"/>
          <c:showLegendKey val="0"/>
          <c:showVal val="1"/>
          <c:showCatName val="0"/>
          <c:showSerName val="0"/>
          <c:showPercent val="0"/>
          <c:showBubbleSize val="0"/>
        </c:dLbls>
        <c:upDownBars>
          <c:gapWidth val="150"/>
          <c:upBars>
            <c:spPr>
              <a:solidFill>
                <a:schemeClr val="lt1"/>
              </a:solidFill>
              <a:ln w="9525">
                <a:solidFill>
                  <a:schemeClr val="lt1">
                    <a:lumMod val="95000"/>
                    <a:alpha val="54000"/>
                  </a:schemeClr>
                </a:solidFill>
              </a:ln>
              <a:effectLst/>
            </c:spPr>
          </c:upBars>
          <c:downBars>
            <c:spPr>
              <a:solidFill>
                <a:schemeClr val="dk1">
                  <a:lumMod val="75000"/>
                  <a:lumOff val="25000"/>
                </a:schemeClr>
              </a:solidFill>
              <a:ln w="9525">
                <a:solidFill>
                  <a:schemeClr val="lt1">
                    <a:lumMod val="95000"/>
                    <a:alpha val="54000"/>
                  </a:schemeClr>
                </a:solidFill>
              </a:ln>
              <a:effectLst/>
            </c:spPr>
          </c:downBars>
        </c:upDownBars>
        <c:smooth val="0"/>
        <c:axId val="373640896"/>
        <c:axId val="373630816"/>
      </c:lineChart>
      <c:catAx>
        <c:axId val="37364089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3630816"/>
        <c:crosses val="autoZero"/>
        <c:auto val="1"/>
        <c:lblAlgn val="ctr"/>
        <c:lblOffset val="100"/>
        <c:noMultiLvlLbl val="0"/>
      </c:catAx>
      <c:valAx>
        <c:axId val="373630816"/>
        <c:scaling>
          <c:orientation val="minMax"/>
        </c:scaling>
        <c:delete val="0"/>
        <c:axPos val="l"/>
        <c:majorGridlines>
          <c:spPr>
            <a:ln w="9525" cap="flat" cmpd="sng" algn="ctr">
              <a:solidFill>
                <a:schemeClr val="lt1">
                  <a:lumMod val="95000"/>
                  <a:alpha val="10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364089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Straight</a:t>
            </a:r>
            <a:r>
              <a:rPr lang="en-IN" baseline="0"/>
              <a:t> line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'Straight Line Method'!$B$3</c:f>
              <c:strCache>
                <c:ptCount val="1"/>
                <c:pt idx="0">
                  <c:v>Year On year Depreciation Amount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'Straight Line Method'!$A$4:$A$14</c:f>
              <c:numCache>
                <c:formatCode>General</c:formatCode>
                <c:ptCount val="11"/>
                <c:pt idx="0">
                  <c:v>1</c:v>
                </c:pt>
                <c:pt idx="1">
                  <c:v>2</c:v>
                </c:pt>
                <c:pt idx="2">
                  <c:v>3</c:v>
                </c:pt>
                <c:pt idx="3">
                  <c:v>4</c:v>
                </c:pt>
                <c:pt idx="4">
                  <c:v>5</c:v>
                </c:pt>
                <c:pt idx="5">
                  <c:v>6</c:v>
                </c:pt>
                <c:pt idx="6">
                  <c:v>7</c:v>
                </c:pt>
                <c:pt idx="7">
                  <c:v>8</c:v>
                </c:pt>
                <c:pt idx="8">
                  <c:v>9</c:v>
                </c:pt>
                <c:pt idx="9">
                  <c:v>10</c:v>
                </c:pt>
                <c:pt idx="10">
                  <c:v>11</c:v>
                </c:pt>
              </c:numCache>
            </c:numRef>
          </c:cat>
          <c:val>
            <c:numRef>
              <c:f>'Straight Line Method'!$B$4:$B$14</c:f>
              <c:numCache>
                <c:formatCode>General</c:formatCode>
                <c:ptCount val="11"/>
                <c:pt idx="0">
                  <c:v>45000</c:v>
                </c:pt>
                <c:pt idx="1">
                  <c:v>45000</c:v>
                </c:pt>
                <c:pt idx="2">
                  <c:v>45000</c:v>
                </c:pt>
                <c:pt idx="3">
                  <c:v>45000</c:v>
                </c:pt>
                <c:pt idx="4">
                  <c:v>45000</c:v>
                </c:pt>
                <c:pt idx="5">
                  <c:v>45000</c:v>
                </c:pt>
                <c:pt idx="6">
                  <c:v>45000</c:v>
                </c:pt>
                <c:pt idx="7">
                  <c:v>45000</c:v>
                </c:pt>
                <c:pt idx="8">
                  <c:v>45000</c:v>
                </c:pt>
                <c:pt idx="9">
                  <c:v>45000</c:v>
                </c:pt>
                <c:pt idx="10">
                  <c:v>0</c:v>
                </c:pt>
              </c:numCache>
            </c:numRef>
          </c:val>
          <c:extLst>
            <c:ext xmlns:c16="http://schemas.microsoft.com/office/drawing/2014/chart" uri="{C3380CC4-5D6E-409C-BE32-E72D297353CC}">
              <c16:uniqueId val="{00000000-1024-4269-AF2A-BE5EC3E0589F}"/>
            </c:ext>
          </c:extLst>
        </c:ser>
        <c:ser>
          <c:idx val="1"/>
          <c:order val="1"/>
          <c:tx>
            <c:strRef>
              <c:f>'Straight Line Method'!$C$3</c:f>
              <c:strCache>
                <c:ptCount val="1"/>
                <c:pt idx="0">
                  <c:v>Book Value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'Straight Line Method'!$A$4:$A$14</c:f>
              <c:numCache>
                <c:formatCode>General</c:formatCode>
                <c:ptCount val="11"/>
                <c:pt idx="0">
                  <c:v>1</c:v>
                </c:pt>
                <c:pt idx="1">
                  <c:v>2</c:v>
                </c:pt>
                <c:pt idx="2">
                  <c:v>3</c:v>
                </c:pt>
                <c:pt idx="3">
                  <c:v>4</c:v>
                </c:pt>
                <c:pt idx="4">
                  <c:v>5</c:v>
                </c:pt>
                <c:pt idx="5">
                  <c:v>6</c:v>
                </c:pt>
                <c:pt idx="6">
                  <c:v>7</c:v>
                </c:pt>
                <c:pt idx="7">
                  <c:v>8</c:v>
                </c:pt>
                <c:pt idx="8">
                  <c:v>9</c:v>
                </c:pt>
                <c:pt idx="9">
                  <c:v>10</c:v>
                </c:pt>
                <c:pt idx="10">
                  <c:v>11</c:v>
                </c:pt>
              </c:numCache>
            </c:numRef>
          </c:cat>
          <c:val>
            <c:numRef>
              <c:f>'Straight Line Method'!$C$4:$C$14</c:f>
              <c:numCache>
                <c:formatCode>General</c:formatCode>
                <c:ptCount val="11"/>
                <c:pt idx="0">
                  <c:v>500000</c:v>
                </c:pt>
                <c:pt idx="1">
                  <c:v>455000</c:v>
                </c:pt>
                <c:pt idx="2">
                  <c:v>410000</c:v>
                </c:pt>
                <c:pt idx="3">
                  <c:v>365000</c:v>
                </c:pt>
                <c:pt idx="4">
                  <c:v>320000</c:v>
                </c:pt>
                <c:pt idx="5">
                  <c:v>275000</c:v>
                </c:pt>
                <c:pt idx="6">
                  <c:v>230000</c:v>
                </c:pt>
                <c:pt idx="7">
                  <c:v>185000</c:v>
                </c:pt>
                <c:pt idx="8">
                  <c:v>140000</c:v>
                </c:pt>
                <c:pt idx="9">
                  <c:v>95000</c:v>
                </c:pt>
                <c:pt idx="10">
                  <c:v>50000</c:v>
                </c:pt>
              </c:numCache>
            </c:numRef>
          </c:val>
          <c:extLst>
            <c:ext xmlns:c16="http://schemas.microsoft.com/office/drawing/2014/chart" uri="{C3380CC4-5D6E-409C-BE32-E72D297353CC}">
              <c16:uniqueId val="{00000001-1024-4269-AF2A-BE5EC3E0589F}"/>
            </c:ext>
          </c:extLst>
        </c:ser>
        <c:dLbls>
          <c:dLblPos val="outEnd"/>
          <c:showLegendKey val="0"/>
          <c:showVal val="1"/>
          <c:showCatName val="0"/>
          <c:showSerName val="0"/>
          <c:showPercent val="0"/>
          <c:showBubbleSize val="0"/>
        </c:dLbls>
        <c:gapWidth val="100"/>
        <c:overlap val="-24"/>
        <c:axId val="373630336"/>
        <c:axId val="373638496"/>
      </c:barChart>
      <c:catAx>
        <c:axId val="373630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3638496"/>
        <c:crosses val="autoZero"/>
        <c:auto val="1"/>
        <c:lblAlgn val="ctr"/>
        <c:lblOffset val="100"/>
        <c:noMultiLvlLbl val="0"/>
      </c:catAx>
      <c:valAx>
        <c:axId val="3736384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3630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361950</xdr:colOff>
      <xdr:row>1</xdr:row>
      <xdr:rowOff>28575</xdr:rowOff>
    </xdr:from>
    <xdr:to>
      <xdr:col>26</xdr:col>
      <xdr:colOff>247650</xdr:colOff>
      <xdr:row>5</xdr:row>
      <xdr:rowOff>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581150" y="219075"/>
          <a:ext cx="14516100" cy="73342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rgbClr val="7030A0"/>
              </a:solidFill>
              <a:effectLst/>
              <a:latin typeface="+mn-lt"/>
              <a:ea typeface="+mn-ea"/>
              <a:cs typeface="+mn-cs"/>
            </a:rPr>
            <a:t>     </a:t>
          </a:r>
          <a:r>
            <a:rPr lang="en-US" sz="3200" b="0" i="0">
              <a:solidFill>
                <a:srgbClr val="7030A0"/>
              </a:solidFill>
              <a:effectLst/>
              <a:latin typeface="+mn-lt"/>
              <a:ea typeface="+mn-ea"/>
              <a:cs typeface="+mn-cs"/>
            </a:rPr>
            <a:t>Comparative Analysis of Depreciation Methods: Straight-Line vs. Diminishing Balance</a:t>
          </a:r>
          <a:endParaRPr lang="en-US" sz="1100">
            <a:solidFill>
              <a:srgbClr val="7030A0"/>
            </a:solidFill>
          </a:endParaRPr>
        </a:p>
      </xdr:txBody>
    </xdr:sp>
    <xdr:clientData/>
  </xdr:twoCellAnchor>
  <xdr:twoCellAnchor>
    <xdr:from>
      <xdr:col>2</xdr:col>
      <xdr:colOff>314325</xdr:colOff>
      <xdr:row>7</xdr:row>
      <xdr:rowOff>57150</xdr:rowOff>
    </xdr:from>
    <xdr:to>
      <xdr:col>26</xdr:col>
      <xdr:colOff>438150</xdr:colOff>
      <xdr:row>36</xdr:row>
      <xdr:rowOff>152400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1533525" y="1390650"/>
          <a:ext cx="14754225" cy="56197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solidFill>
              <a:srgbClr val="7030A0"/>
            </a:solidFill>
            <a:effectLst/>
          </a:endParaRPr>
        </a:p>
        <a:p>
          <a:r>
            <a:rPr lang="en-US" sz="2000" b="1" i="0">
              <a:solidFill>
                <a:srgbClr val="7030A0"/>
              </a:solidFill>
              <a:effectLst/>
              <a:latin typeface="+mn-lt"/>
              <a:ea typeface="+mn-ea"/>
              <a:cs typeface="+mn-cs"/>
            </a:rPr>
            <a:t>Point</a:t>
          </a:r>
          <a:r>
            <a:rPr lang="en-US" sz="2000" b="1" i="0" baseline="0">
              <a:solidFill>
                <a:srgbClr val="7030A0"/>
              </a:solidFill>
              <a:effectLst/>
              <a:latin typeface="+mn-lt"/>
              <a:ea typeface="+mn-ea"/>
              <a:cs typeface="+mn-cs"/>
            </a:rPr>
            <a:t>s to remember before starting this project:-</a:t>
          </a:r>
          <a:endParaRPr lang="en-US" sz="2000">
            <a:solidFill>
              <a:srgbClr val="7030A0"/>
            </a:solidFill>
            <a:effectLst/>
          </a:endParaRPr>
        </a:p>
        <a:p>
          <a:r>
            <a:rPr lang="en-US" sz="2000" b="1" i="0" baseline="0">
              <a:solidFill>
                <a:srgbClr val="7030A0"/>
              </a:solidFill>
              <a:effectLst/>
              <a:latin typeface="+mn-lt"/>
              <a:ea typeface="+mn-ea"/>
              <a:cs typeface="+mn-cs"/>
            </a:rPr>
            <a:t>Purpose of the project is to give you the fundamental ideas about how Depreciation methods  and terminologies works in Excel so imp thing is to go thorough this documentation very carefully and understand the tems.</a:t>
          </a:r>
          <a:endParaRPr lang="en-US" sz="2000">
            <a:solidFill>
              <a:srgbClr val="7030A0"/>
            </a:solidFill>
            <a:effectLst/>
          </a:endParaRPr>
        </a:p>
        <a:p>
          <a:r>
            <a:rPr lang="en-US" sz="2000" b="1" i="0" baseline="0">
              <a:solidFill>
                <a:srgbClr val="7030A0"/>
              </a:solidFill>
              <a:effectLst/>
              <a:latin typeface="+mn-lt"/>
              <a:ea typeface="+mn-ea"/>
              <a:cs typeface="+mn-cs"/>
            </a:rPr>
            <a:t>1. In Project Worksheets you dataset is already prepared  so you have to find the values and answers for given functions for solution please go through this sheet </a:t>
          </a:r>
          <a:endParaRPr lang="en-US" sz="2000">
            <a:solidFill>
              <a:srgbClr val="7030A0"/>
            </a:solidFill>
            <a:effectLst/>
          </a:endParaRPr>
        </a:p>
        <a:p>
          <a:r>
            <a:rPr lang="en-US" sz="2000" b="1" i="0" baseline="0">
              <a:solidFill>
                <a:srgbClr val="7030A0"/>
              </a:solidFill>
              <a:effectLst/>
              <a:latin typeface="+mn-lt"/>
              <a:ea typeface="+mn-ea"/>
              <a:cs typeface="+mn-cs"/>
            </a:rPr>
            <a:t>2. Kindly read all the documentation attached to this project file very carefully because all the important points for making this projects is given there in this documentation</a:t>
          </a:r>
          <a:endParaRPr lang="en-US" sz="2000">
            <a:solidFill>
              <a:srgbClr val="7030A0"/>
            </a:solidFill>
            <a:effectLst/>
          </a:endParaRPr>
        </a:p>
        <a:p>
          <a:r>
            <a:rPr lang="en-US" sz="2000" b="1" i="0" baseline="0">
              <a:solidFill>
                <a:srgbClr val="7030A0"/>
              </a:solidFill>
              <a:effectLst/>
              <a:latin typeface="+mn-lt"/>
              <a:ea typeface="+mn-ea"/>
              <a:cs typeface="+mn-cs"/>
            </a:rPr>
            <a:t>3. After doing the anlalysis Create a Summary report that what insights and analysis you have find while doing this proects</a:t>
          </a:r>
          <a:endParaRPr lang="en-US" sz="2000">
            <a:solidFill>
              <a:srgbClr val="7030A0"/>
            </a:solidFill>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223836</xdr:colOff>
      <xdr:row>32</xdr:row>
      <xdr:rowOff>109536</xdr:rowOff>
    </xdr:from>
    <xdr:to>
      <xdr:col>18</xdr:col>
      <xdr:colOff>342900</xdr:colOff>
      <xdr:row>48</xdr:row>
      <xdr:rowOff>66675</xdr:rowOff>
    </xdr:to>
    <xdr:graphicFrame macro="">
      <xdr:nvGraphicFramePr>
        <xdr:cNvPr id="3" name="Chart 2">
          <a:extLst>
            <a:ext uri="{FF2B5EF4-FFF2-40B4-BE49-F238E27FC236}">
              <a16:creationId xmlns:a16="http://schemas.microsoft.com/office/drawing/2014/main" id="{EDF5F30F-7833-9073-8F00-ED0889527D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347661</xdr:colOff>
      <xdr:row>17</xdr:row>
      <xdr:rowOff>0</xdr:rowOff>
    </xdr:from>
    <xdr:to>
      <xdr:col>18</xdr:col>
      <xdr:colOff>342899</xdr:colOff>
      <xdr:row>31</xdr:row>
      <xdr:rowOff>233362</xdr:rowOff>
    </xdr:to>
    <xdr:graphicFrame macro="">
      <xdr:nvGraphicFramePr>
        <xdr:cNvPr id="4" name="Chart 3">
          <a:extLst>
            <a:ext uri="{FF2B5EF4-FFF2-40B4-BE49-F238E27FC236}">
              <a16:creationId xmlns:a16="http://schemas.microsoft.com/office/drawing/2014/main" id="{F9F5FCB0-A466-8B91-E103-93F59DD3E9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581024</xdr:colOff>
      <xdr:row>17</xdr:row>
      <xdr:rowOff>0</xdr:rowOff>
    </xdr:from>
    <xdr:to>
      <xdr:col>32</xdr:col>
      <xdr:colOff>295275</xdr:colOff>
      <xdr:row>30</xdr:row>
      <xdr:rowOff>123825</xdr:rowOff>
    </xdr:to>
    <xdr:graphicFrame macro="">
      <xdr:nvGraphicFramePr>
        <xdr:cNvPr id="6" name="Chart 5">
          <a:extLst>
            <a:ext uri="{FF2B5EF4-FFF2-40B4-BE49-F238E27FC236}">
              <a16:creationId xmlns:a16="http://schemas.microsoft.com/office/drawing/2014/main" id="{B5DCA24B-D4D7-45CD-8027-12203FAD1F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6</xdr:col>
      <xdr:colOff>276225</xdr:colOff>
      <xdr:row>1</xdr:row>
      <xdr:rowOff>219073</xdr:rowOff>
    </xdr:from>
    <xdr:ext cx="3448050" cy="2095501"/>
    <xdr:sp macro="" textlink="">
      <xdr:nvSpPr>
        <xdr:cNvPr id="7" name="TextBox 6">
          <a:extLst>
            <a:ext uri="{FF2B5EF4-FFF2-40B4-BE49-F238E27FC236}">
              <a16:creationId xmlns:a16="http://schemas.microsoft.com/office/drawing/2014/main" id="{D8DD61D3-AE6D-FB23-15B3-772AA8F86AC7}"/>
            </a:ext>
          </a:extLst>
        </xdr:cNvPr>
        <xdr:cNvSpPr txBox="1"/>
      </xdr:nvSpPr>
      <xdr:spPr>
        <a:xfrm>
          <a:off x="8724900" y="342898"/>
          <a:ext cx="3448050" cy="209550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solidFill>
                <a:schemeClr val="tx1"/>
              </a:solidFill>
              <a:latin typeface="+mn-lt"/>
              <a:ea typeface="+mn-ea"/>
              <a:cs typeface="+mn-cs"/>
            </a:rPr>
            <a:t>Asset Price is</a:t>
          </a:r>
          <a:r>
            <a:rPr lang="en-IN" sz="1100" baseline="0">
              <a:solidFill>
                <a:schemeClr val="tx1"/>
              </a:solidFill>
              <a:latin typeface="+mn-lt"/>
              <a:ea typeface="+mn-ea"/>
              <a:cs typeface="+mn-cs"/>
            </a:rPr>
            <a:t> $5,00,000.00</a:t>
          </a:r>
          <a:br>
            <a:rPr lang="en-IN" sz="1100" baseline="0">
              <a:solidFill>
                <a:schemeClr val="tx1"/>
              </a:solidFill>
              <a:latin typeface="+mn-lt"/>
              <a:ea typeface="+mn-ea"/>
              <a:cs typeface="+mn-cs"/>
            </a:rPr>
          </a:br>
          <a:r>
            <a:rPr lang="en-IN" sz="1100" baseline="0">
              <a:solidFill>
                <a:schemeClr val="tx1"/>
              </a:solidFill>
              <a:latin typeface="+mn-lt"/>
              <a:ea typeface="+mn-ea"/>
              <a:cs typeface="+mn-cs"/>
            </a:rPr>
            <a:t>Estimated Life span is 10 years.</a:t>
          </a:r>
          <a:br>
            <a:rPr lang="en-IN" sz="1100" baseline="0">
              <a:solidFill>
                <a:schemeClr val="tx1"/>
              </a:solidFill>
              <a:latin typeface="+mn-lt"/>
              <a:ea typeface="+mn-ea"/>
              <a:cs typeface="+mn-cs"/>
            </a:rPr>
          </a:br>
          <a:r>
            <a:rPr lang="en-IN" sz="1100" baseline="0">
              <a:solidFill>
                <a:schemeClr val="tx1"/>
              </a:solidFill>
              <a:latin typeface="+mn-lt"/>
              <a:ea typeface="+mn-ea"/>
              <a:cs typeface="+mn-cs"/>
            </a:rPr>
            <a:t>Depreciation percentage for Straight line method is 9%</a:t>
          </a:r>
          <a:br>
            <a:rPr lang="en-IN" sz="1100" baseline="0">
              <a:solidFill>
                <a:schemeClr val="tx1"/>
              </a:solidFill>
              <a:latin typeface="+mn-lt"/>
              <a:ea typeface="+mn-ea"/>
              <a:cs typeface="+mn-cs"/>
            </a:rPr>
          </a:br>
          <a:r>
            <a:rPr lang="en-IN" sz="1100" baseline="0">
              <a:solidFill>
                <a:schemeClr val="tx1"/>
              </a:solidFill>
              <a:latin typeface="+mn-lt"/>
              <a:ea typeface="+mn-ea"/>
              <a:cs typeface="+mn-cs"/>
            </a:rPr>
            <a:t>Depreciation percentage for Deminishing  Balance method is 20.57%</a:t>
          </a:r>
          <a:br>
            <a:rPr lang="en-IN" sz="1100" baseline="0">
              <a:solidFill>
                <a:schemeClr val="tx1"/>
              </a:solidFill>
              <a:latin typeface="+mn-lt"/>
              <a:ea typeface="+mn-ea"/>
              <a:cs typeface="+mn-cs"/>
            </a:rPr>
          </a:br>
          <a:r>
            <a:rPr lang="en-IN" sz="1100" baseline="0">
              <a:solidFill>
                <a:schemeClr val="tx1"/>
              </a:solidFill>
              <a:latin typeface="+mn-lt"/>
              <a:ea typeface="+mn-ea"/>
              <a:cs typeface="+mn-cs"/>
            </a:rPr>
            <a:t>Straight line medthod has flat deduction of $45,000 for 10 years</a:t>
          </a:r>
          <a:br>
            <a:rPr lang="en-IN" sz="1100" baseline="0">
              <a:solidFill>
                <a:schemeClr val="tx1"/>
              </a:solidFill>
              <a:latin typeface="+mn-lt"/>
              <a:ea typeface="+mn-ea"/>
              <a:cs typeface="+mn-cs"/>
            </a:rPr>
          </a:br>
          <a:r>
            <a:rPr lang="en-IN" sz="1100" baseline="0">
              <a:solidFill>
                <a:schemeClr val="tx1"/>
              </a:solidFill>
              <a:latin typeface="+mn-lt"/>
              <a:ea typeface="+mn-ea"/>
              <a:cs typeface="+mn-cs"/>
            </a:rPr>
            <a:t>Diminishing balance will be reduceing balance which has higher impact in early years and lower at the life span.</a:t>
          </a:r>
          <a:endParaRPr lang="en-IN" sz="1100">
            <a:solidFill>
              <a:schemeClr val="tx1"/>
            </a:solidFill>
            <a:latin typeface="+mn-lt"/>
            <a:ea typeface="+mn-ea"/>
            <a:cs typeface="+mn-cs"/>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585787</xdr:colOff>
      <xdr:row>0</xdr:row>
      <xdr:rowOff>80962</xdr:rowOff>
    </xdr:from>
    <xdr:to>
      <xdr:col>14</xdr:col>
      <xdr:colOff>257175</xdr:colOff>
      <xdr:row>16</xdr:row>
      <xdr:rowOff>9525</xdr:rowOff>
    </xdr:to>
    <xdr:graphicFrame macro="">
      <xdr:nvGraphicFramePr>
        <xdr:cNvPr id="5" name="Chart 4">
          <a:extLst>
            <a:ext uri="{FF2B5EF4-FFF2-40B4-BE49-F238E27FC236}">
              <a16:creationId xmlns:a16="http://schemas.microsoft.com/office/drawing/2014/main" id="{C1EC46E3-B0D9-B17F-6B01-64DA5287D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70" zoomScaleNormal="70" workbookViewId="0">
      <selection activeCell="A2" sqref="A2"/>
    </sheetView>
  </sheetViews>
  <sheetFormatPr defaultRowHeight="15" x14ac:dyDescent="0.25"/>
  <cols>
    <col min="1" max="1" width="9.1406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zoomScale="78" zoomScaleNormal="78" workbookViewId="0"/>
  </sheetViews>
  <sheetFormatPr defaultColWidth="8.7109375" defaultRowHeight="18.75" x14ac:dyDescent="0.25"/>
  <cols>
    <col min="1" max="1" width="3.140625" style="1" customWidth="1"/>
    <col min="2" max="2" width="12.5703125" style="1" customWidth="1"/>
    <col min="3" max="3" width="79.85546875" style="1" customWidth="1"/>
    <col min="4" max="4" width="23.7109375" style="1" bestFit="1" customWidth="1"/>
    <col min="5" max="5" width="3.28515625" style="1" customWidth="1"/>
    <col min="6" max="6" width="8.7109375" style="1"/>
    <col min="7" max="7" width="9" style="1" bestFit="1" customWidth="1"/>
    <col min="8" max="16384" width="8.7109375" style="1"/>
  </cols>
  <sheetData>
    <row r="1" spans="1:5" ht="9.9499999999999993" customHeight="1" thickBot="1" x14ac:dyDescent="0.3">
      <c r="A1" s="5"/>
      <c r="B1" s="5"/>
      <c r="C1" s="5"/>
      <c r="D1" s="5"/>
      <c r="E1" s="5"/>
    </row>
    <row r="2" spans="1:5" ht="36.75" thickTop="1" thickBot="1" x14ac:dyDescent="0.3">
      <c r="A2" s="5"/>
      <c r="B2" s="8"/>
      <c r="C2" s="6" t="s">
        <v>19</v>
      </c>
      <c r="D2" s="6"/>
      <c r="E2" s="5"/>
    </row>
    <row r="3" spans="1:5" ht="27" thickTop="1" thickBot="1" x14ac:dyDescent="0.3">
      <c r="A3" s="5"/>
      <c r="B3" s="9"/>
      <c r="C3" s="7" t="s">
        <v>8</v>
      </c>
      <c r="D3" s="7"/>
      <c r="E3" s="5"/>
    </row>
    <row r="4" spans="1:5" ht="20.25" thickTop="1" thickBot="1" x14ac:dyDescent="0.3">
      <c r="A4" s="5"/>
      <c r="B4" s="3"/>
      <c r="C4" s="3"/>
      <c r="D4" s="3"/>
      <c r="E4" s="5"/>
    </row>
    <row r="5" spans="1:5" ht="20.25" customHeight="1" thickTop="1" thickBot="1" x14ac:dyDescent="0.4">
      <c r="A5" s="5"/>
      <c r="B5" s="13" t="s">
        <v>17</v>
      </c>
      <c r="C5" s="13"/>
      <c r="D5" s="13"/>
      <c r="E5" s="5"/>
    </row>
    <row r="6" spans="1:5" ht="20.25" customHeight="1" thickTop="1" thickBot="1" x14ac:dyDescent="0.35">
      <c r="A6" s="5"/>
      <c r="B6" s="24" t="s">
        <v>11</v>
      </c>
      <c r="C6" s="25"/>
      <c r="D6" s="14">
        <v>450000</v>
      </c>
      <c r="E6" s="5"/>
    </row>
    <row r="7" spans="1:5" ht="20.25" customHeight="1" thickTop="1" thickBot="1" x14ac:dyDescent="0.35">
      <c r="A7" s="5"/>
      <c r="B7" s="24" t="s">
        <v>13</v>
      </c>
      <c r="C7" s="25"/>
      <c r="D7" s="14">
        <v>50000</v>
      </c>
      <c r="E7" s="5"/>
    </row>
    <row r="8" spans="1:5" ht="20.25" customHeight="1" thickTop="1" thickBot="1" x14ac:dyDescent="0.35">
      <c r="A8" s="5"/>
      <c r="B8" s="24" t="s">
        <v>0</v>
      </c>
      <c r="C8" s="25"/>
      <c r="D8" s="15">
        <f>SUM(D6:D7)</f>
        <v>500000</v>
      </c>
      <c r="E8" s="5"/>
    </row>
    <row r="9" spans="1:5" ht="20.25" customHeight="1" thickTop="1" thickBot="1" x14ac:dyDescent="0.35">
      <c r="A9" s="5"/>
      <c r="B9" s="24" t="s">
        <v>1</v>
      </c>
      <c r="C9" s="25"/>
      <c r="D9" s="14">
        <v>50000</v>
      </c>
      <c r="E9" s="5"/>
    </row>
    <row r="10" spans="1:5" ht="20.25" customHeight="1" thickTop="1" thickBot="1" x14ac:dyDescent="0.35">
      <c r="A10" s="5"/>
      <c r="B10" s="24" t="s">
        <v>2</v>
      </c>
      <c r="C10" s="25"/>
      <c r="D10" s="16">
        <v>10</v>
      </c>
      <c r="E10" s="5"/>
    </row>
    <row r="11" spans="1:5" ht="20.25" customHeight="1" thickTop="1" thickBot="1" x14ac:dyDescent="0.35">
      <c r="A11" s="5"/>
      <c r="B11" s="26" t="s">
        <v>9</v>
      </c>
      <c r="C11" s="26"/>
      <c r="D11" s="15">
        <f>IF(D8="", "", SLN($D$8,$D$9,$D$10))</f>
        <v>45000</v>
      </c>
      <c r="E11" s="5"/>
    </row>
    <row r="12" spans="1:5" ht="20.25" customHeight="1" thickTop="1" thickBot="1" x14ac:dyDescent="0.35">
      <c r="A12" s="5"/>
      <c r="B12" s="26" t="s">
        <v>12</v>
      </c>
      <c r="C12" s="26"/>
      <c r="D12" s="17">
        <f>IFERROR(D11/D8,"")</f>
        <v>0.09</v>
      </c>
      <c r="E12" s="5"/>
    </row>
    <row r="13" spans="1:5" ht="20.25" customHeight="1" thickTop="1" thickBot="1" x14ac:dyDescent="0.35">
      <c r="A13" s="5"/>
      <c r="B13" s="24" t="s">
        <v>5</v>
      </c>
      <c r="C13" s="25"/>
      <c r="D13" s="18">
        <f>IF(D8="", "", D11*D10)</f>
        <v>450000</v>
      </c>
      <c r="E13" s="5"/>
    </row>
    <row r="14" spans="1:5" ht="20.25" customHeight="1" thickTop="1" thickBot="1" x14ac:dyDescent="0.35">
      <c r="A14" s="5"/>
      <c r="B14" s="24" t="s">
        <v>4</v>
      </c>
      <c r="C14" s="25"/>
      <c r="D14" s="18">
        <f>IF(D8="", "", D8-D13)</f>
        <v>50000</v>
      </c>
      <c r="E14" s="5"/>
    </row>
    <row r="15" spans="1:5" ht="20.25" customHeight="1" thickTop="1" thickBot="1" x14ac:dyDescent="0.35">
      <c r="A15" s="5"/>
      <c r="B15" s="24" t="s">
        <v>6</v>
      </c>
      <c r="C15" s="25"/>
      <c r="D15" s="18">
        <f>IF(D8="", "", D9-D14)</f>
        <v>0</v>
      </c>
      <c r="E15" s="5"/>
    </row>
    <row r="16" spans="1:5" ht="20.25" customHeight="1" thickTop="1" thickBot="1" x14ac:dyDescent="0.35">
      <c r="A16" s="5"/>
      <c r="B16" s="19"/>
      <c r="C16" s="19"/>
      <c r="D16" s="19"/>
      <c r="E16" s="5"/>
    </row>
    <row r="17" spans="1:5" ht="20.25" customHeight="1" thickTop="1" thickBot="1" x14ac:dyDescent="0.4">
      <c r="A17" s="5"/>
      <c r="B17" s="13" t="s">
        <v>16</v>
      </c>
      <c r="C17" s="13"/>
      <c r="D17" s="13"/>
      <c r="E17" s="5"/>
    </row>
    <row r="18" spans="1:5" ht="18.95" customHeight="1" thickTop="1" thickBot="1" x14ac:dyDescent="0.35">
      <c r="A18" s="5"/>
      <c r="B18" s="26" t="s">
        <v>11</v>
      </c>
      <c r="C18" s="26"/>
      <c r="D18" s="14">
        <v>450000</v>
      </c>
      <c r="E18" s="5"/>
    </row>
    <row r="19" spans="1:5" ht="18.95" customHeight="1" thickTop="1" thickBot="1" x14ac:dyDescent="0.35">
      <c r="A19" s="5"/>
      <c r="B19" s="26" t="s">
        <v>14</v>
      </c>
      <c r="C19" s="26"/>
      <c r="D19" s="14">
        <v>50000</v>
      </c>
      <c r="E19" s="5"/>
    </row>
    <row r="20" spans="1:5" ht="18.95" customHeight="1" thickTop="1" thickBot="1" x14ac:dyDescent="0.35">
      <c r="A20" s="5"/>
      <c r="B20" s="26" t="s">
        <v>0</v>
      </c>
      <c r="C20" s="26"/>
      <c r="D20" s="15">
        <f>SUM(D18:D19)</f>
        <v>500000</v>
      </c>
      <c r="E20" s="5"/>
    </row>
    <row r="21" spans="1:5" ht="18.95" customHeight="1" thickTop="1" thickBot="1" x14ac:dyDescent="0.35">
      <c r="A21" s="5"/>
      <c r="B21" s="26" t="s">
        <v>1</v>
      </c>
      <c r="C21" s="26"/>
      <c r="D21" s="14">
        <v>50000</v>
      </c>
      <c r="E21" s="5"/>
    </row>
    <row r="22" spans="1:5" ht="18.95" customHeight="1" thickTop="1" thickBot="1" x14ac:dyDescent="0.35">
      <c r="A22" s="5"/>
      <c r="B22" s="26" t="s">
        <v>2</v>
      </c>
      <c r="C22" s="26"/>
      <c r="D22" s="16">
        <v>10</v>
      </c>
      <c r="E22" s="5"/>
    </row>
    <row r="23" spans="1:5" ht="18.95" customHeight="1" thickTop="1" thickBot="1" x14ac:dyDescent="0.35">
      <c r="A23" s="5"/>
      <c r="B23" s="27" t="s">
        <v>10</v>
      </c>
      <c r="C23" s="27"/>
      <c r="D23" s="17">
        <f>IF(D20="","",1-(D21/D20)^(1/D22))</f>
        <v>0.20567176527571851</v>
      </c>
      <c r="E23" s="5"/>
    </row>
    <row r="24" spans="1:5" ht="20.25" customHeight="1" thickTop="1" thickBot="1" x14ac:dyDescent="0.35">
      <c r="A24" s="5"/>
      <c r="B24" s="20" t="s">
        <v>15</v>
      </c>
      <c r="C24" s="20"/>
      <c r="D24" s="20"/>
      <c r="E24" s="5"/>
    </row>
    <row r="25" spans="1:5" ht="20.25" customHeight="1" thickTop="1" thickBot="1" x14ac:dyDescent="0.35">
      <c r="A25" s="5"/>
      <c r="B25" s="21" t="s">
        <v>7</v>
      </c>
      <c r="C25" s="21" t="s">
        <v>18</v>
      </c>
      <c r="D25" s="21" t="s">
        <v>3</v>
      </c>
      <c r="E25" s="5"/>
    </row>
    <row r="26" spans="1:5" ht="20.25" customHeight="1" thickTop="1" thickBot="1" x14ac:dyDescent="0.35">
      <c r="A26" s="5"/>
      <c r="B26" s="22">
        <v>1</v>
      </c>
      <c r="C26" s="23">
        <f>IFERROR(IF(D26&gt;$D$21, (D26*$D$23), ""),"")</f>
        <v>102835.88263785925</v>
      </c>
      <c r="D26" s="23">
        <v>500000</v>
      </c>
      <c r="E26" s="5"/>
    </row>
    <row r="27" spans="1:5" ht="20.25" customHeight="1" thickTop="1" thickBot="1" x14ac:dyDescent="0.35">
      <c r="A27" s="5"/>
      <c r="B27" s="22">
        <v>2</v>
      </c>
      <c r="C27" s="23">
        <f t="shared" ref="C27:C45" si="0">IFERROR(IF(D27&gt;$D$21, (D27*$D$23), ""),"")</f>
        <v>81685.445122044126</v>
      </c>
      <c r="D27" s="23">
        <f t="shared" ref="D27:D45" si="1">IFERROR(D26-C26, "")</f>
        <v>397164.11736214074</v>
      </c>
      <c r="E27" s="5"/>
    </row>
    <row r="28" spans="1:5" ht="20.25" customHeight="1" thickTop="1" thickBot="1" x14ac:dyDescent="0.35">
      <c r="A28" s="5"/>
      <c r="B28" s="22">
        <v>3</v>
      </c>
      <c r="C28" s="23">
        <f t="shared" si="0"/>
        <v>64885.05542646048</v>
      </c>
      <c r="D28" s="23">
        <f t="shared" si="1"/>
        <v>315478.67224009661</v>
      </c>
      <c r="E28" s="5"/>
    </row>
    <row r="29" spans="1:5" ht="20.25" customHeight="1" thickTop="1" thickBot="1" x14ac:dyDescent="0.35">
      <c r="A29" s="5"/>
      <c r="B29" s="22">
        <v>4</v>
      </c>
      <c r="C29" s="23">
        <f t="shared" si="0"/>
        <v>51540.031536887516</v>
      </c>
      <c r="D29" s="23">
        <f t="shared" si="1"/>
        <v>250593.61681363612</v>
      </c>
      <c r="E29" s="5"/>
    </row>
    <row r="30" spans="1:5" ht="20.25" customHeight="1" thickTop="1" thickBot="1" x14ac:dyDescent="0.35">
      <c r="A30" s="5"/>
      <c r="B30" s="22">
        <v>5</v>
      </c>
      <c r="C30" s="23">
        <f t="shared" si="0"/>
        <v>40939.70226832966</v>
      </c>
      <c r="D30" s="23">
        <f t="shared" si="1"/>
        <v>199053.58527674861</v>
      </c>
      <c r="E30" s="5"/>
    </row>
    <row r="31" spans="1:5" ht="20.25" customHeight="1" thickTop="1" thickBot="1" x14ac:dyDescent="0.35">
      <c r="A31" s="5"/>
      <c r="B31" s="22">
        <v>6</v>
      </c>
      <c r="C31" s="23">
        <f t="shared" si="0"/>
        <v>32519.561432939961</v>
      </c>
      <c r="D31" s="23">
        <f t="shared" si="1"/>
        <v>158113.88300841895</v>
      </c>
      <c r="E31" s="5"/>
    </row>
    <row r="32" spans="1:5" ht="20.25" customHeight="1" thickTop="1" thickBot="1" x14ac:dyDescent="0.35">
      <c r="A32" s="5"/>
      <c r="B32" s="22">
        <v>7</v>
      </c>
      <c r="C32" s="23">
        <f t="shared" si="0"/>
        <v>25831.205827035024</v>
      </c>
      <c r="D32" s="23">
        <f t="shared" si="1"/>
        <v>125594.321575479</v>
      </c>
      <c r="E32" s="5"/>
    </row>
    <row r="33" spans="1:5" ht="20.25" customHeight="1" thickTop="1" thickBot="1" x14ac:dyDescent="0.35">
      <c r="A33" s="5"/>
      <c r="B33" s="22">
        <v>8</v>
      </c>
      <c r="C33" s="23">
        <f t="shared" si="0"/>
        <v>20518.456125388308</v>
      </c>
      <c r="D33" s="23">
        <f t="shared" si="1"/>
        <v>99763.115748443975</v>
      </c>
      <c r="E33" s="5"/>
    </row>
    <row r="34" spans="1:5" ht="20.25" customHeight="1" thickTop="1" thickBot="1" x14ac:dyDescent="0.35">
      <c r="A34" s="5"/>
      <c r="B34" s="22">
        <v>9</v>
      </c>
      <c r="C34" s="23">
        <f t="shared" si="0"/>
        <v>16298.389033347312</v>
      </c>
      <c r="D34" s="23">
        <f t="shared" si="1"/>
        <v>79244.659623055661</v>
      </c>
      <c r="E34" s="5"/>
    </row>
    <row r="35" spans="1:5" ht="20.25" customHeight="1" thickTop="1" thickBot="1" x14ac:dyDescent="0.35">
      <c r="A35" s="5"/>
      <c r="B35" s="22">
        <v>10</v>
      </c>
      <c r="C35" s="23">
        <f t="shared" si="0"/>
        <v>12946.27058970836</v>
      </c>
      <c r="D35" s="23">
        <f t="shared" si="1"/>
        <v>62946.270589708351</v>
      </c>
      <c r="E35" s="5"/>
    </row>
    <row r="36" spans="1:5" ht="20.25" customHeight="1" thickTop="1" thickBot="1" x14ac:dyDescent="0.35">
      <c r="A36" s="5"/>
      <c r="B36" s="22"/>
      <c r="C36" s="23" t="str">
        <f t="shared" si="0"/>
        <v/>
      </c>
      <c r="D36" s="23">
        <f t="shared" si="1"/>
        <v>49999.999999999993</v>
      </c>
      <c r="E36" s="5"/>
    </row>
    <row r="37" spans="1:5" ht="20.25" thickTop="1" thickBot="1" x14ac:dyDescent="0.3">
      <c r="A37" s="5"/>
      <c r="B37" s="2"/>
      <c r="C37" s="4" t="str">
        <f t="shared" si="0"/>
        <v/>
      </c>
      <c r="D37" s="4" t="str">
        <f t="shared" si="1"/>
        <v/>
      </c>
      <c r="E37" s="5"/>
    </row>
    <row r="38" spans="1:5" ht="20.25" thickTop="1" thickBot="1" x14ac:dyDescent="0.3">
      <c r="A38" s="5"/>
      <c r="B38" s="2"/>
      <c r="C38" s="4" t="str">
        <f t="shared" si="0"/>
        <v/>
      </c>
      <c r="D38" s="4" t="str">
        <f t="shared" si="1"/>
        <v/>
      </c>
      <c r="E38" s="5"/>
    </row>
    <row r="39" spans="1:5" ht="20.25" thickTop="1" thickBot="1" x14ac:dyDescent="0.3">
      <c r="A39" s="5"/>
      <c r="B39" s="2"/>
      <c r="C39" s="4" t="str">
        <f t="shared" si="0"/>
        <v/>
      </c>
      <c r="D39" s="4" t="str">
        <f t="shared" si="1"/>
        <v/>
      </c>
      <c r="E39" s="5"/>
    </row>
    <row r="40" spans="1:5" ht="20.25" thickTop="1" thickBot="1" x14ac:dyDescent="0.3">
      <c r="A40" s="5"/>
      <c r="B40" s="2"/>
      <c r="C40" s="4" t="str">
        <f t="shared" si="0"/>
        <v/>
      </c>
      <c r="D40" s="4" t="str">
        <f t="shared" si="1"/>
        <v/>
      </c>
      <c r="E40" s="5"/>
    </row>
    <row r="41" spans="1:5" ht="20.25" thickTop="1" thickBot="1" x14ac:dyDescent="0.3">
      <c r="A41" s="5"/>
      <c r="B41" s="2"/>
      <c r="C41" s="4" t="str">
        <f t="shared" si="0"/>
        <v/>
      </c>
      <c r="D41" s="4" t="str">
        <f t="shared" si="1"/>
        <v/>
      </c>
      <c r="E41" s="5"/>
    </row>
    <row r="42" spans="1:5" ht="20.25" thickTop="1" thickBot="1" x14ac:dyDescent="0.3">
      <c r="A42" s="5"/>
      <c r="B42" s="2"/>
      <c r="C42" s="4" t="str">
        <f t="shared" si="0"/>
        <v/>
      </c>
      <c r="D42" s="4" t="str">
        <f t="shared" si="1"/>
        <v/>
      </c>
      <c r="E42" s="5"/>
    </row>
    <row r="43" spans="1:5" ht="20.25" thickTop="1" thickBot="1" x14ac:dyDescent="0.3">
      <c r="A43" s="5"/>
      <c r="B43" s="2"/>
      <c r="C43" s="4" t="str">
        <f t="shared" si="0"/>
        <v/>
      </c>
      <c r="D43" s="4" t="str">
        <f t="shared" si="1"/>
        <v/>
      </c>
      <c r="E43" s="5"/>
    </row>
    <row r="44" spans="1:5" ht="20.25" thickTop="1" thickBot="1" x14ac:dyDescent="0.3">
      <c r="A44" s="5"/>
      <c r="B44" s="2"/>
      <c r="C44" s="4" t="str">
        <f t="shared" si="0"/>
        <v/>
      </c>
      <c r="D44" s="4" t="str">
        <f t="shared" si="1"/>
        <v/>
      </c>
      <c r="E44" s="5"/>
    </row>
    <row r="45" spans="1:5" ht="20.25" thickTop="1" thickBot="1" x14ac:dyDescent="0.3">
      <c r="A45" s="5"/>
      <c r="B45" s="2"/>
      <c r="C45" s="4" t="str">
        <f t="shared" si="0"/>
        <v/>
      </c>
      <c r="D45" s="4" t="str">
        <f t="shared" si="1"/>
        <v/>
      </c>
      <c r="E45" s="5"/>
    </row>
    <row r="46" spans="1:5" ht="19.5" thickTop="1" x14ac:dyDescent="0.25">
      <c r="A46" s="5"/>
      <c r="B46" s="5"/>
      <c r="C46" s="5"/>
      <c r="D46" s="5"/>
      <c r="E46" s="5"/>
    </row>
  </sheetData>
  <mergeCells count="22">
    <mergeCell ref="B8:C8"/>
    <mergeCell ref="B9:C9"/>
    <mergeCell ref="B10:C10"/>
    <mergeCell ref="B17:D17"/>
    <mergeCell ref="B11:C11"/>
    <mergeCell ref="B13:C13"/>
    <mergeCell ref="B14:C14"/>
    <mergeCell ref="B15:C15"/>
    <mergeCell ref="C2:D2"/>
    <mergeCell ref="C3:D3"/>
    <mergeCell ref="B2:B3"/>
    <mergeCell ref="B6:C6"/>
    <mergeCell ref="B7:C7"/>
    <mergeCell ref="B5:D5"/>
    <mergeCell ref="B23:C23"/>
    <mergeCell ref="B24:D24"/>
    <mergeCell ref="B12:C12"/>
    <mergeCell ref="B18:C18"/>
    <mergeCell ref="B19:C19"/>
    <mergeCell ref="B20:C20"/>
    <mergeCell ref="B21:C21"/>
    <mergeCell ref="B22:C22"/>
  </mergeCells>
  <printOptions horizontalCentered="1" verticalCentered="1"/>
  <pageMargins left="0.19685039370078741" right="0.19685039370078741" top="0.19685039370078741" bottom="0.19685039370078741" header="0.31496062992125984" footer="0.31496062992125984"/>
  <pageSetup paperSize="9" orientation="portrait" horizont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C6F6F-89F2-44FA-903D-FA1B2000E1B2}">
  <dimension ref="A1:D14"/>
  <sheetViews>
    <sheetView workbookViewId="0">
      <selection activeCell="G23" sqref="G23"/>
    </sheetView>
  </sheetViews>
  <sheetFormatPr defaultRowHeight="15" x14ac:dyDescent="0.25"/>
  <cols>
    <col min="2" max="2" width="32.28515625" bestFit="1" customWidth="1"/>
    <col min="3" max="3" width="11" bestFit="1" customWidth="1"/>
  </cols>
  <sheetData>
    <row r="1" spans="1:4" x14ac:dyDescent="0.25">
      <c r="A1" s="11" t="s">
        <v>20</v>
      </c>
      <c r="B1" s="11"/>
      <c r="C1" s="11"/>
    </row>
    <row r="2" spans="1:4" x14ac:dyDescent="0.25">
      <c r="A2" s="11" t="s">
        <v>15</v>
      </c>
      <c r="B2" s="11"/>
      <c r="C2" s="11"/>
      <c r="D2" s="10"/>
    </row>
    <row r="3" spans="1:4" x14ac:dyDescent="0.25">
      <c r="A3" s="12" t="s">
        <v>7</v>
      </c>
      <c r="B3" s="12" t="s">
        <v>21</v>
      </c>
      <c r="C3" s="12" t="s">
        <v>3</v>
      </c>
    </row>
    <row r="4" spans="1:4" x14ac:dyDescent="0.25">
      <c r="A4" s="12">
        <v>1</v>
      </c>
      <c r="B4" s="12">
        <f>'Depreciation Calculator'!$D$11</f>
        <v>45000</v>
      </c>
      <c r="C4" s="12">
        <f>'Depreciation Calculator'!$D$8</f>
        <v>500000</v>
      </c>
    </row>
    <row r="5" spans="1:4" x14ac:dyDescent="0.25">
      <c r="A5" s="12">
        <v>2</v>
      </c>
      <c r="B5" s="12">
        <f>'Depreciation Calculator'!$D$11</f>
        <v>45000</v>
      </c>
      <c r="C5" s="12">
        <f>C4-B4</f>
        <v>455000</v>
      </c>
    </row>
    <row r="6" spans="1:4" x14ac:dyDescent="0.25">
      <c r="A6" s="12">
        <v>3</v>
      </c>
      <c r="B6" s="12">
        <f>'Depreciation Calculator'!$D$11</f>
        <v>45000</v>
      </c>
      <c r="C6" s="12">
        <f t="shared" ref="C6:C14" si="0">C5-B5</f>
        <v>410000</v>
      </c>
    </row>
    <row r="7" spans="1:4" x14ac:dyDescent="0.25">
      <c r="A7" s="12">
        <v>4</v>
      </c>
      <c r="B7" s="12">
        <f>'Depreciation Calculator'!$D$11</f>
        <v>45000</v>
      </c>
      <c r="C7" s="12">
        <f t="shared" si="0"/>
        <v>365000</v>
      </c>
    </row>
    <row r="8" spans="1:4" x14ac:dyDescent="0.25">
      <c r="A8" s="12">
        <v>5</v>
      </c>
      <c r="B8" s="12">
        <f>'Depreciation Calculator'!$D$11</f>
        <v>45000</v>
      </c>
      <c r="C8" s="12">
        <f t="shared" si="0"/>
        <v>320000</v>
      </c>
    </row>
    <row r="9" spans="1:4" x14ac:dyDescent="0.25">
      <c r="A9" s="12">
        <v>6</v>
      </c>
      <c r="B9" s="12">
        <f>'Depreciation Calculator'!$D$11</f>
        <v>45000</v>
      </c>
      <c r="C9" s="12">
        <f t="shared" si="0"/>
        <v>275000</v>
      </c>
    </row>
    <row r="10" spans="1:4" x14ac:dyDescent="0.25">
      <c r="A10" s="12">
        <v>7</v>
      </c>
      <c r="B10" s="12">
        <f>'Depreciation Calculator'!$D$11</f>
        <v>45000</v>
      </c>
      <c r="C10" s="12">
        <f t="shared" si="0"/>
        <v>230000</v>
      </c>
    </row>
    <row r="11" spans="1:4" x14ac:dyDescent="0.25">
      <c r="A11" s="12">
        <v>8</v>
      </c>
      <c r="B11" s="12">
        <f>'Depreciation Calculator'!$D$11</f>
        <v>45000</v>
      </c>
      <c r="C11" s="12">
        <f t="shared" si="0"/>
        <v>185000</v>
      </c>
    </row>
    <row r="12" spans="1:4" x14ac:dyDescent="0.25">
      <c r="A12" s="12">
        <v>9</v>
      </c>
      <c r="B12" s="12">
        <f>'Depreciation Calculator'!$D$11</f>
        <v>45000</v>
      </c>
      <c r="C12" s="12">
        <f t="shared" si="0"/>
        <v>140000</v>
      </c>
    </row>
    <row r="13" spans="1:4" x14ac:dyDescent="0.25">
      <c r="A13" s="12">
        <v>10</v>
      </c>
      <c r="B13" s="12">
        <f>'Depreciation Calculator'!$D$11</f>
        <v>45000</v>
      </c>
      <c r="C13" s="12">
        <f t="shared" si="0"/>
        <v>95000</v>
      </c>
    </row>
    <row r="14" spans="1:4" x14ac:dyDescent="0.25">
      <c r="A14" s="12">
        <v>11</v>
      </c>
      <c r="B14" s="12">
        <f ca="1">-B14</f>
        <v>0</v>
      </c>
      <c r="C14" s="12">
        <f t="shared" si="0"/>
        <v>50000</v>
      </c>
    </row>
  </sheetData>
  <mergeCells count="2">
    <mergeCell ref="A2:C2"/>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Depreciation Calculator</vt:lpstr>
      <vt:lpstr>Straight Line Method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Fahim;ExcelDataPro</dc:creator>
  <cp:keywords>Depreciation Calculator Excel Template;www.ExcelDataPro.com</cp:keywords>
  <cp:lastModifiedBy>Admin-1</cp:lastModifiedBy>
  <cp:lastPrinted>2019-12-30T11:34:18Z</cp:lastPrinted>
  <dcterms:created xsi:type="dcterms:W3CDTF">2019-12-30T10:28:43Z</dcterms:created>
  <dcterms:modified xsi:type="dcterms:W3CDTF">2025-06-30T15:21:23Z</dcterms:modified>
</cp:coreProperties>
</file>