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rohee_u40fm5b\Downloads\"/>
    </mc:Choice>
  </mc:AlternateContent>
  <xr:revisionPtr revIDLastSave="0" documentId="8_{9D90532E-E2B9-417D-807F-8621C1D497A5}" xr6:coauthVersionLast="47" xr6:coauthVersionMax="47" xr10:uidLastSave="{00000000-0000-0000-0000-000000000000}"/>
  <bookViews>
    <workbookView xWindow="28680" yWindow="-45" windowWidth="29040" windowHeight="15720" xr2:uid="{00000000-000D-0000-FFFF-FFFF00000000}"/>
  </bookViews>
  <sheets>
    <sheet name="Q1_Q2_Summary" sheetId="1" r:id="rId1"/>
    <sheet name="Q3_Technical_Indicators" sheetId="2" r:id="rId2"/>
    <sheet name="Q4_European_Option" sheetId="3" r:id="rId3"/>
    <sheet name="Q5_BlackScholes_Model" sheetId="4" r:id="rId4"/>
    <sheet name="Q6_MonteCarlo_Sim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3" l="1"/>
  <c r="S197" i="2"/>
  <c r="R197" i="2"/>
  <c r="T197" i="2" s="1"/>
  <c r="Q197" i="2"/>
  <c r="O197" i="2"/>
  <c r="N197" i="2"/>
  <c r="P197" i="2" s="1"/>
  <c r="I197" i="2"/>
  <c r="H197" i="2"/>
  <c r="S196" i="2"/>
  <c r="R196" i="2"/>
  <c r="O196" i="2"/>
  <c r="P196" i="2" s="1"/>
  <c r="N196" i="2"/>
  <c r="Q196" i="2" s="1"/>
  <c r="I196" i="2"/>
  <c r="H196" i="2"/>
  <c r="S195" i="2"/>
  <c r="T195" i="2" s="1"/>
  <c r="R195" i="2"/>
  <c r="O195" i="2"/>
  <c r="N195" i="2"/>
  <c r="I195" i="2"/>
  <c r="H195" i="2"/>
  <c r="T194" i="2"/>
  <c r="S194" i="2"/>
  <c r="R194" i="2"/>
  <c r="O194" i="2"/>
  <c r="N194" i="2"/>
  <c r="I194" i="2"/>
  <c r="H194" i="2"/>
  <c r="S193" i="2"/>
  <c r="R193" i="2"/>
  <c r="T193" i="2" s="1"/>
  <c r="O193" i="2"/>
  <c r="Q193" i="2" s="1"/>
  <c r="N193" i="2"/>
  <c r="I193" i="2"/>
  <c r="H193" i="2"/>
  <c r="S192" i="2"/>
  <c r="R192" i="2"/>
  <c r="T192" i="2" s="1"/>
  <c r="U194" i="2" s="1"/>
  <c r="Q192" i="2"/>
  <c r="P192" i="2"/>
  <c r="O192" i="2"/>
  <c r="N192" i="2"/>
  <c r="I192" i="2"/>
  <c r="H192" i="2"/>
  <c r="S191" i="2"/>
  <c r="R191" i="2"/>
  <c r="T191" i="2" s="1"/>
  <c r="U193" i="2" s="1"/>
  <c r="Q191" i="2"/>
  <c r="O191" i="2"/>
  <c r="N191" i="2"/>
  <c r="P191" i="2" s="1"/>
  <c r="I191" i="2"/>
  <c r="H191" i="2"/>
  <c r="S190" i="2"/>
  <c r="R190" i="2"/>
  <c r="P190" i="2"/>
  <c r="O190" i="2"/>
  <c r="N190" i="2"/>
  <c r="Q190" i="2" s="1"/>
  <c r="I190" i="2"/>
  <c r="H190" i="2"/>
  <c r="S189" i="2"/>
  <c r="T189" i="2" s="1"/>
  <c r="R189" i="2"/>
  <c r="O189" i="2"/>
  <c r="N189" i="2"/>
  <c r="I189" i="2"/>
  <c r="H189" i="2"/>
  <c r="T188" i="2"/>
  <c r="S188" i="2"/>
  <c r="R188" i="2"/>
  <c r="O188" i="2"/>
  <c r="N188" i="2"/>
  <c r="I188" i="2"/>
  <c r="H188" i="2"/>
  <c r="S187" i="2"/>
  <c r="R187" i="2"/>
  <c r="T187" i="2" s="1"/>
  <c r="O187" i="2"/>
  <c r="N187" i="2"/>
  <c r="I187" i="2"/>
  <c r="H187" i="2"/>
  <c r="T186" i="2"/>
  <c r="S186" i="2"/>
  <c r="R186" i="2"/>
  <c r="Q186" i="2"/>
  <c r="P186" i="2"/>
  <c r="O186" i="2"/>
  <c r="N186" i="2"/>
  <c r="I186" i="2"/>
  <c r="H186" i="2"/>
  <c r="S185" i="2"/>
  <c r="R185" i="2"/>
  <c r="T185" i="2" s="1"/>
  <c r="U187" i="2" s="1"/>
  <c r="Q185" i="2"/>
  <c r="O185" i="2"/>
  <c r="N185" i="2"/>
  <c r="P185" i="2" s="1"/>
  <c r="I185" i="2"/>
  <c r="H185" i="2"/>
  <c r="S184" i="2"/>
  <c r="R184" i="2"/>
  <c r="P184" i="2"/>
  <c r="O184" i="2"/>
  <c r="N184" i="2"/>
  <c r="Q184" i="2" s="1"/>
  <c r="I184" i="2"/>
  <c r="H184" i="2"/>
  <c r="T183" i="2"/>
  <c r="S183" i="2"/>
  <c r="R183" i="2"/>
  <c r="O183" i="2"/>
  <c r="N183" i="2"/>
  <c r="I183" i="2"/>
  <c r="H183" i="2"/>
  <c r="T182" i="2"/>
  <c r="S182" i="2"/>
  <c r="R182" i="2"/>
  <c r="O182" i="2"/>
  <c r="N182" i="2"/>
  <c r="I182" i="2"/>
  <c r="H182" i="2"/>
  <c r="S181" i="2"/>
  <c r="R181" i="2"/>
  <c r="T181" i="2" s="1"/>
  <c r="P181" i="2"/>
  <c r="O181" i="2"/>
  <c r="Q181" i="2" s="1"/>
  <c r="N181" i="2"/>
  <c r="I181" i="2"/>
  <c r="H181" i="2"/>
  <c r="S180" i="2"/>
  <c r="R180" i="2"/>
  <c r="T180" i="2" s="1"/>
  <c r="U182" i="2" s="1"/>
  <c r="Q180" i="2"/>
  <c r="P180" i="2"/>
  <c r="O180" i="2"/>
  <c r="N180" i="2"/>
  <c r="I180" i="2"/>
  <c r="H180" i="2"/>
  <c r="S179" i="2"/>
  <c r="R179" i="2"/>
  <c r="T179" i="2" s="1"/>
  <c r="U181" i="2" s="1"/>
  <c r="Q179" i="2"/>
  <c r="O179" i="2"/>
  <c r="N179" i="2"/>
  <c r="P179" i="2" s="1"/>
  <c r="I179" i="2"/>
  <c r="H179" i="2"/>
  <c r="S178" i="2"/>
  <c r="R178" i="2"/>
  <c r="T178" i="2" s="1"/>
  <c r="P178" i="2"/>
  <c r="O178" i="2"/>
  <c r="N178" i="2"/>
  <c r="Q178" i="2" s="1"/>
  <c r="I178" i="2"/>
  <c r="H178" i="2"/>
  <c r="T177" i="2"/>
  <c r="S177" i="2"/>
  <c r="R177" i="2"/>
  <c r="O177" i="2"/>
  <c r="N177" i="2"/>
  <c r="I177" i="2"/>
  <c r="H177" i="2"/>
  <c r="U176" i="2"/>
  <c r="T176" i="2"/>
  <c r="S176" i="2"/>
  <c r="R176" i="2"/>
  <c r="O176" i="2"/>
  <c r="N176" i="2"/>
  <c r="I176" i="2"/>
  <c r="H176" i="2"/>
  <c r="S175" i="2"/>
  <c r="R175" i="2"/>
  <c r="T175" i="2" s="1"/>
  <c r="P175" i="2"/>
  <c r="O175" i="2"/>
  <c r="Q175" i="2" s="1"/>
  <c r="N175" i="2"/>
  <c r="I175" i="2"/>
  <c r="H175" i="2"/>
  <c r="S174" i="2"/>
  <c r="R174" i="2"/>
  <c r="T174" i="2" s="1"/>
  <c r="Q174" i="2"/>
  <c r="P174" i="2"/>
  <c r="O174" i="2"/>
  <c r="N174" i="2"/>
  <c r="I174" i="2"/>
  <c r="H174" i="2"/>
  <c r="S173" i="2"/>
  <c r="R173" i="2"/>
  <c r="T173" i="2" s="1"/>
  <c r="U175" i="2" s="1"/>
  <c r="Q173" i="2"/>
  <c r="O173" i="2"/>
  <c r="N173" i="2"/>
  <c r="P173" i="2" s="1"/>
  <c r="I173" i="2"/>
  <c r="H173" i="2"/>
  <c r="S172" i="2"/>
  <c r="R172" i="2"/>
  <c r="P172" i="2"/>
  <c r="O172" i="2"/>
  <c r="N172" i="2"/>
  <c r="Q172" i="2" s="1"/>
  <c r="I172" i="2"/>
  <c r="H172" i="2"/>
  <c r="T171" i="2"/>
  <c r="S171" i="2"/>
  <c r="R171" i="2"/>
  <c r="O171" i="2"/>
  <c r="N171" i="2"/>
  <c r="I171" i="2"/>
  <c r="H171" i="2"/>
  <c r="T170" i="2"/>
  <c r="S170" i="2"/>
  <c r="R170" i="2"/>
  <c r="O170" i="2"/>
  <c r="N170" i="2"/>
  <c r="I170" i="2"/>
  <c r="H170" i="2"/>
  <c r="S169" i="2"/>
  <c r="R169" i="2"/>
  <c r="T169" i="2" s="1"/>
  <c r="P169" i="2"/>
  <c r="O169" i="2"/>
  <c r="Q169" i="2" s="1"/>
  <c r="N169" i="2"/>
  <c r="I169" i="2"/>
  <c r="H169" i="2"/>
  <c r="S168" i="2"/>
  <c r="R168" i="2"/>
  <c r="T168" i="2" s="1"/>
  <c r="U170" i="2" s="1"/>
  <c r="Q168" i="2"/>
  <c r="P168" i="2"/>
  <c r="O168" i="2"/>
  <c r="N168" i="2"/>
  <c r="I168" i="2"/>
  <c r="H168" i="2"/>
  <c r="S167" i="2"/>
  <c r="R167" i="2"/>
  <c r="T167" i="2" s="1"/>
  <c r="U169" i="2" s="1"/>
  <c r="Q167" i="2"/>
  <c r="O167" i="2"/>
  <c r="N167" i="2"/>
  <c r="P167" i="2" s="1"/>
  <c r="I167" i="2"/>
  <c r="H167" i="2"/>
  <c r="S166" i="2"/>
  <c r="R166" i="2"/>
  <c r="P166" i="2"/>
  <c r="O166" i="2"/>
  <c r="N166" i="2"/>
  <c r="Q166" i="2" s="1"/>
  <c r="I166" i="2"/>
  <c r="H166" i="2"/>
  <c r="T165" i="2"/>
  <c r="S165" i="2"/>
  <c r="R165" i="2"/>
  <c r="O165" i="2"/>
  <c r="N165" i="2"/>
  <c r="I165" i="2"/>
  <c r="H165" i="2"/>
  <c r="U164" i="2"/>
  <c r="T164" i="2"/>
  <c r="S164" i="2"/>
  <c r="R164" i="2"/>
  <c r="O164" i="2"/>
  <c r="N164" i="2"/>
  <c r="I164" i="2"/>
  <c r="H164" i="2"/>
  <c r="S163" i="2"/>
  <c r="R163" i="2"/>
  <c r="T163" i="2" s="1"/>
  <c r="P163" i="2"/>
  <c r="O163" i="2"/>
  <c r="Q163" i="2" s="1"/>
  <c r="N163" i="2"/>
  <c r="I163" i="2"/>
  <c r="H163" i="2"/>
  <c r="S162" i="2"/>
  <c r="R162" i="2"/>
  <c r="T162" i="2" s="1"/>
  <c r="Q162" i="2"/>
  <c r="P162" i="2"/>
  <c r="O162" i="2"/>
  <c r="N162" i="2"/>
  <c r="I162" i="2"/>
  <c r="H162" i="2"/>
  <c r="S161" i="2"/>
  <c r="R161" i="2"/>
  <c r="T161" i="2" s="1"/>
  <c r="U163" i="2" s="1"/>
  <c r="Q161" i="2"/>
  <c r="O161" i="2"/>
  <c r="N161" i="2"/>
  <c r="P161" i="2" s="1"/>
  <c r="I161" i="2"/>
  <c r="H161" i="2"/>
  <c r="S160" i="2"/>
  <c r="R160" i="2"/>
  <c r="T160" i="2" s="1"/>
  <c r="U162" i="2" s="1"/>
  <c r="O160" i="2"/>
  <c r="N160" i="2"/>
  <c r="P160" i="2" s="1"/>
  <c r="I160" i="2"/>
  <c r="H160" i="2"/>
  <c r="T159" i="2"/>
  <c r="S159" i="2"/>
  <c r="R159" i="2"/>
  <c r="O159" i="2"/>
  <c r="N159" i="2"/>
  <c r="I159" i="2"/>
  <c r="H159" i="2"/>
  <c r="T158" i="2"/>
  <c r="U160" i="2" s="1"/>
  <c r="S158" i="2"/>
  <c r="R158" i="2"/>
  <c r="O158" i="2"/>
  <c r="N158" i="2"/>
  <c r="I158" i="2"/>
  <c r="H158" i="2"/>
  <c r="U157" i="2"/>
  <c r="S157" i="2"/>
  <c r="R157" i="2"/>
  <c r="T157" i="2" s="1"/>
  <c r="O157" i="2"/>
  <c r="P157" i="2" s="1"/>
  <c r="N157" i="2"/>
  <c r="Q157" i="2" s="1"/>
  <c r="I157" i="2"/>
  <c r="H157" i="2"/>
  <c r="S156" i="2"/>
  <c r="R156" i="2"/>
  <c r="T156" i="2" s="1"/>
  <c r="U158" i="2" s="1"/>
  <c r="P156" i="2"/>
  <c r="O156" i="2"/>
  <c r="Q156" i="2" s="1"/>
  <c r="N156" i="2"/>
  <c r="I156" i="2"/>
  <c r="H156" i="2"/>
  <c r="T155" i="2"/>
  <c r="S155" i="2"/>
  <c r="R155" i="2"/>
  <c r="Q155" i="2"/>
  <c r="O155" i="2"/>
  <c r="N155" i="2"/>
  <c r="P155" i="2" s="1"/>
  <c r="I155" i="2"/>
  <c r="H155" i="2"/>
  <c r="S154" i="2"/>
  <c r="R154" i="2"/>
  <c r="T154" i="2" s="1"/>
  <c r="U156" i="2" s="1"/>
  <c r="O154" i="2"/>
  <c r="Q154" i="2" s="1"/>
  <c r="N154" i="2"/>
  <c r="I154" i="2"/>
  <c r="H154" i="2"/>
  <c r="S153" i="2"/>
  <c r="R153" i="2"/>
  <c r="T153" i="2" s="1"/>
  <c r="U155" i="2" s="1"/>
  <c r="P153" i="2"/>
  <c r="O153" i="2"/>
  <c r="N153" i="2"/>
  <c r="Q153" i="2" s="1"/>
  <c r="I153" i="2"/>
  <c r="H153" i="2"/>
  <c r="T152" i="2"/>
  <c r="S152" i="2"/>
  <c r="R152" i="2"/>
  <c r="O152" i="2"/>
  <c r="N152" i="2"/>
  <c r="I152" i="2"/>
  <c r="H152" i="2"/>
  <c r="S151" i="2"/>
  <c r="R151" i="2"/>
  <c r="T151" i="2" s="1"/>
  <c r="O151" i="2"/>
  <c r="P151" i="2" s="1"/>
  <c r="N151" i="2"/>
  <c r="I151" i="2"/>
  <c r="H151" i="2"/>
  <c r="S150" i="2"/>
  <c r="T150" i="2" s="1"/>
  <c r="U152" i="2" s="1"/>
  <c r="R150" i="2"/>
  <c r="P150" i="2"/>
  <c r="O150" i="2"/>
  <c r="Q150" i="2" s="1"/>
  <c r="N150" i="2"/>
  <c r="I150" i="2"/>
  <c r="H150" i="2"/>
  <c r="T149" i="2"/>
  <c r="S149" i="2"/>
  <c r="R149" i="2"/>
  <c r="Q149" i="2"/>
  <c r="O149" i="2"/>
  <c r="N149" i="2"/>
  <c r="P149" i="2" s="1"/>
  <c r="I149" i="2"/>
  <c r="H149" i="2"/>
  <c r="S148" i="2"/>
  <c r="R148" i="2"/>
  <c r="T148" i="2" s="1"/>
  <c r="O148" i="2"/>
  <c r="Q148" i="2" s="1"/>
  <c r="N148" i="2"/>
  <c r="I148" i="2"/>
  <c r="H148" i="2"/>
  <c r="S147" i="2"/>
  <c r="R147" i="2"/>
  <c r="Q147" i="2"/>
  <c r="P147" i="2"/>
  <c r="O147" i="2"/>
  <c r="N147" i="2"/>
  <c r="I147" i="2"/>
  <c r="H147" i="2"/>
  <c r="T146" i="2"/>
  <c r="S146" i="2"/>
  <c r="R146" i="2"/>
  <c r="O146" i="2"/>
  <c r="N146" i="2"/>
  <c r="I146" i="2"/>
  <c r="H146" i="2"/>
  <c r="S145" i="2"/>
  <c r="R145" i="2"/>
  <c r="T145" i="2" s="1"/>
  <c r="O145" i="2"/>
  <c r="P145" i="2" s="1"/>
  <c r="N145" i="2"/>
  <c r="Q145" i="2" s="1"/>
  <c r="I145" i="2"/>
  <c r="H145" i="2"/>
  <c r="S144" i="2"/>
  <c r="T144" i="2" s="1"/>
  <c r="R144" i="2"/>
  <c r="P144" i="2"/>
  <c r="O144" i="2"/>
  <c r="N144" i="2"/>
  <c r="Q144" i="2" s="1"/>
  <c r="I144" i="2"/>
  <c r="H144" i="2"/>
  <c r="T143" i="2"/>
  <c r="S143" i="2"/>
  <c r="R143" i="2"/>
  <c r="Q143" i="2"/>
  <c r="O143" i="2"/>
  <c r="N143" i="2"/>
  <c r="P143" i="2" s="1"/>
  <c r="I143" i="2"/>
  <c r="H143" i="2"/>
  <c r="S142" i="2"/>
  <c r="R142" i="2"/>
  <c r="T142" i="2" s="1"/>
  <c r="U144" i="2" s="1"/>
  <c r="O142" i="2"/>
  <c r="Q142" i="2" s="1"/>
  <c r="N142" i="2"/>
  <c r="I142" i="2"/>
  <c r="H142" i="2"/>
  <c r="S141" i="2"/>
  <c r="R141" i="2"/>
  <c r="Q141" i="2"/>
  <c r="P141" i="2"/>
  <c r="O141" i="2"/>
  <c r="N141" i="2"/>
  <c r="I141" i="2"/>
  <c r="H141" i="2"/>
  <c r="T140" i="2"/>
  <c r="S140" i="2"/>
  <c r="R140" i="2"/>
  <c r="O140" i="2"/>
  <c r="N140" i="2"/>
  <c r="P140" i="2" s="1"/>
  <c r="I140" i="2"/>
  <c r="H140" i="2"/>
  <c r="S139" i="2"/>
  <c r="R139" i="2"/>
  <c r="T139" i="2" s="1"/>
  <c r="O139" i="2"/>
  <c r="N139" i="2"/>
  <c r="I139" i="2"/>
  <c r="H139" i="2"/>
  <c r="S138" i="2"/>
  <c r="T138" i="2" s="1"/>
  <c r="R138" i="2"/>
  <c r="P138" i="2"/>
  <c r="O138" i="2"/>
  <c r="N138" i="2"/>
  <c r="Q138" i="2" s="1"/>
  <c r="I138" i="2"/>
  <c r="H138" i="2"/>
  <c r="U137" i="2"/>
  <c r="T137" i="2"/>
  <c r="S137" i="2"/>
  <c r="R137" i="2"/>
  <c r="O137" i="2"/>
  <c r="N137" i="2"/>
  <c r="I137" i="2"/>
  <c r="H137" i="2"/>
  <c r="S136" i="2"/>
  <c r="R136" i="2"/>
  <c r="T136" i="2" s="1"/>
  <c r="U138" i="2" s="1"/>
  <c r="O136" i="2"/>
  <c r="Q136" i="2" s="1"/>
  <c r="N136" i="2"/>
  <c r="I136" i="2"/>
  <c r="H136" i="2"/>
  <c r="S135" i="2"/>
  <c r="R135" i="2"/>
  <c r="T135" i="2" s="1"/>
  <c r="Q135" i="2"/>
  <c r="P135" i="2"/>
  <c r="O135" i="2"/>
  <c r="N135" i="2"/>
  <c r="I135" i="2"/>
  <c r="H135" i="2"/>
  <c r="S134" i="2"/>
  <c r="R134" i="2"/>
  <c r="T134" i="2" s="1"/>
  <c r="U136" i="2" s="1"/>
  <c r="Q134" i="2"/>
  <c r="O134" i="2"/>
  <c r="N134" i="2"/>
  <c r="P134" i="2" s="1"/>
  <c r="I134" i="2"/>
  <c r="H134" i="2"/>
  <c r="S133" i="2"/>
  <c r="R133" i="2"/>
  <c r="T133" i="2" s="1"/>
  <c r="U135" i="2" s="1"/>
  <c r="O133" i="2"/>
  <c r="N133" i="2"/>
  <c r="I133" i="2"/>
  <c r="H133" i="2"/>
  <c r="S132" i="2"/>
  <c r="R132" i="2"/>
  <c r="T132" i="2" s="1"/>
  <c r="U134" i="2" s="1"/>
  <c r="O132" i="2"/>
  <c r="N132" i="2"/>
  <c r="I132" i="2"/>
  <c r="H132" i="2"/>
  <c r="S131" i="2"/>
  <c r="T131" i="2" s="1"/>
  <c r="U133" i="2" s="1"/>
  <c r="R131" i="2"/>
  <c r="Q131" i="2"/>
  <c r="P131" i="2"/>
  <c r="O131" i="2"/>
  <c r="N131" i="2"/>
  <c r="I131" i="2"/>
  <c r="H131" i="2"/>
  <c r="S130" i="2"/>
  <c r="R130" i="2"/>
  <c r="T130" i="2" s="1"/>
  <c r="Q130" i="2"/>
  <c r="O130" i="2"/>
  <c r="N130" i="2"/>
  <c r="P130" i="2" s="1"/>
  <c r="I130" i="2"/>
  <c r="H130" i="2"/>
  <c r="S129" i="2"/>
  <c r="R129" i="2"/>
  <c r="T129" i="2" s="1"/>
  <c r="O129" i="2"/>
  <c r="P129" i="2" s="1"/>
  <c r="N129" i="2"/>
  <c r="Q129" i="2" s="1"/>
  <c r="I129" i="2"/>
  <c r="H129" i="2"/>
  <c r="S128" i="2"/>
  <c r="T128" i="2" s="1"/>
  <c r="R128" i="2"/>
  <c r="O128" i="2"/>
  <c r="N128" i="2"/>
  <c r="Q128" i="2" s="1"/>
  <c r="I128" i="2"/>
  <c r="H128" i="2"/>
  <c r="T127" i="2"/>
  <c r="U129" i="2" s="1"/>
  <c r="S127" i="2"/>
  <c r="R127" i="2"/>
  <c r="O127" i="2"/>
  <c r="N127" i="2"/>
  <c r="I127" i="2"/>
  <c r="H127" i="2"/>
  <c r="U126" i="2"/>
  <c r="S126" i="2"/>
  <c r="R126" i="2"/>
  <c r="T126" i="2" s="1"/>
  <c r="O126" i="2"/>
  <c r="N126" i="2"/>
  <c r="I126" i="2"/>
  <c r="H126" i="2"/>
  <c r="S125" i="2"/>
  <c r="T125" i="2" s="1"/>
  <c r="R125" i="2"/>
  <c r="Q125" i="2"/>
  <c r="P125" i="2"/>
  <c r="O125" i="2"/>
  <c r="N125" i="2"/>
  <c r="I125" i="2"/>
  <c r="H125" i="2"/>
  <c r="S124" i="2"/>
  <c r="R124" i="2"/>
  <c r="T124" i="2" s="1"/>
  <c r="Q124" i="2"/>
  <c r="O124" i="2"/>
  <c r="N124" i="2"/>
  <c r="P124" i="2" s="1"/>
  <c r="I124" i="2"/>
  <c r="H124" i="2"/>
  <c r="S123" i="2"/>
  <c r="R123" i="2"/>
  <c r="T123" i="2" s="1"/>
  <c r="O123" i="2"/>
  <c r="P123" i="2" s="1"/>
  <c r="N123" i="2"/>
  <c r="Q123" i="2" s="1"/>
  <c r="I123" i="2"/>
  <c r="H123" i="2"/>
  <c r="S122" i="2"/>
  <c r="T122" i="2" s="1"/>
  <c r="U124" i="2" s="1"/>
  <c r="R122" i="2"/>
  <c r="O122" i="2"/>
  <c r="N122" i="2"/>
  <c r="Q122" i="2" s="1"/>
  <c r="I122" i="2"/>
  <c r="H122" i="2"/>
  <c r="T121" i="2"/>
  <c r="S121" i="2"/>
  <c r="R121" i="2"/>
  <c r="O121" i="2"/>
  <c r="N121" i="2"/>
  <c r="I121" i="2"/>
  <c r="H121" i="2"/>
  <c r="S120" i="2"/>
  <c r="R120" i="2"/>
  <c r="T120" i="2" s="1"/>
  <c r="O120" i="2"/>
  <c r="N120" i="2"/>
  <c r="I120" i="2"/>
  <c r="H120" i="2"/>
  <c r="S119" i="2"/>
  <c r="T119" i="2" s="1"/>
  <c r="R119" i="2"/>
  <c r="Q119" i="2"/>
  <c r="P119" i="2"/>
  <c r="O119" i="2"/>
  <c r="N119" i="2"/>
  <c r="I119" i="2"/>
  <c r="H119" i="2"/>
  <c r="S118" i="2"/>
  <c r="R118" i="2"/>
  <c r="T118" i="2" s="1"/>
  <c r="U120" i="2" s="1"/>
  <c r="Q118" i="2"/>
  <c r="O118" i="2"/>
  <c r="N118" i="2"/>
  <c r="P118" i="2" s="1"/>
  <c r="I118" i="2"/>
  <c r="H118" i="2"/>
  <c r="S117" i="2"/>
  <c r="R117" i="2"/>
  <c r="T117" i="2" s="1"/>
  <c r="U119" i="2" s="1"/>
  <c r="P117" i="2"/>
  <c r="O117" i="2"/>
  <c r="N117" i="2"/>
  <c r="Q117" i="2" s="1"/>
  <c r="I117" i="2"/>
  <c r="H117" i="2"/>
  <c r="S116" i="2"/>
  <c r="T116" i="2" s="1"/>
  <c r="R116" i="2"/>
  <c r="O116" i="2"/>
  <c r="N116" i="2"/>
  <c r="Q116" i="2" s="1"/>
  <c r="I116" i="2"/>
  <c r="H116" i="2"/>
  <c r="T115" i="2"/>
  <c r="S115" i="2"/>
  <c r="R115" i="2"/>
  <c r="O115" i="2"/>
  <c r="N115" i="2"/>
  <c r="I115" i="2"/>
  <c r="H115" i="2"/>
  <c r="U114" i="2"/>
  <c r="S114" i="2"/>
  <c r="R114" i="2"/>
  <c r="T114" i="2" s="1"/>
  <c r="O114" i="2"/>
  <c r="N114" i="2"/>
  <c r="I114" i="2"/>
  <c r="H114" i="2"/>
  <c r="T113" i="2"/>
  <c r="S113" i="2"/>
  <c r="R113" i="2"/>
  <c r="P113" i="2"/>
  <c r="O113" i="2"/>
  <c r="N113" i="2"/>
  <c r="Q113" i="2" s="1"/>
  <c r="I113" i="2"/>
  <c r="H113" i="2"/>
  <c r="U112" i="2"/>
  <c r="S112" i="2"/>
  <c r="R112" i="2"/>
  <c r="T112" i="2" s="1"/>
  <c r="O112" i="2"/>
  <c r="Q112" i="2" s="1"/>
  <c r="N112" i="2"/>
  <c r="P112" i="2" s="1"/>
  <c r="I112" i="2"/>
  <c r="H112" i="2"/>
  <c r="S111" i="2"/>
  <c r="R111" i="2"/>
  <c r="T111" i="2" s="1"/>
  <c r="U113" i="2" s="1"/>
  <c r="P111" i="2"/>
  <c r="O111" i="2"/>
  <c r="N111" i="2"/>
  <c r="Q111" i="2" s="1"/>
  <c r="I111" i="2"/>
  <c r="H111" i="2"/>
  <c r="S110" i="2"/>
  <c r="T110" i="2" s="1"/>
  <c r="R110" i="2"/>
  <c r="Q110" i="2"/>
  <c r="O110" i="2"/>
  <c r="N110" i="2"/>
  <c r="P110" i="2" s="1"/>
  <c r="I110" i="2"/>
  <c r="H110" i="2"/>
  <c r="S109" i="2"/>
  <c r="R109" i="2"/>
  <c r="T109" i="2" s="1"/>
  <c r="U111" i="2" s="1"/>
  <c r="O109" i="2"/>
  <c r="N109" i="2"/>
  <c r="I109" i="2"/>
  <c r="H109" i="2"/>
  <c r="S108" i="2"/>
  <c r="R108" i="2"/>
  <c r="O108" i="2"/>
  <c r="N108" i="2"/>
  <c r="I108" i="2"/>
  <c r="H108" i="2"/>
  <c r="T107" i="2"/>
  <c r="S107" i="2"/>
  <c r="R107" i="2"/>
  <c r="P107" i="2"/>
  <c r="O107" i="2"/>
  <c r="N107" i="2"/>
  <c r="Q107" i="2" s="1"/>
  <c r="I107" i="2"/>
  <c r="H107" i="2"/>
  <c r="S106" i="2"/>
  <c r="R106" i="2"/>
  <c r="T106" i="2" s="1"/>
  <c r="O106" i="2"/>
  <c r="Q106" i="2" s="1"/>
  <c r="N106" i="2"/>
  <c r="I106" i="2"/>
  <c r="H106" i="2"/>
  <c r="S105" i="2"/>
  <c r="R105" i="2"/>
  <c r="T105" i="2" s="1"/>
  <c r="U107" i="2" s="1"/>
  <c r="P105" i="2"/>
  <c r="O105" i="2"/>
  <c r="N105" i="2"/>
  <c r="Q105" i="2" s="1"/>
  <c r="I105" i="2"/>
  <c r="H105" i="2"/>
  <c r="S104" i="2"/>
  <c r="T104" i="2" s="1"/>
  <c r="U106" i="2" s="1"/>
  <c r="R104" i="2"/>
  <c r="O104" i="2"/>
  <c r="N104" i="2"/>
  <c r="P104" i="2" s="1"/>
  <c r="I104" i="2"/>
  <c r="H104" i="2"/>
  <c r="T103" i="2"/>
  <c r="U105" i="2" s="1"/>
  <c r="S103" i="2"/>
  <c r="R103" i="2"/>
  <c r="O103" i="2"/>
  <c r="N103" i="2"/>
  <c r="I103" i="2"/>
  <c r="H103" i="2"/>
  <c r="S102" i="2"/>
  <c r="R102" i="2"/>
  <c r="T102" i="2" s="1"/>
  <c r="P102" i="2"/>
  <c r="O102" i="2"/>
  <c r="Q102" i="2" s="1"/>
  <c r="N102" i="2"/>
  <c r="I102" i="2"/>
  <c r="H102" i="2"/>
  <c r="T101" i="2"/>
  <c r="S101" i="2"/>
  <c r="R101" i="2"/>
  <c r="P101" i="2"/>
  <c r="O101" i="2"/>
  <c r="N101" i="2"/>
  <c r="Q101" i="2" s="1"/>
  <c r="I101" i="2"/>
  <c r="H101" i="2"/>
  <c r="T100" i="2"/>
  <c r="U102" i="2" s="1"/>
  <c r="S100" i="2"/>
  <c r="R100" i="2"/>
  <c r="O100" i="2"/>
  <c r="N100" i="2"/>
  <c r="P100" i="2" s="1"/>
  <c r="I100" i="2"/>
  <c r="H100" i="2"/>
  <c r="S99" i="2"/>
  <c r="R99" i="2"/>
  <c r="O99" i="2"/>
  <c r="P99" i="2" s="1"/>
  <c r="N99" i="2"/>
  <c r="Q99" i="2" s="1"/>
  <c r="I99" i="2"/>
  <c r="H99" i="2"/>
  <c r="S98" i="2"/>
  <c r="T98" i="2" s="1"/>
  <c r="R98" i="2"/>
  <c r="Q98" i="2"/>
  <c r="P98" i="2"/>
  <c r="O98" i="2"/>
  <c r="N98" i="2"/>
  <c r="I98" i="2"/>
  <c r="H98" i="2"/>
  <c r="T97" i="2"/>
  <c r="S97" i="2"/>
  <c r="R97" i="2"/>
  <c r="O97" i="2"/>
  <c r="N97" i="2"/>
  <c r="I97" i="2"/>
  <c r="H97" i="2"/>
  <c r="S96" i="2"/>
  <c r="R96" i="2"/>
  <c r="T96" i="2" s="1"/>
  <c r="O96" i="2"/>
  <c r="N96" i="2"/>
  <c r="I96" i="2"/>
  <c r="H96" i="2"/>
  <c r="T95" i="2"/>
  <c r="U97" i="2" s="1"/>
  <c r="S95" i="2"/>
  <c r="R95" i="2"/>
  <c r="O95" i="2"/>
  <c r="N95" i="2"/>
  <c r="I95" i="2"/>
  <c r="H95" i="2"/>
  <c r="T94" i="2"/>
  <c r="U96" i="2" s="1"/>
  <c r="S94" i="2"/>
  <c r="R94" i="2"/>
  <c r="O94" i="2"/>
  <c r="N94" i="2"/>
  <c r="I94" i="2"/>
  <c r="H94" i="2"/>
  <c r="T93" i="2"/>
  <c r="S93" i="2"/>
  <c r="R93" i="2"/>
  <c r="O93" i="2"/>
  <c r="N93" i="2"/>
  <c r="I93" i="2"/>
  <c r="H93" i="2"/>
  <c r="U92" i="2"/>
  <c r="T92" i="2"/>
  <c r="S92" i="2"/>
  <c r="R92" i="2"/>
  <c r="O92" i="2"/>
  <c r="P92" i="2" s="1"/>
  <c r="N92" i="2"/>
  <c r="I92" i="2"/>
  <c r="H92" i="2"/>
  <c r="S91" i="2"/>
  <c r="R91" i="2"/>
  <c r="T91" i="2" s="1"/>
  <c r="U93" i="2" s="1"/>
  <c r="Q91" i="2"/>
  <c r="P91" i="2"/>
  <c r="O91" i="2"/>
  <c r="N91" i="2"/>
  <c r="I91" i="2"/>
  <c r="H91" i="2"/>
  <c r="S90" i="2"/>
  <c r="R90" i="2"/>
  <c r="T90" i="2" s="1"/>
  <c r="Q90" i="2"/>
  <c r="P90" i="2"/>
  <c r="O90" i="2"/>
  <c r="N90" i="2"/>
  <c r="I90" i="2"/>
  <c r="H90" i="2"/>
  <c r="S89" i="2"/>
  <c r="R89" i="2"/>
  <c r="Q89" i="2"/>
  <c r="O89" i="2"/>
  <c r="N89" i="2"/>
  <c r="P89" i="2" s="1"/>
  <c r="I89" i="2"/>
  <c r="H89" i="2"/>
  <c r="S88" i="2"/>
  <c r="T88" i="2" s="1"/>
  <c r="R88" i="2"/>
  <c r="O88" i="2"/>
  <c r="N88" i="2"/>
  <c r="I88" i="2"/>
  <c r="H88" i="2"/>
  <c r="T87" i="2"/>
  <c r="S87" i="2"/>
  <c r="R87" i="2"/>
  <c r="O87" i="2"/>
  <c r="N87" i="2"/>
  <c r="I87" i="2"/>
  <c r="H87" i="2"/>
  <c r="T86" i="2"/>
  <c r="S86" i="2"/>
  <c r="R86" i="2"/>
  <c r="P86" i="2"/>
  <c r="O86" i="2"/>
  <c r="N86" i="2"/>
  <c r="Q86" i="2" s="1"/>
  <c r="I86" i="2"/>
  <c r="H86" i="2"/>
  <c r="S85" i="2"/>
  <c r="R85" i="2"/>
  <c r="T85" i="2" s="1"/>
  <c r="Q85" i="2"/>
  <c r="P85" i="2"/>
  <c r="O85" i="2"/>
  <c r="N85" i="2"/>
  <c r="I85" i="2"/>
  <c r="H85" i="2"/>
  <c r="S84" i="2"/>
  <c r="R84" i="2"/>
  <c r="T84" i="2" s="1"/>
  <c r="U86" i="2" s="1"/>
  <c r="Q84" i="2"/>
  <c r="P84" i="2"/>
  <c r="O84" i="2"/>
  <c r="N84" i="2"/>
  <c r="I84" i="2"/>
  <c r="H84" i="2"/>
  <c r="S83" i="2"/>
  <c r="R83" i="2"/>
  <c r="Q83" i="2"/>
  <c r="O83" i="2"/>
  <c r="N83" i="2"/>
  <c r="P83" i="2" s="1"/>
  <c r="I83" i="2"/>
  <c r="H83" i="2"/>
  <c r="S82" i="2"/>
  <c r="T82" i="2" s="1"/>
  <c r="R82" i="2"/>
  <c r="O82" i="2"/>
  <c r="N82" i="2"/>
  <c r="I82" i="2"/>
  <c r="H82" i="2"/>
  <c r="S81" i="2"/>
  <c r="T81" i="2" s="1"/>
  <c r="R81" i="2"/>
  <c r="O81" i="2"/>
  <c r="N81" i="2"/>
  <c r="I81" i="2"/>
  <c r="H81" i="2"/>
  <c r="U80" i="2"/>
  <c r="T80" i="2"/>
  <c r="S80" i="2"/>
  <c r="R80" i="2"/>
  <c r="O80" i="2"/>
  <c r="N80" i="2"/>
  <c r="I80" i="2"/>
  <c r="H80" i="2"/>
  <c r="S79" i="2"/>
  <c r="R79" i="2"/>
  <c r="T79" i="2" s="1"/>
  <c r="O79" i="2"/>
  <c r="N79" i="2"/>
  <c r="I79" i="2"/>
  <c r="H79" i="2"/>
  <c r="S78" i="2"/>
  <c r="R78" i="2"/>
  <c r="T78" i="2" s="1"/>
  <c r="Q78" i="2"/>
  <c r="P78" i="2"/>
  <c r="O78" i="2"/>
  <c r="N78" i="2"/>
  <c r="I78" i="2"/>
  <c r="H78" i="2"/>
  <c r="S77" i="2"/>
  <c r="R77" i="2"/>
  <c r="T77" i="2" s="1"/>
  <c r="U79" i="2" s="1"/>
  <c r="Q77" i="2"/>
  <c r="O77" i="2"/>
  <c r="N77" i="2"/>
  <c r="P77" i="2" s="1"/>
  <c r="I77" i="2"/>
  <c r="H77" i="2"/>
  <c r="S76" i="2"/>
  <c r="T76" i="2" s="1"/>
  <c r="U78" i="2" s="1"/>
  <c r="R76" i="2"/>
  <c r="O76" i="2"/>
  <c r="N76" i="2"/>
  <c r="I76" i="2"/>
  <c r="H76" i="2"/>
  <c r="T75" i="2"/>
  <c r="S75" i="2"/>
  <c r="R75" i="2"/>
  <c r="O75" i="2"/>
  <c r="N75" i="2"/>
  <c r="I75" i="2"/>
  <c r="H75" i="2"/>
  <c r="T74" i="2"/>
  <c r="S74" i="2"/>
  <c r="R74" i="2"/>
  <c r="P74" i="2"/>
  <c r="O74" i="2"/>
  <c r="N74" i="2"/>
  <c r="Q74" i="2" s="1"/>
  <c r="I74" i="2"/>
  <c r="H74" i="2"/>
  <c r="S73" i="2"/>
  <c r="R73" i="2"/>
  <c r="T73" i="2" s="1"/>
  <c r="U75" i="2" s="1"/>
  <c r="Q73" i="2"/>
  <c r="P73" i="2"/>
  <c r="O73" i="2"/>
  <c r="N73" i="2"/>
  <c r="I73" i="2"/>
  <c r="H73" i="2"/>
  <c r="S72" i="2"/>
  <c r="R72" i="2"/>
  <c r="Q72" i="2"/>
  <c r="P72" i="2"/>
  <c r="O72" i="2"/>
  <c r="N72" i="2"/>
  <c r="I72" i="2"/>
  <c r="H72" i="2"/>
  <c r="T71" i="2"/>
  <c r="S71" i="2"/>
  <c r="R71" i="2"/>
  <c r="Q71" i="2"/>
  <c r="O71" i="2"/>
  <c r="N71" i="2"/>
  <c r="P71" i="2" s="1"/>
  <c r="I71" i="2"/>
  <c r="H71" i="2"/>
  <c r="S70" i="2"/>
  <c r="R70" i="2"/>
  <c r="T70" i="2" s="1"/>
  <c r="Q70" i="2"/>
  <c r="P70" i="2"/>
  <c r="O70" i="2"/>
  <c r="N70" i="2"/>
  <c r="I70" i="2"/>
  <c r="H70" i="2"/>
  <c r="S69" i="2"/>
  <c r="R69" i="2"/>
  <c r="Q69" i="2"/>
  <c r="O69" i="2"/>
  <c r="P69" i="2" s="1"/>
  <c r="N69" i="2"/>
  <c r="I69" i="2"/>
  <c r="H69" i="2"/>
  <c r="S68" i="2"/>
  <c r="T68" i="2" s="1"/>
  <c r="R68" i="2"/>
  <c r="O68" i="2"/>
  <c r="N68" i="2"/>
  <c r="I68" i="2"/>
  <c r="H68" i="2"/>
  <c r="T67" i="2"/>
  <c r="S67" i="2"/>
  <c r="R67" i="2"/>
  <c r="O67" i="2"/>
  <c r="N67" i="2"/>
  <c r="I67" i="2"/>
  <c r="H67" i="2"/>
  <c r="T66" i="2"/>
  <c r="S66" i="2"/>
  <c r="R66" i="2"/>
  <c r="O66" i="2"/>
  <c r="P66" i="2" s="1"/>
  <c r="N66" i="2"/>
  <c r="Q66" i="2" s="1"/>
  <c r="I66" i="2"/>
  <c r="H66" i="2"/>
  <c r="S65" i="2"/>
  <c r="T65" i="2" s="1"/>
  <c r="U67" i="2" s="1"/>
  <c r="R65" i="2"/>
  <c r="Q65" i="2"/>
  <c r="P65" i="2"/>
  <c r="O65" i="2"/>
  <c r="N65" i="2"/>
  <c r="I65" i="2"/>
  <c r="H65" i="2"/>
  <c r="S64" i="2"/>
  <c r="R64" i="2"/>
  <c r="T64" i="2" s="1"/>
  <c r="U66" i="2" s="1"/>
  <c r="Q64" i="2"/>
  <c r="P64" i="2"/>
  <c r="O64" i="2"/>
  <c r="N64" i="2"/>
  <c r="I64" i="2"/>
  <c r="H64" i="2"/>
  <c r="S63" i="2"/>
  <c r="R63" i="2"/>
  <c r="T63" i="2" s="1"/>
  <c r="U65" i="2" s="1"/>
  <c r="Q63" i="2"/>
  <c r="O63" i="2"/>
  <c r="P63" i="2" s="1"/>
  <c r="N63" i="2"/>
  <c r="I63" i="2"/>
  <c r="H63" i="2"/>
  <c r="S62" i="2"/>
  <c r="T62" i="2" s="1"/>
  <c r="U64" i="2" s="1"/>
  <c r="R62" i="2"/>
  <c r="O62" i="2"/>
  <c r="N62" i="2"/>
  <c r="I62" i="2"/>
  <c r="H62" i="2"/>
  <c r="U61" i="2"/>
  <c r="T61" i="2"/>
  <c r="S61" i="2"/>
  <c r="R61" i="2"/>
  <c r="O61" i="2"/>
  <c r="N61" i="2"/>
  <c r="I61" i="2"/>
  <c r="H61" i="2"/>
  <c r="T60" i="2"/>
  <c r="S60" i="2"/>
  <c r="R60" i="2"/>
  <c r="P60" i="2"/>
  <c r="O60" i="2"/>
  <c r="N60" i="2"/>
  <c r="Q60" i="2" s="1"/>
  <c r="I60" i="2"/>
  <c r="H60" i="2"/>
  <c r="S59" i="2"/>
  <c r="T59" i="2" s="1"/>
  <c r="R59" i="2"/>
  <c r="Q59" i="2"/>
  <c r="P59" i="2"/>
  <c r="O59" i="2"/>
  <c r="N59" i="2"/>
  <c r="I59" i="2"/>
  <c r="H59" i="2"/>
  <c r="S58" i="2"/>
  <c r="R58" i="2"/>
  <c r="T58" i="2" s="1"/>
  <c r="U60" i="2" s="1"/>
  <c r="Q58" i="2"/>
  <c r="P58" i="2"/>
  <c r="O58" i="2"/>
  <c r="N58" i="2"/>
  <c r="I58" i="2"/>
  <c r="H58" i="2"/>
  <c r="S57" i="2"/>
  <c r="R57" i="2"/>
  <c r="T57" i="2" s="1"/>
  <c r="U59" i="2" s="1"/>
  <c r="Q57" i="2"/>
  <c r="P57" i="2"/>
  <c r="O57" i="2"/>
  <c r="N57" i="2"/>
  <c r="I57" i="2"/>
  <c r="H57" i="2"/>
  <c r="S56" i="2"/>
  <c r="T56" i="2" s="1"/>
  <c r="U58" i="2" s="1"/>
  <c r="R56" i="2"/>
  <c r="O56" i="2"/>
  <c r="N56" i="2"/>
  <c r="I56" i="2"/>
  <c r="H56" i="2"/>
  <c r="T55" i="2"/>
  <c r="S55" i="2"/>
  <c r="R55" i="2"/>
  <c r="O55" i="2"/>
  <c r="N55" i="2"/>
  <c r="I55" i="2"/>
  <c r="H55" i="2"/>
  <c r="T54" i="2"/>
  <c r="S54" i="2"/>
  <c r="R54" i="2"/>
  <c r="P54" i="2"/>
  <c r="O54" i="2"/>
  <c r="N54" i="2"/>
  <c r="Q54" i="2" s="1"/>
  <c r="I54" i="2"/>
  <c r="H54" i="2"/>
  <c r="S53" i="2"/>
  <c r="R53" i="2"/>
  <c r="T53" i="2" s="1"/>
  <c r="U55" i="2" s="1"/>
  <c r="Q53" i="2"/>
  <c r="P53" i="2"/>
  <c r="O53" i="2"/>
  <c r="N53" i="2"/>
  <c r="I53" i="2"/>
  <c r="H53" i="2"/>
  <c r="S52" i="2"/>
  <c r="R52" i="2"/>
  <c r="T52" i="2" s="1"/>
  <c r="U54" i="2" s="1"/>
  <c r="Q52" i="2"/>
  <c r="P52" i="2"/>
  <c r="O52" i="2"/>
  <c r="N52" i="2"/>
  <c r="I52" i="2"/>
  <c r="H52" i="2"/>
  <c r="S51" i="2"/>
  <c r="R51" i="2"/>
  <c r="Q51" i="2"/>
  <c r="O51" i="2"/>
  <c r="P51" i="2" s="1"/>
  <c r="N51" i="2"/>
  <c r="I51" i="2"/>
  <c r="H51" i="2"/>
  <c r="S50" i="2"/>
  <c r="R50" i="2"/>
  <c r="T50" i="2" s="1"/>
  <c r="O50" i="2"/>
  <c r="N50" i="2"/>
  <c r="I50" i="2"/>
  <c r="H50" i="2"/>
  <c r="S49" i="2"/>
  <c r="T49" i="2" s="1"/>
  <c r="R49" i="2"/>
  <c r="O49" i="2"/>
  <c r="N49" i="2"/>
  <c r="I49" i="2"/>
  <c r="H49" i="2"/>
  <c r="U48" i="2"/>
  <c r="T48" i="2"/>
  <c r="S48" i="2"/>
  <c r="R48" i="2"/>
  <c r="O48" i="2"/>
  <c r="P48" i="2" s="1"/>
  <c r="N48" i="2"/>
  <c r="I48" i="2"/>
  <c r="H48" i="2"/>
  <c r="S47" i="2"/>
  <c r="R47" i="2"/>
  <c r="T47" i="2" s="1"/>
  <c r="O47" i="2"/>
  <c r="P47" i="2" s="1"/>
  <c r="N47" i="2"/>
  <c r="I47" i="2"/>
  <c r="H47" i="2"/>
  <c r="S46" i="2"/>
  <c r="R46" i="2"/>
  <c r="T46" i="2" s="1"/>
  <c r="Q46" i="2"/>
  <c r="P46" i="2"/>
  <c r="O46" i="2"/>
  <c r="N46" i="2"/>
  <c r="I46" i="2"/>
  <c r="H46" i="2"/>
  <c r="S45" i="2"/>
  <c r="R45" i="2"/>
  <c r="T45" i="2" s="1"/>
  <c r="U47" i="2" s="1"/>
  <c r="Q45" i="2"/>
  <c r="P45" i="2"/>
  <c r="O45" i="2"/>
  <c r="N45" i="2"/>
  <c r="I45" i="2"/>
  <c r="H45" i="2"/>
  <c r="T44" i="2"/>
  <c r="S44" i="2"/>
  <c r="R44" i="2"/>
  <c r="O44" i="2"/>
  <c r="N44" i="2"/>
  <c r="I44" i="2"/>
  <c r="H44" i="2"/>
  <c r="T43" i="2"/>
  <c r="S43" i="2"/>
  <c r="R43" i="2"/>
  <c r="O43" i="2"/>
  <c r="N43" i="2"/>
  <c r="I43" i="2"/>
  <c r="H43" i="2"/>
  <c r="T42" i="2"/>
  <c r="U44" i="2" s="1"/>
  <c r="S42" i="2"/>
  <c r="R42" i="2"/>
  <c r="O42" i="2"/>
  <c r="N42" i="2"/>
  <c r="Q42" i="2" s="1"/>
  <c r="I42" i="2"/>
  <c r="H42" i="2"/>
  <c r="U41" i="2"/>
  <c r="S41" i="2"/>
  <c r="R41" i="2"/>
  <c r="T41" i="2" s="1"/>
  <c r="Q41" i="2"/>
  <c r="O41" i="2"/>
  <c r="P41" i="2" s="1"/>
  <c r="N41" i="2"/>
  <c r="I41" i="2"/>
  <c r="H41" i="2"/>
  <c r="S40" i="2"/>
  <c r="R40" i="2"/>
  <c r="T40" i="2" s="1"/>
  <c r="Q40" i="2"/>
  <c r="P40" i="2"/>
  <c r="O40" i="2"/>
  <c r="N40" i="2"/>
  <c r="I40" i="2"/>
  <c r="H40" i="2"/>
  <c r="S39" i="2"/>
  <c r="R39" i="2"/>
  <c r="T39" i="2" s="1"/>
  <c r="Q39" i="2"/>
  <c r="P39" i="2"/>
  <c r="O39" i="2"/>
  <c r="N39" i="2"/>
  <c r="I39" i="2"/>
  <c r="H39" i="2"/>
  <c r="S38" i="2"/>
  <c r="T38" i="2" s="1"/>
  <c r="U40" i="2" s="1"/>
  <c r="R38" i="2"/>
  <c r="O38" i="2"/>
  <c r="N38" i="2"/>
  <c r="I38" i="2"/>
  <c r="H38" i="2"/>
  <c r="S37" i="2"/>
  <c r="T37" i="2" s="1"/>
  <c r="U39" i="2" s="1"/>
  <c r="R37" i="2"/>
  <c r="O37" i="2"/>
  <c r="N37" i="2"/>
  <c r="I37" i="2"/>
  <c r="H37" i="2"/>
  <c r="T36" i="2"/>
  <c r="S36" i="2"/>
  <c r="R36" i="2"/>
  <c r="P36" i="2"/>
  <c r="O36" i="2"/>
  <c r="N36" i="2"/>
  <c r="I36" i="2"/>
  <c r="H36" i="2"/>
  <c r="T35" i="2"/>
  <c r="S35" i="2"/>
  <c r="R35" i="2"/>
  <c r="Q35" i="2"/>
  <c r="P35" i="2"/>
  <c r="O35" i="2"/>
  <c r="N35" i="2"/>
  <c r="I35" i="2"/>
  <c r="H35" i="2"/>
  <c r="S34" i="2"/>
  <c r="R34" i="2"/>
  <c r="T34" i="2" s="1"/>
  <c r="U36" i="2" s="1"/>
  <c r="Q34" i="2"/>
  <c r="P34" i="2"/>
  <c r="O34" i="2"/>
  <c r="N34" i="2"/>
  <c r="I34" i="2"/>
  <c r="H34" i="2"/>
  <c r="S33" i="2"/>
  <c r="R33" i="2"/>
  <c r="Q33" i="2"/>
  <c r="P33" i="2"/>
  <c r="O33" i="2"/>
  <c r="N33" i="2"/>
  <c r="I33" i="2"/>
  <c r="H33" i="2"/>
  <c r="S32" i="2"/>
  <c r="R32" i="2"/>
  <c r="T32" i="2" s="1"/>
  <c r="O32" i="2"/>
  <c r="N32" i="2"/>
  <c r="I32" i="2"/>
  <c r="H32" i="2"/>
  <c r="S31" i="2"/>
  <c r="T31" i="2" s="1"/>
  <c r="R31" i="2"/>
  <c r="O31" i="2"/>
  <c r="N31" i="2"/>
  <c r="I31" i="2"/>
  <c r="H31" i="2"/>
  <c r="T30" i="2"/>
  <c r="S30" i="2"/>
  <c r="R30" i="2"/>
  <c r="P30" i="2"/>
  <c r="O30" i="2"/>
  <c r="N30" i="2"/>
  <c r="I30" i="2"/>
  <c r="H30" i="2"/>
  <c r="S29" i="2"/>
  <c r="R29" i="2"/>
  <c r="T29" i="2" s="1"/>
  <c r="P29" i="2"/>
  <c r="O29" i="2"/>
  <c r="Q29" i="2" s="1"/>
  <c r="N29" i="2"/>
  <c r="I29" i="2"/>
  <c r="H29" i="2"/>
  <c r="S28" i="2"/>
  <c r="R28" i="2"/>
  <c r="T28" i="2" s="1"/>
  <c r="U30" i="2" s="1"/>
  <c r="Q28" i="2"/>
  <c r="P28" i="2"/>
  <c r="O28" i="2"/>
  <c r="N28" i="2"/>
  <c r="I28" i="2"/>
  <c r="H28" i="2"/>
  <c r="S27" i="2"/>
  <c r="R27" i="2"/>
  <c r="Q27" i="2"/>
  <c r="O27" i="2"/>
  <c r="P27" i="2" s="1"/>
  <c r="N27" i="2"/>
  <c r="I27" i="2"/>
  <c r="H27" i="2"/>
  <c r="T26" i="2"/>
  <c r="S26" i="2"/>
  <c r="R26" i="2"/>
  <c r="O26" i="2"/>
  <c r="N26" i="2"/>
  <c r="I26" i="2"/>
  <c r="H26" i="2"/>
  <c r="T25" i="2"/>
  <c r="S25" i="2"/>
  <c r="R25" i="2"/>
  <c r="O25" i="2"/>
  <c r="N25" i="2"/>
  <c r="I25" i="2"/>
  <c r="H25" i="2"/>
  <c r="T24" i="2"/>
  <c r="U26" i="2" s="1"/>
  <c r="S24" i="2"/>
  <c r="R24" i="2"/>
  <c r="O24" i="2"/>
  <c r="N24" i="2"/>
  <c r="Q24" i="2" s="1"/>
  <c r="I24" i="2"/>
  <c r="H24" i="2"/>
  <c r="S23" i="2"/>
  <c r="R23" i="2"/>
  <c r="T23" i="2" s="1"/>
  <c r="U24" i="2" s="1"/>
  <c r="Q23" i="2"/>
  <c r="O23" i="2"/>
  <c r="P23" i="2" s="1"/>
  <c r="N23" i="2"/>
  <c r="I23" i="2"/>
  <c r="H23" i="2"/>
  <c r="S22" i="2"/>
  <c r="R22" i="2"/>
  <c r="T22" i="2" s="1"/>
  <c r="Q22" i="2"/>
  <c r="P22" i="2"/>
  <c r="O22" i="2"/>
  <c r="N22" i="2"/>
  <c r="I22" i="2"/>
  <c r="H22" i="2"/>
  <c r="S21" i="2"/>
  <c r="R21" i="2"/>
  <c r="T21" i="2" s="1"/>
  <c r="I21" i="2"/>
  <c r="H21" i="2"/>
  <c r="T20" i="2"/>
  <c r="U22" i="2" s="1"/>
  <c r="S20" i="2"/>
  <c r="R20" i="2"/>
  <c r="I20" i="2"/>
  <c r="H20" i="2"/>
  <c r="S19" i="2"/>
  <c r="R19" i="2"/>
  <c r="T19" i="2" s="1"/>
  <c r="U21" i="2" s="1"/>
  <c r="I19" i="2"/>
  <c r="H19" i="2"/>
  <c r="T18" i="2"/>
  <c r="U20" i="2" s="1"/>
  <c r="S18" i="2"/>
  <c r="R18" i="2"/>
  <c r="I18" i="2"/>
  <c r="H18" i="2"/>
  <c r="S17" i="2"/>
  <c r="R17" i="2"/>
  <c r="T17" i="2" s="1"/>
  <c r="U19" i="2" s="1"/>
  <c r="I17" i="2"/>
  <c r="H17" i="2"/>
  <c r="T16" i="2"/>
  <c r="U18" i="2" s="1"/>
  <c r="S16" i="2"/>
  <c r="R16" i="2"/>
  <c r="I16" i="2"/>
  <c r="H16" i="2"/>
  <c r="I15" i="2"/>
  <c r="H15" i="2"/>
  <c r="I14" i="2"/>
  <c r="H14" i="2"/>
  <c r="I13" i="2"/>
  <c r="H13" i="2"/>
  <c r="I12" i="2"/>
  <c r="H12" i="2"/>
  <c r="I11" i="2"/>
  <c r="H11" i="2"/>
  <c r="I10" i="2"/>
  <c r="H10" i="2"/>
  <c r="I9" i="2"/>
  <c r="H9" i="2"/>
  <c r="I8" i="2"/>
  <c r="H8" i="2"/>
  <c r="I7" i="2"/>
  <c r="H7" i="2"/>
  <c r="I6" i="2"/>
  <c r="H6" i="2"/>
  <c r="I5" i="2"/>
  <c r="H5" i="2"/>
  <c r="I4" i="2"/>
  <c r="H4" i="2"/>
  <c r="D4" i="2"/>
  <c r="D5" i="2" s="1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D62" i="2" s="1"/>
  <c r="D63" i="2" s="1"/>
  <c r="D64" i="2" s="1"/>
  <c r="D65" i="2" s="1"/>
  <c r="D66" i="2" s="1"/>
  <c r="D67" i="2" s="1"/>
  <c r="D68" i="2" s="1"/>
  <c r="D69" i="2" s="1"/>
  <c r="D70" i="2" s="1"/>
  <c r="D71" i="2" s="1"/>
  <c r="D72" i="2" s="1"/>
  <c r="D73" i="2" s="1"/>
  <c r="D74" i="2" s="1"/>
  <c r="D75" i="2" s="1"/>
  <c r="D76" i="2" s="1"/>
  <c r="D77" i="2" s="1"/>
  <c r="D78" i="2" s="1"/>
  <c r="D79" i="2" s="1"/>
  <c r="D80" i="2" s="1"/>
  <c r="D81" i="2" s="1"/>
  <c r="D82" i="2" s="1"/>
  <c r="D83" i="2" s="1"/>
  <c r="D84" i="2" s="1"/>
  <c r="D85" i="2" s="1"/>
  <c r="D86" i="2" s="1"/>
  <c r="D87" i="2" s="1"/>
  <c r="D88" i="2" s="1"/>
  <c r="D89" i="2" s="1"/>
  <c r="D90" i="2" s="1"/>
  <c r="D91" i="2" s="1"/>
  <c r="D92" i="2" s="1"/>
  <c r="D93" i="2" s="1"/>
  <c r="D94" i="2" s="1"/>
  <c r="D95" i="2" s="1"/>
  <c r="D96" i="2" s="1"/>
  <c r="D97" i="2" s="1"/>
  <c r="D98" i="2" s="1"/>
  <c r="D99" i="2" s="1"/>
  <c r="D100" i="2" s="1"/>
  <c r="D101" i="2" s="1"/>
  <c r="D102" i="2" s="1"/>
  <c r="D103" i="2" s="1"/>
  <c r="D104" i="2" s="1"/>
  <c r="D105" i="2" s="1"/>
  <c r="D106" i="2" s="1"/>
  <c r="D107" i="2" s="1"/>
  <c r="D108" i="2" s="1"/>
  <c r="D109" i="2" s="1"/>
  <c r="D110" i="2" s="1"/>
  <c r="D111" i="2" s="1"/>
  <c r="D112" i="2" s="1"/>
  <c r="D113" i="2" s="1"/>
  <c r="D114" i="2" s="1"/>
  <c r="D115" i="2" s="1"/>
  <c r="D116" i="2" s="1"/>
  <c r="D117" i="2" s="1"/>
  <c r="D118" i="2" s="1"/>
  <c r="D119" i="2" s="1"/>
  <c r="D120" i="2" s="1"/>
  <c r="D121" i="2" s="1"/>
  <c r="D122" i="2" s="1"/>
  <c r="D123" i="2" s="1"/>
  <c r="D124" i="2" s="1"/>
  <c r="D125" i="2" s="1"/>
  <c r="D126" i="2" s="1"/>
  <c r="D127" i="2" s="1"/>
  <c r="D128" i="2" s="1"/>
  <c r="D129" i="2" s="1"/>
  <c r="D130" i="2" s="1"/>
  <c r="D131" i="2" s="1"/>
  <c r="D132" i="2" s="1"/>
  <c r="D133" i="2" s="1"/>
  <c r="D134" i="2" s="1"/>
  <c r="D135" i="2" s="1"/>
  <c r="D136" i="2" s="1"/>
  <c r="D137" i="2" s="1"/>
  <c r="D138" i="2" s="1"/>
  <c r="D139" i="2" s="1"/>
  <c r="D140" i="2" s="1"/>
  <c r="D141" i="2" s="1"/>
  <c r="D142" i="2" s="1"/>
  <c r="D143" i="2" s="1"/>
  <c r="D144" i="2" s="1"/>
  <c r="D145" i="2" s="1"/>
  <c r="D146" i="2" s="1"/>
  <c r="D147" i="2" s="1"/>
  <c r="D148" i="2" s="1"/>
  <c r="D149" i="2" s="1"/>
  <c r="D150" i="2" s="1"/>
  <c r="D151" i="2" s="1"/>
  <c r="D152" i="2" s="1"/>
  <c r="D153" i="2" s="1"/>
  <c r="D154" i="2" s="1"/>
  <c r="D155" i="2" s="1"/>
  <c r="D156" i="2" s="1"/>
  <c r="D157" i="2" s="1"/>
  <c r="D158" i="2" s="1"/>
  <c r="D159" i="2" s="1"/>
  <c r="D160" i="2" s="1"/>
  <c r="D161" i="2" s="1"/>
  <c r="D162" i="2" s="1"/>
  <c r="D163" i="2" s="1"/>
  <c r="D164" i="2" s="1"/>
  <c r="D165" i="2" s="1"/>
  <c r="D166" i="2" s="1"/>
  <c r="D167" i="2" s="1"/>
  <c r="D168" i="2" s="1"/>
  <c r="D169" i="2" s="1"/>
  <c r="D170" i="2" s="1"/>
  <c r="D171" i="2" s="1"/>
  <c r="D172" i="2" s="1"/>
  <c r="D173" i="2" s="1"/>
  <c r="D174" i="2" s="1"/>
  <c r="D175" i="2" s="1"/>
  <c r="D176" i="2" s="1"/>
  <c r="D177" i="2" s="1"/>
  <c r="D178" i="2" s="1"/>
  <c r="D179" i="2" s="1"/>
  <c r="D180" i="2" s="1"/>
  <c r="D181" i="2" s="1"/>
  <c r="D182" i="2" s="1"/>
  <c r="D183" i="2" s="1"/>
  <c r="D184" i="2" s="1"/>
  <c r="D185" i="2" s="1"/>
  <c r="D186" i="2" s="1"/>
  <c r="D187" i="2" s="1"/>
  <c r="D188" i="2" s="1"/>
  <c r="D189" i="2" s="1"/>
  <c r="D190" i="2" s="1"/>
  <c r="D191" i="2" s="1"/>
  <c r="D192" i="2" s="1"/>
  <c r="D193" i="2" s="1"/>
  <c r="D194" i="2" s="1"/>
  <c r="D195" i="2" s="1"/>
  <c r="D196" i="2" s="1"/>
  <c r="D197" i="2" s="1"/>
  <c r="C4" i="2"/>
  <c r="I3" i="2"/>
  <c r="H3" i="2"/>
  <c r="J16" i="2" s="1"/>
  <c r="J17" i="2" s="1"/>
  <c r="J18" i="2" s="1"/>
  <c r="J19" i="2" s="1"/>
  <c r="J20" i="2" s="1"/>
  <c r="J21" i="2" s="1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J57" i="2" s="1"/>
  <c r="J58" i="2" s="1"/>
  <c r="J59" i="2" s="1"/>
  <c r="J60" i="2" s="1"/>
  <c r="J61" i="2" s="1"/>
  <c r="J62" i="2" s="1"/>
  <c r="J63" i="2" s="1"/>
  <c r="J64" i="2" s="1"/>
  <c r="J65" i="2" s="1"/>
  <c r="J66" i="2" s="1"/>
  <c r="J67" i="2" s="1"/>
  <c r="J68" i="2" s="1"/>
  <c r="J69" i="2" s="1"/>
  <c r="J70" i="2" s="1"/>
  <c r="J71" i="2" s="1"/>
  <c r="J72" i="2" s="1"/>
  <c r="J73" i="2" s="1"/>
  <c r="J74" i="2" s="1"/>
  <c r="J75" i="2" s="1"/>
  <c r="J76" i="2" s="1"/>
  <c r="J77" i="2" s="1"/>
  <c r="J78" i="2" s="1"/>
  <c r="J79" i="2" s="1"/>
  <c r="J80" i="2" s="1"/>
  <c r="J81" i="2" s="1"/>
  <c r="J82" i="2" s="1"/>
  <c r="J83" i="2" s="1"/>
  <c r="J84" i="2" s="1"/>
  <c r="J85" i="2" s="1"/>
  <c r="J86" i="2" s="1"/>
  <c r="J87" i="2" s="1"/>
  <c r="J88" i="2" s="1"/>
  <c r="J89" i="2" s="1"/>
  <c r="J90" i="2" s="1"/>
  <c r="J91" i="2" s="1"/>
  <c r="J92" i="2" s="1"/>
  <c r="J93" i="2" s="1"/>
  <c r="J94" i="2" s="1"/>
  <c r="J95" i="2" s="1"/>
  <c r="J96" i="2" s="1"/>
  <c r="J97" i="2" s="1"/>
  <c r="J98" i="2" s="1"/>
  <c r="J99" i="2" s="1"/>
  <c r="J100" i="2" s="1"/>
  <c r="J101" i="2" s="1"/>
  <c r="J102" i="2" s="1"/>
  <c r="J103" i="2" s="1"/>
  <c r="J104" i="2" s="1"/>
  <c r="J105" i="2" s="1"/>
  <c r="J106" i="2" s="1"/>
  <c r="J107" i="2" s="1"/>
  <c r="J108" i="2" s="1"/>
  <c r="J109" i="2" s="1"/>
  <c r="J110" i="2" s="1"/>
  <c r="J111" i="2" s="1"/>
  <c r="J112" i="2" s="1"/>
  <c r="J113" i="2" s="1"/>
  <c r="J114" i="2" s="1"/>
  <c r="J115" i="2" s="1"/>
  <c r="J116" i="2" s="1"/>
  <c r="J117" i="2" s="1"/>
  <c r="J118" i="2" s="1"/>
  <c r="J119" i="2" s="1"/>
  <c r="J120" i="2" s="1"/>
  <c r="J121" i="2" s="1"/>
  <c r="J122" i="2" s="1"/>
  <c r="J123" i="2" s="1"/>
  <c r="J124" i="2" s="1"/>
  <c r="J125" i="2" s="1"/>
  <c r="J126" i="2" s="1"/>
  <c r="J127" i="2" s="1"/>
  <c r="J128" i="2" s="1"/>
  <c r="J129" i="2" s="1"/>
  <c r="J130" i="2" s="1"/>
  <c r="J131" i="2" s="1"/>
  <c r="J132" i="2" s="1"/>
  <c r="J133" i="2" s="1"/>
  <c r="J134" i="2" s="1"/>
  <c r="J135" i="2" s="1"/>
  <c r="J136" i="2" s="1"/>
  <c r="J137" i="2" s="1"/>
  <c r="J138" i="2" s="1"/>
  <c r="J139" i="2" s="1"/>
  <c r="J140" i="2" s="1"/>
  <c r="J141" i="2" s="1"/>
  <c r="J142" i="2" s="1"/>
  <c r="J143" i="2" s="1"/>
  <c r="J144" i="2" s="1"/>
  <c r="J145" i="2" s="1"/>
  <c r="J146" i="2" s="1"/>
  <c r="J147" i="2" s="1"/>
  <c r="J148" i="2" s="1"/>
  <c r="J149" i="2" s="1"/>
  <c r="J150" i="2" s="1"/>
  <c r="J151" i="2" s="1"/>
  <c r="J152" i="2" s="1"/>
  <c r="J153" i="2" s="1"/>
  <c r="J154" i="2" s="1"/>
  <c r="J155" i="2" s="1"/>
  <c r="J156" i="2" s="1"/>
  <c r="J157" i="2" s="1"/>
  <c r="J158" i="2" s="1"/>
  <c r="J159" i="2" s="1"/>
  <c r="J160" i="2" s="1"/>
  <c r="J161" i="2" s="1"/>
  <c r="J162" i="2" s="1"/>
  <c r="J163" i="2" s="1"/>
  <c r="J164" i="2" s="1"/>
  <c r="J165" i="2" s="1"/>
  <c r="J166" i="2" s="1"/>
  <c r="J167" i="2" s="1"/>
  <c r="J168" i="2" s="1"/>
  <c r="J169" i="2" s="1"/>
  <c r="J170" i="2" s="1"/>
  <c r="J171" i="2" s="1"/>
  <c r="J172" i="2" s="1"/>
  <c r="J173" i="2" s="1"/>
  <c r="J174" i="2" s="1"/>
  <c r="J175" i="2" s="1"/>
  <c r="J176" i="2" s="1"/>
  <c r="J177" i="2" s="1"/>
  <c r="J178" i="2" s="1"/>
  <c r="J179" i="2" s="1"/>
  <c r="J180" i="2" s="1"/>
  <c r="J181" i="2" s="1"/>
  <c r="J182" i="2" s="1"/>
  <c r="J183" i="2" s="1"/>
  <c r="J184" i="2" s="1"/>
  <c r="J185" i="2" s="1"/>
  <c r="J186" i="2" s="1"/>
  <c r="J187" i="2" s="1"/>
  <c r="J188" i="2" s="1"/>
  <c r="J189" i="2" s="1"/>
  <c r="J190" i="2" s="1"/>
  <c r="J191" i="2" s="1"/>
  <c r="J192" i="2" s="1"/>
  <c r="J193" i="2" s="1"/>
  <c r="J194" i="2" s="1"/>
  <c r="J195" i="2" s="1"/>
  <c r="J196" i="2" s="1"/>
  <c r="J197" i="2" s="1"/>
  <c r="F3" i="2"/>
  <c r="E3" i="2"/>
  <c r="G3" i="2" s="1"/>
  <c r="D3" i="2"/>
  <c r="C3" i="2"/>
  <c r="G197" i="1"/>
  <c r="F197" i="1"/>
  <c r="D197" i="1"/>
  <c r="C197" i="1"/>
  <c r="G196" i="1"/>
  <c r="F196" i="1"/>
  <c r="D196" i="1"/>
  <c r="C196" i="1"/>
  <c r="G195" i="1"/>
  <c r="F195" i="1"/>
  <c r="D195" i="1"/>
  <c r="C195" i="1"/>
  <c r="G194" i="1"/>
  <c r="F194" i="1"/>
  <c r="D194" i="1"/>
  <c r="C194" i="1"/>
  <c r="G193" i="1"/>
  <c r="F193" i="1"/>
  <c r="D193" i="1"/>
  <c r="C193" i="1"/>
  <c r="G192" i="1"/>
  <c r="F192" i="1"/>
  <c r="D192" i="1"/>
  <c r="C192" i="1"/>
  <c r="G191" i="1"/>
  <c r="F191" i="1"/>
  <c r="D191" i="1"/>
  <c r="C191" i="1"/>
  <c r="G190" i="1"/>
  <c r="F190" i="1"/>
  <c r="D190" i="1"/>
  <c r="C190" i="1"/>
  <c r="G189" i="1"/>
  <c r="F189" i="1"/>
  <c r="D189" i="1"/>
  <c r="C189" i="1"/>
  <c r="G188" i="1"/>
  <c r="F188" i="1"/>
  <c r="D188" i="1"/>
  <c r="C188" i="1"/>
  <c r="G187" i="1"/>
  <c r="F187" i="1"/>
  <c r="D187" i="1"/>
  <c r="C187" i="1"/>
  <c r="G186" i="1"/>
  <c r="F186" i="1"/>
  <c r="D186" i="1"/>
  <c r="C186" i="1"/>
  <c r="G185" i="1"/>
  <c r="F185" i="1"/>
  <c r="D185" i="1"/>
  <c r="C185" i="1"/>
  <c r="G184" i="1"/>
  <c r="F184" i="1"/>
  <c r="D184" i="1"/>
  <c r="C184" i="1"/>
  <c r="G183" i="1"/>
  <c r="F183" i="1"/>
  <c r="D183" i="1"/>
  <c r="C183" i="1"/>
  <c r="G182" i="1"/>
  <c r="F182" i="1"/>
  <c r="D182" i="1"/>
  <c r="C182" i="1"/>
  <c r="G181" i="1"/>
  <c r="F181" i="1"/>
  <c r="D181" i="1"/>
  <c r="C181" i="1"/>
  <c r="G180" i="1"/>
  <c r="F180" i="1"/>
  <c r="D180" i="1"/>
  <c r="C180" i="1"/>
  <c r="G179" i="1"/>
  <c r="F179" i="1"/>
  <c r="D179" i="1"/>
  <c r="C179" i="1"/>
  <c r="G178" i="1"/>
  <c r="F178" i="1"/>
  <c r="D178" i="1"/>
  <c r="C178" i="1"/>
  <c r="G177" i="1"/>
  <c r="F177" i="1"/>
  <c r="D177" i="1"/>
  <c r="C177" i="1"/>
  <c r="G176" i="1"/>
  <c r="F176" i="1"/>
  <c r="D176" i="1"/>
  <c r="C176" i="1"/>
  <c r="G175" i="1"/>
  <c r="F175" i="1"/>
  <c r="D175" i="1"/>
  <c r="C175" i="1"/>
  <c r="G174" i="1"/>
  <c r="F174" i="1"/>
  <c r="D174" i="1"/>
  <c r="C174" i="1"/>
  <c r="G173" i="1"/>
  <c r="F173" i="1"/>
  <c r="D173" i="1"/>
  <c r="C173" i="1"/>
  <c r="G172" i="1"/>
  <c r="F172" i="1"/>
  <c r="D172" i="1"/>
  <c r="C172" i="1"/>
  <c r="G171" i="1"/>
  <c r="F171" i="1"/>
  <c r="D171" i="1"/>
  <c r="C171" i="1"/>
  <c r="G170" i="1"/>
  <c r="F170" i="1"/>
  <c r="D170" i="1"/>
  <c r="C170" i="1"/>
  <c r="G169" i="1"/>
  <c r="F169" i="1"/>
  <c r="D169" i="1"/>
  <c r="C169" i="1"/>
  <c r="G168" i="1"/>
  <c r="F168" i="1"/>
  <c r="D168" i="1"/>
  <c r="C168" i="1"/>
  <c r="G167" i="1"/>
  <c r="F167" i="1"/>
  <c r="D167" i="1"/>
  <c r="C167" i="1"/>
  <c r="G166" i="1"/>
  <c r="F166" i="1"/>
  <c r="D166" i="1"/>
  <c r="C166" i="1"/>
  <c r="G165" i="1"/>
  <c r="F165" i="1"/>
  <c r="D165" i="1"/>
  <c r="C165" i="1"/>
  <c r="G164" i="1"/>
  <c r="F164" i="1"/>
  <c r="D164" i="1"/>
  <c r="C164" i="1"/>
  <c r="G163" i="1"/>
  <c r="F163" i="1"/>
  <c r="D163" i="1"/>
  <c r="C163" i="1"/>
  <c r="G162" i="1"/>
  <c r="F162" i="1"/>
  <c r="D162" i="1"/>
  <c r="C162" i="1"/>
  <c r="G161" i="1"/>
  <c r="F161" i="1"/>
  <c r="D161" i="1"/>
  <c r="C161" i="1"/>
  <c r="G160" i="1"/>
  <c r="F160" i="1"/>
  <c r="D160" i="1"/>
  <c r="C160" i="1"/>
  <c r="G159" i="1"/>
  <c r="F159" i="1"/>
  <c r="D159" i="1"/>
  <c r="C159" i="1"/>
  <c r="G158" i="1"/>
  <c r="F158" i="1"/>
  <c r="D158" i="1"/>
  <c r="C158" i="1"/>
  <c r="G157" i="1"/>
  <c r="F157" i="1"/>
  <c r="D157" i="1"/>
  <c r="C157" i="1"/>
  <c r="G156" i="1"/>
  <c r="F156" i="1"/>
  <c r="D156" i="1"/>
  <c r="C156" i="1"/>
  <c r="G155" i="1"/>
  <c r="F155" i="1"/>
  <c r="D155" i="1"/>
  <c r="C155" i="1"/>
  <c r="G154" i="1"/>
  <c r="F154" i="1"/>
  <c r="D154" i="1"/>
  <c r="C154" i="1"/>
  <c r="G153" i="1"/>
  <c r="F153" i="1"/>
  <c r="D153" i="1"/>
  <c r="C153" i="1"/>
  <c r="G152" i="1"/>
  <c r="F152" i="1"/>
  <c r="D152" i="1"/>
  <c r="C152" i="1"/>
  <c r="G151" i="1"/>
  <c r="F151" i="1"/>
  <c r="D151" i="1"/>
  <c r="C151" i="1"/>
  <c r="G150" i="1"/>
  <c r="F150" i="1"/>
  <c r="D150" i="1"/>
  <c r="C150" i="1"/>
  <c r="G149" i="1"/>
  <c r="F149" i="1"/>
  <c r="D149" i="1"/>
  <c r="C149" i="1"/>
  <c r="G148" i="1"/>
  <c r="F148" i="1"/>
  <c r="D148" i="1"/>
  <c r="C148" i="1"/>
  <c r="G147" i="1"/>
  <c r="F147" i="1"/>
  <c r="D147" i="1"/>
  <c r="C147" i="1"/>
  <c r="G146" i="1"/>
  <c r="F146" i="1"/>
  <c r="D146" i="1"/>
  <c r="C146" i="1"/>
  <c r="G145" i="1"/>
  <c r="F145" i="1"/>
  <c r="D145" i="1"/>
  <c r="C145" i="1"/>
  <c r="G144" i="1"/>
  <c r="F144" i="1"/>
  <c r="D144" i="1"/>
  <c r="C144" i="1"/>
  <c r="G143" i="1"/>
  <c r="F143" i="1"/>
  <c r="D143" i="1"/>
  <c r="C143" i="1"/>
  <c r="G142" i="1"/>
  <c r="F142" i="1"/>
  <c r="D142" i="1"/>
  <c r="C142" i="1"/>
  <c r="G141" i="1"/>
  <c r="F141" i="1"/>
  <c r="D141" i="1"/>
  <c r="C141" i="1"/>
  <c r="G140" i="1"/>
  <c r="F140" i="1"/>
  <c r="D140" i="1"/>
  <c r="C140" i="1"/>
  <c r="G139" i="1"/>
  <c r="F139" i="1"/>
  <c r="D139" i="1"/>
  <c r="C139" i="1"/>
  <c r="G138" i="1"/>
  <c r="F138" i="1"/>
  <c r="D138" i="1"/>
  <c r="C138" i="1"/>
  <c r="G137" i="1"/>
  <c r="F137" i="1"/>
  <c r="D137" i="1"/>
  <c r="C137" i="1"/>
  <c r="G136" i="1"/>
  <c r="F136" i="1"/>
  <c r="D136" i="1"/>
  <c r="C136" i="1"/>
  <c r="G135" i="1"/>
  <c r="F135" i="1"/>
  <c r="D135" i="1"/>
  <c r="C135" i="1"/>
  <c r="G134" i="1"/>
  <c r="F134" i="1"/>
  <c r="D134" i="1"/>
  <c r="C134" i="1"/>
  <c r="G133" i="1"/>
  <c r="F133" i="1"/>
  <c r="D133" i="1"/>
  <c r="C133" i="1"/>
  <c r="G132" i="1"/>
  <c r="F132" i="1"/>
  <c r="D132" i="1"/>
  <c r="C132" i="1"/>
  <c r="G131" i="1"/>
  <c r="F131" i="1"/>
  <c r="D131" i="1"/>
  <c r="C131" i="1"/>
  <c r="G130" i="1"/>
  <c r="F130" i="1"/>
  <c r="D130" i="1"/>
  <c r="C130" i="1"/>
  <c r="G129" i="1"/>
  <c r="F129" i="1"/>
  <c r="D129" i="1"/>
  <c r="C129" i="1"/>
  <c r="G128" i="1"/>
  <c r="F128" i="1"/>
  <c r="D128" i="1"/>
  <c r="C128" i="1"/>
  <c r="G127" i="1"/>
  <c r="F127" i="1"/>
  <c r="D127" i="1"/>
  <c r="C127" i="1"/>
  <c r="G126" i="1"/>
  <c r="F126" i="1"/>
  <c r="D126" i="1"/>
  <c r="C126" i="1"/>
  <c r="G125" i="1"/>
  <c r="F125" i="1"/>
  <c r="D125" i="1"/>
  <c r="C125" i="1"/>
  <c r="G124" i="1"/>
  <c r="F124" i="1"/>
  <c r="D124" i="1"/>
  <c r="C124" i="1"/>
  <c r="G123" i="1"/>
  <c r="F123" i="1"/>
  <c r="D123" i="1"/>
  <c r="C123" i="1"/>
  <c r="G122" i="1"/>
  <c r="F122" i="1"/>
  <c r="D122" i="1"/>
  <c r="C122" i="1"/>
  <c r="G121" i="1"/>
  <c r="F121" i="1"/>
  <c r="D121" i="1"/>
  <c r="C121" i="1"/>
  <c r="G120" i="1"/>
  <c r="F120" i="1"/>
  <c r="D120" i="1"/>
  <c r="C120" i="1"/>
  <c r="G119" i="1"/>
  <c r="F119" i="1"/>
  <c r="D119" i="1"/>
  <c r="C119" i="1"/>
  <c r="G118" i="1"/>
  <c r="F118" i="1"/>
  <c r="D118" i="1"/>
  <c r="C118" i="1"/>
  <c r="G117" i="1"/>
  <c r="F117" i="1"/>
  <c r="D117" i="1"/>
  <c r="C117" i="1"/>
  <c r="G116" i="1"/>
  <c r="F116" i="1"/>
  <c r="D116" i="1"/>
  <c r="C116" i="1"/>
  <c r="G115" i="1"/>
  <c r="F115" i="1"/>
  <c r="D115" i="1"/>
  <c r="C115" i="1"/>
  <c r="G114" i="1"/>
  <c r="F114" i="1"/>
  <c r="D114" i="1"/>
  <c r="C114" i="1"/>
  <c r="G113" i="1"/>
  <c r="F113" i="1"/>
  <c r="D113" i="1"/>
  <c r="C113" i="1"/>
  <c r="G112" i="1"/>
  <c r="F112" i="1"/>
  <c r="D112" i="1"/>
  <c r="C112" i="1"/>
  <c r="G111" i="1"/>
  <c r="F111" i="1"/>
  <c r="D111" i="1"/>
  <c r="C111" i="1"/>
  <c r="G110" i="1"/>
  <c r="F110" i="1"/>
  <c r="D110" i="1"/>
  <c r="C110" i="1"/>
  <c r="G109" i="1"/>
  <c r="F109" i="1"/>
  <c r="D109" i="1"/>
  <c r="C109" i="1"/>
  <c r="G108" i="1"/>
  <c r="F108" i="1"/>
  <c r="D108" i="1"/>
  <c r="C108" i="1"/>
  <c r="G107" i="1"/>
  <c r="F107" i="1"/>
  <c r="D107" i="1"/>
  <c r="C107" i="1"/>
  <c r="G106" i="1"/>
  <c r="F106" i="1"/>
  <c r="D106" i="1"/>
  <c r="C106" i="1"/>
  <c r="G105" i="1"/>
  <c r="F105" i="1"/>
  <c r="D105" i="1"/>
  <c r="C105" i="1"/>
  <c r="G104" i="1"/>
  <c r="F104" i="1"/>
  <c r="D104" i="1"/>
  <c r="C104" i="1"/>
  <c r="G103" i="1"/>
  <c r="F103" i="1"/>
  <c r="D103" i="1"/>
  <c r="C103" i="1"/>
  <c r="G102" i="1"/>
  <c r="F102" i="1"/>
  <c r="D102" i="1"/>
  <c r="C102" i="1"/>
  <c r="G101" i="1"/>
  <c r="F101" i="1"/>
  <c r="D101" i="1"/>
  <c r="C101" i="1"/>
  <c r="G100" i="1"/>
  <c r="F100" i="1"/>
  <c r="D100" i="1"/>
  <c r="C100" i="1"/>
  <c r="G99" i="1"/>
  <c r="F99" i="1"/>
  <c r="D99" i="1"/>
  <c r="C99" i="1"/>
  <c r="G98" i="1"/>
  <c r="F98" i="1"/>
  <c r="D98" i="1"/>
  <c r="C98" i="1"/>
  <c r="G97" i="1"/>
  <c r="F97" i="1"/>
  <c r="D97" i="1"/>
  <c r="C97" i="1"/>
  <c r="G96" i="1"/>
  <c r="F96" i="1"/>
  <c r="D96" i="1"/>
  <c r="C96" i="1"/>
  <c r="G95" i="1"/>
  <c r="F95" i="1"/>
  <c r="D95" i="1"/>
  <c r="C95" i="1"/>
  <c r="G94" i="1"/>
  <c r="F94" i="1"/>
  <c r="D94" i="1"/>
  <c r="C94" i="1"/>
  <c r="G93" i="1"/>
  <c r="F93" i="1"/>
  <c r="D93" i="1"/>
  <c r="C93" i="1"/>
  <c r="G92" i="1"/>
  <c r="F92" i="1"/>
  <c r="D92" i="1"/>
  <c r="C92" i="1"/>
  <c r="G91" i="1"/>
  <c r="F91" i="1"/>
  <c r="D91" i="1"/>
  <c r="C91" i="1"/>
  <c r="G90" i="1"/>
  <c r="F90" i="1"/>
  <c r="D90" i="1"/>
  <c r="C90" i="1"/>
  <c r="G89" i="1"/>
  <c r="F89" i="1"/>
  <c r="D89" i="1"/>
  <c r="C89" i="1"/>
  <c r="G88" i="1"/>
  <c r="F88" i="1"/>
  <c r="D88" i="1"/>
  <c r="C88" i="1"/>
  <c r="G87" i="1"/>
  <c r="F87" i="1"/>
  <c r="D87" i="1"/>
  <c r="C87" i="1"/>
  <c r="G86" i="1"/>
  <c r="F86" i="1"/>
  <c r="D86" i="1"/>
  <c r="C86" i="1"/>
  <c r="G85" i="1"/>
  <c r="F85" i="1"/>
  <c r="D85" i="1"/>
  <c r="C85" i="1"/>
  <c r="G84" i="1"/>
  <c r="F84" i="1"/>
  <c r="D84" i="1"/>
  <c r="C84" i="1"/>
  <c r="G83" i="1"/>
  <c r="F83" i="1"/>
  <c r="D83" i="1"/>
  <c r="C83" i="1"/>
  <c r="G82" i="1"/>
  <c r="F82" i="1"/>
  <c r="D82" i="1"/>
  <c r="C82" i="1"/>
  <c r="G81" i="1"/>
  <c r="F81" i="1"/>
  <c r="D81" i="1"/>
  <c r="C81" i="1"/>
  <c r="G80" i="1"/>
  <c r="F80" i="1"/>
  <c r="D80" i="1"/>
  <c r="C80" i="1"/>
  <c r="G79" i="1"/>
  <c r="F79" i="1"/>
  <c r="D79" i="1"/>
  <c r="C79" i="1"/>
  <c r="G78" i="1"/>
  <c r="F78" i="1"/>
  <c r="D78" i="1"/>
  <c r="C78" i="1"/>
  <c r="G77" i="1"/>
  <c r="F77" i="1"/>
  <c r="D77" i="1"/>
  <c r="C77" i="1"/>
  <c r="G76" i="1"/>
  <c r="F76" i="1"/>
  <c r="D76" i="1"/>
  <c r="C76" i="1"/>
  <c r="G75" i="1"/>
  <c r="F75" i="1"/>
  <c r="D75" i="1"/>
  <c r="C75" i="1"/>
  <c r="G74" i="1"/>
  <c r="F74" i="1"/>
  <c r="D74" i="1"/>
  <c r="C74" i="1"/>
  <c r="G73" i="1"/>
  <c r="F73" i="1"/>
  <c r="D73" i="1"/>
  <c r="C73" i="1"/>
  <c r="G72" i="1"/>
  <c r="F72" i="1"/>
  <c r="D72" i="1"/>
  <c r="C72" i="1"/>
  <c r="G71" i="1"/>
  <c r="F71" i="1"/>
  <c r="D71" i="1"/>
  <c r="C71" i="1"/>
  <c r="G70" i="1"/>
  <c r="F70" i="1"/>
  <c r="D70" i="1"/>
  <c r="C70" i="1"/>
  <c r="G69" i="1"/>
  <c r="F69" i="1"/>
  <c r="D69" i="1"/>
  <c r="C69" i="1"/>
  <c r="G68" i="1"/>
  <c r="F68" i="1"/>
  <c r="D68" i="1"/>
  <c r="C68" i="1"/>
  <c r="G67" i="1"/>
  <c r="F67" i="1"/>
  <c r="D67" i="1"/>
  <c r="C67" i="1"/>
  <c r="G66" i="1"/>
  <c r="F66" i="1"/>
  <c r="D66" i="1"/>
  <c r="C66" i="1"/>
  <c r="G65" i="1"/>
  <c r="F65" i="1"/>
  <c r="D65" i="1"/>
  <c r="C65" i="1"/>
  <c r="G64" i="1"/>
  <c r="F64" i="1"/>
  <c r="D64" i="1"/>
  <c r="C64" i="1"/>
  <c r="G63" i="1"/>
  <c r="F63" i="1"/>
  <c r="D63" i="1"/>
  <c r="C63" i="1"/>
  <c r="G62" i="1"/>
  <c r="F62" i="1"/>
  <c r="D62" i="1"/>
  <c r="C62" i="1"/>
  <c r="G61" i="1"/>
  <c r="F61" i="1"/>
  <c r="D61" i="1"/>
  <c r="C61" i="1"/>
  <c r="G60" i="1"/>
  <c r="F60" i="1"/>
  <c r="D60" i="1"/>
  <c r="C60" i="1"/>
  <c r="G59" i="1"/>
  <c r="F59" i="1"/>
  <c r="D59" i="1"/>
  <c r="C59" i="1"/>
  <c r="G58" i="1"/>
  <c r="F58" i="1"/>
  <c r="D58" i="1"/>
  <c r="C58" i="1"/>
  <c r="G57" i="1"/>
  <c r="F57" i="1"/>
  <c r="D57" i="1"/>
  <c r="C57" i="1"/>
  <c r="G56" i="1"/>
  <c r="F56" i="1"/>
  <c r="D56" i="1"/>
  <c r="C56" i="1"/>
  <c r="G55" i="1"/>
  <c r="F55" i="1"/>
  <c r="D55" i="1"/>
  <c r="C55" i="1"/>
  <c r="G54" i="1"/>
  <c r="F54" i="1"/>
  <c r="D54" i="1"/>
  <c r="C54" i="1"/>
  <c r="G53" i="1"/>
  <c r="F53" i="1"/>
  <c r="D53" i="1"/>
  <c r="C53" i="1"/>
  <c r="G52" i="1"/>
  <c r="F52" i="1"/>
  <c r="D52" i="1"/>
  <c r="C52" i="1"/>
  <c r="G51" i="1"/>
  <c r="F51" i="1"/>
  <c r="D51" i="1"/>
  <c r="C51" i="1"/>
  <c r="G50" i="1"/>
  <c r="F50" i="1"/>
  <c r="D50" i="1"/>
  <c r="C50" i="1"/>
  <c r="G49" i="1"/>
  <c r="F49" i="1"/>
  <c r="D49" i="1"/>
  <c r="C49" i="1"/>
  <c r="G48" i="1"/>
  <c r="F48" i="1"/>
  <c r="D48" i="1"/>
  <c r="C48" i="1"/>
  <c r="G47" i="1"/>
  <c r="F47" i="1"/>
  <c r="D47" i="1"/>
  <c r="C47" i="1"/>
  <c r="G46" i="1"/>
  <c r="F46" i="1"/>
  <c r="D46" i="1"/>
  <c r="C46" i="1"/>
  <c r="G45" i="1"/>
  <c r="F45" i="1"/>
  <c r="D45" i="1"/>
  <c r="C45" i="1"/>
  <c r="G44" i="1"/>
  <c r="F44" i="1"/>
  <c r="D44" i="1"/>
  <c r="C44" i="1"/>
  <c r="G43" i="1"/>
  <c r="F43" i="1"/>
  <c r="D43" i="1"/>
  <c r="C43" i="1"/>
  <c r="G42" i="1"/>
  <c r="F42" i="1"/>
  <c r="D42" i="1"/>
  <c r="C42" i="1"/>
  <c r="G41" i="1"/>
  <c r="F41" i="1"/>
  <c r="D41" i="1"/>
  <c r="C41" i="1"/>
  <c r="G40" i="1"/>
  <c r="F40" i="1"/>
  <c r="D40" i="1"/>
  <c r="C40" i="1"/>
  <c r="G39" i="1"/>
  <c r="F39" i="1"/>
  <c r="D39" i="1"/>
  <c r="C39" i="1"/>
  <c r="G38" i="1"/>
  <c r="F38" i="1"/>
  <c r="D38" i="1"/>
  <c r="C38" i="1"/>
  <c r="G37" i="1"/>
  <c r="F37" i="1"/>
  <c r="D37" i="1"/>
  <c r="C37" i="1"/>
  <c r="G36" i="1"/>
  <c r="F36" i="1"/>
  <c r="D36" i="1"/>
  <c r="C36" i="1"/>
  <c r="G35" i="1"/>
  <c r="F35" i="1"/>
  <c r="D35" i="1"/>
  <c r="C35" i="1"/>
  <c r="G34" i="1"/>
  <c r="F34" i="1"/>
  <c r="D34" i="1"/>
  <c r="C34" i="1"/>
  <c r="G33" i="1"/>
  <c r="F33" i="1"/>
  <c r="D33" i="1"/>
  <c r="C33" i="1"/>
  <c r="G32" i="1"/>
  <c r="F32" i="1"/>
  <c r="D32" i="1"/>
  <c r="C32" i="1"/>
  <c r="G31" i="1"/>
  <c r="F31" i="1"/>
  <c r="D31" i="1"/>
  <c r="C31" i="1"/>
  <c r="G30" i="1"/>
  <c r="F30" i="1"/>
  <c r="D30" i="1"/>
  <c r="C30" i="1"/>
  <c r="G29" i="1"/>
  <c r="F29" i="1"/>
  <c r="D29" i="1"/>
  <c r="C29" i="1"/>
  <c r="G28" i="1"/>
  <c r="F28" i="1"/>
  <c r="D28" i="1"/>
  <c r="C28" i="1"/>
  <c r="G27" i="1"/>
  <c r="F27" i="1"/>
  <c r="D27" i="1"/>
  <c r="C27" i="1"/>
  <c r="G26" i="1"/>
  <c r="F26" i="1"/>
  <c r="D26" i="1"/>
  <c r="C26" i="1"/>
  <c r="G25" i="1"/>
  <c r="F25" i="1"/>
  <c r="D25" i="1"/>
  <c r="C25" i="1"/>
  <c r="G24" i="1"/>
  <c r="F24" i="1"/>
  <c r="D24" i="1"/>
  <c r="C24" i="1"/>
  <c r="G23" i="1"/>
  <c r="F23" i="1"/>
  <c r="D23" i="1"/>
  <c r="C23" i="1"/>
  <c r="G22" i="1"/>
  <c r="F22" i="1"/>
  <c r="D22" i="1"/>
  <c r="C22" i="1"/>
  <c r="G21" i="1"/>
  <c r="F21" i="1"/>
  <c r="D21" i="1"/>
  <c r="C21" i="1"/>
  <c r="G20" i="1"/>
  <c r="F20" i="1"/>
  <c r="D20" i="1"/>
  <c r="C20" i="1"/>
  <c r="G19" i="1"/>
  <c r="F19" i="1"/>
  <c r="D19" i="1"/>
  <c r="C19" i="1"/>
  <c r="G18" i="1"/>
  <c r="F18" i="1"/>
  <c r="D18" i="1"/>
  <c r="C18" i="1"/>
  <c r="G17" i="1"/>
  <c r="F17" i="1"/>
  <c r="D17" i="1"/>
  <c r="C17" i="1"/>
  <c r="G16" i="1"/>
  <c r="F16" i="1"/>
  <c r="D16" i="1"/>
  <c r="C16" i="1"/>
  <c r="G15" i="1"/>
  <c r="F15" i="1"/>
  <c r="D15" i="1"/>
  <c r="C15" i="1"/>
  <c r="G14" i="1"/>
  <c r="F14" i="1"/>
  <c r="D14" i="1"/>
  <c r="C14" i="1"/>
  <c r="G13" i="1"/>
  <c r="F13" i="1"/>
  <c r="D13" i="1"/>
  <c r="C13" i="1"/>
  <c r="G12" i="1"/>
  <c r="F12" i="1"/>
  <c r="D12" i="1"/>
  <c r="C12" i="1"/>
  <c r="G11" i="1"/>
  <c r="F11" i="1"/>
  <c r="D11" i="1"/>
  <c r="C11" i="1"/>
  <c r="G10" i="1"/>
  <c r="F10" i="1"/>
  <c r="D10" i="1"/>
  <c r="C10" i="1"/>
  <c r="G9" i="1"/>
  <c r="F9" i="1"/>
  <c r="D9" i="1"/>
  <c r="C9" i="1"/>
  <c r="G8" i="1"/>
  <c r="F8" i="1"/>
  <c r="D8" i="1"/>
  <c r="C8" i="1"/>
  <c r="G7" i="1"/>
  <c r="F7" i="1"/>
  <c r="D7" i="1"/>
  <c r="C7" i="1"/>
  <c r="G6" i="1"/>
  <c r="F6" i="1"/>
  <c r="D6" i="1"/>
  <c r="C6" i="1"/>
  <c r="G5" i="1"/>
  <c r="F5" i="1"/>
  <c r="D5" i="1"/>
  <c r="C5" i="1"/>
  <c r="G4" i="1"/>
  <c r="F4" i="1"/>
  <c r="D4" i="1"/>
  <c r="C4" i="1"/>
  <c r="G3" i="1"/>
  <c r="F3" i="1"/>
  <c r="D3" i="1"/>
  <c r="C3" i="1"/>
  <c r="U70" i="2" l="1"/>
  <c r="U90" i="2"/>
  <c r="U31" i="2"/>
  <c r="Q55" i="2"/>
  <c r="P55" i="2"/>
  <c r="Q61" i="2"/>
  <c r="P61" i="2"/>
  <c r="U68" i="2"/>
  <c r="Q80" i="2"/>
  <c r="P80" i="2"/>
  <c r="U23" i="2"/>
  <c r="Q26" i="2"/>
  <c r="P26" i="2"/>
  <c r="Q43" i="2"/>
  <c r="P43" i="2"/>
  <c r="U56" i="2"/>
  <c r="U38" i="2"/>
  <c r="U37" i="2"/>
  <c r="Q47" i="2"/>
  <c r="U87" i="2"/>
  <c r="Q96" i="2"/>
  <c r="P96" i="2"/>
  <c r="Q120" i="2"/>
  <c r="P120" i="2"/>
  <c r="U25" i="2"/>
  <c r="U43" i="2"/>
  <c r="Q25" i="2"/>
  <c r="P25" i="2"/>
  <c r="U42" i="2"/>
  <c r="Q44" i="2"/>
  <c r="P44" i="2"/>
  <c r="U62" i="2"/>
  <c r="Q121" i="2"/>
  <c r="P121" i="2"/>
  <c r="K16" i="2"/>
  <c r="P24" i="2"/>
  <c r="U32" i="2"/>
  <c r="T33" i="2"/>
  <c r="U35" i="2" s="1"/>
  <c r="Q36" i="2"/>
  <c r="Q37" i="2"/>
  <c r="P37" i="2"/>
  <c r="Q38" i="2"/>
  <c r="P38" i="2"/>
  <c r="P42" i="2"/>
  <c r="T51" i="2"/>
  <c r="U53" i="2" s="1"/>
  <c r="U69" i="2"/>
  <c r="Q68" i="2"/>
  <c r="P68" i="2"/>
  <c r="Q81" i="2"/>
  <c r="P81" i="2"/>
  <c r="U103" i="2"/>
  <c r="P137" i="2"/>
  <c r="Q137" i="2"/>
  <c r="E4" i="2"/>
  <c r="C5" i="2"/>
  <c r="Q30" i="2"/>
  <c r="Q31" i="2"/>
  <c r="P31" i="2"/>
  <c r="Q32" i="2"/>
  <c r="P32" i="2"/>
  <c r="U50" i="2"/>
  <c r="U49" i="2"/>
  <c r="U57" i="2"/>
  <c r="Q56" i="2"/>
  <c r="P56" i="2"/>
  <c r="U63" i="2"/>
  <c r="Q62" i="2"/>
  <c r="P62" i="2"/>
  <c r="U100" i="2"/>
  <c r="U99" i="2"/>
  <c r="U27" i="2"/>
  <c r="U28" i="2"/>
  <c r="T27" i="2"/>
  <c r="U29" i="2" s="1"/>
  <c r="U45" i="2"/>
  <c r="U46" i="2"/>
  <c r="Q48" i="2"/>
  <c r="Q49" i="2"/>
  <c r="P49" i="2"/>
  <c r="Q50" i="2"/>
  <c r="P50" i="2"/>
  <c r="Q67" i="2"/>
  <c r="P67" i="2"/>
  <c r="T69" i="2"/>
  <c r="U71" i="2" s="1"/>
  <c r="U77" i="2"/>
  <c r="Q79" i="2"/>
  <c r="P79" i="2"/>
  <c r="Q82" i="2"/>
  <c r="P82" i="2"/>
  <c r="Q92" i="2"/>
  <c r="U76" i="2"/>
  <c r="U88" i="2"/>
  <c r="U95" i="2"/>
  <c r="Q94" i="2"/>
  <c r="P94" i="2"/>
  <c r="U132" i="2"/>
  <c r="Q75" i="2"/>
  <c r="P75" i="2"/>
  <c r="Q76" i="2"/>
  <c r="P76" i="2"/>
  <c r="Q87" i="2"/>
  <c r="P87" i="2"/>
  <c r="Q88" i="2"/>
  <c r="P88" i="2"/>
  <c r="P97" i="2"/>
  <c r="Q97" i="2"/>
  <c r="U104" i="2"/>
  <c r="Q109" i="2"/>
  <c r="P109" i="2"/>
  <c r="T72" i="2"/>
  <c r="U74" i="2" s="1"/>
  <c r="T83" i="2"/>
  <c r="U85" i="2" s="1"/>
  <c r="Q93" i="2"/>
  <c r="P93" i="2"/>
  <c r="U82" i="2"/>
  <c r="U81" i="2"/>
  <c r="T89" i="2"/>
  <c r="U91" i="2" s="1"/>
  <c r="U94" i="2"/>
  <c r="Q95" i="2"/>
  <c r="P95" i="2"/>
  <c r="P106" i="2"/>
  <c r="U98" i="2"/>
  <c r="Q103" i="2"/>
  <c r="P103" i="2"/>
  <c r="U117" i="2"/>
  <c r="U121" i="2"/>
  <c r="U122" i="2"/>
  <c r="U125" i="2"/>
  <c r="Q152" i="2"/>
  <c r="P152" i="2"/>
  <c r="U109" i="2"/>
  <c r="Q126" i="2"/>
  <c r="P126" i="2"/>
  <c r="Q127" i="2"/>
  <c r="P127" i="2"/>
  <c r="U130" i="2"/>
  <c r="T99" i="2"/>
  <c r="U101" i="2" s="1"/>
  <c r="Q100" i="2"/>
  <c r="Q104" i="2"/>
  <c r="Q108" i="2"/>
  <c r="P108" i="2"/>
  <c r="Q114" i="2"/>
  <c r="P114" i="2"/>
  <c r="Q115" i="2"/>
  <c r="P115" i="2"/>
  <c r="U118" i="2"/>
  <c r="U127" i="2"/>
  <c r="U128" i="2"/>
  <c r="U131" i="2"/>
  <c r="T108" i="2"/>
  <c r="U116" i="2"/>
  <c r="U115" i="2"/>
  <c r="U123" i="2"/>
  <c r="Q132" i="2"/>
  <c r="P132" i="2"/>
  <c r="Q133" i="2"/>
  <c r="P133" i="2"/>
  <c r="U153" i="2"/>
  <c r="U188" i="2"/>
  <c r="Q146" i="2"/>
  <c r="P146" i="2"/>
  <c r="P116" i="2"/>
  <c r="P122" i="2"/>
  <c r="P128" i="2"/>
  <c r="P136" i="2"/>
  <c r="U139" i="2"/>
  <c r="U146" i="2"/>
  <c r="U147" i="2"/>
  <c r="T147" i="2"/>
  <c r="U149" i="2" s="1"/>
  <c r="U151" i="2"/>
  <c r="Q158" i="2"/>
  <c r="P158" i="2"/>
  <c r="U161" i="2"/>
  <c r="Q140" i="2"/>
  <c r="U154" i="2"/>
  <c r="U159" i="2"/>
  <c r="Q187" i="2"/>
  <c r="P187" i="2"/>
  <c r="Q189" i="2"/>
  <c r="P189" i="2"/>
  <c r="U140" i="2"/>
  <c r="Q139" i="2"/>
  <c r="T141" i="2"/>
  <c r="U143" i="2" s="1"/>
  <c r="U145" i="2"/>
  <c r="U150" i="2"/>
  <c r="Q151" i="2"/>
  <c r="Q159" i="2"/>
  <c r="P159" i="2"/>
  <c r="P139" i="2"/>
  <c r="U165" i="2"/>
  <c r="Q164" i="2"/>
  <c r="P164" i="2"/>
  <c r="T166" i="2"/>
  <c r="U168" i="2" s="1"/>
  <c r="U177" i="2"/>
  <c r="Q176" i="2"/>
  <c r="P176" i="2"/>
  <c r="U180" i="2"/>
  <c r="Q171" i="2"/>
  <c r="P171" i="2"/>
  <c r="U184" i="2"/>
  <c r="Q183" i="2"/>
  <c r="P183" i="2"/>
  <c r="U189" i="2"/>
  <c r="Q188" i="2"/>
  <c r="P188" i="2"/>
  <c r="T190" i="2"/>
  <c r="U192" i="2" s="1"/>
  <c r="U167" i="2"/>
  <c r="U179" i="2"/>
  <c r="Q195" i="2"/>
  <c r="P195" i="2"/>
  <c r="P142" i="2"/>
  <c r="P148" i="2"/>
  <c r="P154" i="2"/>
  <c r="U171" i="2"/>
  <c r="Q170" i="2"/>
  <c r="P170" i="2"/>
  <c r="T172" i="2"/>
  <c r="U174" i="2" s="1"/>
  <c r="U183" i="2"/>
  <c r="Q182" i="2"/>
  <c r="P182" i="2"/>
  <c r="T184" i="2"/>
  <c r="U186" i="2" s="1"/>
  <c r="P193" i="2"/>
  <c r="T196" i="2"/>
  <c r="U196" i="2" s="1"/>
  <c r="Q160" i="2"/>
  <c r="U166" i="2"/>
  <c r="Q165" i="2"/>
  <c r="P165" i="2"/>
  <c r="U178" i="2"/>
  <c r="Q177" i="2"/>
  <c r="P177" i="2"/>
  <c r="U195" i="2"/>
  <c r="Q194" i="2"/>
  <c r="P194" i="2"/>
  <c r="U197" i="2" l="1"/>
  <c r="U141" i="2"/>
  <c r="U148" i="2"/>
  <c r="U83" i="2"/>
  <c r="U51" i="2"/>
  <c r="U142" i="2"/>
  <c r="U172" i="2"/>
  <c r="U191" i="2"/>
  <c r="C6" i="2"/>
  <c r="E5" i="2"/>
  <c r="U73" i="2"/>
  <c r="U89" i="2"/>
  <c r="U33" i="2"/>
  <c r="U173" i="2"/>
  <c r="U110" i="2"/>
  <c r="U108" i="2"/>
  <c r="U72" i="2"/>
  <c r="G4" i="2"/>
  <c r="F4" i="2"/>
  <c r="U52" i="2"/>
  <c r="U185" i="2"/>
  <c r="U190" i="2"/>
  <c r="K17" i="2"/>
  <c r="L16" i="2"/>
  <c r="M16" i="2" s="1"/>
  <c r="U84" i="2"/>
  <c r="U34" i="2"/>
  <c r="L17" i="2" l="1"/>
  <c r="M17" i="2" s="1"/>
  <c r="K18" i="2"/>
  <c r="F5" i="2"/>
  <c r="G5" i="2"/>
  <c r="C7" i="2"/>
  <c r="E6" i="2"/>
  <c r="F6" i="2" l="1"/>
  <c r="G6" i="2"/>
  <c r="C8" i="2"/>
  <c r="E7" i="2"/>
  <c r="K19" i="2"/>
  <c r="L18" i="2"/>
  <c r="M18" i="2" s="1"/>
  <c r="L19" i="2" l="1"/>
  <c r="M19" i="2" s="1"/>
  <c r="K20" i="2"/>
  <c r="F7" i="2"/>
  <c r="G7" i="2"/>
  <c r="E8" i="2"/>
  <c r="C9" i="2"/>
  <c r="E9" i="2" l="1"/>
  <c r="C10" i="2"/>
  <c r="F8" i="2"/>
  <c r="G8" i="2" s="1"/>
  <c r="K21" i="2"/>
  <c r="L20" i="2"/>
  <c r="M20" i="2" s="1"/>
  <c r="E10" i="2" l="1"/>
  <c r="C11" i="2"/>
  <c r="L21" i="2"/>
  <c r="M21" i="2" s="1"/>
  <c r="K22" i="2"/>
  <c r="F9" i="2"/>
  <c r="G9" i="2" s="1"/>
  <c r="L22" i="2" l="1"/>
  <c r="M22" i="2" s="1"/>
  <c r="K23" i="2"/>
  <c r="E11" i="2"/>
  <c r="C12" i="2"/>
  <c r="F10" i="2"/>
  <c r="G10" i="2" s="1"/>
  <c r="F11" i="2" l="1"/>
  <c r="G11" i="2"/>
  <c r="E12" i="2"/>
  <c r="C13" i="2"/>
  <c r="K24" i="2"/>
  <c r="L23" i="2"/>
  <c r="M23" i="2" s="1"/>
  <c r="C14" i="2" l="1"/>
  <c r="E13" i="2"/>
  <c r="K25" i="2"/>
  <c r="L24" i="2"/>
  <c r="M24" i="2" s="1"/>
  <c r="F12" i="2"/>
  <c r="G12" i="2" s="1"/>
  <c r="K26" i="2" l="1"/>
  <c r="L25" i="2"/>
  <c r="M25" i="2" s="1"/>
  <c r="F13" i="2"/>
  <c r="G13" i="2" s="1"/>
  <c r="C15" i="2"/>
  <c r="E14" i="2"/>
  <c r="F14" i="2" l="1"/>
  <c r="G14" i="2" s="1"/>
  <c r="C16" i="2"/>
  <c r="E15" i="2"/>
  <c r="K27" i="2"/>
  <c r="L26" i="2"/>
  <c r="M26" i="2" s="1"/>
  <c r="L27" i="2" l="1"/>
  <c r="M27" i="2" s="1"/>
  <c r="K28" i="2"/>
  <c r="F15" i="2"/>
  <c r="G15" i="2" s="1"/>
  <c r="C17" i="2"/>
  <c r="E16" i="2"/>
  <c r="C18" i="2" l="1"/>
  <c r="E17" i="2"/>
  <c r="K29" i="2"/>
  <c r="L28" i="2"/>
  <c r="M28" i="2" s="1"/>
  <c r="F16" i="2"/>
  <c r="G16" i="2" s="1"/>
  <c r="K30" i="2" l="1"/>
  <c r="L29" i="2"/>
  <c r="M29" i="2" s="1"/>
  <c r="F17" i="2"/>
  <c r="G17" i="2" s="1"/>
  <c r="E18" i="2"/>
  <c r="C19" i="2"/>
  <c r="C20" i="2" l="1"/>
  <c r="E19" i="2"/>
  <c r="F18" i="2"/>
  <c r="G18" i="2" s="1"/>
  <c r="K31" i="2"/>
  <c r="L30" i="2"/>
  <c r="M30" i="2" s="1"/>
  <c r="F19" i="2" l="1"/>
  <c r="G19" i="2" s="1"/>
  <c r="K32" i="2"/>
  <c r="L31" i="2"/>
  <c r="M31" i="2" s="1"/>
  <c r="E20" i="2"/>
  <c r="C21" i="2"/>
  <c r="C22" i="2" l="1"/>
  <c r="E21" i="2"/>
  <c r="F20" i="2"/>
  <c r="G20" i="2" s="1"/>
  <c r="K33" i="2"/>
  <c r="L32" i="2"/>
  <c r="M32" i="2" s="1"/>
  <c r="F21" i="2" l="1"/>
  <c r="G21" i="2"/>
  <c r="K34" i="2"/>
  <c r="L33" i="2"/>
  <c r="M33" i="2" s="1"/>
  <c r="E22" i="2"/>
  <c r="C23" i="2"/>
  <c r="L34" i="2" l="1"/>
  <c r="M34" i="2" s="1"/>
  <c r="K35" i="2"/>
  <c r="C24" i="2"/>
  <c r="E23" i="2"/>
  <c r="F22" i="2"/>
  <c r="G22" i="2" s="1"/>
  <c r="E24" i="2" l="1"/>
  <c r="C25" i="2"/>
  <c r="K36" i="2"/>
  <c r="L35" i="2"/>
  <c r="M35" i="2" s="1"/>
  <c r="F23" i="2"/>
  <c r="G23" i="2" s="1"/>
  <c r="K37" i="2" l="1"/>
  <c r="L36" i="2"/>
  <c r="M36" i="2" s="1"/>
  <c r="E25" i="2"/>
  <c r="C26" i="2"/>
  <c r="F24" i="2"/>
  <c r="G24" i="2" s="1"/>
  <c r="E26" i="2" l="1"/>
  <c r="C27" i="2"/>
  <c r="F25" i="2"/>
  <c r="G25" i="2"/>
  <c r="K38" i="2"/>
  <c r="L37" i="2"/>
  <c r="M37" i="2" s="1"/>
  <c r="L38" i="2" l="1"/>
  <c r="M38" i="2" s="1"/>
  <c r="K39" i="2"/>
  <c r="C28" i="2"/>
  <c r="E27" i="2"/>
  <c r="F26" i="2"/>
  <c r="G26" i="2"/>
  <c r="F27" i="2" l="1"/>
  <c r="G27" i="2" s="1"/>
  <c r="K40" i="2"/>
  <c r="L39" i="2"/>
  <c r="M39" i="2" s="1"/>
  <c r="C29" i="2"/>
  <c r="E28" i="2"/>
  <c r="F28" i="2" l="1"/>
  <c r="G28" i="2" s="1"/>
  <c r="C30" i="2"/>
  <c r="E29" i="2"/>
  <c r="L40" i="2"/>
  <c r="M40" i="2" s="1"/>
  <c r="K41" i="2"/>
  <c r="K42" i="2" l="1"/>
  <c r="L41" i="2"/>
  <c r="M41" i="2" s="1"/>
  <c r="F29" i="2"/>
  <c r="G29" i="2" s="1"/>
  <c r="E30" i="2"/>
  <c r="C31" i="2"/>
  <c r="K43" i="2" l="1"/>
  <c r="L42" i="2"/>
  <c r="M42" i="2" s="1"/>
  <c r="E31" i="2"/>
  <c r="C32" i="2"/>
  <c r="F30" i="2"/>
  <c r="G30" i="2" s="1"/>
  <c r="E32" i="2" l="1"/>
  <c r="C33" i="2"/>
  <c r="F31" i="2"/>
  <c r="G31" i="2" s="1"/>
  <c r="K44" i="2"/>
  <c r="L43" i="2"/>
  <c r="M43" i="2" s="1"/>
  <c r="K45" i="2" l="1"/>
  <c r="L44" i="2"/>
  <c r="M44" i="2" s="1"/>
  <c r="C34" i="2"/>
  <c r="E33" i="2"/>
  <c r="F32" i="2"/>
  <c r="G32" i="2" s="1"/>
  <c r="F33" i="2" l="1"/>
  <c r="G33" i="2" s="1"/>
  <c r="C35" i="2"/>
  <c r="E34" i="2"/>
  <c r="L45" i="2"/>
  <c r="M45" i="2" s="1"/>
  <c r="K46" i="2"/>
  <c r="K47" i="2" l="1"/>
  <c r="L46" i="2"/>
  <c r="M46" i="2" s="1"/>
  <c r="F34" i="2"/>
  <c r="G34" i="2" s="1"/>
  <c r="C36" i="2"/>
  <c r="E35" i="2"/>
  <c r="F35" i="2" l="1"/>
  <c r="G35" i="2" s="1"/>
  <c r="E36" i="2"/>
  <c r="C37" i="2"/>
  <c r="K48" i="2"/>
  <c r="L47" i="2"/>
  <c r="M47" i="2" s="1"/>
  <c r="E37" i="2" l="1"/>
  <c r="C38" i="2"/>
  <c r="K49" i="2"/>
  <c r="L48" i="2"/>
  <c r="M48" i="2" s="1"/>
  <c r="F36" i="2"/>
  <c r="G36" i="2" s="1"/>
  <c r="E38" i="2" l="1"/>
  <c r="C39" i="2"/>
  <c r="K50" i="2"/>
  <c r="L49" i="2"/>
  <c r="M49" i="2" s="1"/>
  <c r="F37" i="2"/>
  <c r="G37" i="2"/>
  <c r="C40" i="2" l="1"/>
  <c r="E39" i="2"/>
  <c r="K51" i="2"/>
  <c r="L50" i="2"/>
  <c r="M50" i="2" s="1"/>
  <c r="F38" i="2"/>
  <c r="G38" i="2" s="1"/>
  <c r="F39" i="2" l="1"/>
  <c r="G39" i="2" s="1"/>
  <c r="K52" i="2"/>
  <c r="L51" i="2"/>
  <c r="M51" i="2" s="1"/>
  <c r="E40" i="2"/>
  <c r="C41" i="2"/>
  <c r="F40" i="2" l="1"/>
  <c r="G40" i="2" s="1"/>
  <c r="C42" i="2"/>
  <c r="E41" i="2"/>
  <c r="L52" i="2"/>
  <c r="M52" i="2" s="1"/>
  <c r="K53" i="2"/>
  <c r="K54" i="2" l="1"/>
  <c r="L53" i="2"/>
  <c r="M53" i="2" s="1"/>
  <c r="F41" i="2"/>
  <c r="G41" i="2" s="1"/>
  <c r="E42" i="2"/>
  <c r="C43" i="2"/>
  <c r="F42" i="2" l="1"/>
  <c r="G42" i="2" s="1"/>
  <c r="E43" i="2"/>
  <c r="C44" i="2"/>
  <c r="K55" i="2"/>
  <c r="L54" i="2"/>
  <c r="M54" i="2" s="1"/>
  <c r="F43" i="2" l="1"/>
  <c r="G43" i="2"/>
  <c r="K56" i="2"/>
  <c r="L55" i="2"/>
  <c r="M55" i="2" s="1"/>
  <c r="E44" i="2"/>
  <c r="C45" i="2"/>
  <c r="F44" i="2" l="1"/>
  <c r="G44" i="2" s="1"/>
  <c r="C46" i="2"/>
  <c r="E45" i="2"/>
  <c r="K57" i="2"/>
  <c r="L56" i="2"/>
  <c r="M56" i="2" s="1"/>
  <c r="C47" i="2" l="1"/>
  <c r="E46" i="2"/>
  <c r="L57" i="2"/>
  <c r="M57" i="2" s="1"/>
  <c r="K58" i="2"/>
  <c r="F45" i="2"/>
  <c r="G45" i="2" s="1"/>
  <c r="K59" i="2" l="1"/>
  <c r="L58" i="2"/>
  <c r="M58" i="2" s="1"/>
  <c r="F46" i="2"/>
  <c r="G46" i="2" s="1"/>
  <c r="C48" i="2"/>
  <c r="E47" i="2"/>
  <c r="E48" i="2" l="1"/>
  <c r="C49" i="2"/>
  <c r="F47" i="2"/>
  <c r="G47" i="2" s="1"/>
  <c r="K60" i="2"/>
  <c r="L59" i="2"/>
  <c r="M59" i="2" s="1"/>
  <c r="K61" i="2" l="1"/>
  <c r="L60" i="2"/>
  <c r="M60" i="2" s="1"/>
  <c r="E49" i="2"/>
  <c r="C50" i="2"/>
  <c r="F48" i="2"/>
  <c r="G48" i="2" s="1"/>
  <c r="E50" i="2" l="1"/>
  <c r="C51" i="2"/>
  <c r="F49" i="2"/>
  <c r="G49" i="2" s="1"/>
  <c r="K62" i="2"/>
  <c r="L61" i="2"/>
  <c r="M61" i="2" s="1"/>
  <c r="K63" i="2" l="1"/>
  <c r="L62" i="2"/>
  <c r="M62" i="2" s="1"/>
  <c r="C52" i="2"/>
  <c r="E51" i="2"/>
  <c r="F50" i="2"/>
  <c r="G50" i="2" s="1"/>
  <c r="F51" i="2" l="1"/>
  <c r="G51" i="2" s="1"/>
  <c r="C53" i="2"/>
  <c r="E52" i="2"/>
  <c r="K64" i="2"/>
  <c r="L63" i="2"/>
  <c r="M63" i="2" s="1"/>
  <c r="C54" i="2" l="1"/>
  <c r="E53" i="2"/>
  <c r="K65" i="2"/>
  <c r="L64" i="2"/>
  <c r="M64" i="2" s="1"/>
  <c r="F52" i="2"/>
  <c r="G52" i="2" s="1"/>
  <c r="K66" i="2" l="1"/>
  <c r="L65" i="2"/>
  <c r="M65" i="2" s="1"/>
  <c r="F53" i="2"/>
  <c r="G53" i="2" s="1"/>
  <c r="E54" i="2"/>
  <c r="C55" i="2"/>
  <c r="F54" i="2" l="1"/>
  <c r="G54" i="2" s="1"/>
  <c r="E55" i="2"/>
  <c r="C56" i="2"/>
  <c r="K67" i="2"/>
  <c r="L66" i="2"/>
  <c r="M66" i="2" s="1"/>
  <c r="E56" i="2" l="1"/>
  <c r="C57" i="2"/>
  <c r="K68" i="2"/>
  <c r="L67" i="2"/>
  <c r="M67" i="2" s="1"/>
  <c r="F55" i="2"/>
  <c r="G55" i="2" s="1"/>
  <c r="E57" i="2" l="1"/>
  <c r="C58" i="2"/>
  <c r="K69" i="2"/>
  <c r="L68" i="2"/>
  <c r="M68" i="2" s="1"/>
  <c r="F56" i="2"/>
  <c r="G56" i="2" s="1"/>
  <c r="C59" i="2" l="1"/>
  <c r="E58" i="2"/>
  <c r="K70" i="2"/>
  <c r="L69" i="2"/>
  <c r="M69" i="2" s="1"/>
  <c r="F57" i="2"/>
  <c r="G57" i="2" s="1"/>
  <c r="K71" i="2" l="1"/>
  <c r="L70" i="2"/>
  <c r="M70" i="2" s="1"/>
  <c r="F58" i="2"/>
  <c r="G58" i="2" s="1"/>
  <c r="E59" i="2"/>
  <c r="C60" i="2"/>
  <c r="E60" i="2" l="1"/>
  <c r="C61" i="2"/>
  <c r="F59" i="2"/>
  <c r="G59" i="2" s="1"/>
  <c r="K72" i="2"/>
  <c r="L71" i="2"/>
  <c r="M71" i="2" s="1"/>
  <c r="L72" i="2" l="1"/>
  <c r="M72" i="2" s="1"/>
  <c r="K73" i="2"/>
  <c r="E61" i="2"/>
  <c r="C62" i="2"/>
  <c r="F60" i="2"/>
  <c r="G60" i="2" s="1"/>
  <c r="E62" i="2" l="1"/>
  <c r="C63" i="2"/>
  <c r="K74" i="2"/>
  <c r="L73" i="2"/>
  <c r="M73" i="2" s="1"/>
  <c r="F61" i="2"/>
  <c r="G61" i="2" s="1"/>
  <c r="E63" i="2" l="1"/>
  <c r="C64" i="2"/>
  <c r="K75" i="2"/>
  <c r="L74" i="2"/>
  <c r="M74" i="2" s="1"/>
  <c r="F62" i="2"/>
  <c r="G62" i="2"/>
  <c r="K76" i="2" l="1"/>
  <c r="L75" i="2"/>
  <c r="M75" i="2" s="1"/>
  <c r="C65" i="2"/>
  <c r="E64" i="2"/>
  <c r="F63" i="2"/>
  <c r="G63" i="2" s="1"/>
  <c r="E65" i="2" l="1"/>
  <c r="C66" i="2"/>
  <c r="F64" i="2"/>
  <c r="G64" i="2" s="1"/>
  <c r="K77" i="2"/>
  <c r="L76" i="2"/>
  <c r="M76" i="2" s="1"/>
  <c r="E66" i="2" l="1"/>
  <c r="C67" i="2"/>
  <c r="K78" i="2"/>
  <c r="L77" i="2"/>
  <c r="M77" i="2" s="1"/>
  <c r="F65" i="2"/>
  <c r="G65" i="2" s="1"/>
  <c r="K79" i="2" l="1"/>
  <c r="L78" i="2"/>
  <c r="M78" i="2" s="1"/>
  <c r="E67" i="2"/>
  <c r="C68" i="2"/>
  <c r="F66" i="2"/>
  <c r="G66" i="2" s="1"/>
  <c r="E68" i="2" l="1"/>
  <c r="C69" i="2"/>
  <c r="F67" i="2"/>
  <c r="G67" i="2" s="1"/>
  <c r="K80" i="2"/>
  <c r="L79" i="2"/>
  <c r="M79" i="2" s="1"/>
  <c r="K81" i="2" l="1"/>
  <c r="L80" i="2"/>
  <c r="M80" i="2" s="1"/>
  <c r="E69" i="2"/>
  <c r="C70" i="2"/>
  <c r="F68" i="2"/>
  <c r="G68" i="2" s="1"/>
  <c r="F69" i="2" l="1"/>
  <c r="G69" i="2" s="1"/>
  <c r="C71" i="2"/>
  <c r="E70" i="2"/>
  <c r="K82" i="2"/>
  <c r="L81" i="2"/>
  <c r="M81" i="2" s="1"/>
  <c r="C72" i="2" l="1"/>
  <c r="E71" i="2"/>
  <c r="K83" i="2"/>
  <c r="L82" i="2"/>
  <c r="M82" i="2" s="1"/>
  <c r="F70" i="2"/>
  <c r="G70" i="2" s="1"/>
  <c r="L83" i="2" l="1"/>
  <c r="M83" i="2" s="1"/>
  <c r="K84" i="2"/>
  <c r="F71" i="2"/>
  <c r="G71" i="2" s="1"/>
  <c r="E72" i="2"/>
  <c r="C73" i="2"/>
  <c r="C74" i="2" l="1"/>
  <c r="E73" i="2"/>
  <c r="F72" i="2"/>
  <c r="G72" i="2" s="1"/>
  <c r="K85" i="2"/>
  <c r="L84" i="2"/>
  <c r="M84" i="2" s="1"/>
  <c r="K86" i="2" l="1"/>
  <c r="L85" i="2"/>
  <c r="M85" i="2" s="1"/>
  <c r="F73" i="2"/>
  <c r="G73" i="2" s="1"/>
  <c r="E74" i="2"/>
  <c r="C75" i="2"/>
  <c r="E75" i="2" l="1"/>
  <c r="C76" i="2"/>
  <c r="F74" i="2"/>
  <c r="G74" i="2" s="1"/>
  <c r="K87" i="2"/>
  <c r="L86" i="2"/>
  <c r="M86" i="2" s="1"/>
  <c r="E76" i="2" l="1"/>
  <c r="C77" i="2"/>
  <c r="K88" i="2"/>
  <c r="L87" i="2"/>
  <c r="M87" i="2" s="1"/>
  <c r="F75" i="2"/>
  <c r="G75" i="2"/>
  <c r="K89" i="2" l="1"/>
  <c r="L88" i="2"/>
  <c r="M88" i="2" s="1"/>
  <c r="C78" i="2"/>
  <c r="E77" i="2"/>
  <c r="F76" i="2"/>
  <c r="G76" i="2" s="1"/>
  <c r="C79" i="2" l="1"/>
  <c r="E78" i="2"/>
  <c r="F77" i="2"/>
  <c r="G77" i="2" s="1"/>
  <c r="K90" i="2"/>
  <c r="L89" i="2"/>
  <c r="M89" i="2" s="1"/>
  <c r="L90" i="2" l="1"/>
  <c r="M90" i="2" s="1"/>
  <c r="K91" i="2"/>
  <c r="F78" i="2"/>
  <c r="G78" i="2" s="1"/>
  <c r="C80" i="2"/>
  <c r="E79" i="2"/>
  <c r="F79" i="2" l="1"/>
  <c r="G79" i="2" s="1"/>
  <c r="K92" i="2"/>
  <c r="L91" i="2"/>
  <c r="M91" i="2" s="1"/>
  <c r="E80" i="2"/>
  <c r="C81" i="2"/>
  <c r="E81" i="2" l="1"/>
  <c r="C82" i="2"/>
  <c r="F80" i="2"/>
  <c r="G80" i="2" s="1"/>
  <c r="K93" i="2"/>
  <c r="L92" i="2"/>
  <c r="M92" i="2" s="1"/>
  <c r="K94" i="2" l="1"/>
  <c r="L93" i="2"/>
  <c r="M93" i="2" s="1"/>
  <c r="E82" i="2"/>
  <c r="C83" i="2"/>
  <c r="F81" i="2"/>
  <c r="G81" i="2" s="1"/>
  <c r="C84" i="2" l="1"/>
  <c r="E83" i="2"/>
  <c r="F82" i="2"/>
  <c r="G82" i="2"/>
  <c r="L94" i="2"/>
  <c r="M94" i="2" s="1"/>
  <c r="K95" i="2"/>
  <c r="K96" i="2" l="1"/>
  <c r="L95" i="2"/>
  <c r="M95" i="2" s="1"/>
  <c r="F83" i="2"/>
  <c r="G83" i="2" s="1"/>
  <c r="C85" i="2"/>
  <c r="E84" i="2"/>
  <c r="F84" i="2" l="1"/>
  <c r="G84" i="2" s="1"/>
  <c r="C86" i="2"/>
  <c r="E85" i="2"/>
  <c r="K97" i="2"/>
  <c r="L96" i="2"/>
  <c r="M96" i="2" s="1"/>
  <c r="F85" i="2" l="1"/>
  <c r="G85" i="2" s="1"/>
  <c r="L97" i="2"/>
  <c r="M97" i="2" s="1"/>
  <c r="K98" i="2"/>
  <c r="E86" i="2"/>
  <c r="C87" i="2"/>
  <c r="F86" i="2" l="1"/>
  <c r="G86" i="2" s="1"/>
  <c r="E87" i="2"/>
  <c r="C88" i="2"/>
  <c r="K99" i="2"/>
  <c r="L98" i="2"/>
  <c r="M98" i="2" s="1"/>
  <c r="F87" i="2" l="1"/>
  <c r="G87" i="2"/>
  <c r="L99" i="2"/>
  <c r="M99" i="2" s="1"/>
  <c r="K100" i="2"/>
  <c r="E88" i="2"/>
  <c r="C89" i="2"/>
  <c r="F88" i="2" l="1"/>
  <c r="G88" i="2" s="1"/>
  <c r="E89" i="2"/>
  <c r="C90" i="2"/>
  <c r="K101" i="2"/>
  <c r="L100" i="2"/>
  <c r="M100" i="2" s="1"/>
  <c r="K102" i="2" l="1"/>
  <c r="L101" i="2"/>
  <c r="M101" i="2" s="1"/>
  <c r="C91" i="2"/>
  <c r="E90" i="2"/>
  <c r="F89" i="2"/>
  <c r="G89" i="2" s="1"/>
  <c r="E91" i="2" l="1"/>
  <c r="C92" i="2"/>
  <c r="F90" i="2"/>
  <c r="G90" i="2" s="1"/>
  <c r="K103" i="2"/>
  <c r="L102" i="2"/>
  <c r="M102" i="2" s="1"/>
  <c r="E92" i="2" l="1"/>
  <c r="C93" i="2"/>
  <c r="K104" i="2"/>
  <c r="L103" i="2"/>
  <c r="M103" i="2" s="1"/>
  <c r="F91" i="2"/>
  <c r="G91" i="2" s="1"/>
  <c r="E93" i="2" l="1"/>
  <c r="C94" i="2"/>
  <c r="K105" i="2"/>
  <c r="L104" i="2"/>
  <c r="M104" i="2" s="1"/>
  <c r="F92" i="2"/>
  <c r="G92" i="2" s="1"/>
  <c r="C95" i="2" l="1"/>
  <c r="E94" i="2"/>
  <c r="K106" i="2"/>
  <c r="L105" i="2"/>
  <c r="M105" i="2" s="1"/>
  <c r="F93" i="2"/>
  <c r="G93" i="2" s="1"/>
  <c r="F94" i="2" l="1"/>
  <c r="G94" i="2" s="1"/>
  <c r="K107" i="2"/>
  <c r="L106" i="2"/>
  <c r="M106" i="2" s="1"/>
  <c r="E95" i="2"/>
  <c r="C96" i="2"/>
  <c r="E96" i="2" l="1"/>
  <c r="C97" i="2"/>
  <c r="K108" i="2"/>
  <c r="L107" i="2"/>
  <c r="M107" i="2" s="1"/>
  <c r="F95" i="2"/>
  <c r="G95" i="2" s="1"/>
  <c r="C98" i="2" l="1"/>
  <c r="E97" i="2"/>
  <c r="K109" i="2"/>
  <c r="L108" i="2"/>
  <c r="M108" i="2" s="1"/>
  <c r="F96" i="2"/>
  <c r="G96" i="2" s="1"/>
  <c r="F97" i="2" l="1"/>
  <c r="G97" i="2" s="1"/>
  <c r="L109" i="2"/>
  <c r="M109" i="2" s="1"/>
  <c r="K110" i="2"/>
  <c r="C99" i="2"/>
  <c r="E98" i="2"/>
  <c r="F98" i="2" l="1"/>
  <c r="G98" i="2"/>
  <c r="K111" i="2"/>
  <c r="L110" i="2"/>
  <c r="M110" i="2" s="1"/>
  <c r="E99" i="2"/>
  <c r="C100" i="2"/>
  <c r="C101" i="2" l="1"/>
  <c r="E100" i="2"/>
  <c r="F99" i="2"/>
  <c r="G99" i="2" s="1"/>
  <c r="L111" i="2"/>
  <c r="M111" i="2" s="1"/>
  <c r="K112" i="2"/>
  <c r="K113" i="2" l="1"/>
  <c r="L112" i="2"/>
  <c r="M112" i="2" s="1"/>
  <c r="F100" i="2"/>
  <c r="G100" i="2" s="1"/>
  <c r="E101" i="2"/>
  <c r="C102" i="2"/>
  <c r="E102" i="2" l="1"/>
  <c r="C103" i="2"/>
  <c r="F101" i="2"/>
  <c r="G101" i="2" s="1"/>
  <c r="K114" i="2"/>
  <c r="L113" i="2"/>
  <c r="M113" i="2" s="1"/>
  <c r="E103" i="2" l="1"/>
  <c r="C104" i="2"/>
  <c r="K115" i="2"/>
  <c r="L114" i="2"/>
  <c r="M114" i="2" s="1"/>
  <c r="F102" i="2"/>
  <c r="G102" i="2" s="1"/>
  <c r="K116" i="2" l="1"/>
  <c r="L115" i="2"/>
  <c r="M115" i="2" s="1"/>
  <c r="C105" i="2"/>
  <c r="E104" i="2"/>
  <c r="F103" i="2"/>
  <c r="G103" i="2" s="1"/>
  <c r="F104" i="2" l="1"/>
  <c r="G104" i="2"/>
  <c r="E105" i="2"/>
  <c r="C106" i="2"/>
  <c r="K117" i="2"/>
  <c r="L116" i="2"/>
  <c r="M116" i="2" s="1"/>
  <c r="K118" i="2" l="1"/>
  <c r="L117" i="2"/>
  <c r="M117" i="2" s="1"/>
  <c r="C107" i="2"/>
  <c r="E106" i="2"/>
  <c r="F105" i="2"/>
  <c r="G105" i="2" s="1"/>
  <c r="G106" i="2" l="1"/>
  <c r="F106" i="2"/>
  <c r="E107" i="2"/>
  <c r="C108" i="2"/>
  <c r="K119" i="2"/>
  <c r="L118" i="2"/>
  <c r="M118" i="2" s="1"/>
  <c r="K120" i="2" l="1"/>
  <c r="L119" i="2"/>
  <c r="M119" i="2" s="1"/>
  <c r="E108" i="2"/>
  <c r="C109" i="2"/>
  <c r="F107" i="2"/>
  <c r="G107" i="2" s="1"/>
  <c r="E109" i="2" l="1"/>
  <c r="C110" i="2"/>
  <c r="F108" i="2"/>
  <c r="G108" i="2" s="1"/>
  <c r="K121" i="2"/>
  <c r="L120" i="2"/>
  <c r="M120" i="2" s="1"/>
  <c r="K122" i="2" l="1"/>
  <c r="L121" i="2"/>
  <c r="M121" i="2" s="1"/>
  <c r="C111" i="2"/>
  <c r="E110" i="2"/>
  <c r="F109" i="2"/>
  <c r="G109" i="2" s="1"/>
  <c r="F110" i="2" l="1"/>
  <c r="G110" i="2"/>
  <c r="E111" i="2"/>
  <c r="C112" i="2"/>
  <c r="K123" i="2"/>
  <c r="L122" i="2"/>
  <c r="M122" i="2" s="1"/>
  <c r="C113" i="2" l="1"/>
  <c r="E112" i="2"/>
  <c r="L123" i="2"/>
  <c r="M123" i="2" s="1"/>
  <c r="K124" i="2"/>
  <c r="F111" i="2"/>
  <c r="G111" i="2" s="1"/>
  <c r="G112" i="2" l="1"/>
  <c r="F112" i="2"/>
  <c r="K125" i="2"/>
  <c r="L124" i="2"/>
  <c r="M124" i="2" s="1"/>
  <c r="E113" i="2"/>
  <c r="C114" i="2"/>
  <c r="K126" i="2" l="1"/>
  <c r="L125" i="2"/>
  <c r="M125" i="2" s="1"/>
  <c r="E114" i="2"/>
  <c r="C115" i="2"/>
  <c r="F113" i="2"/>
  <c r="G113" i="2" s="1"/>
  <c r="E115" i="2" l="1"/>
  <c r="C116" i="2"/>
  <c r="F114" i="2"/>
  <c r="G114" i="2" s="1"/>
  <c r="K127" i="2"/>
  <c r="L126" i="2"/>
  <c r="M126" i="2" s="1"/>
  <c r="K128" i="2" l="1"/>
  <c r="L127" i="2"/>
  <c r="M127" i="2" s="1"/>
  <c r="E116" i="2"/>
  <c r="C117" i="2"/>
  <c r="F115" i="2"/>
  <c r="G115" i="2" s="1"/>
  <c r="F116" i="2" l="1"/>
  <c r="G116" i="2" s="1"/>
  <c r="E117" i="2"/>
  <c r="C118" i="2"/>
  <c r="K129" i="2"/>
  <c r="L128" i="2"/>
  <c r="M128" i="2" s="1"/>
  <c r="C119" i="2" l="1"/>
  <c r="E118" i="2"/>
  <c r="K130" i="2"/>
  <c r="L129" i="2"/>
  <c r="M129" i="2" s="1"/>
  <c r="F117" i="2"/>
  <c r="G117" i="2" s="1"/>
  <c r="K131" i="2" l="1"/>
  <c r="L130" i="2"/>
  <c r="M130" i="2" s="1"/>
  <c r="F118" i="2"/>
  <c r="G118" i="2" s="1"/>
  <c r="E119" i="2"/>
  <c r="C120" i="2"/>
  <c r="F119" i="2" l="1"/>
  <c r="G119" i="2" s="1"/>
  <c r="E120" i="2"/>
  <c r="C121" i="2"/>
  <c r="K132" i="2"/>
  <c r="L131" i="2"/>
  <c r="M131" i="2" s="1"/>
  <c r="F120" i="2" l="1"/>
  <c r="G120" i="2" s="1"/>
  <c r="K133" i="2"/>
  <c r="L132" i="2"/>
  <c r="M132" i="2" s="1"/>
  <c r="E121" i="2"/>
  <c r="C122" i="2"/>
  <c r="F121" i="2" l="1"/>
  <c r="G121" i="2" s="1"/>
  <c r="E122" i="2"/>
  <c r="C123" i="2"/>
  <c r="L133" i="2"/>
  <c r="M133" i="2" s="1"/>
  <c r="K134" i="2"/>
  <c r="K135" i="2" l="1"/>
  <c r="L134" i="2"/>
  <c r="M134" i="2" s="1"/>
  <c r="E123" i="2"/>
  <c r="C124" i="2"/>
  <c r="F122" i="2"/>
  <c r="G122" i="2" s="1"/>
  <c r="F123" i="2" l="1"/>
  <c r="G123" i="2" s="1"/>
  <c r="C125" i="2"/>
  <c r="E124" i="2"/>
  <c r="K136" i="2"/>
  <c r="L135" i="2"/>
  <c r="M135" i="2" s="1"/>
  <c r="K137" i="2" l="1"/>
  <c r="L136" i="2"/>
  <c r="M136" i="2" s="1"/>
  <c r="F124" i="2"/>
  <c r="G124" i="2" s="1"/>
  <c r="E125" i="2"/>
  <c r="C126" i="2"/>
  <c r="F125" i="2" l="1"/>
  <c r="G125" i="2" s="1"/>
  <c r="E126" i="2"/>
  <c r="C127" i="2"/>
  <c r="K138" i="2"/>
  <c r="L137" i="2"/>
  <c r="M137" i="2" s="1"/>
  <c r="E127" i="2" l="1"/>
  <c r="C128" i="2"/>
  <c r="K139" i="2"/>
  <c r="L138" i="2"/>
  <c r="M138" i="2" s="1"/>
  <c r="F126" i="2"/>
  <c r="G126" i="2" s="1"/>
  <c r="L139" i="2" l="1"/>
  <c r="M139" i="2" s="1"/>
  <c r="K140" i="2"/>
  <c r="E128" i="2"/>
  <c r="C129" i="2"/>
  <c r="F127" i="2"/>
  <c r="G127" i="2" s="1"/>
  <c r="E129" i="2" l="1"/>
  <c r="C130" i="2"/>
  <c r="K141" i="2"/>
  <c r="L140" i="2"/>
  <c r="M140" i="2" s="1"/>
  <c r="F128" i="2"/>
  <c r="G128" i="2"/>
  <c r="C131" i="2" l="1"/>
  <c r="E130" i="2"/>
  <c r="K142" i="2"/>
  <c r="L141" i="2"/>
  <c r="M141" i="2" s="1"/>
  <c r="F129" i="2"/>
  <c r="G129" i="2" s="1"/>
  <c r="L142" i="2" l="1"/>
  <c r="M142" i="2" s="1"/>
  <c r="K143" i="2"/>
  <c r="F130" i="2"/>
  <c r="G130" i="2" s="1"/>
  <c r="E131" i="2"/>
  <c r="C132" i="2"/>
  <c r="E132" i="2" l="1"/>
  <c r="C133" i="2"/>
  <c r="K144" i="2"/>
  <c r="L143" i="2"/>
  <c r="M143" i="2" s="1"/>
  <c r="F131" i="2"/>
  <c r="G131" i="2" s="1"/>
  <c r="E133" i="2" l="1"/>
  <c r="C134" i="2"/>
  <c r="K145" i="2"/>
  <c r="L144" i="2"/>
  <c r="M144" i="2" s="1"/>
  <c r="F132" i="2"/>
  <c r="G132" i="2" s="1"/>
  <c r="K146" i="2" l="1"/>
  <c r="L145" i="2"/>
  <c r="M145" i="2" s="1"/>
  <c r="C135" i="2"/>
  <c r="E134" i="2"/>
  <c r="F133" i="2"/>
  <c r="G133" i="2" s="1"/>
  <c r="F134" i="2" l="1"/>
  <c r="G134" i="2" s="1"/>
  <c r="E135" i="2"/>
  <c r="C136" i="2"/>
  <c r="K147" i="2"/>
  <c r="L146" i="2"/>
  <c r="M146" i="2" s="1"/>
  <c r="E136" i="2" l="1"/>
  <c r="C137" i="2"/>
  <c r="K148" i="2"/>
  <c r="L147" i="2"/>
  <c r="M147" i="2" s="1"/>
  <c r="F135" i="2"/>
  <c r="G135" i="2"/>
  <c r="C138" i="2" l="1"/>
  <c r="E137" i="2"/>
  <c r="K149" i="2"/>
  <c r="L148" i="2"/>
  <c r="M148" i="2" s="1"/>
  <c r="F136" i="2"/>
  <c r="G136" i="2" s="1"/>
  <c r="K150" i="2" l="1"/>
  <c r="L149" i="2"/>
  <c r="M149" i="2" s="1"/>
  <c r="F137" i="2"/>
  <c r="G137" i="2" s="1"/>
  <c r="E138" i="2"/>
  <c r="C139" i="2"/>
  <c r="F138" i="2" l="1"/>
  <c r="G138" i="2" s="1"/>
  <c r="E139" i="2"/>
  <c r="C140" i="2"/>
  <c r="K151" i="2"/>
  <c r="L150" i="2"/>
  <c r="M150" i="2" s="1"/>
  <c r="C141" i="2" l="1"/>
  <c r="E140" i="2"/>
  <c r="F139" i="2"/>
  <c r="G139" i="2" s="1"/>
  <c r="K152" i="2"/>
  <c r="L151" i="2"/>
  <c r="M151" i="2" s="1"/>
  <c r="F140" i="2" l="1"/>
  <c r="G140" i="2" s="1"/>
  <c r="K153" i="2"/>
  <c r="L152" i="2"/>
  <c r="M152" i="2" s="1"/>
  <c r="E141" i="2"/>
  <c r="C142" i="2"/>
  <c r="E142" i="2" l="1"/>
  <c r="C143" i="2"/>
  <c r="F141" i="2"/>
  <c r="G141" i="2" s="1"/>
  <c r="K154" i="2"/>
  <c r="L153" i="2"/>
  <c r="M153" i="2" s="1"/>
  <c r="L154" i="2" l="1"/>
  <c r="M154" i="2" s="1"/>
  <c r="K155" i="2"/>
  <c r="C144" i="2"/>
  <c r="E143" i="2"/>
  <c r="F142" i="2"/>
  <c r="G142" i="2" s="1"/>
  <c r="E144" i="2" l="1"/>
  <c r="C145" i="2"/>
  <c r="K156" i="2"/>
  <c r="L155" i="2"/>
  <c r="M155" i="2" s="1"/>
  <c r="F143" i="2"/>
  <c r="G143" i="2" s="1"/>
  <c r="E145" i="2" l="1"/>
  <c r="C146" i="2"/>
  <c r="K157" i="2"/>
  <c r="L156" i="2"/>
  <c r="M156" i="2" s="1"/>
  <c r="F144" i="2"/>
  <c r="G144" i="2" s="1"/>
  <c r="E146" i="2" l="1"/>
  <c r="C147" i="2"/>
  <c r="K158" i="2"/>
  <c r="L157" i="2"/>
  <c r="M157" i="2" s="1"/>
  <c r="F145" i="2"/>
  <c r="G145" i="2" s="1"/>
  <c r="E147" i="2" l="1"/>
  <c r="C148" i="2"/>
  <c r="K159" i="2"/>
  <c r="L158" i="2"/>
  <c r="M158" i="2" s="1"/>
  <c r="F146" i="2"/>
  <c r="G146" i="2" s="1"/>
  <c r="K160" i="2" l="1"/>
  <c r="L159" i="2"/>
  <c r="M159" i="2" s="1"/>
  <c r="E148" i="2"/>
  <c r="C149" i="2"/>
  <c r="F147" i="2"/>
  <c r="G147" i="2"/>
  <c r="C150" i="2" l="1"/>
  <c r="E149" i="2"/>
  <c r="F148" i="2"/>
  <c r="G148" i="2" s="1"/>
  <c r="L160" i="2"/>
  <c r="M160" i="2" s="1"/>
  <c r="K161" i="2"/>
  <c r="K162" i="2" l="1"/>
  <c r="L161" i="2"/>
  <c r="M161" i="2" s="1"/>
  <c r="F149" i="2"/>
  <c r="G149" i="2" s="1"/>
  <c r="E150" i="2"/>
  <c r="C151" i="2"/>
  <c r="E151" i="2" l="1"/>
  <c r="C152" i="2"/>
  <c r="F150" i="2"/>
  <c r="G150" i="2" s="1"/>
  <c r="K163" i="2"/>
  <c r="L162" i="2"/>
  <c r="M162" i="2" s="1"/>
  <c r="E152" i="2" l="1"/>
  <c r="C153" i="2"/>
  <c r="K164" i="2"/>
  <c r="L163" i="2"/>
  <c r="M163" i="2" s="1"/>
  <c r="F151" i="2"/>
  <c r="G151" i="2" s="1"/>
  <c r="E153" i="2" l="1"/>
  <c r="C154" i="2"/>
  <c r="K165" i="2"/>
  <c r="L164" i="2"/>
  <c r="M164" i="2" s="1"/>
  <c r="F152" i="2"/>
  <c r="G152" i="2" s="1"/>
  <c r="E154" i="2" l="1"/>
  <c r="C155" i="2"/>
  <c r="K166" i="2"/>
  <c r="L165" i="2"/>
  <c r="M165" i="2" s="1"/>
  <c r="F153" i="2"/>
  <c r="G153" i="2"/>
  <c r="C156" i="2" l="1"/>
  <c r="E155" i="2"/>
  <c r="L166" i="2"/>
  <c r="M166" i="2" s="1"/>
  <c r="K167" i="2"/>
  <c r="F154" i="2"/>
  <c r="G154" i="2" s="1"/>
  <c r="L167" i="2" l="1"/>
  <c r="M167" i="2" s="1"/>
  <c r="K168" i="2"/>
  <c r="F155" i="2"/>
  <c r="G155" i="2" s="1"/>
  <c r="E156" i="2"/>
  <c r="C157" i="2"/>
  <c r="F156" i="2" l="1"/>
  <c r="G156" i="2" s="1"/>
  <c r="K169" i="2"/>
  <c r="L168" i="2"/>
  <c r="M168" i="2" s="1"/>
  <c r="E157" i="2"/>
  <c r="C158" i="2"/>
  <c r="F157" i="2" l="1"/>
  <c r="G157" i="2" s="1"/>
  <c r="E158" i="2"/>
  <c r="C159" i="2"/>
  <c r="K170" i="2"/>
  <c r="L169" i="2"/>
  <c r="M169" i="2" s="1"/>
  <c r="E159" i="2" l="1"/>
  <c r="C160" i="2"/>
  <c r="K171" i="2"/>
  <c r="L170" i="2"/>
  <c r="M170" i="2" s="1"/>
  <c r="F158" i="2"/>
  <c r="G158" i="2" s="1"/>
  <c r="E160" i="2" l="1"/>
  <c r="C161" i="2"/>
  <c r="K172" i="2"/>
  <c r="L171" i="2"/>
  <c r="M171" i="2" s="1"/>
  <c r="F159" i="2"/>
  <c r="G159" i="2" s="1"/>
  <c r="L172" i="2" l="1"/>
  <c r="M172" i="2" s="1"/>
  <c r="K173" i="2"/>
  <c r="C162" i="2"/>
  <c r="E161" i="2"/>
  <c r="F160" i="2"/>
  <c r="G160" i="2" s="1"/>
  <c r="C163" i="2" l="1"/>
  <c r="E162" i="2"/>
  <c r="L173" i="2"/>
  <c r="M173" i="2" s="1"/>
  <c r="K174" i="2"/>
  <c r="F161" i="2"/>
  <c r="G161" i="2" s="1"/>
  <c r="F162" i="2" l="1"/>
  <c r="G162" i="2" s="1"/>
  <c r="K175" i="2"/>
  <c r="L174" i="2"/>
  <c r="M174" i="2" s="1"/>
  <c r="E163" i="2"/>
  <c r="C164" i="2"/>
  <c r="E164" i="2" l="1"/>
  <c r="C165" i="2"/>
  <c r="F163" i="2"/>
  <c r="G163" i="2" s="1"/>
  <c r="K176" i="2"/>
  <c r="L175" i="2"/>
  <c r="M175" i="2" s="1"/>
  <c r="E165" i="2" l="1"/>
  <c r="C166" i="2"/>
  <c r="K177" i="2"/>
  <c r="L176" i="2"/>
  <c r="M176" i="2" s="1"/>
  <c r="F164" i="2"/>
  <c r="G164" i="2" s="1"/>
  <c r="E166" i="2" l="1"/>
  <c r="C167" i="2"/>
  <c r="K178" i="2"/>
  <c r="L177" i="2"/>
  <c r="M177" i="2" s="1"/>
  <c r="F165" i="2"/>
  <c r="G165" i="2" s="1"/>
  <c r="C168" i="2" l="1"/>
  <c r="E167" i="2"/>
  <c r="L178" i="2"/>
  <c r="M178" i="2" s="1"/>
  <c r="K179" i="2"/>
  <c r="F166" i="2"/>
  <c r="G166" i="2" s="1"/>
  <c r="F167" i="2" l="1"/>
  <c r="G167" i="2" s="1"/>
  <c r="L179" i="2"/>
  <c r="M179" i="2" s="1"/>
  <c r="K180" i="2"/>
  <c r="E168" i="2"/>
  <c r="C169" i="2"/>
  <c r="E169" i="2" l="1"/>
  <c r="C170" i="2"/>
  <c r="F168" i="2"/>
  <c r="G168" i="2" s="1"/>
  <c r="K181" i="2"/>
  <c r="L180" i="2"/>
  <c r="M180" i="2" s="1"/>
  <c r="E170" i="2" l="1"/>
  <c r="C171" i="2"/>
  <c r="K182" i="2"/>
  <c r="L181" i="2"/>
  <c r="M181" i="2" s="1"/>
  <c r="F169" i="2"/>
  <c r="G169" i="2" s="1"/>
  <c r="K183" i="2" l="1"/>
  <c r="L182" i="2"/>
  <c r="M182" i="2" s="1"/>
  <c r="E171" i="2"/>
  <c r="C172" i="2"/>
  <c r="F170" i="2"/>
  <c r="G170" i="2" s="1"/>
  <c r="E172" i="2" l="1"/>
  <c r="C173" i="2"/>
  <c r="F171" i="2"/>
  <c r="G171" i="2"/>
  <c r="K184" i="2"/>
  <c r="L183" i="2"/>
  <c r="M183" i="2" s="1"/>
  <c r="L184" i="2" l="1"/>
  <c r="M184" i="2" s="1"/>
  <c r="K185" i="2"/>
  <c r="C174" i="2"/>
  <c r="E173" i="2"/>
  <c r="F172" i="2"/>
  <c r="G172" i="2" s="1"/>
  <c r="L185" i="2" l="1"/>
  <c r="M185" i="2" s="1"/>
  <c r="K186" i="2"/>
  <c r="F173" i="2"/>
  <c r="G173" i="2" s="1"/>
  <c r="C175" i="2"/>
  <c r="E174" i="2"/>
  <c r="F174" i="2" l="1"/>
  <c r="G174" i="2" s="1"/>
  <c r="E175" i="2"/>
  <c r="C176" i="2"/>
  <c r="K187" i="2"/>
  <c r="L186" i="2"/>
  <c r="M186" i="2" s="1"/>
  <c r="E176" i="2" l="1"/>
  <c r="C177" i="2"/>
  <c r="K188" i="2"/>
  <c r="L187" i="2"/>
  <c r="M187" i="2" s="1"/>
  <c r="F175" i="2"/>
  <c r="G175" i="2" s="1"/>
  <c r="E177" i="2" l="1"/>
  <c r="C178" i="2"/>
  <c r="K189" i="2"/>
  <c r="L188" i="2"/>
  <c r="M188" i="2" s="1"/>
  <c r="F176" i="2"/>
  <c r="G176" i="2" s="1"/>
  <c r="E178" i="2" l="1"/>
  <c r="C179" i="2"/>
  <c r="K190" i="2"/>
  <c r="L189" i="2"/>
  <c r="M189" i="2" s="1"/>
  <c r="F177" i="2"/>
  <c r="G177" i="2" s="1"/>
  <c r="C180" i="2" l="1"/>
  <c r="E179" i="2"/>
  <c r="L190" i="2"/>
  <c r="M190" i="2" s="1"/>
  <c r="K191" i="2"/>
  <c r="F178" i="2"/>
  <c r="G178" i="2" s="1"/>
  <c r="F179" i="2" l="1"/>
  <c r="G179" i="2" s="1"/>
  <c r="L191" i="2"/>
  <c r="M191" i="2" s="1"/>
  <c r="K192" i="2"/>
  <c r="E180" i="2"/>
  <c r="C181" i="2"/>
  <c r="F180" i="2" l="1"/>
  <c r="G180" i="2" s="1"/>
  <c r="K193" i="2"/>
  <c r="L192" i="2"/>
  <c r="M192" i="2" s="1"/>
  <c r="E181" i="2"/>
  <c r="C182" i="2"/>
  <c r="F181" i="2" l="1"/>
  <c r="G181" i="2" s="1"/>
  <c r="E182" i="2"/>
  <c r="C183" i="2"/>
  <c r="K194" i="2"/>
  <c r="L193" i="2"/>
  <c r="M193" i="2" s="1"/>
  <c r="E183" i="2" l="1"/>
  <c r="C184" i="2"/>
  <c r="K195" i="2"/>
  <c r="L194" i="2"/>
  <c r="M194" i="2" s="1"/>
  <c r="F182" i="2"/>
  <c r="G182" i="2" s="1"/>
  <c r="E184" i="2" l="1"/>
  <c r="C185" i="2"/>
  <c r="K196" i="2"/>
  <c r="L195" i="2"/>
  <c r="M195" i="2" s="1"/>
  <c r="F183" i="2"/>
  <c r="G183" i="2" s="1"/>
  <c r="C186" i="2" l="1"/>
  <c r="E185" i="2"/>
  <c r="K197" i="2"/>
  <c r="L197" i="2" s="1"/>
  <c r="M197" i="2" s="1"/>
  <c r="L196" i="2"/>
  <c r="M196" i="2" s="1"/>
  <c r="F184" i="2"/>
  <c r="G184" i="2" s="1"/>
  <c r="F185" i="2" l="1"/>
  <c r="G185" i="2" s="1"/>
  <c r="E186" i="2"/>
  <c r="C187" i="2"/>
  <c r="E187" i="2" l="1"/>
  <c r="C188" i="2"/>
  <c r="F186" i="2"/>
  <c r="G186" i="2" s="1"/>
  <c r="E188" i="2" l="1"/>
  <c r="C189" i="2"/>
  <c r="F187" i="2"/>
  <c r="G187" i="2" s="1"/>
  <c r="E189" i="2" l="1"/>
  <c r="C190" i="2"/>
  <c r="F188" i="2"/>
  <c r="G188" i="2" s="1"/>
  <c r="E190" i="2" l="1"/>
  <c r="C191" i="2"/>
  <c r="F189" i="2"/>
  <c r="G189" i="2" s="1"/>
  <c r="C192" i="2" l="1"/>
  <c r="E191" i="2"/>
  <c r="F190" i="2"/>
  <c r="G190" i="2" s="1"/>
  <c r="F191" i="2" l="1"/>
  <c r="G191" i="2" s="1"/>
  <c r="E192" i="2"/>
  <c r="C193" i="2"/>
  <c r="E193" i="2" l="1"/>
  <c r="C194" i="2"/>
  <c r="F192" i="2"/>
  <c r="G192" i="2" s="1"/>
  <c r="E194" i="2" l="1"/>
  <c r="C195" i="2"/>
  <c r="F193" i="2"/>
  <c r="G193" i="2" s="1"/>
  <c r="E195" i="2" l="1"/>
  <c r="C196" i="2"/>
  <c r="F194" i="2"/>
  <c r="G194" i="2" s="1"/>
  <c r="E196" i="2" l="1"/>
  <c r="C197" i="2"/>
  <c r="E197" i="2" s="1"/>
  <c r="F195" i="2"/>
  <c r="G195" i="2"/>
  <c r="F196" i="2" l="1"/>
  <c r="F197" i="2" s="1"/>
  <c r="G197" i="2" s="1"/>
  <c r="G196" i="2" l="1"/>
</calcChain>
</file>

<file path=xl/sharedStrings.xml><?xml version="1.0" encoding="utf-8"?>
<sst xmlns="http://schemas.openxmlformats.org/spreadsheetml/2006/main" count="107" uniqueCount="85">
  <si>
    <t>Date</t>
  </si>
  <si>
    <t>NVDA Price</t>
  </si>
  <si>
    <t>NVDA Daily Return</t>
  </si>
  <si>
    <t>NVDA Log Return</t>
  </si>
  <si>
    <t>S&amp;P 500 Price</t>
  </si>
  <si>
    <t>S&amp;P 500 Daily Return</t>
  </si>
  <si>
    <t>S&amp;P 500 Log Return</t>
  </si>
  <si>
    <t>Summary Metrics</t>
  </si>
  <si>
    <t>Annualised Return (NVDA)</t>
  </si>
  <si>
    <t>Annualised Volatility (NVDA)</t>
  </si>
  <si>
    <t>1-Day 95% Historical VaR (NVDA)</t>
  </si>
  <si>
    <t>CAPM Beta</t>
  </si>
  <si>
    <t>12-Day EMA</t>
  </si>
  <si>
    <t>26-Day EMA</t>
  </si>
  <si>
    <t>MACD Line</t>
  </si>
  <si>
    <t>Signal Line</t>
  </si>
  <si>
    <t>MACD Histogram</t>
  </si>
  <si>
    <t>Gain</t>
  </si>
  <si>
    <t>Loss</t>
  </si>
  <si>
    <t>Avg Gain</t>
  </si>
  <si>
    <t>Avg Loss</t>
  </si>
  <si>
    <t>RS</t>
  </si>
  <si>
    <t>14-Day RSI</t>
  </si>
  <si>
    <t>20-Day SMA</t>
  </si>
  <si>
    <t>STD DEV</t>
  </si>
  <si>
    <t>Upper Band</t>
  </si>
  <si>
    <t>Lower Band</t>
  </si>
  <si>
    <t>14-Day High</t>
  </si>
  <si>
    <t>14-Day Low</t>
  </si>
  <si>
    <t>%K</t>
  </si>
  <si>
    <t>%D</t>
  </si>
  <si>
    <t>Option Parameter</t>
  </si>
  <si>
    <t>Value</t>
  </si>
  <si>
    <t>Description</t>
  </si>
  <si>
    <t>Option Type</t>
  </si>
  <si>
    <t>Call</t>
  </si>
  <si>
    <t>Right to buy the asset</t>
  </si>
  <si>
    <t>Underlying Price (S)</t>
  </si>
  <si>
    <t>Current NVDA Price</t>
  </si>
  <si>
    <t>Strike Price (K)</t>
  </si>
  <si>
    <t>Execution price</t>
  </si>
  <si>
    <t>Time to Maturity (T)</t>
  </si>
  <si>
    <t>60 trading days as a year fraction</t>
  </si>
  <si>
    <t>Risk-Free Rate (r)</t>
  </si>
  <si>
    <t>Risk-free interest rate</t>
  </si>
  <si>
    <t>Volatility (σ)</t>
  </si>
  <si>
    <t>From Q1 Annualised Volatility</t>
  </si>
  <si>
    <t>Dividend Yield (q)</t>
  </si>
  <si>
    <t>Assumed zero</t>
  </si>
  <si>
    <t>Parameter</t>
  </si>
  <si>
    <t>Symbol</t>
  </si>
  <si>
    <t>Spot Price</t>
  </si>
  <si>
    <t>S</t>
  </si>
  <si>
    <t>Current NVDA price</t>
  </si>
  <si>
    <t>Strike Price</t>
  </si>
  <si>
    <t>K</t>
  </si>
  <si>
    <t>Option strike price</t>
  </si>
  <si>
    <t>Time to Maturity (Years)</t>
  </si>
  <si>
    <t>T</t>
  </si>
  <si>
    <t>60 days divided by trading days</t>
  </si>
  <si>
    <t>Risk-Free Rate</t>
  </si>
  <si>
    <t>r</t>
  </si>
  <si>
    <t>Risk-free annual rate</t>
  </si>
  <si>
    <t>Volatility</t>
  </si>
  <si>
    <t>σ</t>
  </si>
  <si>
    <t>Annualised volatility</t>
  </si>
  <si>
    <t>Dividend Yield</t>
  </si>
  <si>
    <t>q</t>
  </si>
  <si>
    <t>Calculations</t>
  </si>
  <si>
    <t>d1</t>
  </si>
  <si>
    <t>d2</t>
  </si>
  <si>
    <t>N(d1)</t>
  </si>
  <si>
    <t>N(d2)</t>
  </si>
  <si>
    <t>Call Option Price</t>
  </si>
  <si>
    <t>Option Strike Price</t>
  </si>
  <si>
    <t>Time to Maturity</t>
  </si>
  <si>
    <t>Time in years (60 trading days)</t>
  </si>
  <si>
    <t>Annualised Volatility</t>
  </si>
  <si>
    <t>Assumed Dividend Yield</t>
  </si>
  <si>
    <t>Simulation #</t>
  </si>
  <si>
    <t>Z ~ N(0,1)</t>
  </si>
  <si>
    <t>Simulated Price (S_T)</t>
  </si>
  <si>
    <t>Option Payoff</t>
  </si>
  <si>
    <t>Discounted Payoff</t>
  </si>
  <si>
    <t>Monte Carlo Option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</si>
</sst>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04"/>
  <sheetViews>
    <sheetView tabSelected="1" workbookViewId="0">
      <selection activeCell="J9" sqref="J9"/>
    </sheetView>
  </sheetViews>
  <sheetFormatPr defaultRowHeight="14.5" x14ac:dyDescent="0.35"/>
  <cols>
    <col min="1" max="1" width="16.7265625" bestFit="1" customWidth="1"/>
    <col min="2" max="2" width="29" bestFit="1" customWidth="1"/>
    <col min="3" max="3" width="17" bestFit="1" customWidth="1"/>
    <col min="4" max="4" width="15.54296875" bestFit="1" customWidth="1"/>
    <col min="5" max="5" width="12.26953125" bestFit="1" customWidth="1"/>
    <col min="6" max="6" width="18.6328125" bestFit="1" customWidth="1"/>
    <col min="7" max="7" width="17.26953125" bestFit="1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5">
      <c r="A2" s="1">
        <v>45298</v>
      </c>
      <c r="B2">
        <v>80.874742639999994</v>
      </c>
      <c r="E2">
        <v>4407.7626644550464</v>
      </c>
    </row>
    <row r="3" spans="1:7" x14ac:dyDescent="0.35">
      <c r="A3" s="1">
        <v>45329</v>
      </c>
      <c r="B3">
        <v>80.731975590000005</v>
      </c>
      <c r="C3">
        <f t="shared" ref="C3:C34" si="0">(B3/B2)-1</f>
        <v>-1.7652859884265126E-3</v>
      </c>
      <c r="D3">
        <f t="shared" ref="D3:D34" si="1">LN(B3/B2)</f>
        <v>-1.7668459418499142E-3</v>
      </c>
      <c r="E3">
        <v>4428.0919924388018</v>
      </c>
      <c r="F3">
        <f t="shared" ref="F3:F34" si="2">(E3/E2)-1</f>
        <v>4.6121648399299886E-3</v>
      </c>
      <c r="G3">
        <f t="shared" ref="G3:G34" si="3">LN(E3/E2)</f>
        <v>4.6015613983879369E-3</v>
      </c>
    </row>
    <row r="4" spans="1:7" x14ac:dyDescent="0.35">
      <c r="A4" s="1">
        <v>45358</v>
      </c>
      <c r="B4">
        <v>81.858491069999999</v>
      </c>
      <c r="C4">
        <f t="shared" si="0"/>
        <v>1.3953770755233741E-2</v>
      </c>
      <c r="D4">
        <f t="shared" si="1"/>
        <v>1.3857313158521626E-2</v>
      </c>
      <c r="E4">
        <v>4491.5750216869492</v>
      </c>
      <c r="F4">
        <f t="shared" si="2"/>
        <v>1.4336429630763758E-2</v>
      </c>
      <c r="G4">
        <f t="shared" si="3"/>
        <v>1.4234634786360851E-2</v>
      </c>
    </row>
    <row r="5" spans="1:7" x14ac:dyDescent="0.35">
      <c r="A5" s="1">
        <v>45389</v>
      </c>
      <c r="B5">
        <v>84.433808080000006</v>
      </c>
      <c r="C5">
        <f t="shared" si="0"/>
        <v>3.1460597139492341E-2</v>
      </c>
      <c r="D5">
        <f t="shared" si="1"/>
        <v>3.0975853225618258E-2</v>
      </c>
      <c r="E5">
        <v>4480.2147844432357</v>
      </c>
      <c r="F5">
        <f t="shared" si="2"/>
        <v>-2.5292324382565345E-3</v>
      </c>
      <c r="G5">
        <f t="shared" si="3"/>
        <v>-2.5324363500518364E-3</v>
      </c>
    </row>
    <row r="6" spans="1:7" x14ac:dyDescent="0.35">
      <c r="A6" s="1">
        <v>45419</v>
      </c>
      <c r="B6">
        <v>84.122832669999994</v>
      </c>
      <c r="C6">
        <f t="shared" si="0"/>
        <v>-3.6830674474064296E-3</v>
      </c>
      <c r="D6">
        <f t="shared" si="1"/>
        <v>-3.6898666400415748E-3</v>
      </c>
      <c r="E6">
        <v>4535.2132266112221</v>
      </c>
      <c r="F6">
        <f t="shared" si="2"/>
        <v>1.2275849443414755E-2</v>
      </c>
      <c r="G6">
        <f t="shared" si="3"/>
        <v>1.2201112223901462E-2</v>
      </c>
    </row>
    <row r="7" spans="1:7" x14ac:dyDescent="0.35">
      <c r="A7" s="1">
        <v>45511</v>
      </c>
      <c r="B7">
        <v>83.813030220000002</v>
      </c>
      <c r="C7">
        <f t="shared" si="0"/>
        <v>-3.6827391585266822E-3</v>
      </c>
      <c r="D7">
        <f t="shared" si="1"/>
        <v>-3.6895371376363308E-3</v>
      </c>
      <c r="E7">
        <v>4565.4659383149019</v>
      </c>
      <c r="F7">
        <f t="shared" si="2"/>
        <v>6.6706260967326347E-3</v>
      </c>
      <c r="G7">
        <f t="shared" si="3"/>
        <v>6.6484759196083366E-3</v>
      </c>
    </row>
    <row r="8" spans="1:7" x14ac:dyDescent="0.35">
      <c r="A8" s="1">
        <v>45542</v>
      </c>
      <c r="B8">
        <v>86.544015479999999</v>
      </c>
      <c r="C8">
        <f t="shared" si="0"/>
        <v>3.2584256324242888E-2</v>
      </c>
      <c r="D8">
        <f t="shared" si="1"/>
        <v>3.2064646711738844E-2</v>
      </c>
      <c r="E8">
        <v>4579.8661302369956</v>
      </c>
      <c r="F8">
        <f t="shared" si="2"/>
        <v>3.1541560306567185E-3</v>
      </c>
      <c r="G8">
        <f t="shared" si="3"/>
        <v>3.1491921157596157E-3</v>
      </c>
    </row>
    <row r="9" spans="1:7" x14ac:dyDescent="0.35">
      <c r="A9" s="1">
        <v>45572</v>
      </c>
      <c r="B9">
        <v>87.958897160000006</v>
      </c>
      <c r="C9">
        <f t="shared" si="0"/>
        <v>1.6348694616867832E-2</v>
      </c>
      <c r="D9">
        <f t="shared" si="1"/>
        <v>1.6216493638546506E-2</v>
      </c>
      <c r="E9">
        <v>4523.3482008114452</v>
      </c>
      <c r="F9">
        <f t="shared" si="2"/>
        <v>-1.2340519966819619E-2</v>
      </c>
      <c r="G9">
        <f t="shared" si="3"/>
        <v>-1.2417296478604621E-2</v>
      </c>
    </row>
    <row r="10" spans="1:7" x14ac:dyDescent="0.35">
      <c r="A10" s="1">
        <v>45603</v>
      </c>
      <c r="B10">
        <v>87.22096707</v>
      </c>
      <c r="C10">
        <f t="shared" si="0"/>
        <v>-8.3894877474155471E-3</v>
      </c>
      <c r="D10">
        <f t="shared" si="1"/>
        <v>-8.4248775737608955E-3</v>
      </c>
      <c r="E10">
        <v>4515.3240074068672</v>
      </c>
      <c r="F10">
        <f t="shared" si="2"/>
        <v>-1.7739499698782302E-3</v>
      </c>
      <c r="G10">
        <f t="shared" si="3"/>
        <v>-1.7755252824188041E-3</v>
      </c>
    </row>
    <row r="11" spans="1:7" x14ac:dyDescent="0.35">
      <c r="A11" s="1">
        <v>45633</v>
      </c>
      <c r="B11">
        <v>88.254640269999996</v>
      </c>
      <c r="C11">
        <f t="shared" si="0"/>
        <v>1.1851200860573119E-2</v>
      </c>
      <c r="D11">
        <f t="shared" si="1"/>
        <v>1.178152533185541E-2</v>
      </c>
      <c r="E11">
        <v>4531.398639129583</v>
      </c>
      <c r="F11">
        <f t="shared" si="2"/>
        <v>3.5600173312806405E-3</v>
      </c>
      <c r="G11">
        <f t="shared" si="3"/>
        <v>3.5536954690976587E-3</v>
      </c>
    </row>
    <row r="12" spans="1:7" x14ac:dyDescent="0.35">
      <c r="A12" s="1">
        <v>45488</v>
      </c>
      <c r="B12">
        <v>87.524919670000003</v>
      </c>
      <c r="C12">
        <f t="shared" si="0"/>
        <v>-8.2683539105427029E-3</v>
      </c>
      <c r="D12">
        <f t="shared" si="1"/>
        <v>-8.3027263488560359E-3</v>
      </c>
      <c r="E12">
        <v>4508.7583041436528</v>
      </c>
      <c r="F12">
        <f t="shared" si="2"/>
        <v>-4.9963238260315457E-3</v>
      </c>
      <c r="G12">
        <f t="shared" si="3"/>
        <v>-5.0088471831649974E-3</v>
      </c>
    </row>
    <row r="13" spans="1:7" x14ac:dyDescent="0.35">
      <c r="A13" s="1">
        <v>45489</v>
      </c>
      <c r="B13">
        <v>86.797185409999997</v>
      </c>
      <c r="C13">
        <f t="shared" si="0"/>
        <v>-8.3145950061287444E-3</v>
      </c>
      <c r="D13">
        <f t="shared" si="1"/>
        <v>-8.3493540569007582E-3</v>
      </c>
      <c r="E13">
        <v>4534.5572471845353</v>
      </c>
      <c r="F13">
        <f t="shared" si="2"/>
        <v>5.7219618574746445E-3</v>
      </c>
      <c r="G13">
        <f t="shared" si="3"/>
        <v>5.705653614249121E-3</v>
      </c>
    </row>
    <row r="14" spans="1:7" x14ac:dyDescent="0.35">
      <c r="A14" s="1">
        <v>45490</v>
      </c>
      <c r="B14">
        <v>87.304015480000004</v>
      </c>
      <c r="C14">
        <f t="shared" si="0"/>
        <v>5.8392454502518287E-3</v>
      </c>
      <c r="D14">
        <f t="shared" si="1"/>
        <v>5.8222631337447334E-3</v>
      </c>
      <c r="E14">
        <v>4505.0683838297873</v>
      </c>
      <c r="F14">
        <f t="shared" si="2"/>
        <v>-6.5031406038720263E-3</v>
      </c>
      <c r="G14">
        <f t="shared" si="3"/>
        <v>-6.524378146617802E-3</v>
      </c>
    </row>
    <row r="15" spans="1:7" x14ac:dyDescent="0.35">
      <c r="A15" s="1">
        <v>45491</v>
      </c>
      <c r="B15">
        <v>84.050578529999996</v>
      </c>
      <c r="C15">
        <f t="shared" si="0"/>
        <v>-3.7265604933662155E-2</v>
      </c>
      <c r="D15">
        <f t="shared" si="1"/>
        <v>-3.7977715126517826E-2</v>
      </c>
      <c r="E15">
        <v>4551.4803410266086</v>
      </c>
      <c r="F15">
        <f t="shared" si="2"/>
        <v>1.0302164860229279E-2</v>
      </c>
      <c r="G15">
        <f t="shared" si="3"/>
        <v>1.0249459238751207E-2</v>
      </c>
    </row>
    <row r="16" spans="1:7" x14ac:dyDescent="0.35">
      <c r="A16" s="1">
        <v>45492</v>
      </c>
      <c r="B16">
        <v>81.235022270000002</v>
      </c>
      <c r="C16">
        <f t="shared" si="0"/>
        <v>-3.3498356694773301E-2</v>
      </c>
      <c r="D16">
        <f t="shared" si="1"/>
        <v>-3.4072280071123763E-2</v>
      </c>
      <c r="E16">
        <v>4590.4985874633667</v>
      </c>
      <c r="F16">
        <f t="shared" si="2"/>
        <v>8.572649668515897E-3</v>
      </c>
      <c r="G16">
        <f t="shared" si="3"/>
        <v>8.5361131685961662E-3</v>
      </c>
    </row>
    <row r="17" spans="1:7" x14ac:dyDescent="0.35">
      <c r="A17" s="1">
        <v>45495</v>
      </c>
      <c r="B17">
        <v>80.402708500000003</v>
      </c>
      <c r="C17">
        <f t="shared" si="0"/>
        <v>-1.0245750499503159E-2</v>
      </c>
      <c r="D17">
        <f t="shared" si="1"/>
        <v>-1.0298599496150418E-2</v>
      </c>
      <c r="E17">
        <v>4587.042246282097</v>
      </c>
      <c r="F17">
        <f t="shared" si="2"/>
        <v>-7.5293372068752085E-4</v>
      </c>
      <c r="G17">
        <f t="shared" si="3"/>
        <v>-7.5321731764347135E-4</v>
      </c>
    </row>
    <row r="18" spans="1:7" x14ac:dyDescent="0.35">
      <c r="A18" s="1">
        <v>45496</v>
      </c>
      <c r="B18">
        <v>78.8544239</v>
      </c>
      <c r="C18">
        <f t="shared" si="0"/>
        <v>-1.9256622430822712E-2</v>
      </c>
      <c r="D18">
        <f t="shared" si="1"/>
        <v>-1.9444446330080523E-2</v>
      </c>
      <c r="E18">
        <v>4560.0917010063531</v>
      </c>
      <c r="F18">
        <f t="shared" si="2"/>
        <v>-5.8753645222230366E-3</v>
      </c>
      <c r="G18">
        <f t="shared" si="3"/>
        <v>-5.8926923813521388E-3</v>
      </c>
    </row>
    <row r="19" spans="1:7" x14ac:dyDescent="0.35">
      <c r="A19" s="1">
        <v>45497</v>
      </c>
      <c r="B19">
        <v>79.42887417</v>
      </c>
      <c r="C19">
        <f t="shared" si="0"/>
        <v>7.2849466344271363E-3</v>
      </c>
      <c r="D19">
        <f t="shared" si="1"/>
        <v>7.2585395824471778E-3</v>
      </c>
      <c r="E19">
        <v>4618.7198525176354</v>
      </c>
      <c r="F19">
        <f t="shared" si="2"/>
        <v>1.2856792221600299E-2</v>
      </c>
      <c r="G19">
        <f t="shared" si="3"/>
        <v>1.2774845304065174E-2</v>
      </c>
    </row>
    <row r="20" spans="1:7" x14ac:dyDescent="0.35">
      <c r="A20" s="1">
        <v>45498</v>
      </c>
      <c r="B20">
        <v>78.065836439999998</v>
      </c>
      <c r="C20">
        <f t="shared" si="0"/>
        <v>-1.7160481553379681E-2</v>
      </c>
      <c r="D20">
        <f t="shared" si="1"/>
        <v>-1.7309429083869544E-2</v>
      </c>
      <c r="E20">
        <v>4596.7457040597328</v>
      </c>
      <c r="F20">
        <f t="shared" si="2"/>
        <v>-4.7576274724531187E-3</v>
      </c>
      <c r="G20">
        <f t="shared" si="3"/>
        <v>-4.7689810069415873E-3</v>
      </c>
    </row>
    <row r="21" spans="1:7" x14ac:dyDescent="0.35">
      <c r="A21" s="1">
        <v>45499</v>
      </c>
      <c r="B21">
        <v>75.938848879999995</v>
      </c>
      <c r="C21">
        <f t="shared" si="0"/>
        <v>-2.7246074044627311E-2</v>
      </c>
      <c r="D21">
        <f t="shared" si="1"/>
        <v>-2.7624131191028186E-2</v>
      </c>
      <c r="E21">
        <v>4537.3565817808076</v>
      </c>
      <c r="F21">
        <f t="shared" si="2"/>
        <v>-1.291981895506511E-2</v>
      </c>
      <c r="G21">
        <f t="shared" si="3"/>
        <v>-1.3004005720618616E-2</v>
      </c>
    </row>
    <row r="22" spans="1:7" x14ac:dyDescent="0.35">
      <c r="A22" s="1">
        <v>45502</v>
      </c>
      <c r="B22">
        <v>78.240781339999998</v>
      </c>
      <c r="C22">
        <f t="shared" si="0"/>
        <v>3.0312975426287636E-2</v>
      </c>
      <c r="D22">
        <f t="shared" si="1"/>
        <v>2.986261572272704E-2</v>
      </c>
      <c r="E22">
        <v>4627.7760251978652</v>
      </c>
      <c r="F22">
        <f t="shared" si="2"/>
        <v>1.9927779928103018E-2</v>
      </c>
      <c r="G22">
        <f t="shared" si="3"/>
        <v>1.9731820797402877E-2</v>
      </c>
    </row>
    <row r="23" spans="1:7" x14ac:dyDescent="0.35">
      <c r="A23" s="1">
        <v>45503</v>
      </c>
      <c r="B23">
        <v>77.965723839999995</v>
      </c>
      <c r="C23">
        <f t="shared" si="0"/>
        <v>-3.5155259864382282E-3</v>
      </c>
      <c r="D23">
        <f t="shared" si="1"/>
        <v>-3.5217199689172884E-3</v>
      </c>
      <c r="E23">
        <v>4715.7003548136736</v>
      </c>
      <c r="F23">
        <f t="shared" si="2"/>
        <v>1.8999262094160807E-2</v>
      </c>
      <c r="G23">
        <f t="shared" si="3"/>
        <v>1.8821030093280237E-2</v>
      </c>
    </row>
    <row r="24" spans="1:7" x14ac:dyDescent="0.35">
      <c r="A24" s="1">
        <v>45504</v>
      </c>
      <c r="B24">
        <v>78.148987270000006</v>
      </c>
      <c r="C24">
        <f t="shared" si="0"/>
        <v>2.3505640809042827E-3</v>
      </c>
      <c r="D24">
        <f t="shared" si="1"/>
        <v>2.3478058266117804E-3</v>
      </c>
      <c r="E24">
        <v>4703.8047664371852</v>
      </c>
      <c r="F24">
        <f t="shared" si="2"/>
        <v>-2.5225496705586492E-3</v>
      </c>
      <c r="G24">
        <f t="shared" si="3"/>
        <v>-2.5257366596659133E-3</v>
      </c>
    </row>
    <row r="25" spans="1:7" x14ac:dyDescent="0.35">
      <c r="A25" s="1">
        <v>45299</v>
      </c>
      <c r="B25">
        <v>76.000283699999997</v>
      </c>
      <c r="C25">
        <f t="shared" si="0"/>
        <v>-2.7494963723283639E-2</v>
      </c>
      <c r="D25">
        <f t="shared" si="1"/>
        <v>-2.7880024812234155E-2</v>
      </c>
      <c r="E25">
        <v>4658.6048299283621</v>
      </c>
      <c r="F25">
        <f t="shared" si="2"/>
        <v>-9.6092288590156061E-3</v>
      </c>
      <c r="G25">
        <f t="shared" si="3"/>
        <v>-9.6556954100592129E-3</v>
      </c>
    </row>
    <row r="26" spans="1:7" x14ac:dyDescent="0.35">
      <c r="A26" s="1">
        <v>45330</v>
      </c>
      <c r="B26">
        <v>75.248819150000003</v>
      </c>
      <c r="C26">
        <f t="shared" si="0"/>
        <v>-9.8876545377947211E-3</v>
      </c>
      <c r="D26">
        <f t="shared" si="1"/>
        <v>-9.9368620270457973E-3</v>
      </c>
      <c r="E26">
        <v>4671.249328300205</v>
      </c>
      <c r="F26">
        <f t="shared" si="2"/>
        <v>2.7142242867672639E-3</v>
      </c>
      <c r="G26">
        <f t="shared" si="3"/>
        <v>2.7105474317313002E-3</v>
      </c>
    </row>
    <row r="27" spans="1:7" x14ac:dyDescent="0.35">
      <c r="A27" s="1">
        <v>45420</v>
      </c>
      <c r="B27">
        <v>75.491003849999998</v>
      </c>
      <c r="C27">
        <f t="shared" si="0"/>
        <v>3.2184518340045987E-3</v>
      </c>
      <c r="D27">
        <f t="shared" si="1"/>
        <v>3.2132837038503425E-3</v>
      </c>
      <c r="E27">
        <v>4726.1130881942627</v>
      </c>
      <c r="F27">
        <f t="shared" si="2"/>
        <v>1.1744986413307457E-2</v>
      </c>
      <c r="G27">
        <f t="shared" si="3"/>
        <v>1.1676549400361598E-2</v>
      </c>
    </row>
    <row r="28" spans="1:7" x14ac:dyDescent="0.35">
      <c r="A28" s="1">
        <v>45451</v>
      </c>
      <c r="B28">
        <v>73.828701640000006</v>
      </c>
      <c r="C28">
        <f t="shared" si="0"/>
        <v>-2.2019871577055428E-2</v>
      </c>
      <c r="D28">
        <f t="shared" si="1"/>
        <v>-2.2265927739691226E-2</v>
      </c>
      <c r="E28">
        <v>4769.9336282480263</v>
      </c>
      <c r="F28">
        <f t="shared" si="2"/>
        <v>9.2720041260176966E-3</v>
      </c>
      <c r="G28">
        <f t="shared" si="3"/>
        <v>9.2292829665675587E-3</v>
      </c>
    </row>
    <row r="29" spans="1:7" x14ac:dyDescent="0.35">
      <c r="A29" s="1">
        <v>45481</v>
      </c>
      <c r="B29">
        <v>74.457276280000002</v>
      </c>
      <c r="C29">
        <f t="shared" si="0"/>
        <v>8.5139603709276646E-3</v>
      </c>
      <c r="D29">
        <f t="shared" si="1"/>
        <v>8.4779210242304399E-3</v>
      </c>
      <c r="E29">
        <v>4850.2529832390846</v>
      </c>
      <c r="F29">
        <f t="shared" si="2"/>
        <v>1.6838673501744061E-2</v>
      </c>
      <c r="G29">
        <f t="shared" si="3"/>
        <v>1.6698474691591348E-2</v>
      </c>
    </row>
    <row r="30" spans="1:7" x14ac:dyDescent="0.35">
      <c r="A30" s="1">
        <v>45512</v>
      </c>
      <c r="B30">
        <v>73.637295140000006</v>
      </c>
      <c r="C30">
        <f t="shared" si="0"/>
        <v>-1.1012773780717189E-2</v>
      </c>
      <c r="D30">
        <f t="shared" si="1"/>
        <v>-1.107386329795886E-2</v>
      </c>
      <c r="E30">
        <v>4833.6900642919991</v>
      </c>
      <c r="F30">
        <f t="shared" si="2"/>
        <v>-3.4148567104276273E-3</v>
      </c>
      <c r="G30">
        <f t="shared" si="3"/>
        <v>-3.420700641521762E-3</v>
      </c>
    </row>
    <row r="31" spans="1:7" x14ac:dyDescent="0.35">
      <c r="A31" s="1">
        <v>45543</v>
      </c>
      <c r="B31">
        <v>73.281341659999995</v>
      </c>
      <c r="C31">
        <f t="shared" si="0"/>
        <v>-4.8338749993908081E-3</v>
      </c>
      <c r="D31">
        <f t="shared" si="1"/>
        <v>-4.8455959601732242E-3</v>
      </c>
      <c r="E31">
        <v>4839.3363565220207</v>
      </c>
      <c r="F31">
        <f t="shared" si="2"/>
        <v>1.1681121782574078E-3</v>
      </c>
      <c r="G31">
        <f t="shared" si="3"/>
        <v>1.1674304660528184E-3</v>
      </c>
    </row>
    <row r="32" spans="1:7" x14ac:dyDescent="0.35">
      <c r="A32" s="1">
        <v>45634</v>
      </c>
      <c r="B32">
        <v>72.472745649999993</v>
      </c>
      <c r="C32">
        <f t="shared" si="0"/>
        <v>-1.1034132177213829E-2</v>
      </c>
      <c r="D32">
        <f t="shared" si="1"/>
        <v>-1.1095459762062894E-2</v>
      </c>
      <c r="E32">
        <v>4854.6712228365768</v>
      </c>
      <c r="F32">
        <f t="shared" si="2"/>
        <v>3.1687953026635629E-3</v>
      </c>
      <c r="G32">
        <f t="shared" si="3"/>
        <v>3.1637852519218429E-3</v>
      </c>
    </row>
    <row r="33" spans="1:7" x14ac:dyDescent="0.35">
      <c r="A33" s="1">
        <v>45517</v>
      </c>
      <c r="B33">
        <v>75.230012110000004</v>
      </c>
      <c r="C33">
        <f t="shared" si="0"/>
        <v>3.8045563684256711E-2</v>
      </c>
      <c r="D33">
        <f t="shared" si="1"/>
        <v>3.7339679429884004E-2</v>
      </c>
      <c r="E33">
        <v>4773.0224302676452</v>
      </c>
      <c r="F33">
        <f t="shared" si="2"/>
        <v>-1.681860394270418E-2</v>
      </c>
      <c r="G33">
        <f t="shared" si="3"/>
        <v>-1.6961642738770811E-2</v>
      </c>
    </row>
    <row r="34" spans="1:7" x14ac:dyDescent="0.35">
      <c r="A34" s="1">
        <v>45518</v>
      </c>
      <c r="B34">
        <v>75.284934190000001</v>
      </c>
      <c r="C34">
        <f t="shared" si="0"/>
        <v>7.3005544542104062E-4</v>
      </c>
      <c r="D34">
        <f t="shared" si="1"/>
        <v>7.2978908457525284E-4</v>
      </c>
      <c r="E34">
        <v>4732.0879032453367</v>
      </c>
      <c r="F34">
        <f t="shared" si="2"/>
        <v>-8.5762276671331739E-3</v>
      </c>
      <c r="G34">
        <f t="shared" si="3"/>
        <v>-8.6132151347614126E-3</v>
      </c>
    </row>
    <row r="35" spans="1:7" x14ac:dyDescent="0.35">
      <c r="A35" s="1">
        <v>45519</v>
      </c>
      <c r="B35">
        <v>73.767625170000002</v>
      </c>
      <c r="C35">
        <f t="shared" ref="C35:C66" si="4">(B35/B34)-1</f>
        <v>-2.0154218587356332E-2</v>
      </c>
      <c r="D35">
        <f t="shared" ref="D35:D66" si="5">LN(B35/B34)</f>
        <v>-2.0360085606298352E-2</v>
      </c>
      <c r="E35">
        <v>4780.8163329861654</v>
      </c>
      <c r="F35">
        <f t="shared" ref="F35:F66" si="6">(E35/E34)-1</f>
        <v>1.0297448132231546E-2</v>
      </c>
      <c r="G35">
        <f t="shared" ref="G35:G66" si="7">LN(E35/E34)</f>
        <v>1.0244790596861529E-2</v>
      </c>
    </row>
    <row r="36" spans="1:7" x14ac:dyDescent="0.35">
      <c r="A36" s="1">
        <v>45520</v>
      </c>
      <c r="B36">
        <v>75.054936490000003</v>
      </c>
      <c r="C36">
        <f t="shared" si="4"/>
        <v>1.745089823663637E-2</v>
      </c>
      <c r="D36">
        <f t="shared" si="5"/>
        <v>1.7300379908902871E-2</v>
      </c>
      <c r="E36">
        <v>4826.2596040280159</v>
      </c>
      <c r="F36">
        <f t="shared" si="6"/>
        <v>9.5053371384099528E-3</v>
      </c>
      <c r="G36">
        <f t="shared" si="7"/>
        <v>9.4604456695183935E-3</v>
      </c>
    </row>
    <row r="37" spans="1:7" x14ac:dyDescent="0.35">
      <c r="A37" s="1">
        <v>45523</v>
      </c>
      <c r="B37">
        <v>73.297384579999999</v>
      </c>
      <c r="C37">
        <f t="shared" si="4"/>
        <v>-2.3416872922598087E-2</v>
      </c>
      <c r="D37">
        <f t="shared" si="5"/>
        <v>-2.3695404713125472E-2</v>
      </c>
      <c r="E37">
        <v>4802.2665149785962</v>
      </c>
      <c r="F37">
        <f t="shared" si="6"/>
        <v>-4.971363129615991E-3</v>
      </c>
      <c r="G37">
        <f t="shared" si="7"/>
        <v>-4.9837614634475336E-3</v>
      </c>
    </row>
    <row r="38" spans="1:7" x14ac:dyDescent="0.35">
      <c r="A38" s="1">
        <v>45524</v>
      </c>
      <c r="B38">
        <v>73.676865070000005</v>
      </c>
      <c r="C38">
        <f t="shared" si="4"/>
        <v>5.1772719064187012E-3</v>
      </c>
      <c r="D38">
        <f t="shared" si="5"/>
        <v>5.1639159127953192E-3</v>
      </c>
      <c r="E38">
        <v>4873.2222464348361</v>
      </c>
      <c r="F38">
        <f t="shared" si="6"/>
        <v>1.4775467216349591E-2</v>
      </c>
      <c r="G38">
        <f t="shared" si="7"/>
        <v>1.4667373457026874E-2</v>
      </c>
    </row>
    <row r="39" spans="1:7" x14ac:dyDescent="0.35">
      <c r="A39" s="1">
        <v>45525</v>
      </c>
      <c r="B39">
        <v>70.862894909999994</v>
      </c>
      <c r="C39">
        <f t="shared" si="4"/>
        <v>-3.8193402465298565E-2</v>
      </c>
      <c r="D39">
        <f t="shared" si="5"/>
        <v>-3.8941890591815152E-2</v>
      </c>
      <c r="E39">
        <v>4776.7938392156984</v>
      </c>
      <c r="F39">
        <f t="shared" si="6"/>
        <v>-1.9787401916603109E-2</v>
      </c>
      <c r="G39">
        <f t="shared" si="7"/>
        <v>-1.9985794025116018E-2</v>
      </c>
    </row>
    <row r="40" spans="1:7" x14ac:dyDescent="0.35">
      <c r="A40" s="1">
        <v>45526</v>
      </c>
      <c r="B40">
        <v>69.051375629999995</v>
      </c>
      <c r="C40">
        <f t="shared" si="4"/>
        <v>-2.5563721074346901E-2</v>
      </c>
      <c r="D40">
        <f t="shared" si="5"/>
        <v>-2.5896150653043706E-2</v>
      </c>
      <c r="E40">
        <v>4701.4313726938799</v>
      </c>
      <c r="F40">
        <f t="shared" si="6"/>
        <v>-1.5776788586336021E-2</v>
      </c>
      <c r="G40">
        <f t="shared" si="7"/>
        <v>-1.5902566786838358E-2</v>
      </c>
    </row>
    <row r="41" spans="1:7" x14ac:dyDescent="0.35">
      <c r="A41" s="1">
        <v>45527</v>
      </c>
      <c r="B41">
        <v>69.392297790000001</v>
      </c>
      <c r="C41">
        <f t="shared" si="4"/>
        <v>4.9372247386754164E-3</v>
      </c>
      <c r="D41">
        <f t="shared" si="5"/>
        <v>4.9250766135563607E-3</v>
      </c>
      <c r="E41">
        <v>4634.2516129181022</v>
      </c>
      <c r="F41">
        <f t="shared" si="6"/>
        <v>-1.4289214166979147E-2</v>
      </c>
      <c r="G41">
        <f t="shared" si="7"/>
        <v>-1.439228806258476E-2</v>
      </c>
    </row>
    <row r="42" spans="1:7" x14ac:dyDescent="0.35">
      <c r="A42" s="1">
        <v>45530</v>
      </c>
      <c r="B42">
        <v>70.486567949999994</v>
      </c>
      <c r="C42">
        <f t="shared" si="4"/>
        <v>1.5769331681616316E-2</v>
      </c>
      <c r="D42">
        <f t="shared" si="5"/>
        <v>1.5646287633332902E-2</v>
      </c>
      <c r="E42">
        <v>4606.2919219671649</v>
      </c>
      <c r="F42">
        <f t="shared" si="6"/>
        <v>-6.0332699400694745E-3</v>
      </c>
      <c r="G42">
        <f t="shared" si="7"/>
        <v>-6.0515436503789776E-3</v>
      </c>
    </row>
    <row r="43" spans="1:7" x14ac:dyDescent="0.35">
      <c r="A43" s="1">
        <v>45531</v>
      </c>
      <c r="B43">
        <v>70.798637749999997</v>
      </c>
      <c r="C43">
        <f t="shared" si="4"/>
        <v>4.4273655119848598E-3</v>
      </c>
      <c r="D43">
        <f t="shared" si="5"/>
        <v>4.4175935613449723E-3</v>
      </c>
      <c r="E43">
        <v>4571.6615390429033</v>
      </c>
      <c r="F43">
        <f t="shared" si="6"/>
        <v>-7.5180608417609873E-3</v>
      </c>
      <c r="G43">
        <f t="shared" si="7"/>
        <v>-7.5464639080383795E-3</v>
      </c>
    </row>
    <row r="44" spans="1:7" x14ac:dyDescent="0.35">
      <c r="A44" s="1">
        <v>45532</v>
      </c>
      <c r="B44">
        <v>70.705681569999996</v>
      </c>
      <c r="C44">
        <f t="shared" si="4"/>
        <v>-1.3129656580150861E-3</v>
      </c>
      <c r="D44">
        <f t="shared" si="5"/>
        <v>-1.313828352632933E-3</v>
      </c>
      <c r="E44">
        <v>4574.3486463010868</v>
      </c>
      <c r="F44">
        <f t="shared" si="6"/>
        <v>5.877747587468285E-4</v>
      </c>
      <c r="G44">
        <f t="shared" si="7"/>
        <v>5.8760208682147167E-4</v>
      </c>
    </row>
    <row r="45" spans="1:7" x14ac:dyDescent="0.35">
      <c r="A45" s="1">
        <v>45533</v>
      </c>
      <c r="B45">
        <v>70.350592419999998</v>
      </c>
      <c r="C45">
        <f t="shared" si="4"/>
        <v>-5.0220737869339782E-3</v>
      </c>
      <c r="D45">
        <f t="shared" si="5"/>
        <v>-5.0347267801150218E-3</v>
      </c>
      <c r="E45">
        <v>4542.990274925437</v>
      </c>
      <c r="F45">
        <f t="shared" si="6"/>
        <v>-6.85526482573795E-3</v>
      </c>
      <c r="G45">
        <f t="shared" si="7"/>
        <v>-6.8788700957602752E-3</v>
      </c>
    </row>
    <row r="46" spans="1:7" x14ac:dyDescent="0.35">
      <c r="A46" s="1">
        <v>45534</v>
      </c>
      <c r="B46">
        <v>68.340645050000006</v>
      </c>
      <c r="C46">
        <f t="shared" si="4"/>
        <v>-2.8570439862118158E-2</v>
      </c>
      <c r="D46">
        <f t="shared" si="5"/>
        <v>-2.8986519084774221E-2</v>
      </c>
      <c r="E46">
        <v>4616.1186844244976</v>
      </c>
      <c r="F46">
        <f t="shared" si="6"/>
        <v>1.6096976897063797E-2</v>
      </c>
      <c r="G46">
        <f t="shared" si="7"/>
        <v>1.5968794303091654E-2</v>
      </c>
    </row>
    <row r="47" spans="1:7" x14ac:dyDescent="0.35">
      <c r="A47" s="1">
        <v>45331</v>
      </c>
      <c r="B47">
        <v>67.425093340000004</v>
      </c>
      <c r="C47">
        <f t="shared" si="4"/>
        <v>-1.3396884230901795E-2</v>
      </c>
      <c r="D47">
        <f t="shared" si="5"/>
        <v>-1.3487432100015618E-2</v>
      </c>
      <c r="E47">
        <v>4522.4246426838272</v>
      </c>
      <c r="F47">
        <f t="shared" si="6"/>
        <v>-2.0297147483839373E-2</v>
      </c>
      <c r="G47">
        <f t="shared" si="7"/>
        <v>-2.0505965013690192E-2</v>
      </c>
    </row>
    <row r="48" spans="1:7" x14ac:dyDescent="0.35">
      <c r="A48" s="1">
        <v>45360</v>
      </c>
      <c r="B48">
        <v>66.871346189999997</v>
      </c>
      <c r="C48">
        <f t="shared" si="4"/>
        <v>-8.2127754307682599E-3</v>
      </c>
      <c r="D48">
        <f t="shared" si="5"/>
        <v>-8.2466860654877901E-3</v>
      </c>
      <c r="E48">
        <v>4471.3225051207246</v>
      </c>
      <c r="F48">
        <f t="shared" si="6"/>
        <v>-1.1299721189555578E-2</v>
      </c>
      <c r="G48">
        <f t="shared" si="7"/>
        <v>-1.1364048082078901E-2</v>
      </c>
    </row>
    <row r="49" spans="1:7" x14ac:dyDescent="0.35">
      <c r="A49" s="1">
        <v>45391</v>
      </c>
      <c r="B49">
        <v>68.352041270000001</v>
      </c>
      <c r="C49">
        <f t="shared" si="4"/>
        <v>2.2142444624831281E-2</v>
      </c>
      <c r="D49">
        <f t="shared" si="5"/>
        <v>2.1900860371442822E-2</v>
      </c>
      <c r="E49">
        <v>4492.7405559231938</v>
      </c>
      <c r="F49">
        <f t="shared" si="6"/>
        <v>4.7900930380084805E-3</v>
      </c>
      <c r="G49">
        <f t="shared" si="7"/>
        <v>4.7786570474506827E-3</v>
      </c>
    </row>
    <row r="50" spans="1:7" x14ac:dyDescent="0.35">
      <c r="A50" s="1">
        <v>45421</v>
      </c>
      <c r="B50">
        <v>68.890133539999994</v>
      </c>
      <c r="C50">
        <f t="shared" si="4"/>
        <v>7.8723657699475424E-3</v>
      </c>
      <c r="D50">
        <f t="shared" si="5"/>
        <v>7.8415403720556911E-3</v>
      </c>
      <c r="E50">
        <v>4407.9942512436164</v>
      </c>
      <c r="F50">
        <f t="shared" si="6"/>
        <v>-1.8862942033865848E-2</v>
      </c>
      <c r="G50">
        <f t="shared" si="7"/>
        <v>-1.9043116671952329E-2</v>
      </c>
    </row>
    <row r="51" spans="1:7" x14ac:dyDescent="0.35">
      <c r="A51" s="1">
        <v>45452</v>
      </c>
      <c r="B51">
        <v>66.529902239999998</v>
      </c>
      <c r="C51">
        <f t="shared" si="4"/>
        <v>-3.4260803089161684E-2</v>
      </c>
      <c r="D51">
        <f t="shared" si="5"/>
        <v>-3.4861463715409824E-2</v>
      </c>
      <c r="E51">
        <v>4487.9930276002433</v>
      </c>
      <c r="F51">
        <f t="shared" si="6"/>
        <v>1.8148566399345256E-2</v>
      </c>
      <c r="G51">
        <f t="shared" si="7"/>
        <v>1.7985846968751149E-2</v>
      </c>
    </row>
    <row r="52" spans="1:7" x14ac:dyDescent="0.35">
      <c r="A52" s="1">
        <v>45544</v>
      </c>
      <c r="B52">
        <v>67.027657640000001</v>
      </c>
      <c r="C52">
        <f t="shared" si="4"/>
        <v>7.4816794139334064E-3</v>
      </c>
      <c r="D52">
        <f t="shared" si="5"/>
        <v>7.4538304688337442E-3</v>
      </c>
      <c r="E52">
        <v>4426.255247792903</v>
      </c>
      <c r="F52">
        <f t="shared" si="6"/>
        <v>-1.3756211167812782E-2</v>
      </c>
      <c r="G52">
        <f t="shared" si="7"/>
        <v>-1.3851704603924883E-2</v>
      </c>
    </row>
    <row r="53" spans="1:7" x14ac:dyDescent="0.35">
      <c r="A53" s="1">
        <v>45574</v>
      </c>
      <c r="B53">
        <v>66.578462029999997</v>
      </c>
      <c r="C53">
        <f t="shared" si="4"/>
        <v>-6.701645646228549E-3</v>
      </c>
      <c r="D53">
        <f t="shared" si="5"/>
        <v>-6.7242025086288052E-3</v>
      </c>
      <c r="E53">
        <v>4399.2685717277118</v>
      </c>
      <c r="F53">
        <f t="shared" si="6"/>
        <v>-6.0969543224258516E-3</v>
      </c>
      <c r="G53">
        <f t="shared" si="7"/>
        <v>-6.1156166426397885E-3</v>
      </c>
    </row>
    <row r="54" spans="1:7" x14ac:dyDescent="0.35">
      <c r="A54" s="1">
        <v>45605</v>
      </c>
      <c r="B54">
        <v>65.743671980000002</v>
      </c>
      <c r="C54">
        <f t="shared" si="4"/>
        <v>-1.2538439978139526E-2</v>
      </c>
      <c r="D54">
        <f t="shared" si="5"/>
        <v>-1.2617709524659614E-2</v>
      </c>
      <c r="E54">
        <v>4351.8420196000898</v>
      </c>
      <c r="F54">
        <f t="shared" si="6"/>
        <v>-1.0780553938537163E-2</v>
      </c>
      <c r="G54">
        <f t="shared" si="7"/>
        <v>-1.083908515622004E-2</v>
      </c>
    </row>
    <row r="55" spans="1:7" x14ac:dyDescent="0.35">
      <c r="A55" s="1">
        <v>45635</v>
      </c>
      <c r="B55">
        <v>66.613692549999996</v>
      </c>
      <c r="C55">
        <f t="shared" si="4"/>
        <v>1.323352565802316E-2</v>
      </c>
      <c r="D55">
        <f t="shared" si="5"/>
        <v>1.3146727482702564E-2</v>
      </c>
      <c r="E55">
        <v>4310.781570378279</v>
      </c>
      <c r="F55">
        <f t="shared" si="6"/>
        <v>-9.4351883723904351E-3</v>
      </c>
      <c r="G55">
        <f t="shared" si="7"/>
        <v>-9.4799817407706499E-3</v>
      </c>
    </row>
    <row r="56" spans="1:7" x14ac:dyDescent="0.35">
      <c r="A56" s="1">
        <v>45548</v>
      </c>
      <c r="B56">
        <v>68.053879949999995</v>
      </c>
      <c r="C56">
        <f t="shared" si="4"/>
        <v>2.1619990498485064E-2</v>
      </c>
      <c r="D56">
        <f t="shared" si="5"/>
        <v>2.1389593378031015E-2</v>
      </c>
      <c r="E56">
        <v>4318.5684007333666</v>
      </c>
      <c r="F56">
        <f t="shared" si="6"/>
        <v>1.8063616140040484E-3</v>
      </c>
      <c r="G56">
        <f t="shared" si="7"/>
        <v>1.8047321048904788E-3</v>
      </c>
    </row>
    <row r="57" spans="1:7" x14ac:dyDescent="0.35">
      <c r="A57" s="1">
        <v>45551</v>
      </c>
      <c r="B57">
        <v>69.389478339999997</v>
      </c>
      <c r="C57">
        <f t="shared" si="4"/>
        <v>1.9625602404760523E-2</v>
      </c>
      <c r="D57">
        <f t="shared" si="5"/>
        <v>1.9435503448544968E-2</v>
      </c>
      <c r="E57">
        <v>4347.0438103468077</v>
      </c>
      <c r="F57">
        <f t="shared" si="6"/>
        <v>6.5937150859078919E-3</v>
      </c>
      <c r="G57">
        <f t="shared" si="7"/>
        <v>6.5720716349956382E-3</v>
      </c>
    </row>
    <row r="58" spans="1:7" x14ac:dyDescent="0.35">
      <c r="A58" s="1">
        <v>45552</v>
      </c>
      <c r="B58">
        <v>68.294210500000005</v>
      </c>
      <c r="C58">
        <f t="shared" si="4"/>
        <v>-1.5784350397236246E-2</v>
      </c>
      <c r="D58">
        <f t="shared" si="5"/>
        <v>-1.5910249840704056E-2</v>
      </c>
      <c r="E58">
        <v>4304.2396516548597</v>
      </c>
      <c r="F58">
        <f t="shared" si="6"/>
        <v>-9.846728158125706E-3</v>
      </c>
      <c r="G58">
        <f t="shared" si="7"/>
        <v>-9.8955277945900928E-3</v>
      </c>
    </row>
    <row r="59" spans="1:7" x14ac:dyDescent="0.35">
      <c r="A59" s="1">
        <v>45553</v>
      </c>
      <c r="B59">
        <v>67.940156400000006</v>
      </c>
      <c r="C59">
        <f t="shared" si="4"/>
        <v>-5.1842476457063524E-3</v>
      </c>
      <c r="D59">
        <f t="shared" si="5"/>
        <v>-5.197732483548787E-3</v>
      </c>
      <c r="E59">
        <v>4370.9279780029483</v>
      </c>
      <c r="F59">
        <f t="shared" si="6"/>
        <v>1.5493636912723652E-2</v>
      </c>
      <c r="G59">
        <f t="shared" si="7"/>
        <v>1.5374836053849471E-2</v>
      </c>
    </row>
    <row r="60" spans="1:7" x14ac:dyDescent="0.35">
      <c r="A60" s="1">
        <v>45554</v>
      </c>
      <c r="B60">
        <v>68.458218349999996</v>
      </c>
      <c r="C60">
        <f t="shared" si="4"/>
        <v>7.6252687284068532E-3</v>
      </c>
      <c r="D60">
        <f t="shared" si="5"/>
        <v>7.5963433164509299E-3</v>
      </c>
      <c r="E60">
        <v>4368.9377417262212</v>
      </c>
      <c r="F60">
        <f t="shared" si="6"/>
        <v>-4.5533495100880117E-4</v>
      </c>
      <c r="G60">
        <f t="shared" si="7"/>
        <v>-4.5543864744654257E-4</v>
      </c>
    </row>
    <row r="61" spans="1:7" x14ac:dyDescent="0.35">
      <c r="A61" s="1">
        <v>45555</v>
      </c>
      <c r="B61">
        <v>69.862358189999995</v>
      </c>
      <c r="C61">
        <f t="shared" si="4"/>
        <v>2.0510902472237635E-2</v>
      </c>
      <c r="D61">
        <f t="shared" si="5"/>
        <v>2.0303386671976034E-2</v>
      </c>
      <c r="E61">
        <v>4324.4760332150736</v>
      </c>
      <c r="F61">
        <f t="shared" si="6"/>
        <v>-1.0176777775180668E-2</v>
      </c>
      <c r="G61">
        <f t="shared" si="7"/>
        <v>-1.0228915207118487E-2</v>
      </c>
    </row>
    <row r="62" spans="1:7" x14ac:dyDescent="0.35">
      <c r="A62" s="1">
        <v>45558</v>
      </c>
      <c r="B62">
        <v>69.262695710000003</v>
      </c>
      <c r="C62">
        <f t="shared" si="4"/>
        <v>-8.5834846623574768E-3</v>
      </c>
      <c r="D62">
        <f t="shared" si="5"/>
        <v>-8.6205349328000742E-3</v>
      </c>
      <c r="E62">
        <v>4280.8784792143188</v>
      </c>
      <c r="F62">
        <f t="shared" si="6"/>
        <v>-1.0081580673795942E-2</v>
      </c>
      <c r="G62">
        <f t="shared" si="7"/>
        <v>-1.0132743969963002E-2</v>
      </c>
    </row>
    <row r="63" spans="1:7" x14ac:dyDescent="0.35">
      <c r="A63" s="1">
        <v>45559</v>
      </c>
      <c r="B63">
        <v>69.074773579999999</v>
      </c>
      <c r="C63">
        <f t="shared" si="4"/>
        <v>-2.7131795560892957E-3</v>
      </c>
      <c r="D63">
        <f t="shared" si="5"/>
        <v>-2.7168668988666205E-3</v>
      </c>
      <c r="E63">
        <v>4283.9764113867886</v>
      </c>
      <c r="F63">
        <f t="shared" si="6"/>
        <v>7.2366739385665291E-4</v>
      </c>
      <c r="G63">
        <f t="shared" si="7"/>
        <v>7.2340567286654025E-4</v>
      </c>
    </row>
    <row r="64" spans="1:7" x14ac:dyDescent="0.35">
      <c r="A64" s="1">
        <v>45560</v>
      </c>
      <c r="B64">
        <v>67.615451590000006</v>
      </c>
      <c r="C64">
        <f t="shared" si="4"/>
        <v>-2.1126699580272357E-2</v>
      </c>
      <c r="D64">
        <f t="shared" si="5"/>
        <v>-2.1353062171280805E-2</v>
      </c>
      <c r="E64">
        <v>4298.3454485912343</v>
      </c>
      <c r="F64">
        <f t="shared" si="6"/>
        <v>3.3541354630834963E-3</v>
      </c>
      <c r="G64">
        <f t="shared" si="7"/>
        <v>3.3485228974331352E-3</v>
      </c>
    </row>
    <row r="65" spans="1:7" x14ac:dyDescent="0.35">
      <c r="A65" s="1">
        <v>45561</v>
      </c>
      <c r="B65">
        <v>66.065426020000004</v>
      </c>
      <c r="C65">
        <f t="shared" si="4"/>
        <v>-2.2924132480825476E-2</v>
      </c>
      <c r="D65">
        <f t="shared" si="5"/>
        <v>-2.3190976403391281E-2</v>
      </c>
      <c r="E65">
        <v>4301.1934574235238</v>
      </c>
      <c r="F65">
        <f t="shared" si="6"/>
        <v>6.6258258354334743E-4</v>
      </c>
      <c r="G65">
        <f t="shared" si="7"/>
        <v>6.6236317261656298E-4</v>
      </c>
    </row>
    <row r="66" spans="1:7" x14ac:dyDescent="0.35">
      <c r="A66" s="1">
        <v>45562</v>
      </c>
      <c r="B66">
        <v>67.205088739999994</v>
      </c>
      <c r="C66">
        <f t="shared" si="4"/>
        <v>1.7250516475213251E-2</v>
      </c>
      <c r="D66">
        <f t="shared" si="5"/>
        <v>1.7103415616626785E-2</v>
      </c>
      <c r="E66">
        <v>4218.9273139277484</v>
      </c>
      <c r="F66">
        <f t="shared" si="6"/>
        <v>-1.9126352792569801E-2</v>
      </c>
      <c r="G66">
        <f t="shared" si="7"/>
        <v>-1.9311627704631195E-2</v>
      </c>
    </row>
    <row r="67" spans="1:7" x14ac:dyDescent="0.35">
      <c r="A67" s="1">
        <v>45565</v>
      </c>
      <c r="B67">
        <v>69.095218459999998</v>
      </c>
      <c r="C67">
        <f t="shared" ref="C67:C98" si="8">(B67/B66)-1</f>
        <v>2.8124800598247068E-2</v>
      </c>
      <c r="D67">
        <f t="shared" ref="D67:D98" si="9">LN(B67/B66)</f>
        <v>2.773656102458712E-2</v>
      </c>
      <c r="E67">
        <v>4168.1714306902204</v>
      </c>
      <c r="F67">
        <f t="shared" ref="F67:F98" si="10">(E67/E66)-1</f>
        <v>-1.2030518532511802E-2</v>
      </c>
      <c r="G67">
        <f t="shared" ref="G67:G98" si="11">LN(E67/E66)</f>
        <v>-1.210347091429766E-2</v>
      </c>
    </row>
    <row r="68" spans="1:7" x14ac:dyDescent="0.35">
      <c r="A68" s="1">
        <v>45301</v>
      </c>
      <c r="B68">
        <v>69.064802580000006</v>
      </c>
      <c r="C68">
        <f t="shared" si="8"/>
        <v>-4.4020238560504854E-4</v>
      </c>
      <c r="D68">
        <f t="shared" si="9"/>
        <v>-4.4029930311845206E-4</v>
      </c>
      <c r="E68">
        <v>4200.918530236193</v>
      </c>
      <c r="F68">
        <f t="shared" si="10"/>
        <v>7.8564665802505207E-3</v>
      </c>
      <c r="G68">
        <f t="shared" si="11"/>
        <v>7.8257652445264444E-3</v>
      </c>
    </row>
    <row r="69" spans="1:7" x14ac:dyDescent="0.35">
      <c r="A69" s="1">
        <v>45332</v>
      </c>
      <c r="B69">
        <v>70.52004341</v>
      </c>
      <c r="C69">
        <f t="shared" si="8"/>
        <v>2.1070657927594105E-2</v>
      </c>
      <c r="D69">
        <f t="shared" si="9"/>
        <v>2.0851741418355163E-2</v>
      </c>
      <c r="E69">
        <v>4240.1318469738126</v>
      </c>
      <c r="F69">
        <f t="shared" si="10"/>
        <v>9.3344625598856812E-3</v>
      </c>
      <c r="G69">
        <f t="shared" si="11"/>
        <v>9.2911656910299057E-3</v>
      </c>
    </row>
    <row r="70" spans="1:7" x14ac:dyDescent="0.35">
      <c r="A70" s="1">
        <v>45361</v>
      </c>
      <c r="B70">
        <v>71.100615219999995</v>
      </c>
      <c r="C70">
        <f t="shared" si="8"/>
        <v>8.2327205419399085E-3</v>
      </c>
      <c r="D70">
        <f t="shared" si="9"/>
        <v>8.1990165554911756E-3</v>
      </c>
      <c r="E70">
        <v>4294.5033004917714</v>
      </c>
      <c r="F70">
        <f t="shared" si="10"/>
        <v>1.2823057272797644E-2</v>
      </c>
      <c r="G70">
        <f t="shared" si="11"/>
        <v>1.2741538018302131E-2</v>
      </c>
    </row>
    <row r="71" spans="1:7" x14ac:dyDescent="0.35">
      <c r="A71" s="1">
        <v>45392</v>
      </c>
      <c r="B71">
        <v>70.254347600000003</v>
      </c>
      <c r="C71">
        <f t="shared" si="8"/>
        <v>-1.1902395181553116E-2</v>
      </c>
      <c r="D71">
        <f t="shared" si="9"/>
        <v>-1.1973795811638025E-2</v>
      </c>
      <c r="E71">
        <v>4222.8439844685063</v>
      </c>
      <c r="F71">
        <f t="shared" si="10"/>
        <v>-1.6686287332707161E-2</v>
      </c>
      <c r="G71">
        <f t="shared" si="11"/>
        <v>-1.6827071735151567E-2</v>
      </c>
    </row>
    <row r="72" spans="1:7" x14ac:dyDescent="0.35">
      <c r="A72" s="1">
        <v>45483</v>
      </c>
      <c r="B72">
        <v>70.832394199999996</v>
      </c>
      <c r="C72">
        <f t="shared" si="8"/>
        <v>8.227912147034111E-3</v>
      </c>
      <c r="D72">
        <f t="shared" si="9"/>
        <v>8.1942474121438104E-3</v>
      </c>
      <c r="E72">
        <v>4131.6547952081337</v>
      </c>
      <c r="F72">
        <f t="shared" si="10"/>
        <v>-2.1594259602240484E-2</v>
      </c>
      <c r="G72">
        <f t="shared" si="11"/>
        <v>-2.183082749866775E-2</v>
      </c>
    </row>
    <row r="73" spans="1:7" x14ac:dyDescent="0.35">
      <c r="A73" s="1">
        <v>45514</v>
      </c>
      <c r="B73">
        <v>73.082082839999998</v>
      </c>
      <c r="C73">
        <f t="shared" si="8"/>
        <v>3.1760731306750056E-2</v>
      </c>
      <c r="D73">
        <f t="shared" si="9"/>
        <v>3.1266790669155449E-2</v>
      </c>
      <c r="E73">
        <v>4151.8714726063854</v>
      </c>
      <c r="F73">
        <f t="shared" si="10"/>
        <v>4.8931187140075494E-3</v>
      </c>
      <c r="G73">
        <f t="shared" si="11"/>
        <v>4.8811863172250015E-3</v>
      </c>
    </row>
    <row r="74" spans="1:7" x14ac:dyDescent="0.35">
      <c r="A74" s="1">
        <v>45545</v>
      </c>
      <c r="B74">
        <v>73.102800090000002</v>
      </c>
      <c r="C74">
        <f t="shared" si="8"/>
        <v>2.8347919483029393E-4</v>
      </c>
      <c r="D74">
        <f t="shared" si="9"/>
        <v>2.834390221952346E-4</v>
      </c>
      <c r="E74">
        <v>4137.4174560752226</v>
      </c>
      <c r="F74">
        <f t="shared" si="10"/>
        <v>-3.4813256206337462E-3</v>
      </c>
      <c r="G74">
        <f t="shared" si="11"/>
        <v>-3.4873995356200136E-3</v>
      </c>
    </row>
    <row r="75" spans="1:7" x14ac:dyDescent="0.35">
      <c r="A75" s="1">
        <v>45575</v>
      </c>
      <c r="B75">
        <v>75.463499540000001</v>
      </c>
      <c r="C75">
        <f t="shared" si="8"/>
        <v>3.2292873147042878E-2</v>
      </c>
      <c r="D75">
        <f t="shared" si="9"/>
        <v>3.1782418607242631E-2</v>
      </c>
      <c r="E75">
        <v>4105.2671748801868</v>
      </c>
      <c r="F75">
        <f t="shared" si="10"/>
        <v>-7.7706157370771578E-3</v>
      </c>
      <c r="G75">
        <f t="shared" si="11"/>
        <v>-7.8009642917455692E-3</v>
      </c>
    </row>
    <row r="76" spans="1:7" x14ac:dyDescent="0.35">
      <c r="A76" s="1">
        <v>45606</v>
      </c>
      <c r="B76">
        <v>71.585060369999994</v>
      </c>
      <c r="C76">
        <f t="shared" si="8"/>
        <v>-5.1394902086991268E-2</v>
      </c>
      <c r="D76">
        <f t="shared" si="9"/>
        <v>-5.2762691409085488E-2</v>
      </c>
      <c r="E76">
        <v>4207.5511000997376</v>
      </c>
      <c r="F76">
        <f t="shared" si="10"/>
        <v>2.4915290738059204E-2</v>
      </c>
      <c r="G76">
        <f t="shared" si="11"/>
        <v>2.4609965992854279E-2</v>
      </c>
    </row>
    <row r="77" spans="1:7" x14ac:dyDescent="0.35">
      <c r="A77" s="1">
        <v>45579</v>
      </c>
      <c r="B77">
        <v>72.833364239999995</v>
      </c>
      <c r="C77">
        <f t="shared" si="8"/>
        <v>1.7438050111963532E-2</v>
      </c>
      <c r="D77">
        <f t="shared" si="9"/>
        <v>1.7287752070235373E-2</v>
      </c>
      <c r="E77">
        <v>4181.8489672934829</v>
      </c>
      <c r="F77">
        <f t="shared" si="10"/>
        <v>-6.1085729429751767E-3</v>
      </c>
      <c r="G77">
        <f t="shared" si="11"/>
        <v>-6.1273066042619008E-3</v>
      </c>
    </row>
    <row r="78" spans="1:7" x14ac:dyDescent="0.35">
      <c r="A78" s="1">
        <v>45580</v>
      </c>
      <c r="B78">
        <v>73.032996220000001</v>
      </c>
      <c r="C78">
        <f t="shared" si="8"/>
        <v>2.7409413540500083E-3</v>
      </c>
      <c r="D78">
        <f t="shared" si="9"/>
        <v>2.7371918242283899E-3</v>
      </c>
      <c r="E78">
        <v>4221.599281590281</v>
      </c>
      <c r="F78">
        <f t="shared" si="10"/>
        <v>9.5054399639220577E-3</v>
      </c>
      <c r="G78">
        <f t="shared" si="11"/>
        <v>9.4605475268371066E-3</v>
      </c>
    </row>
    <row r="79" spans="1:7" x14ac:dyDescent="0.35">
      <c r="A79" s="1">
        <v>45581</v>
      </c>
      <c r="B79">
        <v>72.669281159999997</v>
      </c>
      <c r="C79">
        <f t="shared" si="8"/>
        <v>-4.9801470407208059E-3</v>
      </c>
      <c r="D79">
        <f t="shared" si="9"/>
        <v>-4.9925892997035471E-3</v>
      </c>
      <c r="E79">
        <v>4157.4989061945853</v>
      </c>
      <c r="F79">
        <f t="shared" si="10"/>
        <v>-1.5183908068969743E-2</v>
      </c>
      <c r="G79">
        <f t="shared" si="11"/>
        <v>-1.5300363941748933E-2</v>
      </c>
    </row>
    <row r="80" spans="1:7" x14ac:dyDescent="0.35">
      <c r="A80" s="1">
        <v>45582</v>
      </c>
      <c r="B80">
        <v>72.875314239999994</v>
      </c>
      <c r="C80">
        <f t="shared" si="8"/>
        <v>2.8352156057023237E-3</v>
      </c>
      <c r="D80">
        <f t="shared" si="9"/>
        <v>2.8312039627299375E-3</v>
      </c>
      <c r="E80">
        <v>4188.5424517500478</v>
      </c>
      <c r="F80">
        <f t="shared" si="10"/>
        <v>7.4668800295312199E-3</v>
      </c>
      <c r="G80">
        <f t="shared" si="11"/>
        <v>7.4391408785381584E-3</v>
      </c>
    </row>
    <row r="81" spans="1:7" x14ac:dyDescent="0.35">
      <c r="A81" s="1">
        <v>45583</v>
      </c>
      <c r="B81">
        <v>70.051295370000005</v>
      </c>
      <c r="C81">
        <f t="shared" si="8"/>
        <v>-3.8751378288396254E-2</v>
      </c>
      <c r="D81">
        <f t="shared" si="9"/>
        <v>-3.9522192013398419E-2</v>
      </c>
      <c r="E81">
        <v>4135.1206206252718</v>
      </c>
      <c r="F81">
        <f t="shared" si="10"/>
        <v>-1.2754277111947432E-2</v>
      </c>
      <c r="G81">
        <f t="shared" si="11"/>
        <v>-1.2836311174165218E-2</v>
      </c>
    </row>
    <row r="82" spans="1:7" x14ac:dyDescent="0.35">
      <c r="A82" s="1">
        <v>45586</v>
      </c>
      <c r="B82">
        <v>69.81358066</v>
      </c>
      <c r="C82">
        <f t="shared" si="8"/>
        <v>-3.393437747930772E-3</v>
      </c>
      <c r="D82">
        <f t="shared" si="9"/>
        <v>-3.3992085166668082E-3</v>
      </c>
      <c r="E82">
        <v>4171.4330072027342</v>
      </c>
      <c r="F82">
        <f t="shared" si="10"/>
        <v>8.7814576426965552E-3</v>
      </c>
      <c r="G82">
        <f t="shared" si="11"/>
        <v>8.7431248916938521E-3</v>
      </c>
    </row>
    <row r="83" spans="1:7" x14ac:dyDescent="0.35">
      <c r="A83" s="1">
        <v>45587</v>
      </c>
      <c r="B83">
        <v>70.38202038</v>
      </c>
      <c r="C83">
        <f t="shared" si="8"/>
        <v>8.1422513302729094E-3</v>
      </c>
      <c r="D83">
        <f t="shared" si="9"/>
        <v>8.1092820438157954E-3</v>
      </c>
      <c r="E83">
        <v>4207.9025144368479</v>
      </c>
      <c r="F83">
        <f t="shared" si="10"/>
        <v>8.7426807936608064E-3</v>
      </c>
      <c r="G83">
        <f t="shared" si="11"/>
        <v>8.7046848568989501E-3</v>
      </c>
    </row>
    <row r="84" spans="1:7" x14ac:dyDescent="0.35">
      <c r="A84" s="1">
        <v>45588</v>
      </c>
      <c r="B84">
        <v>72.532745779999999</v>
      </c>
      <c r="C84">
        <f t="shared" si="8"/>
        <v>3.0557880952948091E-2</v>
      </c>
      <c r="D84">
        <f t="shared" si="9"/>
        <v>3.0100287605033707E-2</v>
      </c>
      <c r="E84">
        <v>4130.8968449534696</v>
      </c>
      <c r="F84">
        <f t="shared" si="10"/>
        <v>-1.830025035494065E-2</v>
      </c>
      <c r="G84">
        <f t="shared" si="11"/>
        <v>-1.8469771305534184E-2</v>
      </c>
    </row>
    <row r="85" spans="1:7" x14ac:dyDescent="0.35">
      <c r="A85" s="1">
        <v>45589</v>
      </c>
      <c r="B85">
        <v>71.853447290000005</v>
      </c>
      <c r="C85">
        <f t="shared" si="8"/>
        <v>-9.3654043107699314E-3</v>
      </c>
      <c r="D85">
        <f t="shared" si="9"/>
        <v>-9.4095354632363019E-3</v>
      </c>
      <c r="E85">
        <v>4177.822550293522</v>
      </c>
      <c r="F85">
        <f t="shared" si="10"/>
        <v>1.1359689457600242E-2</v>
      </c>
      <c r="G85">
        <f t="shared" si="11"/>
        <v>1.1295652687541074E-2</v>
      </c>
    </row>
    <row r="86" spans="1:7" x14ac:dyDescent="0.35">
      <c r="A86" s="1">
        <v>45590</v>
      </c>
      <c r="B86">
        <v>70.763439680000005</v>
      </c>
      <c r="C86">
        <f t="shared" si="8"/>
        <v>-1.5169872164946252E-2</v>
      </c>
      <c r="D86">
        <f t="shared" si="9"/>
        <v>-1.5286111733527098E-2</v>
      </c>
      <c r="E86">
        <v>4218.9568429594556</v>
      </c>
      <c r="F86">
        <f t="shared" si="10"/>
        <v>9.8458687918767662E-3</v>
      </c>
      <c r="G86">
        <f t="shared" si="11"/>
        <v>9.7977140512587463E-3</v>
      </c>
    </row>
    <row r="87" spans="1:7" x14ac:dyDescent="0.35">
      <c r="A87" s="1">
        <v>45593</v>
      </c>
      <c r="B87">
        <v>70.124082040000005</v>
      </c>
      <c r="C87">
        <f t="shared" si="8"/>
        <v>-9.0351407858527688E-3</v>
      </c>
      <c r="D87">
        <f t="shared" si="9"/>
        <v>-9.0762052060464546E-3</v>
      </c>
      <c r="E87">
        <v>4242.7466733783467</v>
      </c>
      <c r="F87">
        <f t="shared" si="10"/>
        <v>5.6387944471609774E-3</v>
      </c>
      <c r="G87">
        <f t="shared" si="11"/>
        <v>5.6229559578487211E-3</v>
      </c>
    </row>
    <row r="88" spans="1:7" x14ac:dyDescent="0.35">
      <c r="A88" s="1">
        <v>45594</v>
      </c>
      <c r="B88">
        <v>71.478040780000001</v>
      </c>
      <c r="C88">
        <f t="shared" si="8"/>
        <v>1.9308042267529135E-2</v>
      </c>
      <c r="D88">
        <f t="shared" si="9"/>
        <v>1.91240071518127E-2</v>
      </c>
      <c r="E88">
        <v>4250.4110419905974</v>
      </c>
      <c r="F88">
        <f t="shared" si="10"/>
        <v>1.8064638787749221E-3</v>
      </c>
      <c r="G88">
        <f t="shared" si="11"/>
        <v>1.804834185262068E-3</v>
      </c>
    </row>
    <row r="89" spans="1:7" x14ac:dyDescent="0.35">
      <c r="A89" s="1">
        <v>45595</v>
      </c>
      <c r="B89">
        <v>72.019488530000004</v>
      </c>
      <c r="C89">
        <f t="shared" si="8"/>
        <v>7.5750222598645056E-3</v>
      </c>
      <c r="D89">
        <f t="shared" si="9"/>
        <v>7.5464758479144708E-3</v>
      </c>
      <c r="E89">
        <v>4253.9788523967081</v>
      </c>
      <c r="F89">
        <f t="shared" si="10"/>
        <v>8.3940361787693263E-4</v>
      </c>
      <c r="G89">
        <f t="shared" si="11"/>
        <v>8.390515156835402E-4</v>
      </c>
    </row>
    <row r="90" spans="1:7" x14ac:dyDescent="0.35">
      <c r="A90" s="1">
        <v>45596</v>
      </c>
      <c r="B90">
        <v>71.328446839999998</v>
      </c>
      <c r="C90">
        <f t="shared" si="8"/>
        <v>-9.5952040774650582E-3</v>
      </c>
      <c r="D90">
        <f t="shared" si="9"/>
        <v>-9.6415346538620723E-3</v>
      </c>
      <c r="E90">
        <v>4226.5580880083226</v>
      </c>
      <c r="F90">
        <f t="shared" si="10"/>
        <v>-6.4459098974919415E-3</v>
      </c>
      <c r="G90">
        <f t="shared" si="11"/>
        <v>-6.4667744838527884E-3</v>
      </c>
    </row>
    <row r="91" spans="1:7" x14ac:dyDescent="0.35">
      <c r="A91" s="1">
        <v>45302</v>
      </c>
      <c r="B91">
        <v>72.131986659999995</v>
      </c>
      <c r="C91">
        <f t="shared" si="8"/>
        <v>1.1265348617536253E-2</v>
      </c>
      <c r="D91">
        <f t="shared" si="9"/>
        <v>1.1202367141919446E-2</v>
      </c>
      <c r="E91">
        <v>4167.8367650468344</v>
      </c>
      <c r="F91">
        <f t="shared" si="10"/>
        <v>-1.3893414390327097E-2</v>
      </c>
      <c r="G91">
        <f t="shared" si="11"/>
        <v>-1.3990831226165573E-2</v>
      </c>
    </row>
    <row r="92" spans="1:7" x14ac:dyDescent="0.35">
      <c r="A92" s="1">
        <v>45393</v>
      </c>
      <c r="B92">
        <v>72.344166580000007</v>
      </c>
      <c r="C92">
        <f t="shared" si="8"/>
        <v>2.9415510347736706E-3</v>
      </c>
      <c r="D92">
        <f t="shared" si="9"/>
        <v>2.9372331389967169E-3</v>
      </c>
      <c r="E92">
        <v>4084.5991295623071</v>
      </c>
      <c r="F92">
        <f t="shared" si="10"/>
        <v>-1.997142406885799E-2</v>
      </c>
      <c r="G92">
        <f t="shared" si="11"/>
        <v>-2.0173548629227919E-2</v>
      </c>
    </row>
    <row r="93" spans="1:7" x14ac:dyDescent="0.35">
      <c r="A93" s="1">
        <v>45423</v>
      </c>
      <c r="B93">
        <v>73.818027040000004</v>
      </c>
      <c r="C93">
        <f t="shared" si="8"/>
        <v>2.0372899843557724E-2</v>
      </c>
      <c r="D93">
        <f t="shared" si="9"/>
        <v>2.0168148567059278E-2</v>
      </c>
      <c r="E93">
        <v>4104.7360704614684</v>
      </c>
      <c r="F93">
        <f t="shared" si="10"/>
        <v>4.9299674852840702E-3</v>
      </c>
      <c r="G93">
        <f t="shared" si="11"/>
        <v>4.9178549887450738E-3</v>
      </c>
    </row>
    <row r="94" spans="1:7" x14ac:dyDescent="0.35">
      <c r="A94" s="1">
        <v>45454</v>
      </c>
      <c r="B94">
        <v>72.855361579999993</v>
      </c>
      <c r="C94">
        <f t="shared" si="8"/>
        <v>-1.3041061900480821E-2</v>
      </c>
      <c r="D94">
        <f t="shared" si="9"/>
        <v>-1.3126843150122759E-2</v>
      </c>
      <c r="E94">
        <v>4199.2225021109516</v>
      </c>
      <c r="F94">
        <f t="shared" si="10"/>
        <v>2.3018881123545887E-2</v>
      </c>
      <c r="G94">
        <f t="shared" si="11"/>
        <v>2.2757943420425066E-2</v>
      </c>
    </row>
    <row r="95" spans="1:7" x14ac:dyDescent="0.35">
      <c r="A95" s="1">
        <v>45484</v>
      </c>
      <c r="B95">
        <v>72.450778060000005</v>
      </c>
      <c r="C95">
        <f t="shared" si="8"/>
        <v>-5.553242907946121E-3</v>
      </c>
      <c r="D95">
        <f t="shared" si="9"/>
        <v>-5.5687194847310259E-3</v>
      </c>
      <c r="E95">
        <v>4182.3297010122014</v>
      </c>
      <c r="F95">
        <f t="shared" si="10"/>
        <v>-4.0228402020274778E-3</v>
      </c>
      <c r="G95">
        <f t="shared" si="11"/>
        <v>-4.0309535902260029E-3</v>
      </c>
    </row>
    <row r="96" spans="1:7" x14ac:dyDescent="0.35">
      <c r="A96" s="1">
        <v>45515</v>
      </c>
      <c r="B96">
        <v>71.955058019999996</v>
      </c>
      <c r="C96">
        <f t="shared" si="8"/>
        <v>-6.8421630971233771E-3</v>
      </c>
      <c r="D96">
        <f t="shared" si="9"/>
        <v>-6.8656780183809843E-3</v>
      </c>
      <c r="E96">
        <v>4276.3619940872049</v>
      </c>
      <c r="F96">
        <f t="shared" si="10"/>
        <v>2.2483232981906243E-2</v>
      </c>
      <c r="G96">
        <f t="shared" si="11"/>
        <v>2.2234210738664689E-2</v>
      </c>
    </row>
    <row r="97" spans="1:7" x14ac:dyDescent="0.35">
      <c r="A97" s="1">
        <v>45607</v>
      </c>
      <c r="B97">
        <v>69.920867020000003</v>
      </c>
      <c r="C97">
        <f t="shared" si="8"/>
        <v>-2.827029893346189E-2</v>
      </c>
      <c r="D97">
        <f t="shared" si="9"/>
        <v>-2.8677598517082667E-2</v>
      </c>
      <c r="E97">
        <v>4278.6550187667772</v>
      </c>
      <c r="F97">
        <f t="shared" si="10"/>
        <v>5.3620920837449404E-4</v>
      </c>
      <c r="G97">
        <f t="shared" si="11"/>
        <v>5.3606549958660999E-4</v>
      </c>
    </row>
    <row r="98" spans="1:7" x14ac:dyDescent="0.35">
      <c r="A98" s="1">
        <v>45637</v>
      </c>
      <c r="B98">
        <v>70.404887610000003</v>
      </c>
      <c r="C98">
        <f t="shared" si="8"/>
        <v>6.922405436728285E-3</v>
      </c>
      <c r="D98">
        <f t="shared" si="9"/>
        <v>6.8985555904900872E-3</v>
      </c>
      <c r="E98">
        <v>4276.8910080781607</v>
      </c>
      <c r="F98">
        <f t="shared" si="10"/>
        <v>-4.1228158869532905E-4</v>
      </c>
      <c r="G98">
        <f t="shared" si="11"/>
        <v>-4.1236660011608297E-4</v>
      </c>
    </row>
    <row r="99" spans="1:7" x14ac:dyDescent="0.35">
      <c r="A99" s="1">
        <v>45609</v>
      </c>
      <c r="B99">
        <v>70.842883839999999</v>
      </c>
      <c r="C99">
        <f t="shared" ref="C99:C130" si="12">(B99/B98)-1</f>
        <v>6.2211054497556262E-3</v>
      </c>
      <c r="D99">
        <f t="shared" ref="D99:D130" si="13">LN(B99/B98)</f>
        <v>6.2018342573620464E-3</v>
      </c>
      <c r="E99">
        <v>4279.2325679598698</v>
      </c>
      <c r="F99">
        <f t="shared" ref="F99:F130" si="14">(E99/E98)-1</f>
        <v>5.4749112785112963E-4</v>
      </c>
      <c r="G99">
        <f t="shared" ref="G99:G130" si="15">LN(E99/E98)</f>
        <v>5.4734130926399583E-4</v>
      </c>
    </row>
    <row r="100" spans="1:7" x14ac:dyDescent="0.35">
      <c r="A100" s="1">
        <v>45610</v>
      </c>
      <c r="B100">
        <v>70.920971769999994</v>
      </c>
      <c r="C100">
        <f t="shared" si="12"/>
        <v>1.1022692155835401E-3</v>
      </c>
      <c r="D100">
        <f t="shared" si="13"/>
        <v>1.1016621629210846E-3</v>
      </c>
      <c r="E100">
        <v>4271.8715633372531</v>
      </c>
      <c r="F100">
        <f t="shared" si="14"/>
        <v>-1.7201693307653532E-3</v>
      </c>
      <c r="G100">
        <f t="shared" si="15"/>
        <v>-1.7216505208708477E-3</v>
      </c>
    </row>
    <row r="101" spans="1:7" x14ac:dyDescent="0.35">
      <c r="A101" s="1">
        <v>45611</v>
      </c>
      <c r="B101">
        <v>70.659149790000001</v>
      </c>
      <c r="C101">
        <f t="shared" si="12"/>
        <v>-3.6917427026957883E-3</v>
      </c>
      <c r="D101">
        <f t="shared" si="13"/>
        <v>-3.6985740029050014E-3</v>
      </c>
      <c r="E101">
        <v>4146.509996114577</v>
      </c>
      <c r="F101">
        <f t="shared" si="14"/>
        <v>-2.9345818422673142E-2</v>
      </c>
      <c r="G101">
        <f t="shared" si="15"/>
        <v>-2.9785020802387034E-2</v>
      </c>
    </row>
    <row r="102" spans="1:7" x14ac:dyDescent="0.35">
      <c r="A102" s="1">
        <v>45614</v>
      </c>
      <c r="B102">
        <v>68.729631069999996</v>
      </c>
      <c r="C102">
        <f t="shared" si="12"/>
        <v>-2.7307414902876137E-2</v>
      </c>
      <c r="D102">
        <f t="shared" si="13"/>
        <v>-2.7687192146876278E-2</v>
      </c>
      <c r="E102">
        <v>4063.763011937715</v>
      </c>
      <c r="F102">
        <f t="shared" si="14"/>
        <v>-1.9955814469131639E-2</v>
      </c>
      <c r="G102">
        <f t="shared" si="15"/>
        <v>-2.0157621057523858E-2</v>
      </c>
    </row>
    <row r="103" spans="1:7" x14ac:dyDescent="0.35">
      <c r="A103" s="1">
        <v>45615</v>
      </c>
      <c r="B103">
        <v>68.220144750000003</v>
      </c>
      <c r="C103">
        <f t="shared" si="12"/>
        <v>-7.4129063704865272E-3</v>
      </c>
      <c r="D103">
        <f t="shared" si="13"/>
        <v>-7.4405185029809608E-3</v>
      </c>
      <c r="E103">
        <v>4010.3849480262579</v>
      </c>
      <c r="F103">
        <f t="shared" si="14"/>
        <v>-1.3135132081928402E-2</v>
      </c>
      <c r="G103">
        <f t="shared" si="15"/>
        <v>-1.3222160859061128E-2</v>
      </c>
    </row>
    <row r="104" spans="1:7" x14ac:dyDescent="0.35">
      <c r="A104" s="1">
        <v>45616</v>
      </c>
      <c r="B104">
        <v>67.820764209999993</v>
      </c>
      <c r="C104">
        <f t="shared" si="12"/>
        <v>-5.854290422038555E-3</v>
      </c>
      <c r="D104">
        <f t="shared" si="13"/>
        <v>-5.8714939560598478E-3</v>
      </c>
      <c r="E104">
        <v>3869.3004650258649</v>
      </c>
      <c r="F104">
        <f t="shared" si="14"/>
        <v>-3.5179785688610465E-2</v>
      </c>
      <c r="G104">
        <f t="shared" si="15"/>
        <v>-3.5813501413414613E-2</v>
      </c>
    </row>
    <row r="105" spans="1:7" x14ac:dyDescent="0.35">
      <c r="A105" s="1">
        <v>45617</v>
      </c>
      <c r="B105">
        <v>66.800363829999995</v>
      </c>
      <c r="C105">
        <f t="shared" si="12"/>
        <v>-1.5045545297018958E-2</v>
      </c>
      <c r="D105">
        <f t="shared" si="13"/>
        <v>-1.515987775932044E-2</v>
      </c>
      <c r="E105">
        <v>3872.7820899759308</v>
      </c>
      <c r="F105">
        <f t="shared" si="14"/>
        <v>8.9980733766625853E-4</v>
      </c>
      <c r="G105">
        <f t="shared" si="15"/>
        <v>8.9940275372400974E-4</v>
      </c>
    </row>
    <row r="106" spans="1:7" x14ac:dyDescent="0.35">
      <c r="A106" s="1">
        <v>45618</v>
      </c>
      <c r="B106">
        <v>66.651685310000005</v>
      </c>
      <c r="C106">
        <f t="shared" si="12"/>
        <v>-2.2257142248260919E-3</v>
      </c>
      <c r="D106">
        <f t="shared" si="13"/>
        <v>-2.228194808127912E-3</v>
      </c>
      <c r="E106">
        <v>3863.1517821547509</v>
      </c>
      <c r="F106">
        <f t="shared" si="14"/>
        <v>-2.4866640046974364E-3</v>
      </c>
      <c r="G106">
        <f t="shared" si="15"/>
        <v>-2.4897608886387261E-3</v>
      </c>
    </row>
    <row r="107" spans="1:7" x14ac:dyDescent="0.35">
      <c r="A107" s="1">
        <v>45621</v>
      </c>
      <c r="B107">
        <v>67.256950399999994</v>
      </c>
      <c r="C107">
        <f t="shared" si="12"/>
        <v>9.0810170393271772E-3</v>
      </c>
      <c r="D107">
        <f t="shared" si="13"/>
        <v>9.0400325378687408E-3</v>
      </c>
      <c r="E107">
        <v>3844.2141592794369</v>
      </c>
      <c r="F107">
        <f t="shared" si="14"/>
        <v>-4.9021172201396679E-3</v>
      </c>
      <c r="G107">
        <f t="shared" si="15"/>
        <v>-4.9141720088871901E-3</v>
      </c>
    </row>
    <row r="108" spans="1:7" x14ac:dyDescent="0.35">
      <c r="A108" s="1">
        <v>45622</v>
      </c>
      <c r="B108">
        <v>69.861389590000002</v>
      </c>
      <c r="C108">
        <f t="shared" si="12"/>
        <v>3.8723718136349117E-2</v>
      </c>
      <c r="D108">
        <f t="shared" si="13"/>
        <v>3.7992765434316657E-2</v>
      </c>
      <c r="E108">
        <v>3852.2452362981771</v>
      </c>
      <c r="F108">
        <f t="shared" si="14"/>
        <v>2.0891336137853767E-3</v>
      </c>
      <c r="G108">
        <f t="shared" si="15"/>
        <v>2.0869544087298015E-3</v>
      </c>
    </row>
    <row r="109" spans="1:7" x14ac:dyDescent="0.35">
      <c r="A109" s="1">
        <v>45623</v>
      </c>
      <c r="B109">
        <v>70.175175949999996</v>
      </c>
      <c r="C109">
        <f t="shared" si="12"/>
        <v>4.4915562350180682E-3</v>
      </c>
      <c r="D109">
        <f t="shared" si="13"/>
        <v>4.4814992992621931E-3</v>
      </c>
      <c r="E109">
        <v>3855.198240897957</v>
      </c>
      <c r="F109">
        <f t="shared" si="14"/>
        <v>7.6656713647271779E-4</v>
      </c>
      <c r="G109">
        <f t="shared" si="15"/>
        <v>7.6627347395046735E-4</v>
      </c>
    </row>
    <row r="110" spans="1:7" x14ac:dyDescent="0.35">
      <c r="A110" s="1">
        <v>45624</v>
      </c>
      <c r="B110">
        <v>70.606824000000003</v>
      </c>
      <c r="C110">
        <f t="shared" si="12"/>
        <v>6.1510077339537172E-3</v>
      </c>
      <c r="D110">
        <f t="shared" si="13"/>
        <v>6.1321675040105885E-3</v>
      </c>
      <c r="E110">
        <v>3871.8080375691911</v>
      </c>
      <c r="F110">
        <f t="shared" si="14"/>
        <v>4.3084157112931454E-3</v>
      </c>
      <c r="G110">
        <f t="shared" si="15"/>
        <v>4.2991610607218079E-3</v>
      </c>
    </row>
    <row r="111" spans="1:7" x14ac:dyDescent="0.35">
      <c r="A111" s="1">
        <v>45625</v>
      </c>
      <c r="B111">
        <v>70.572303039999994</v>
      </c>
      <c r="C111">
        <f t="shared" si="12"/>
        <v>-4.8891818161955758E-4</v>
      </c>
      <c r="D111">
        <f t="shared" si="13"/>
        <v>-4.8903774108516914E-4</v>
      </c>
      <c r="E111">
        <v>3838.7855024572132</v>
      </c>
      <c r="F111">
        <f t="shared" si="14"/>
        <v>-8.5289701327007084E-3</v>
      </c>
      <c r="G111">
        <f t="shared" si="15"/>
        <v>-8.5655499390193315E-3</v>
      </c>
    </row>
    <row r="112" spans="1:7" x14ac:dyDescent="0.35">
      <c r="A112" s="1">
        <v>45334</v>
      </c>
      <c r="B112">
        <v>67.934633259999998</v>
      </c>
      <c r="C112">
        <f t="shared" si="12"/>
        <v>-3.7375424442432914E-2</v>
      </c>
      <c r="D112">
        <f t="shared" si="13"/>
        <v>-3.8091792044708583E-2</v>
      </c>
      <c r="E112">
        <v>3780.9860543109339</v>
      </c>
      <c r="F112">
        <f t="shared" si="14"/>
        <v>-1.5056701685801865E-2</v>
      </c>
      <c r="G112">
        <f t="shared" si="15"/>
        <v>-1.5171204630236393E-2</v>
      </c>
    </row>
    <row r="113" spans="1:7" x14ac:dyDescent="0.35">
      <c r="A113" s="1">
        <v>45363</v>
      </c>
      <c r="B113">
        <v>67.966543689999995</v>
      </c>
      <c r="C113">
        <f t="shared" si="12"/>
        <v>4.6972256224409037E-4</v>
      </c>
      <c r="D113">
        <f t="shared" si="13"/>
        <v>4.6961227713560077E-4</v>
      </c>
      <c r="E113">
        <v>3787.193198250121</v>
      </c>
      <c r="F113">
        <f t="shared" si="14"/>
        <v>1.6416733227857527E-3</v>
      </c>
      <c r="G113">
        <f t="shared" si="15"/>
        <v>1.640327250142711E-3</v>
      </c>
    </row>
    <row r="114" spans="1:7" x14ac:dyDescent="0.35">
      <c r="A114" s="1">
        <v>45394</v>
      </c>
      <c r="B114">
        <v>68.116383020000001</v>
      </c>
      <c r="C114">
        <f t="shared" si="12"/>
        <v>2.204604234157248E-3</v>
      </c>
      <c r="D114">
        <f t="shared" si="13"/>
        <v>2.2021776600119293E-3</v>
      </c>
      <c r="E114">
        <v>3769.8305035152271</v>
      </c>
      <c r="F114">
        <f t="shared" si="14"/>
        <v>-4.5845811993210361E-3</v>
      </c>
      <c r="G114">
        <f t="shared" si="15"/>
        <v>-4.5951226227212575E-3</v>
      </c>
    </row>
    <row r="115" spans="1:7" x14ac:dyDescent="0.35">
      <c r="A115" s="1">
        <v>45424</v>
      </c>
      <c r="B115">
        <v>71.540242259999999</v>
      </c>
      <c r="C115">
        <f t="shared" si="12"/>
        <v>5.0264842145166577E-2</v>
      </c>
      <c r="D115">
        <f t="shared" si="13"/>
        <v>4.9042362979082911E-2</v>
      </c>
      <c r="E115">
        <v>3718.063934530132</v>
      </c>
      <c r="F115">
        <f t="shared" si="14"/>
        <v>-1.3731802779150093E-2</v>
      </c>
      <c r="G115">
        <f t="shared" si="15"/>
        <v>-1.3826956071255355E-2</v>
      </c>
    </row>
    <row r="116" spans="1:7" x14ac:dyDescent="0.35">
      <c r="A116" s="1">
        <v>45455</v>
      </c>
      <c r="B116">
        <v>71.336551510000007</v>
      </c>
      <c r="C116">
        <f t="shared" si="12"/>
        <v>-2.8472191813345704E-3</v>
      </c>
      <c r="D116">
        <f t="shared" si="13"/>
        <v>-2.8512802201446663E-3</v>
      </c>
      <c r="E116">
        <v>3703.6172338444471</v>
      </c>
      <c r="F116">
        <f t="shared" si="14"/>
        <v>-3.8855439121195934E-3</v>
      </c>
      <c r="G116">
        <f t="shared" si="15"/>
        <v>-3.8931122489639751E-3</v>
      </c>
    </row>
    <row r="117" spans="1:7" x14ac:dyDescent="0.35">
      <c r="A117" s="1">
        <v>45547</v>
      </c>
      <c r="B117">
        <v>71.838115009999996</v>
      </c>
      <c r="C117">
        <f t="shared" si="12"/>
        <v>7.0309468201539271E-3</v>
      </c>
      <c r="D117">
        <f t="shared" si="13"/>
        <v>7.0063449624823424E-3</v>
      </c>
      <c r="E117">
        <v>3648.980448397052</v>
      </c>
      <c r="F117">
        <f t="shared" si="14"/>
        <v>-1.4752276490160088E-2</v>
      </c>
      <c r="G117">
        <f t="shared" si="15"/>
        <v>-1.4862173480776928E-2</v>
      </c>
    </row>
    <row r="118" spans="1:7" x14ac:dyDescent="0.35">
      <c r="A118" s="1">
        <v>45577</v>
      </c>
      <c r="B118">
        <v>71.86008056</v>
      </c>
      <c r="C118">
        <f t="shared" si="12"/>
        <v>3.0576456518871531E-4</v>
      </c>
      <c r="D118">
        <f t="shared" si="13"/>
        <v>3.0571782873071193E-4</v>
      </c>
      <c r="E118">
        <v>3720.2598195267151</v>
      </c>
      <c r="F118">
        <f t="shared" si="14"/>
        <v>1.95340512610791E-2</v>
      </c>
      <c r="G118">
        <f t="shared" si="15"/>
        <v>1.934571043643005E-2</v>
      </c>
    </row>
    <row r="119" spans="1:7" x14ac:dyDescent="0.35">
      <c r="A119" s="1">
        <v>45608</v>
      </c>
      <c r="B119">
        <v>70.252314679999998</v>
      </c>
      <c r="C119">
        <f t="shared" si="12"/>
        <v>-2.2373560779097468E-2</v>
      </c>
      <c r="D119">
        <f t="shared" si="13"/>
        <v>-2.262764590095161E-2</v>
      </c>
      <c r="E119">
        <v>3753.075070309852</v>
      </c>
      <c r="F119">
        <f t="shared" si="14"/>
        <v>8.8206879021992535E-3</v>
      </c>
      <c r="G119">
        <f t="shared" si="15"/>
        <v>8.7820128950539464E-3</v>
      </c>
    </row>
    <row r="120" spans="1:7" x14ac:dyDescent="0.35">
      <c r="A120" s="1">
        <v>45638</v>
      </c>
      <c r="B120">
        <v>71.928285959999997</v>
      </c>
      <c r="C120">
        <f t="shared" si="12"/>
        <v>2.3856456369218071E-2</v>
      </c>
      <c r="D120">
        <f t="shared" si="13"/>
        <v>2.3576337464340433E-2</v>
      </c>
      <c r="E120">
        <v>3666.7656974560409</v>
      </c>
      <c r="F120">
        <f t="shared" si="14"/>
        <v>-2.2996974810494675E-2</v>
      </c>
      <c r="G120">
        <f t="shared" si="15"/>
        <v>-2.326553053728499E-2</v>
      </c>
    </row>
    <row r="121" spans="1:7" x14ac:dyDescent="0.35">
      <c r="A121" s="1">
        <v>45639</v>
      </c>
      <c r="B121">
        <v>73.081919330000005</v>
      </c>
      <c r="C121">
        <f t="shared" si="12"/>
        <v>1.6038660654885462E-2</v>
      </c>
      <c r="D121">
        <f t="shared" si="13"/>
        <v>1.5911400258012461E-2</v>
      </c>
      <c r="E121">
        <v>3662.667662383446</v>
      </c>
      <c r="F121">
        <f t="shared" si="14"/>
        <v>-1.1176157438796963E-3</v>
      </c>
      <c r="G121">
        <f t="shared" si="15"/>
        <v>-1.1182407420704549E-3</v>
      </c>
    </row>
    <row r="122" spans="1:7" x14ac:dyDescent="0.35">
      <c r="A122" s="1">
        <v>45642</v>
      </c>
      <c r="B122">
        <v>74.311203910000003</v>
      </c>
      <c r="C122">
        <f t="shared" si="12"/>
        <v>1.6820638966105861E-2</v>
      </c>
      <c r="D122">
        <f t="shared" si="13"/>
        <v>1.6680738647478051E-2</v>
      </c>
      <c r="E122">
        <v>3596.7858222952941</v>
      </c>
      <c r="F122">
        <f t="shared" si="14"/>
        <v>-1.7987392294631421E-2</v>
      </c>
      <c r="G122">
        <f t="shared" si="15"/>
        <v>-1.8151131906250242E-2</v>
      </c>
    </row>
    <row r="123" spans="1:7" x14ac:dyDescent="0.35">
      <c r="A123" s="1">
        <v>45643</v>
      </c>
      <c r="B123">
        <v>73.033961579999996</v>
      </c>
      <c r="C123">
        <f t="shared" si="12"/>
        <v>-1.7187749125245011E-2</v>
      </c>
      <c r="D123">
        <f t="shared" si="13"/>
        <v>-1.7337173135275448E-2</v>
      </c>
      <c r="E123">
        <v>3686.9233166160052</v>
      </c>
      <c r="F123">
        <f t="shared" si="14"/>
        <v>2.5060567621785657E-2</v>
      </c>
      <c r="G123">
        <f t="shared" si="15"/>
        <v>2.4751701207322504E-2</v>
      </c>
    </row>
    <row r="124" spans="1:7" x14ac:dyDescent="0.35">
      <c r="A124" s="1">
        <v>45644</v>
      </c>
      <c r="B124">
        <v>75.156028059999997</v>
      </c>
      <c r="C124">
        <f t="shared" si="12"/>
        <v>2.9055886249242047E-2</v>
      </c>
      <c r="D124">
        <f t="shared" si="13"/>
        <v>2.8641766600864645E-2</v>
      </c>
      <c r="E124">
        <v>3626.959224775846</v>
      </c>
      <c r="F124">
        <f t="shared" si="14"/>
        <v>-1.626399213943952E-2</v>
      </c>
      <c r="G124">
        <f t="shared" si="15"/>
        <v>-1.6397702619212695E-2</v>
      </c>
    </row>
    <row r="125" spans="1:7" x14ac:dyDescent="0.35">
      <c r="A125" s="1">
        <v>45645</v>
      </c>
      <c r="B125">
        <v>73.124032929999998</v>
      </c>
      <c r="C125">
        <f t="shared" si="12"/>
        <v>-2.7037021280286067E-2</v>
      </c>
      <c r="D125">
        <f t="shared" si="13"/>
        <v>-2.74092461122756E-2</v>
      </c>
      <c r="E125">
        <v>3581.019927777973</v>
      </c>
      <c r="F125">
        <f t="shared" si="14"/>
        <v>-1.266606381567803E-2</v>
      </c>
      <c r="G125">
        <f t="shared" si="15"/>
        <v>-1.2746962237622918E-2</v>
      </c>
    </row>
    <row r="126" spans="1:7" x14ac:dyDescent="0.35">
      <c r="A126" s="1">
        <v>45646</v>
      </c>
      <c r="B126">
        <v>74.055424110000004</v>
      </c>
      <c r="C126">
        <f t="shared" si="12"/>
        <v>1.2737141848995215E-2</v>
      </c>
      <c r="D126">
        <f t="shared" si="13"/>
        <v>1.2656706746547087E-2</v>
      </c>
      <c r="E126">
        <v>3572.5524112374669</v>
      </c>
      <c r="F126">
        <f t="shared" si="14"/>
        <v>-2.364554431776078E-3</v>
      </c>
      <c r="G126">
        <f t="shared" si="15"/>
        <v>-2.3673544052704703E-3</v>
      </c>
    </row>
    <row r="127" spans="1:7" x14ac:dyDescent="0.35">
      <c r="A127" s="1">
        <v>45649</v>
      </c>
      <c r="B127">
        <v>77.373781940000001</v>
      </c>
      <c r="C127">
        <f t="shared" si="12"/>
        <v>4.4809112497566694E-2</v>
      </c>
      <c r="D127">
        <f t="shared" si="13"/>
        <v>4.3834201264597333E-2</v>
      </c>
      <c r="E127">
        <v>3513.0736907166329</v>
      </c>
      <c r="F127">
        <f t="shared" si="14"/>
        <v>-1.6648802781379368E-2</v>
      </c>
      <c r="G127">
        <f t="shared" si="15"/>
        <v>-1.6788951818389027E-2</v>
      </c>
    </row>
    <row r="128" spans="1:7" x14ac:dyDescent="0.35">
      <c r="A128" s="1">
        <v>45650</v>
      </c>
      <c r="B128">
        <v>75.918324889999994</v>
      </c>
      <c r="C128">
        <f t="shared" si="12"/>
        <v>-1.8810726495554375E-2</v>
      </c>
      <c r="D128">
        <f t="shared" si="13"/>
        <v>-1.898989867504081E-2</v>
      </c>
      <c r="E128">
        <v>3554.8373121144518</v>
      </c>
      <c r="F128">
        <f t="shared" si="14"/>
        <v>1.1888057318063083E-2</v>
      </c>
      <c r="G128">
        <f t="shared" si="15"/>
        <v>1.1817949448593858E-2</v>
      </c>
    </row>
    <row r="129" spans="1:7" x14ac:dyDescent="0.35">
      <c r="A129" s="1">
        <v>45651</v>
      </c>
      <c r="B129">
        <v>75.134395710000007</v>
      </c>
      <c r="C129">
        <f t="shared" si="12"/>
        <v>-1.032595465107855E-2</v>
      </c>
      <c r="D129">
        <f t="shared" si="13"/>
        <v>-1.0379637189536916E-2</v>
      </c>
      <c r="E129">
        <v>3555.7872676223769</v>
      </c>
      <c r="F129">
        <f t="shared" si="14"/>
        <v>2.672289684504392E-4</v>
      </c>
      <c r="G129">
        <f t="shared" si="15"/>
        <v>2.6719326914943298E-4</v>
      </c>
    </row>
    <row r="130" spans="1:7" x14ac:dyDescent="0.35">
      <c r="A130" s="1">
        <v>45652</v>
      </c>
      <c r="B130">
        <v>75.359275010000005</v>
      </c>
      <c r="C130">
        <f t="shared" si="12"/>
        <v>2.9930273328873103E-3</v>
      </c>
      <c r="D130">
        <f t="shared" si="13"/>
        <v>2.9885571439568675E-3</v>
      </c>
      <c r="E130">
        <v>3595.7371508376159</v>
      </c>
      <c r="F130">
        <f t="shared" si="14"/>
        <v>1.1235172469120203E-2</v>
      </c>
      <c r="G130">
        <f t="shared" si="15"/>
        <v>1.1172526706177974E-2</v>
      </c>
    </row>
    <row r="131" spans="1:7" x14ac:dyDescent="0.35">
      <c r="A131" s="1">
        <v>45653</v>
      </c>
      <c r="B131">
        <v>74.675803079999994</v>
      </c>
      <c r="C131">
        <f t="shared" ref="C131:C162" si="16">(B131/B130)-1</f>
        <v>-9.0695130746588637E-3</v>
      </c>
      <c r="D131">
        <f t="shared" ref="D131:D162" si="17">LN(B131/B130)</f>
        <v>-9.110891486405804E-3</v>
      </c>
      <c r="E131">
        <v>3630.314900704409</v>
      </c>
      <c r="F131">
        <f t="shared" ref="F131:F162" si="18">(E131/E130)-1</f>
        <v>9.6163174382026817E-3</v>
      </c>
      <c r="G131">
        <f t="shared" ref="G131:G162" si="19">LN(E131/E130)</f>
        <v>9.5703749545151037E-3</v>
      </c>
    </row>
    <row r="132" spans="1:7" x14ac:dyDescent="0.35">
      <c r="A132" s="1">
        <v>45656</v>
      </c>
      <c r="B132">
        <v>72.434538140000001</v>
      </c>
      <c r="C132">
        <f t="shared" si="16"/>
        <v>-3.0013268656768677E-2</v>
      </c>
      <c r="D132">
        <f t="shared" si="17"/>
        <v>-3.0472886605863871E-2</v>
      </c>
      <c r="E132">
        <v>3566.8836987563418</v>
      </c>
      <c r="F132">
        <f t="shared" si="18"/>
        <v>-1.7472644572998131E-2</v>
      </c>
      <c r="G132">
        <f t="shared" si="19"/>
        <v>-1.7627092952527547E-2</v>
      </c>
    </row>
    <row r="133" spans="1:7" x14ac:dyDescent="0.35">
      <c r="A133" s="1">
        <v>45657</v>
      </c>
      <c r="B133">
        <v>72.606299230000005</v>
      </c>
      <c r="C133">
        <f t="shared" si="16"/>
        <v>2.3712595456608643E-3</v>
      </c>
      <c r="D133">
        <f t="shared" si="17"/>
        <v>2.3684525462847159E-3</v>
      </c>
      <c r="E133">
        <v>3517.565711460205</v>
      </c>
      <c r="F133">
        <f t="shared" si="18"/>
        <v>-1.3826631721503113E-2</v>
      </c>
      <c r="G133">
        <f t="shared" si="19"/>
        <v>-1.3923109938710562E-2</v>
      </c>
    </row>
    <row r="134" spans="1:7" x14ac:dyDescent="0.35">
      <c r="A134" s="1">
        <v>45658</v>
      </c>
      <c r="B134">
        <v>71.136306700000006</v>
      </c>
      <c r="C134">
        <f t="shared" si="16"/>
        <v>-2.0246074315720231E-2</v>
      </c>
      <c r="D134">
        <f t="shared" si="17"/>
        <v>-2.0453835087989442E-2</v>
      </c>
      <c r="E134">
        <v>3574.040760239528</v>
      </c>
      <c r="F134">
        <f t="shared" si="18"/>
        <v>1.6055151036788784E-2</v>
      </c>
      <c r="G134">
        <f t="shared" si="19"/>
        <v>1.5927630199572058E-2</v>
      </c>
    </row>
    <row r="135" spans="1:7" x14ac:dyDescent="0.35">
      <c r="A135" s="1">
        <v>45689</v>
      </c>
      <c r="B135">
        <v>71.881235340000003</v>
      </c>
      <c r="C135">
        <f t="shared" si="16"/>
        <v>1.0471848688202945E-2</v>
      </c>
      <c r="D135">
        <f t="shared" si="17"/>
        <v>1.0417398679019953E-2</v>
      </c>
      <c r="E135">
        <v>3616.669443450839</v>
      </c>
      <c r="F135">
        <f t="shared" si="18"/>
        <v>1.1927307512982654E-2</v>
      </c>
      <c r="G135">
        <f t="shared" si="19"/>
        <v>1.1856737764570271E-2</v>
      </c>
    </row>
    <row r="136" spans="1:7" x14ac:dyDescent="0.35">
      <c r="A136" s="1">
        <v>45717</v>
      </c>
      <c r="B136">
        <v>70.631329579999999</v>
      </c>
      <c r="C136">
        <f t="shared" si="16"/>
        <v>-1.7388484687108074E-2</v>
      </c>
      <c r="D136">
        <f t="shared" si="17"/>
        <v>-1.7541440088809247E-2</v>
      </c>
      <c r="E136">
        <v>3565.6489083421202</v>
      </c>
      <c r="F136">
        <f t="shared" si="18"/>
        <v>-1.4107049567692265E-2</v>
      </c>
      <c r="G136">
        <f t="shared" si="19"/>
        <v>-1.4207499814870943E-2</v>
      </c>
    </row>
    <row r="137" spans="1:7" x14ac:dyDescent="0.35">
      <c r="A137" s="1">
        <v>45809</v>
      </c>
      <c r="B137">
        <v>72.891439460000001</v>
      </c>
      <c r="C137">
        <f t="shared" si="16"/>
        <v>3.1998688024697408E-2</v>
      </c>
      <c r="D137">
        <f t="shared" si="17"/>
        <v>3.1497395764665037E-2</v>
      </c>
      <c r="E137">
        <v>3560.702704327834</v>
      </c>
      <c r="F137">
        <f t="shared" si="18"/>
        <v>-1.3871820085017417E-3</v>
      </c>
      <c r="G137">
        <f t="shared" si="19"/>
        <v>-1.3881450361635558E-3</v>
      </c>
    </row>
    <row r="138" spans="1:7" x14ac:dyDescent="0.35">
      <c r="A138" s="1">
        <v>45839</v>
      </c>
      <c r="B138">
        <v>71.822481699999997</v>
      </c>
      <c r="C138">
        <f t="shared" si="16"/>
        <v>-1.4665065855732018E-2</v>
      </c>
      <c r="D138">
        <f t="shared" si="17"/>
        <v>-1.4773660944501157E-2</v>
      </c>
      <c r="E138">
        <v>3498.066304994104</v>
      </c>
      <c r="F138">
        <f t="shared" si="18"/>
        <v>-1.7591021923172301E-2</v>
      </c>
      <c r="G138">
        <f t="shared" si="19"/>
        <v>-1.7747582709166428E-2</v>
      </c>
    </row>
    <row r="139" spans="1:7" x14ac:dyDescent="0.35">
      <c r="A139" s="1">
        <v>45870</v>
      </c>
      <c r="B139">
        <v>71.431679040000006</v>
      </c>
      <c r="C139">
        <f t="shared" si="16"/>
        <v>-5.4412302492186093E-3</v>
      </c>
      <c r="D139">
        <f t="shared" si="17"/>
        <v>-5.456087662109874E-3</v>
      </c>
      <c r="E139">
        <v>3504.3439682604189</v>
      </c>
      <c r="F139">
        <f t="shared" si="18"/>
        <v>1.7946095696792508E-3</v>
      </c>
      <c r="G139">
        <f t="shared" si="19"/>
        <v>1.7930011819233278E-3</v>
      </c>
    </row>
    <row r="140" spans="1:7" x14ac:dyDescent="0.35">
      <c r="A140" s="1">
        <v>45901</v>
      </c>
      <c r="B140">
        <v>72.665328729999999</v>
      </c>
      <c r="C140">
        <f t="shared" si="16"/>
        <v>1.7270344286729911E-2</v>
      </c>
      <c r="D140">
        <f t="shared" si="17"/>
        <v>1.7122906998504148E-2</v>
      </c>
      <c r="E140">
        <v>3537.5114199913678</v>
      </c>
      <c r="F140">
        <f t="shared" si="18"/>
        <v>9.4646678611898238E-3</v>
      </c>
      <c r="G140">
        <f t="shared" si="19"/>
        <v>9.4201585160441758E-3</v>
      </c>
    </row>
    <row r="141" spans="1:7" x14ac:dyDescent="0.35">
      <c r="A141" s="1">
        <v>45931</v>
      </c>
      <c r="B141">
        <v>70.949170859999995</v>
      </c>
      <c r="C141">
        <f t="shared" si="16"/>
        <v>-2.3617286262843096E-2</v>
      </c>
      <c r="D141">
        <f t="shared" si="17"/>
        <v>-2.39006446991612E-2</v>
      </c>
      <c r="E141">
        <v>3557.519999286546</v>
      </c>
      <c r="F141">
        <f t="shared" si="18"/>
        <v>5.6561172303515317E-3</v>
      </c>
      <c r="G141">
        <f t="shared" si="19"/>
        <v>5.6401814607726407E-3</v>
      </c>
    </row>
    <row r="142" spans="1:7" x14ac:dyDescent="0.35">
      <c r="A142" s="1">
        <v>45670</v>
      </c>
      <c r="B142">
        <v>71.342881899999995</v>
      </c>
      <c r="C142">
        <f t="shared" si="16"/>
        <v>5.5491986055324904E-3</v>
      </c>
      <c r="D142">
        <f t="shared" si="17"/>
        <v>5.5338585268803076E-3</v>
      </c>
      <c r="E142">
        <v>3498.890237396809</v>
      </c>
      <c r="F142">
        <f t="shared" si="18"/>
        <v>-1.6480515050230182E-2</v>
      </c>
      <c r="G142">
        <f t="shared" si="19"/>
        <v>-1.6617829504059423E-2</v>
      </c>
    </row>
    <row r="143" spans="1:7" x14ac:dyDescent="0.35">
      <c r="A143" s="1">
        <v>45671</v>
      </c>
      <c r="B143">
        <v>73.279331409999998</v>
      </c>
      <c r="C143">
        <f t="shared" si="16"/>
        <v>2.7142855158476697E-2</v>
      </c>
      <c r="D143">
        <f t="shared" si="17"/>
        <v>2.6781020745699994E-2</v>
      </c>
      <c r="E143">
        <v>3473.7362988458649</v>
      </c>
      <c r="F143">
        <f t="shared" si="18"/>
        <v>-7.1891190761270707E-3</v>
      </c>
      <c r="G143">
        <f t="shared" si="19"/>
        <v>-7.2150853171155035E-3</v>
      </c>
    </row>
    <row r="144" spans="1:7" x14ac:dyDescent="0.35">
      <c r="A144" s="1">
        <v>45672</v>
      </c>
      <c r="B144">
        <v>70.996704809999997</v>
      </c>
      <c r="C144">
        <f t="shared" si="16"/>
        <v>-3.1149664660948373E-2</v>
      </c>
      <c r="D144">
        <f t="shared" si="17"/>
        <v>-3.1645131714893734E-2</v>
      </c>
      <c r="E144">
        <v>3507.9717612821478</v>
      </c>
      <c r="F144">
        <f t="shared" si="18"/>
        <v>9.8555156439645852E-3</v>
      </c>
      <c r="G144">
        <f t="shared" si="19"/>
        <v>9.8072668021378928E-3</v>
      </c>
    </row>
    <row r="145" spans="1:7" x14ac:dyDescent="0.35">
      <c r="A145" s="1">
        <v>45673</v>
      </c>
      <c r="B145">
        <v>71.329869419999994</v>
      </c>
      <c r="C145">
        <f t="shared" si="16"/>
        <v>4.6926770882058655E-3</v>
      </c>
      <c r="D145">
        <f t="shared" si="17"/>
        <v>4.6817008044540732E-3</v>
      </c>
      <c r="E145">
        <v>3491.2827575318429</v>
      </c>
      <c r="F145">
        <f t="shared" si="18"/>
        <v>-4.7574509961861855E-3</v>
      </c>
      <c r="G145">
        <f t="shared" si="19"/>
        <v>-4.7688036870683998E-3</v>
      </c>
    </row>
    <row r="146" spans="1:7" x14ac:dyDescent="0.35">
      <c r="A146" s="1">
        <v>45674</v>
      </c>
      <c r="B146">
        <v>71.771947409999996</v>
      </c>
      <c r="C146">
        <f t="shared" si="16"/>
        <v>6.1976559552772148E-3</v>
      </c>
      <c r="D146">
        <f t="shared" si="17"/>
        <v>6.178529471172217E-3</v>
      </c>
      <c r="E146">
        <v>3579.95267426297</v>
      </c>
      <c r="F146">
        <f t="shared" si="18"/>
        <v>2.5397518015358944E-2</v>
      </c>
      <c r="G146">
        <f t="shared" si="19"/>
        <v>2.5080359860690297E-2</v>
      </c>
    </row>
    <row r="147" spans="1:7" x14ac:dyDescent="0.35">
      <c r="A147" s="1">
        <v>45677</v>
      </c>
      <c r="B147">
        <v>72.965978359999994</v>
      </c>
      <c r="C147">
        <f t="shared" si="16"/>
        <v>1.6636457461284282E-2</v>
      </c>
      <c r="D147">
        <f t="shared" si="17"/>
        <v>1.6499587537234475E-2</v>
      </c>
      <c r="E147">
        <v>3566.9947771353318</v>
      </c>
      <c r="F147">
        <f t="shared" si="18"/>
        <v>-3.6195721861899122E-3</v>
      </c>
      <c r="G147">
        <f t="shared" si="19"/>
        <v>-3.6261386876681834E-3</v>
      </c>
    </row>
    <row r="148" spans="1:7" x14ac:dyDescent="0.35">
      <c r="A148" s="1">
        <v>45678</v>
      </c>
      <c r="B148">
        <v>71.233837960000002</v>
      </c>
      <c r="C148">
        <f t="shared" si="16"/>
        <v>-2.3739014249270385E-2</v>
      </c>
      <c r="D148">
        <f t="shared" si="17"/>
        <v>-2.4025324881845736E-2</v>
      </c>
      <c r="E148">
        <v>3542.3841095452331</v>
      </c>
      <c r="F148">
        <f t="shared" si="18"/>
        <v>-6.8995524601983549E-3</v>
      </c>
      <c r="G148">
        <f t="shared" si="19"/>
        <v>-6.9234644236440346E-3</v>
      </c>
    </row>
    <row r="149" spans="1:7" x14ac:dyDescent="0.35">
      <c r="A149" s="1">
        <v>45679</v>
      </c>
      <c r="B149">
        <v>69.423847949999995</v>
      </c>
      <c r="C149">
        <f t="shared" si="16"/>
        <v>-2.5409132258413125E-2</v>
      </c>
      <c r="D149">
        <f t="shared" si="17"/>
        <v>-2.573751887972819E-2</v>
      </c>
      <c r="E149">
        <v>3576.597177045619</v>
      </c>
      <c r="F149">
        <f t="shared" si="18"/>
        <v>9.6582037527201958E-3</v>
      </c>
      <c r="G149">
        <f t="shared" si="19"/>
        <v>9.6118614528430454E-3</v>
      </c>
    </row>
    <row r="150" spans="1:7" x14ac:dyDescent="0.35">
      <c r="A150" s="1">
        <v>45680</v>
      </c>
      <c r="B150">
        <v>70.217975629999998</v>
      </c>
      <c r="C150">
        <f t="shared" si="16"/>
        <v>1.1438831229463764E-2</v>
      </c>
      <c r="D150">
        <f t="shared" si="17"/>
        <v>1.1373902469805127E-2</v>
      </c>
      <c r="E150">
        <v>3586.6653206382871</v>
      </c>
      <c r="F150">
        <f t="shared" si="18"/>
        <v>2.8150063018794746E-3</v>
      </c>
      <c r="G150">
        <f t="shared" si="19"/>
        <v>2.8110515915908542E-3</v>
      </c>
    </row>
    <row r="151" spans="1:7" x14ac:dyDescent="0.35">
      <c r="A151" s="1">
        <v>45681</v>
      </c>
      <c r="B151">
        <v>70.705266859999995</v>
      </c>
      <c r="C151">
        <f t="shared" si="16"/>
        <v>6.9396935133487769E-3</v>
      </c>
      <c r="D151">
        <f t="shared" si="17"/>
        <v>6.9157246673895723E-3</v>
      </c>
      <c r="E151">
        <v>3573.460986551755</v>
      </c>
      <c r="F151">
        <f t="shared" si="18"/>
        <v>-3.6815071678285571E-3</v>
      </c>
      <c r="G151">
        <f t="shared" si="19"/>
        <v>-3.68830059383162E-3</v>
      </c>
    </row>
    <row r="152" spans="1:7" x14ac:dyDescent="0.35">
      <c r="A152" s="1">
        <v>45684</v>
      </c>
      <c r="B152">
        <v>71.130195400000005</v>
      </c>
      <c r="C152">
        <f t="shared" si="16"/>
        <v>6.0098569579178918E-3</v>
      </c>
      <c r="D152">
        <f t="shared" si="17"/>
        <v>5.9918697984501857E-3</v>
      </c>
      <c r="E152">
        <v>3673.8175191897162</v>
      </c>
      <c r="F152">
        <f t="shared" si="18"/>
        <v>2.8083847288564057E-2</v>
      </c>
      <c r="G152">
        <f t="shared" si="19"/>
        <v>2.7696727217127438E-2</v>
      </c>
    </row>
    <row r="153" spans="1:7" x14ac:dyDescent="0.35">
      <c r="A153" s="1">
        <v>45685</v>
      </c>
      <c r="B153">
        <v>71.694184179999993</v>
      </c>
      <c r="C153">
        <f t="shared" si="16"/>
        <v>7.928964300300434E-3</v>
      </c>
      <c r="D153">
        <f t="shared" si="17"/>
        <v>7.8976952416090224E-3</v>
      </c>
      <c r="E153">
        <v>3668.371030963363</v>
      </c>
      <c r="F153">
        <f t="shared" si="18"/>
        <v>-1.4825146316888027E-3</v>
      </c>
      <c r="G153">
        <f t="shared" si="19"/>
        <v>-1.4836146438292046E-3</v>
      </c>
    </row>
    <row r="154" spans="1:7" x14ac:dyDescent="0.35">
      <c r="A154" s="1">
        <v>45686</v>
      </c>
      <c r="B154">
        <v>70.790802009999993</v>
      </c>
      <c r="C154">
        <f t="shared" si="16"/>
        <v>-1.2600494451989408E-2</v>
      </c>
      <c r="D154">
        <f t="shared" si="17"/>
        <v>-1.2680553919085303E-2</v>
      </c>
      <c r="E154">
        <v>3690.7319256145011</v>
      </c>
      <c r="F154">
        <f t="shared" si="18"/>
        <v>6.0955924202863443E-3</v>
      </c>
      <c r="G154">
        <f t="shared" si="19"/>
        <v>6.077089449782907E-3</v>
      </c>
    </row>
    <row r="155" spans="1:7" x14ac:dyDescent="0.35">
      <c r="A155" s="1">
        <v>45687</v>
      </c>
      <c r="B155">
        <v>71.190421319999999</v>
      </c>
      <c r="C155">
        <f t="shared" si="16"/>
        <v>5.6450739171389763E-3</v>
      </c>
      <c r="D155">
        <f t="shared" si="17"/>
        <v>5.6292001982334722E-3</v>
      </c>
      <c r="E155">
        <v>3704.5346978307989</v>
      </c>
      <c r="F155">
        <f t="shared" si="18"/>
        <v>3.739846863572982E-3</v>
      </c>
      <c r="G155">
        <f t="shared" si="19"/>
        <v>3.7328710232648731E-3</v>
      </c>
    </row>
    <row r="156" spans="1:7" x14ac:dyDescent="0.35">
      <c r="A156" s="1">
        <v>45688</v>
      </c>
      <c r="B156">
        <v>71.678890800000005</v>
      </c>
      <c r="C156">
        <f t="shared" si="16"/>
        <v>6.861449489171445E-3</v>
      </c>
      <c r="D156">
        <f t="shared" si="17"/>
        <v>6.838016871375468E-3</v>
      </c>
      <c r="E156">
        <v>3692.169062641804</v>
      </c>
      <c r="F156">
        <f t="shared" si="18"/>
        <v>-3.3379725654171244E-3</v>
      </c>
      <c r="G156">
        <f t="shared" si="19"/>
        <v>-3.3435560242581633E-3</v>
      </c>
    </row>
    <row r="157" spans="1:7" x14ac:dyDescent="0.35">
      <c r="A157" s="1">
        <v>45718</v>
      </c>
      <c r="B157">
        <v>70.726491339999995</v>
      </c>
      <c r="C157">
        <f t="shared" si="16"/>
        <v>-1.3287028431528292E-2</v>
      </c>
      <c r="D157">
        <f t="shared" si="17"/>
        <v>-1.3376090789627567E-2</v>
      </c>
      <c r="E157">
        <v>3643.163274849469</v>
      </c>
      <c r="F157">
        <f t="shared" si="18"/>
        <v>-1.3272899198519039E-2</v>
      </c>
      <c r="G157">
        <f t="shared" si="19"/>
        <v>-1.3361771395583312E-2</v>
      </c>
    </row>
    <row r="158" spans="1:7" x14ac:dyDescent="0.35">
      <c r="A158" s="1">
        <v>45749</v>
      </c>
      <c r="B158">
        <v>73.436411530000001</v>
      </c>
      <c r="C158">
        <f t="shared" si="16"/>
        <v>3.8315490259127172E-2</v>
      </c>
      <c r="D158">
        <f t="shared" si="17"/>
        <v>3.7599679082524762E-2</v>
      </c>
      <c r="E158">
        <v>3719.4638206589811</v>
      </c>
      <c r="F158">
        <f t="shared" si="18"/>
        <v>2.0943487857448595E-2</v>
      </c>
      <c r="G158">
        <f t="shared" si="19"/>
        <v>2.0727187853853753E-2</v>
      </c>
    </row>
    <row r="159" spans="1:7" x14ac:dyDescent="0.35">
      <c r="A159" s="1">
        <v>45779</v>
      </c>
      <c r="B159">
        <v>74.205779730000003</v>
      </c>
      <c r="C159">
        <f t="shared" si="16"/>
        <v>1.0476658431025188E-2</v>
      </c>
      <c r="D159">
        <f t="shared" si="17"/>
        <v>1.0422158565583423E-2</v>
      </c>
      <c r="E159">
        <v>3689.09138862191</v>
      </c>
      <c r="F159">
        <f t="shared" si="18"/>
        <v>-8.1658092406690086E-3</v>
      </c>
      <c r="G159">
        <f t="shared" si="19"/>
        <v>-8.1993320797472714E-3</v>
      </c>
    </row>
    <row r="160" spans="1:7" x14ac:dyDescent="0.35">
      <c r="A160" s="1">
        <v>45810</v>
      </c>
      <c r="B160">
        <v>72.511953410000004</v>
      </c>
      <c r="C160">
        <f t="shared" si="16"/>
        <v>-2.2826069966019324E-2</v>
      </c>
      <c r="D160">
        <f t="shared" si="17"/>
        <v>-2.3090618184077417E-2</v>
      </c>
      <c r="E160">
        <v>3739.3524543295021</v>
      </c>
      <c r="F160">
        <f t="shared" si="18"/>
        <v>1.3624239795904769E-2</v>
      </c>
      <c r="G160">
        <f t="shared" si="19"/>
        <v>1.3532264296760859E-2</v>
      </c>
    </row>
    <row r="161" spans="1:7" x14ac:dyDescent="0.35">
      <c r="A161" s="1">
        <v>45840</v>
      </c>
      <c r="B161">
        <v>73.536625060000006</v>
      </c>
      <c r="C161">
        <f t="shared" si="16"/>
        <v>1.4131072213794393E-2</v>
      </c>
      <c r="D161">
        <f t="shared" si="17"/>
        <v>1.4032159353568163E-2</v>
      </c>
      <c r="E161">
        <v>3730.9231572699859</v>
      </c>
      <c r="F161">
        <f t="shared" si="18"/>
        <v>-2.2542130388796267E-3</v>
      </c>
      <c r="G161">
        <f t="shared" si="19"/>
        <v>-2.2567576018024393E-3</v>
      </c>
    </row>
    <row r="162" spans="1:7" x14ac:dyDescent="0.35">
      <c r="A162" s="1">
        <v>45932</v>
      </c>
      <c r="B162">
        <v>72.176665670000006</v>
      </c>
      <c r="C162">
        <f t="shared" si="16"/>
        <v>-1.8493633463466441E-2</v>
      </c>
      <c r="D162">
        <f t="shared" si="17"/>
        <v>-1.8666778749181909E-2</v>
      </c>
      <c r="E162">
        <v>3732.390216101277</v>
      </c>
      <c r="F162">
        <f t="shared" si="18"/>
        <v>3.9321604049447068E-4</v>
      </c>
      <c r="G162">
        <f t="shared" si="19"/>
        <v>3.9313875132744933E-4</v>
      </c>
    </row>
    <row r="163" spans="1:7" x14ac:dyDescent="0.35">
      <c r="A163" s="1">
        <v>45963</v>
      </c>
      <c r="B163">
        <v>73.38502518</v>
      </c>
      <c r="C163">
        <f t="shared" ref="C163:C194" si="20">(B163/B162)-1</f>
        <v>1.6741692052175905E-2</v>
      </c>
      <c r="D163">
        <f t="shared" ref="D163:D197" si="21">LN(B163/B162)</f>
        <v>1.6603094689616099E-2</v>
      </c>
      <c r="E163">
        <v>3709.927288025513</v>
      </c>
      <c r="F163">
        <f t="shared" ref="F163:F194" si="22">(E163/E162)-1</f>
        <v>-6.0183761008858472E-3</v>
      </c>
      <c r="G163">
        <f t="shared" ref="G163:G197" si="23">LN(E163/E162)</f>
        <v>-6.0365595194741238E-3</v>
      </c>
    </row>
    <row r="164" spans="1:7" x14ac:dyDescent="0.35">
      <c r="A164" s="1">
        <v>45993</v>
      </c>
      <c r="B164">
        <v>75.158881519999994</v>
      </c>
      <c r="C164">
        <f t="shared" si="20"/>
        <v>2.4171911580721739E-2</v>
      </c>
      <c r="D164">
        <f t="shared" si="21"/>
        <v>2.3884394929691018E-2</v>
      </c>
      <c r="E164">
        <v>3745.3079231859092</v>
      </c>
      <c r="F164">
        <f t="shared" si="22"/>
        <v>9.5367462523034963E-3</v>
      </c>
      <c r="G164">
        <f t="shared" si="23"/>
        <v>9.4915585563219509E-3</v>
      </c>
    </row>
    <row r="165" spans="1:7" x14ac:dyDescent="0.35">
      <c r="A165" s="1">
        <v>45701</v>
      </c>
      <c r="B165">
        <v>74.000409099999999</v>
      </c>
      <c r="C165">
        <f t="shared" si="20"/>
        <v>-1.5413646352516852E-2</v>
      </c>
      <c r="D165">
        <f t="shared" si="21"/>
        <v>-1.5533671547418861E-2</v>
      </c>
      <c r="E165">
        <v>3674.8464461508602</v>
      </c>
      <c r="F165">
        <f t="shared" si="22"/>
        <v>-1.8813266754075464E-2</v>
      </c>
      <c r="G165">
        <f t="shared" si="23"/>
        <v>-1.899248763710756E-2</v>
      </c>
    </row>
    <row r="166" spans="1:7" x14ac:dyDescent="0.35">
      <c r="A166" s="1">
        <v>45702</v>
      </c>
      <c r="B166">
        <v>75.500214069999998</v>
      </c>
      <c r="C166">
        <f t="shared" si="20"/>
        <v>2.0267522683195649E-2</v>
      </c>
      <c r="D166">
        <f t="shared" si="21"/>
        <v>2.0064870047931189E-2</v>
      </c>
      <c r="E166">
        <v>3762.3781544465701</v>
      </c>
      <c r="F166">
        <f t="shared" si="22"/>
        <v>2.3819147161208143E-2</v>
      </c>
      <c r="G166">
        <f t="shared" si="23"/>
        <v>2.3539896918826551E-2</v>
      </c>
    </row>
    <row r="167" spans="1:7" x14ac:dyDescent="0.35">
      <c r="A167" s="1">
        <v>45705</v>
      </c>
      <c r="B167">
        <v>76.199015250000002</v>
      </c>
      <c r="C167">
        <f t="shared" si="20"/>
        <v>9.2556185251622125E-3</v>
      </c>
      <c r="D167">
        <f t="shared" si="21"/>
        <v>9.2130477655507671E-3</v>
      </c>
      <c r="E167">
        <v>3698.9097194164128</v>
      </c>
      <c r="F167">
        <f t="shared" si="22"/>
        <v>-1.68692333478353E-2</v>
      </c>
      <c r="G167">
        <f t="shared" si="23"/>
        <v>-1.7013139552046423E-2</v>
      </c>
    </row>
    <row r="168" spans="1:7" x14ac:dyDescent="0.35">
      <c r="A168" s="1">
        <v>45706</v>
      </c>
      <c r="B168">
        <v>77.528017759999997</v>
      </c>
      <c r="C168">
        <f t="shared" si="20"/>
        <v>1.7441203218174106E-2</v>
      </c>
      <c r="D168">
        <f t="shared" si="21"/>
        <v>1.7290851130000631E-2</v>
      </c>
      <c r="E168">
        <v>3706.5405016054378</v>
      </c>
      <c r="F168">
        <f t="shared" si="22"/>
        <v>2.0629814642323385E-3</v>
      </c>
      <c r="G168">
        <f t="shared" si="23"/>
        <v>2.0608564400598894E-3</v>
      </c>
    </row>
    <row r="169" spans="1:7" x14ac:dyDescent="0.35">
      <c r="A169" s="1">
        <v>45707</v>
      </c>
      <c r="B169">
        <v>80.546637770000004</v>
      </c>
      <c r="C169">
        <f t="shared" si="20"/>
        <v>3.8935859541058049E-2</v>
      </c>
      <c r="D169">
        <f t="shared" si="21"/>
        <v>3.8196977334789134E-2</v>
      </c>
      <c r="E169">
        <v>3750.6199058023021</v>
      </c>
      <c r="F169">
        <f t="shared" si="22"/>
        <v>1.1892330375931959E-2</v>
      </c>
      <c r="G169">
        <f t="shared" si="23"/>
        <v>1.182217229598863E-2</v>
      </c>
    </row>
    <row r="170" spans="1:7" x14ac:dyDescent="0.35">
      <c r="A170" s="1">
        <v>45708</v>
      </c>
      <c r="B170">
        <v>80.231880660000002</v>
      </c>
      <c r="C170">
        <f t="shared" si="20"/>
        <v>-3.9077622445121696E-3</v>
      </c>
      <c r="D170">
        <f t="shared" si="21"/>
        <v>-3.9154174971715635E-3</v>
      </c>
      <c r="E170">
        <v>3661.7967327585479</v>
      </c>
      <c r="F170">
        <f t="shared" si="22"/>
        <v>-2.3682264605470293E-2</v>
      </c>
      <c r="G170">
        <f t="shared" si="23"/>
        <v>-2.3967196988510114E-2</v>
      </c>
    </row>
    <row r="171" spans="1:7" x14ac:dyDescent="0.35">
      <c r="A171" s="1">
        <v>45709</v>
      </c>
      <c r="B171">
        <v>79.102639139999994</v>
      </c>
      <c r="C171">
        <f t="shared" si="20"/>
        <v>-1.4074723298403202E-2</v>
      </c>
      <c r="D171">
        <f t="shared" si="21"/>
        <v>-1.4174711529574538E-2</v>
      </c>
      <c r="E171">
        <v>3660.1324935886428</v>
      </c>
      <c r="F171">
        <f t="shared" si="22"/>
        <v>-4.5448704320938393E-4</v>
      </c>
      <c r="G171">
        <f t="shared" si="23"/>
        <v>-4.5459035374899347E-4</v>
      </c>
    </row>
    <row r="172" spans="1:7" x14ac:dyDescent="0.35">
      <c r="A172" s="1">
        <v>45712</v>
      </c>
      <c r="B172">
        <v>77.774483000000004</v>
      </c>
      <c r="C172">
        <f t="shared" si="20"/>
        <v>-1.6790288597695824E-2</v>
      </c>
      <c r="D172">
        <f t="shared" si="21"/>
        <v>-1.6932843437448813E-2</v>
      </c>
      <c r="E172">
        <v>3675.1851309304939</v>
      </c>
      <c r="F172">
        <f t="shared" si="22"/>
        <v>4.1125935654564572E-3</v>
      </c>
      <c r="G172">
        <f t="shared" si="23"/>
        <v>4.1041599672730555E-3</v>
      </c>
    </row>
    <row r="173" spans="1:7" x14ac:dyDescent="0.35">
      <c r="A173" s="1">
        <v>45713</v>
      </c>
      <c r="B173">
        <v>76.583273019999993</v>
      </c>
      <c r="C173">
        <f t="shared" si="20"/>
        <v>-1.5316205702068264E-2</v>
      </c>
      <c r="D173">
        <f t="shared" si="21"/>
        <v>-1.5434710365653349E-2</v>
      </c>
      <c r="E173">
        <v>3602.7148920604709</v>
      </c>
      <c r="F173">
        <f t="shared" si="22"/>
        <v>-1.9718799540222043E-2</v>
      </c>
      <c r="G173">
        <f t="shared" si="23"/>
        <v>-1.9915809232039859E-2</v>
      </c>
    </row>
    <row r="174" spans="1:7" x14ac:dyDescent="0.35">
      <c r="A174" s="1">
        <v>45714</v>
      </c>
      <c r="B174">
        <v>76.541762270000007</v>
      </c>
      <c r="C174">
        <f t="shared" si="20"/>
        <v>-5.4203415919751308E-4</v>
      </c>
      <c r="D174">
        <f t="shared" si="21"/>
        <v>-5.4218111281736871E-4</v>
      </c>
      <c r="E174">
        <v>3614.1307776790591</v>
      </c>
      <c r="F174">
        <f t="shared" si="22"/>
        <v>3.1686897133453851E-3</v>
      </c>
      <c r="G174">
        <f t="shared" si="23"/>
        <v>3.1636799961321602E-3</v>
      </c>
    </row>
    <row r="175" spans="1:7" x14ac:dyDescent="0.35">
      <c r="A175" s="1">
        <v>45715</v>
      </c>
      <c r="B175">
        <v>77.140551500000001</v>
      </c>
      <c r="C175">
        <f t="shared" si="20"/>
        <v>7.8230395047316215E-3</v>
      </c>
      <c r="D175">
        <f t="shared" si="21"/>
        <v>7.7925981905170617E-3</v>
      </c>
      <c r="E175">
        <v>3586.233082383998</v>
      </c>
      <c r="F175">
        <f t="shared" si="22"/>
        <v>-7.7190608229668056E-3</v>
      </c>
      <c r="G175">
        <f t="shared" si="23"/>
        <v>-7.7490069766205111E-3</v>
      </c>
    </row>
    <row r="176" spans="1:7" x14ac:dyDescent="0.35">
      <c r="A176" s="1">
        <v>45716</v>
      </c>
      <c r="B176">
        <v>77.64457367</v>
      </c>
      <c r="C176">
        <f t="shared" si="20"/>
        <v>6.5338160046730653E-3</v>
      </c>
      <c r="D176">
        <f t="shared" si="21"/>
        <v>6.5125631534638656E-3</v>
      </c>
      <c r="E176">
        <v>3582.5951566043541</v>
      </c>
      <c r="F176">
        <f t="shared" si="22"/>
        <v>-1.0144142045629412E-3</v>
      </c>
      <c r="G176">
        <f t="shared" si="23"/>
        <v>-1.0149290708734002E-3</v>
      </c>
    </row>
    <row r="177" spans="1:7" x14ac:dyDescent="0.35">
      <c r="A177" s="1">
        <v>45719</v>
      </c>
      <c r="B177">
        <v>79.006744049999995</v>
      </c>
      <c r="C177">
        <f t="shared" si="20"/>
        <v>1.7543664877205822E-2</v>
      </c>
      <c r="D177">
        <f t="shared" si="21"/>
        <v>1.7391551298070379E-2</v>
      </c>
      <c r="E177">
        <v>3669.9505910377711</v>
      </c>
      <c r="F177">
        <f t="shared" si="22"/>
        <v>2.4383283797049016E-2</v>
      </c>
      <c r="G177">
        <f t="shared" si="23"/>
        <v>2.4090757167383531E-2</v>
      </c>
    </row>
    <row r="178" spans="1:7" x14ac:dyDescent="0.35">
      <c r="A178" s="1">
        <v>45750</v>
      </c>
      <c r="B178">
        <v>79.106295540000005</v>
      </c>
      <c r="C178">
        <f t="shared" si="20"/>
        <v>1.2600378764755504E-3</v>
      </c>
      <c r="D178">
        <f t="shared" si="21"/>
        <v>1.2592446949730488E-3</v>
      </c>
      <c r="E178">
        <v>3694.8180795550379</v>
      </c>
      <c r="F178">
        <f t="shared" si="22"/>
        <v>6.775973654248757E-3</v>
      </c>
      <c r="G178">
        <f t="shared" si="23"/>
        <v>6.7531199241975658E-3</v>
      </c>
    </row>
    <row r="179" spans="1:7" x14ac:dyDescent="0.35">
      <c r="A179" s="1">
        <v>45780</v>
      </c>
      <c r="B179">
        <v>81.485075760000001</v>
      </c>
      <c r="C179">
        <f t="shared" si="20"/>
        <v>3.0070681527454068E-2</v>
      </c>
      <c r="D179">
        <f t="shared" si="21"/>
        <v>2.9627422729293296E-2</v>
      </c>
      <c r="E179">
        <v>3695.9407691193042</v>
      </c>
      <c r="F179">
        <f t="shared" si="22"/>
        <v>3.0385516691033843E-4</v>
      </c>
      <c r="G179">
        <f t="shared" si="23"/>
        <v>3.038090122784216E-4</v>
      </c>
    </row>
    <row r="180" spans="1:7" x14ac:dyDescent="0.35">
      <c r="A180" s="1">
        <v>45811</v>
      </c>
      <c r="B180">
        <v>81.135249200000004</v>
      </c>
      <c r="C180">
        <f t="shared" si="20"/>
        <v>-4.2931365865124249E-3</v>
      </c>
      <c r="D180">
        <f t="shared" si="21"/>
        <v>-4.3023785582372845E-3</v>
      </c>
      <c r="E180">
        <v>3679.3467489266732</v>
      </c>
      <c r="F180">
        <f t="shared" si="22"/>
        <v>-4.4897960300877005E-3</v>
      </c>
      <c r="G180">
        <f t="shared" si="23"/>
        <v>-4.4999054350766034E-3</v>
      </c>
    </row>
    <row r="181" spans="1:7" x14ac:dyDescent="0.35">
      <c r="A181" s="1">
        <v>45841</v>
      </c>
      <c r="B181">
        <v>85.630416510000003</v>
      </c>
      <c r="C181">
        <f t="shared" si="20"/>
        <v>5.5403383292991659E-2</v>
      </c>
      <c r="D181">
        <f t="shared" si="21"/>
        <v>5.3923047681650224E-2</v>
      </c>
      <c r="E181">
        <v>3621.205581935842</v>
      </c>
      <c r="F181">
        <f t="shared" si="22"/>
        <v>-1.5802035241117673E-2</v>
      </c>
      <c r="G181">
        <f t="shared" si="23"/>
        <v>-1.5928218466558779E-2</v>
      </c>
    </row>
    <row r="182" spans="1:7" x14ac:dyDescent="0.35">
      <c r="A182" s="1">
        <v>45933</v>
      </c>
      <c r="B182">
        <v>86.787570040000006</v>
      </c>
      <c r="C182">
        <f t="shared" si="20"/>
        <v>1.3513346976011364E-2</v>
      </c>
      <c r="D182">
        <f t="shared" si="21"/>
        <v>1.3422856015125067E-2</v>
      </c>
      <c r="E182">
        <v>3600.6619079971392</v>
      </c>
      <c r="F182">
        <f t="shared" si="22"/>
        <v>-5.6731586964251512E-3</v>
      </c>
      <c r="G182">
        <f t="shared" si="23"/>
        <v>-5.6893121843938658E-3</v>
      </c>
    </row>
    <row r="183" spans="1:7" x14ac:dyDescent="0.35">
      <c r="A183" s="1">
        <v>45964</v>
      </c>
      <c r="B183">
        <v>85.386545179999999</v>
      </c>
      <c r="C183">
        <f t="shared" si="20"/>
        <v>-1.6143151137360756E-2</v>
      </c>
      <c r="D183">
        <f t="shared" si="21"/>
        <v>-1.6274871311081251E-2</v>
      </c>
      <c r="E183">
        <v>3593.1267256239412</v>
      </c>
      <c r="F183">
        <f t="shared" si="22"/>
        <v>-2.0927214400392469E-3</v>
      </c>
      <c r="G183">
        <f t="shared" si="23"/>
        <v>-2.0949142413677312E-3</v>
      </c>
    </row>
    <row r="184" spans="1:7" x14ac:dyDescent="0.35">
      <c r="A184" s="1">
        <v>45994</v>
      </c>
      <c r="B184">
        <v>83.643135509999993</v>
      </c>
      <c r="C184">
        <f t="shared" si="20"/>
        <v>-2.0417849982392378E-2</v>
      </c>
      <c r="D184">
        <f t="shared" si="21"/>
        <v>-2.0629175775319673E-2</v>
      </c>
      <c r="E184">
        <v>3613.1352768872298</v>
      </c>
      <c r="F184">
        <f t="shared" si="22"/>
        <v>5.5685626450634462E-3</v>
      </c>
      <c r="G184">
        <f t="shared" si="23"/>
        <v>5.5531155190909603E-3</v>
      </c>
    </row>
    <row r="185" spans="1:7" x14ac:dyDescent="0.35">
      <c r="A185" s="1">
        <v>45729</v>
      </c>
      <c r="B185">
        <v>84.533888759999996</v>
      </c>
      <c r="C185">
        <f t="shared" si="20"/>
        <v>1.0649448332714639E-2</v>
      </c>
      <c r="D185">
        <f t="shared" si="21"/>
        <v>1.0593142356779998E-2</v>
      </c>
      <c r="E185">
        <v>3567.506743223174</v>
      </c>
      <c r="F185">
        <f t="shared" si="22"/>
        <v>-1.2628515172386612E-2</v>
      </c>
      <c r="G185">
        <f t="shared" si="23"/>
        <v>-1.2708932622778692E-2</v>
      </c>
    </row>
    <row r="186" spans="1:7" x14ac:dyDescent="0.35">
      <c r="A186" s="1">
        <v>45730</v>
      </c>
      <c r="B186">
        <v>84.240619080000002</v>
      </c>
      <c r="C186">
        <f t="shared" si="20"/>
        <v>-3.4692557541344815E-3</v>
      </c>
      <c r="D186">
        <f t="shared" si="21"/>
        <v>-3.4752875765420117E-3</v>
      </c>
      <c r="E186">
        <v>3622.2426232487301</v>
      </c>
      <c r="F186">
        <f t="shared" si="22"/>
        <v>1.5342894622282666E-2</v>
      </c>
      <c r="G186">
        <f t="shared" si="23"/>
        <v>1.5226382657057469E-2</v>
      </c>
    </row>
    <row r="187" spans="1:7" x14ac:dyDescent="0.35">
      <c r="A187" s="1">
        <v>45733</v>
      </c>
      <c r="B187">
        <v>85.527816569999999</v>
      </c>
      <c r="C187">
        <f t="shared" si="20"/>
        <v>1.5280009858161137E-2</v>
      </c>
      <c r="D187">
        <f t="shared" si="21"/>
        <v>1.5164446229567283E-2</v>
      </c>
      <c r="E187">
        <v>3614.0439808281972</v>
      </c>
      <c r="F187">
        <f t="shared" si="22"/>
        <v>-2.2634161411252407E-3</v>
      </c>
      <c r="G187">
        <f t="shared" si="23"/>
        <v>-2.2659815392125178E-3</v>
      </c>
    </row>
    <row r="188" spans="1:7" x14ac:dyDescent="0.35">
      <c r="A188" s="1">
        <v>45734</v>
      </c>
      <c r="B188">
        <v>86.422843999999998</v>
      </c>
      <c r="C188">
        <f t="shared" si="20"/>
        <v>1.0464752473453576E-2</v>
      </c>
      <c r="D188">
        <f t="shared" si="21"/>
        <v>1.0410375979994838E-2</v>
      </c>
      <c r="E188">
        <v>3585.301422561753</v>
      </c>
      <c r="F188">
        <f t="shared" si="22"/>
        <v>-7.9530183968202772E-3</v>
      </c>
      <c r="G188">
        <f t="shared" si="23"/>
        <v>-7.984812331660384E-3</v>
      </c>
    </row>
    <row r="189" spans="1:7" x14ac:dyDescent="0.35">
      <c r="A189" s="1">
        <v>45735</v>
      </c>
      <c r="B189">
        <v>86.38338521</v>
      </c>
      <c r="C189">
        <f t="shared" si="20"/>
        <v>-4.5657823989220248E-4</v>
      </c>
      <c r="D189">
        <f t="shared" si="21"/>
        <v>-4.5668250347430367E-4</v>
      </c>
      <c r="E189">
        <v>3561.6509765183018</v>
      </c>
      <c r="F189">
        <f t="shared" si="22"/>
        <v>-6.5965014530222632E-3</v>
      </c>
      <c r="G189">
        <f t="shared" si="23"/>
        <v>-6.6183545242914131E-3</v>
      </c>
    </row>
    <row r="190" spans="1:7" x14ac:dyDescent="0.35">
      <c r="A190" s="1">
        <v>45736</v>
      </c>
      <c r="B190">
        <v>85.006790440000003</v>
      </c>
      <c r="C190">
        <f t="shared" si="20"/>
        <v>-1.5935874319505605E-2</v>
      </c>
      <c r="D190">
        <f t="shared" si="21"/>
        <v>-1.6064215678763722E-2</v>
      </c>
      <c r="E190">
        <v>3594.9308367676372</v>
      </c>
      <c r="F190">
        <f t="shared" si="22"/>
        <v>9.3439420282186436E-3</v>
      </c>
      <c r="G190">
        <f t="shared" si="23"/>
        <v>9.3005574478461344E-3</v>
      </c>
    </row>
    <row r="191" spans="1:7" x14ac:dyDescent="0.35">
      <c r="A191" s="1">
        <v>45737</v>
      </c>
      <c r="B191">
        <v>82.516351220000004</v>
      </c>
      <c r="C191">
        <f t="shared" si="20"/>
        <v>-2.9296944480662557E-2</v>
      </c>
      <c r="D191">
        <f t="shared" si="21"/>
        <v>-2.9734670520546066E-2</v>
      </c>
      <c r="E191">
        <v>3615.531253707657</v>
      </c>
      <c r="F191">
        <f t="shared" si="22"/>
        <v>5.7304070301789078E-3</v>
      </c>
      <c r="G191">
        <f t="shared" si="23"/>
        <v>5.7140507036706157E-3</v>
      </c>
    </row>
    <row r="192" spans="1:7" x14ac:dyDescent="0.35">
      <c r="A192" s="1">
        <v>45740</v>
      </c>
      <c r="B192">
        <v>81.861971879999999</v>
      </c>
      <c r="C192">
        <f t="shared" si="20"/>
        <v>-7.9302990295261333E-3</v>
      </c>
      <c r="D192">
        <f t="shared" si="21"/>
        <v>-7.9619110905240348E-3</v>
      </c>
      <c r="E192">
        <v>3694.39294311192</v>
      </c>
      <c r="F192">
        <f t="shared" si="22"/>
        <v>2.181192302608137E-2</v>
      </c>
      <c r="G192">
        <f t="shared" si="23"/>
        <v>2.1577446496004179E-2</v>
      </c>
    </row>
    <row r="193" spans="1:7" x14ac:dyDescent="0.35">
      <c r="A193" s="1">
        <v>45741</v>
      </c>
      <c r="B193">
        <v>83.345963729999994</v>
      </c>
      <c r="C193">
        <f t="shared" si="20"/>
        <v>1.8127975858868384E-2</v>
      </c>
      <c r="D193">
        <f t="shared" si="21"/>
        <v>1.7965623251539595E-2</v>
      </c>
      <c r="E193">
        <v>3718.986119957196</v>
      </c>
      <c r="F193">
        <f t="shared" si="22"/>
        <v>6.65689254607571E-3</v>
      </c>
      <c r="G193">
        <f t="shared" si="23"/>
        <v>6.6348332802166144E-3</v>
      </c>
    </row>
    <row r="194" spans="1:7" x14ac:dyDescent="0.35">
      <c r="A194" s="1">
        <v>45742</v>
      </c>
      <c r="B194">
        <v>83.78618668</v>
      </c>
      <c r="C194">
        <f t="shared" si="20"/>
        <v>5.2818748539054106E-3</v>
      </c>
      <c r="D194">
        <f t="shared" si="21"/>
        <v>5.2679746774309064E-3</v>
      </c>
      <c r="E194">
        <v>3773.0836962486092</v>
      </c>
      <c r="F194">
        <f t="shared" si="22"/>
        <v>1.4546323795377791E-2</v>
      </c>
      <c r="G194">
        <f t="shared" si="23"/>
        <v>1.4441540941986047E-2</v>
      </c>
    </row>
    <row r="195" spans="1:7" x14ac:dyDescent="0.35">
      <c r="A195" s="1">
        <v>45743</v>
      </c>
      <c r="B195">
        <v>81.782458829999996</v>
      </c>
      <c r="C195">
        <f t="shared" ref="C195:C226" si="24">(B195/B194)-1</f>
        <v>-2.3914775566200808E-2</v>
      </c>
      <c r="D195">
        <f t="shared" si="21"/>
        <v>-2.4205376264626495E-2</v>
      </c>
      <c r="E195">
        <v>3869.042823884728</v>
      </c>
      <c r="F195">
        <f t="shared" ref="F195:F226" si="25">(E195/E194)-1</f>
        <v>2.5432546787002464E-2</v>
      </c>
      <c r="G195">
        <f t="shared" si="23"/>
        <v>2.5114520440104565E-2</v>
      </c>
    </row>
    <row r="196" spans="1:7" x14ac:dyDescent="0.35">
      <c r="A196" s="1">
        <v>45744</v>
      </c>
      <c r="B196">
        <v>82.147504530000006</v>
      </c>
      <c r="C196">
        <f t="shared" si="24"/>
        <v>4.4636185463537981E-3</v>
      </c>
      <c r="D196">
        <f t="shared" si="21"/>
        <v>4.4536861464185892E-3</v>
      </c>
      <c r="E196">
        <v>3849.8095634963779</v>
      </c>
      <c r="F196">
        <f t="shared" si="25"/>
        <v>-4.9710642305682562E-3</v>
      </c>
      <c r="G196">
        <f t="shared" si="23"/>
        <v>-4.9834610710851775E-3</v>
      </c>
    </row>
    <row r="197" spans="1:7" x14ac:dyDescent="0.35">
      <c r="A197" s="1">
        <v>45747</v>
      </c>
      <c r="B197">
        <v>82.862709260000003</v>
      </c>
      <c r="C197">
        <f t="shared" si="24"/>
        <v>8.7063476132596129E-3</v>
      </c>
      <c r="D197">
        <f t="shared" si="21"/>
        <v>8.6686659241838951E-3</v>
      </c>
      <c r="E197">
        <v>3881.7247740026228</v>
      </c>
      <c r="F197">
        <f t="shared" si="25"/>
        <v>8.2900751270562623E-3</v>
      </c>
      <c r="G197">
        <f t="shared" si="23"/>
        <v>8.255901193993654E-3</v>
      </c>
    </row>
    <row r="200" spans="1:7" x14ac:dyDescent="0.35">
      <c r="B200" t="s">
        <v>7</v>
      </c>
    </row>
    <row r="201" spans="1:7" x14ac:dyDescent="0.35">
      <c r="B201" t="s">
        <v>8</v>
      </c>
      <c r="C201">
        <v>3.1878999999999998E-2</v>
      </c>
    </row>
    <row r="202" spans="1:7" x14ac:dyDescent="0.35">
      <c r="B202" t="s">
        <v>9</v>
      </c>
      <c r="C202">
        <v>0.29739399999999999</v>
      </c>
    </row>
    <row r="203" spans="1:7" x14ac:dyDescent="0.35">
      <c r="B203" t="s">
        <v>10</v>
      </c>
      <c r="C203">
        <v>-2.8788000000000001E-2</v>
      </c>
    </row>
    <row r="204" spans="1:7" x14ac:dyDescent="0.35">
      <c r="B204" t="s">
        <v>11</v>
      </c>
      <c r="C204">
        <v>-0.11755500000000001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197"/>
  <sheetViews>
    <sheetView workbookViewId="0">
      <selection activeCell="T1" sqref="T1"/>
    </sheetView>
  </sheetViews>
  <sheetFormatPr defaultRowHeight="14.5" x14ac:dyDescent="0.35"/>
  <cols>
    <col min="1" max="1" width="16.7265625" bestFit="1" customWidth="1"/>
    <col min="2" max="4" width="11.81640625" bestFit="1" customWidth="1"/>
    <col min="5" max="6" width="12.453125" bestFit="1" customWidth="1"/>
    <col min="7" max="7" width="15.26953125" bestFit="1" customWidth="1"/>
    <col min="8" max="9" width="10.81640625" bestFit="1" customWidth="1"/>
    <col min="10" max="13" width="11.81640625" bestFit="1" customWidth="1"/>
    <col min="14" max="14" width="11.81640625" customWidth="1"/>
    <col min="15" max="21" width="11.81640625" bestFit="1" customWidth="1"/>
  </cols>
  <sheetData>
    <row r="1" spans="1:21" x14ac:dyDescent="0.35">
      <c r="A1" t="s">
        <v>0</v>
      </c>
      <c r="B1" t="s">
        <v>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  <c r="J1" t="s">
        <v>19</v>
      </c>
      <c r="K1" t="s">
        <v>20</v>
      </c>
      <c r="L1" t="s">
        <v>21</v>
      </c>
      <c r="M1" t="s">
        <v>22</v>
      </c>
      <c r="N1" t="s">
        <v>23</v>
      </c>
      <c r="O1" t="s">
        <v>24</v>
      </c>
      <c r="P1" t="s">
        <v>25</v>
      </c>
      <c r="Q1" t="s">
        <v>26</v>
      </c>
      <c r="R1" t="s">
        <v>27</v>
      </c>
      <c r="S1" t="s">
        <v>28</v>
      </c>
      <c r="T1" t="s">
        <v>29</v>
      </c>
      <c r="U1" t="s">
        <v>30</v>
      </c>
    </row>
    <row r="2" spans="1:21" x14ac:dyDescent="0.35">
      <c r="A2" s="1">
        <v>45298</v>
      </c>
      <c r="B2">
        <v>80.874742639999994</v>
      </c>
    </row>
    <row r="3" spans="1:21" x14ac:dyDescent="0.35">
      <c r="A3" s="1">
        <v>45329</v>
      </c>
      <c r="B3">
        <v>80.731975590000005</v>
      </c>
      <c r="C3">
        <f>B3</f>
        <v>80.731975590000005</v>
      </c>
      <c r="D3">
        <f>B3</f>
        <v>80.731975590000005</v>
      </c>
      <c r="E3">
        <f t="shared" ref="E3:E34" si="0">C3-D3</f>
        <v>0</v>
      </c>
      <c r="F3">
        <f>E3</f>
        <v>0</v>
      </c>
      <c r="G3">
        <f t="shared" ref="G3:G34" si="1">E3-F3</f>
        <v>0</v>
      </c>
      <c r="H3">
        <f t="shared" ref="H3:H34" si="2">IF(B3-B2&gt;0,B3-B2,0)</f>
        <v>0</v>
      </c>
      <c r="I3">
        <f t="shared" ref="I3:I34" si="3">IF(B3-B2&lt;0,ABS(B3-B2),0)</f>
        <v>0.14276704999998913</v>
      </c>
    </row>
    <row r="4" spans="1:21" x14ac:dyDescent="0.35">
      <c r="A4" s="1">
        <v>45358</v>
      </c>
      <c r="B4">
        <v>81.858491069999999</v>
      </c>
      <c r="C4">
        <f t="shared" ref="C4:C35" si="4">(B4*2/(12+1))+(C3*(1-2/(12+1)))</f>
        <v>80.905285663846158</v>
      </c>
      <c r="D4">
        <f t="shared" ref="D4:D35" si="5">(B4*2/(26+1))+(D3*(1-2/(26+1)))</f>
        <v>80.815421181111105</v>
      </c>
      <c r="E4">
        <f t="shared" si="0"/>
        <v>8.986448273505232E-2</v>
      </c>
      <c r="F4">
        <f t="shared" ref="F4:F35" si="6">(E4*2/(9+1))+(F3*(1-2/(9+1)))</f>
        <v>1.7972896547010463E-2</v>
      </c>
      <c r="G4">
        <f t="shared" si="1"/>
        <v>7.1891586188041853E-2</v>
      </c>
      <c r="H4">
        <f t="shared" si="2"/>
        <v>1.1265154799999948</v>
      </c>
      <c r="I4">
        <f t="shared" si="3"/>
        <v>0</v>
      </c>
    </row>
    <row r="5" spans="1:21" x14ac:dyDescent="0.35">
      <c r="A5" s="1">
        <v>45389</v>
      </c>
      <c r="B5">
        <v>84.433808080000006</v>
      </c>
      <c r="C5">
        <f t="shared" si="4"/>
        <v>81.448135266331363</v>
      </c>
      <c r="D5">
        <f t="shared" si="5"/>
        <v>81.083449840288054</v>
      </c>
      <c r="E5">
        <f t="shared" si="0"/>
        <v>0.36468542604330878</v>
      </c>
      <c r="F5">
        <f t="shared" si="6"/>
        <v>8.7315402446270118E-2</v>
      </c>
      <c r="G5">
        <f t="shared" si="1"/>
        <v>0.27737002359703866</v>
      </c>
      <c r="H5">
        <f t="shared" si="2"/>
        <v>2.5753170100000062</v>
      </c>
      <c r="I5">
        <f t="shared" si="3"/>
        <v>0</v>
      </c>
    </row>
    <row r="6" spans="1:21" x14ac:dyDescent="0.35">
      <c r="A6" s="1">
        <v>45419</v>
      </c>
      <c r="B6">
        <v>84.122832669999994</v>
      </c>
      <c r="C6">
        <f t="shared" si="4"/>
        <v>81.85962717458807</v>
      </c>
      <c r="D6">
        <f t="shared" si="5"/>
        <v>81.308589309155607</v>
      </c>
      <c r="E6">
        <f t="shared" si="0"/>
        <v>0.55103786543246258</v>
      </c>
      <c r="F6">
        <f t="shared" si="6"/>
        <v>0.18005989504350861</v>
      </c>
      <c r="G6">
        <f t="shared" si="1"/>
        <v>0.37097797038895397</v>
      </c>
      <c r="H6">
        <f t="shared" si="2"/>
        <v>0</v>
      </c>
      <c r="I6">
        <f t="shared" si="3"/>
        <v>0.31097541000001172</v>
      </c>
    </row>
    <row r="7" spans="1:21" x14ac:dyDescent="0.35">
      <c r="A7" s="1">
        <v>45511</v>
      </c>
      <c r="B7">
        <v>83.813030220000002</v>
      </c>
      <c r="C7">
        <f t="shared" si="4"/>
        <v>82.160150720036057</v>
      </c>
      <c r="D7">
        <f t="shared" si="5"/>
        <v>81.49410345069964</v>
      </c>
      <c r="E7">
        <f t="shared" si="0"/>
        <v>0.666047269336417</v>
      </c>
      <c r="F7">
        <f t="shared" si="6"/>
        <v>0.27725736990209027</v>
      </c>
      <c r="G7">
        <f t="shared" si="1"/>
        <v>0.38878989943432674</v>
      </c>
      <c r="H7">
        <f t="shared" si="2"/>
        <v>0</v>
      </c>
      <c r="I7">
        <f t="shared" si="3"/>
        <v>0.30980244999999229</v>
      </c>
    </row>
    <row r="8" spans="1:21" x14ac:dyDescent="0.35">
      <c r="A8" s="1">
        <v>45542</v>
      </c>
      <c r="B8">
        <v>86.544015479999999</v>
      </c>
      <c r="C8">
        <f t="shared" si="4"/>
        <v>82.834591452338202</v>
      </c>
      <c r="D8">
        <f t="shared" si="5"/>
        <v>81.868171008425591</v>
      </c>
      <c r="E8">
        <f t="shared" si="0"/>
        <v>0.96642044391261095</v>
      </c>
      <c r="F8">
        <f t="shared" si="6"/>
        <v>0.41508998470419439</v>
      </c>
      <c r="G8">
        <f t="shared" si="1"/>
        <v>0.5513304592084165</v>
      </c>
      <c r="H8">
        <f t="shared" si="2"/>
        <v>2.7309852599999971</v>
      </c>
      <c r="I8">
        <f t="shared" si="3"/>
        <v>0</v>
      </c>
    </row>
    <row r="9" spans="1:21" x14ac:dyDescent="0.35">
      <c r="A9" s="1">
        <v>45572</v>
      </c>
      <c r="B9">
        <v>87.958897160000006</v>
      </c>
      <c r="C9">
        <f t="shared" si="4"/>
        <v>83.622946176593871</v>
      </c>
      <c r="D9">
        <f t="shared" si="5"/>
        <v>82.319335908542214</v>
      </c>
      <c r="E9">
        <f t="shared" si="0"/>
        <v>1.3036102680516564</v>
      </c>
      <c r="F9">
        <f t="shared" si="6"/>
        <v>0.59279404137368685</v>
      </c>
      <c r="G9">
        <f t="shared" si="1"/>
        <v>0.71081622667796951</v>
      </c>
      <c r="H9">
        <f t="shared" si="2"/>
        <v>1.4148816800000077</v>
      </c>
      <c r="I9">
        <f t="shared" si="3"/>
        <v>0</v>
      </c>
    </row>
    <row r="10" spans="1:21" x14ac:dyDescent="0.35">
      <c r="A10" s="1">
        <v>45603</v>
      </c>
      <c r="B10">
        <v>87.22096707</v>
      </c>
      <c r="C10">
        <f t="shared" si="4"/>
        <v>84.176487852502504</v>
      </c>
      <c r="D10">
        <f t="shared" si="5"/>
        <v>82.68241969827983</v>
      </c>
      <c r="E10">
        <f t="shared" si="0"/>
        <v>1.4940681542226741</v>
      </c>
      <c r="F10">
        <f t="shared" si="6"/>
        <v>0.77304886394348427</v>
      </c>
      <c r="G10">
        <f t="shared" si="1"/>
        <v>0.72101929027918987</v>
      </c>
      <c r="H10">
        <f t="shared" si="2"/>
        <v>0</v>
      </c>
      <c r="I10">
        <f t="shared" si="3"/>
        <v>0.73793009000000609</v>
      </c>
    </row>
    <row r="11" spans="1:21" x14ac:dyDescent="0.35">
      <c r="A11" s="1">
        <v>45633</v>
      </c>
      <c r="B11">
        <v>88.254640269999996</v>
      </c>
      <c r="C11">
        <f t="shared" si="4"/>
        <v>84.803895916732884</v>
      </c>
      <c r="D11">
        <f t="shared" si="5"/>
        <v>83.095176777666509</v>
      </c>
      <c r="E11">
        <f t="shared" si="0"/>
        <v>1.7087191390663747</v>
      </c>
      <c r="F11">
        <f t="shared" si="6"/>
        <v>0.9601829189680624</v>
      </c>
      <c r="G11">
        <f t="shared" si="1"/>
        <v>0.74853622009831233</v>
      </c>
      <c r="H11">
        <f t="shared" si="2"/>
        <v>1.0336731999999955</v>
      </c>
      <c r="I11">
        <f t="shared" si="3"/>
        <v>0</v>
      </c>
    </row>
    <row r="12" spans="1:21" x14ac:dyDescent="0.35">
      <c r="A12" s="1">
        <v>45488</v>
      </c>
      <c r="B12">
        <v>87.524919670000003</v>
      </c>
      <c r="C12">
        <f t="shared" si="4"/>
        <v>85.222514955697051</v>
      </c>
      <c r="D12">
        <f t="shared" si="5"/>
        <v>83.423305880802332</v>
      </c>
      <c r="E12">
        <f t="shared" si="0"/>
        <v>1.7992090748947192</v>
      </c>
      <c r="F12">
        <f t="shared" si="6"/>
        <v>1.1279881501533939</v>
      </c>
      <c r="G12">
        <f t="shared" si="1"/>
        <v>0.67122092474132522</v>
      </c>
      <c r="H12">
        <f t="shared" si="2"/>
        <v>0</v>
      </c>
      <c r="I12">
        <f t="shared" si="3"/>
        <v>0.72972059999999317</v>
      </c>
    </row>
    <row r="13" spans="1:21" x14ac:dyDescent="0.35">
      <c r="A13" s="1">
        <v>45489</v>
      </c>
      <c r="B13">
        <v>86.797185409999997</v>
      </c>
      <c r="C13">
        <f t="shared" si="4"/>
        <v>85.464771948666737</v>
      </c>
      <c r="D13">
        <f t="shared" si="5"/>
        <v>83.673222882965121</v>
      </c>
      <c r="E13">
        <f t="shared" si="0"/>
        <v>1.7915490657016164</v>
      </c>
      <c r="F13">
        <f t="shared" si="6"/>
        <v>1.2607003332630384</v>
      </c>
      <c r="G13">
        <f t="shared" si="1"/>
        <v>0.530848732438578</v>
      </c>
      <c r="H13">
        <f t="shared" si="2"/>
        <v>0</v>
      </c>
      <c r="I13">
        <f t="shared" si="3"/>
        <v>0.72773426000000541</v>
      </c>
    </row>
    <row r="14" spans="1:21" x14ac:dyDescent="0.35">
      <c r="A14" s="1">
        <v>45490</v>
      </c>
      <c r="B14">
        <v>87.304015480000004</v>
      </c>
      <c r="C14">
        <f t="shared" si="4"/>
        <v>85.747732491948781</v>
      </c>
      <c r="D14">
        <f t="shared" si="5"/>
        <v>83.942170482745482</v>
      </c>
      <c r="E14">
        <f t="shared" si="0"/>
        <v>1.8055620092032996</v>
      </c>
      <c r="F14">
        <f t="shared" si="6"/>
        <v>1.3696726684510907</v>
      </c>
      <c r="G14">
        <f t="shared" si="1"/>
        <v>0.43588934075220886</v>
      </c>
      <c r="H14">
        <f t="shared" si="2"/>
        <v>0.50683007000000657</v>
      </c>
      <c r="I14">
        <f t="shared" si="3"/>
        <v>0</v>
      </c>
    </row>
    <row r="15" spans="1:21" x14ac:dyDescent="0.35">
      <c r="A15" s="1">
        <v>45491</v>
      </c>
      <c r="B15">
        <v>84.050578529999996</v>
      </c>
      <c r="C15">
        <f t="shared" si="4"/>
        <v>85.486631882418209</v>
      </c>
      <c r="D15">
        <f t="shared" si="5"/>
        <v>83.950200708468046</v>
      </c>
      <c r="E15">
        <f t="shared" si="0"/>
        <v>1.536431173950163</v>
      </c>
      <c r="F15">
        <f t="shared" si="6"/>
        <v>1.4030243695509053</v>
      </c>
      <c r="G15">
        <f t="shared" si="1"/>
        <v>0.13340680439925778</v>
      </c>
      <c r="H15">
        <f t="shared" si="2"/>
        <v>0</v>
      </c>
      <c r="I15">
        <f t="shared" si="3"/>
        <v>3.2534369500000082</v>
      </c>
    </row>
    <row r="16" spans="1:21" x14ac:dyDescent="0.35">
      <c r="A16" s="1">
        <v>45492</v>
      </c>
      <c r="B16">
        <v>81.235022270000002</v>
      </c>
      <c r="C16">
        <f t="shared" si="4"/>
        <v>84.832538095892332</v>
      </c>
      <c r="D16">
        <f t="shared" si="5"/>
        <v>83.749076379692639</v>
      </c>
      <c r="E16">
        <f t="shared" si="0"/>
        <v>1.0834617161996931</v>
      </c>
      <c r="F16">
        <f t="shared" si="6"/>
        <v>1.3391118388806629</v>
      </c>
      <c r="G16">
        <f t="shared" si="1"/>
        <v>-0.25565012268096976</v>
      </c>
      <c r="H16">
        <f t="shared" si="2"/>
        <v>0</v>
      </c>
      <c r="I16">
        <f t="shared" si="3"/>
        <v>2.8155562599999939</v>
      </c>
      <c r="J16">
        <f>AVERAGE(H3:H16)</f>
        <v>0.67058590714285771</v>
      </c>
      <c r="K16">
        <f>AVERAGE(I3:I16)</f>
        <v>0.64485164785714288</v>
      </c>
      <c r="L16">
        <f t="shared" ref="L16:L47" si="7">IF(K16=0,100,J16/K16)</f>
        <v>1.0399072552132422</v>
      </c>
      <c r="M16">
        <f t="shared" ref="M16:M47" si="8">100-(100/(1+L16))</f>
        <v>50.978163470698334</v>
      </c>
      <c r="R16">
        <f t="shared" ref="R16:R47" si="9">MAX(B3:B16)</f>
        <v>88.254640269999996</v>
      </c>
      <c r="S16">
        <f t="shared" ref="S16:S47" si="10">MIN(B3:B16)</f>
        <v>80.731975590000005</v>
      </c>
      <c r="T16">
        <f t="shared" ref="T16:T47" si="11">IF(R16-S16=0,0,(B16-S16)/(R16-S16)*100)</f>
        <v>6.6870809932205786</v>
      </c>
    </row>
    <row r="17" spans="1:21" x14ac:dyDescent="0.35">
      <c r="A17" s="1">
        <v>45495</v>
      </c>
      <c r="B17">
        <v>80.402708500000003</v>
      </c>
      <c r="C17">
        <f t="shared" si="4"/>
        <v>84.151025850370431</v>
      </c>
      <c r="D17">
        <f t="shared" si="5"/>
        <v>83.501197277493176</v>
      </c>
      <c r="E17">
        <f t="shared" si="0"/>
        <v>0.64982857287725437</v>
      </c>
      <c r="F17">
        <f t="shared" si="6"/>
        <v>1.2012551856799814</v>
      </c>
      <c r="G17">
        <f t="shared" si="1"/>
        <v>-0.55142661280272698</v>
      </c>
      <c r="H17">
        <f t="shared" si="2"/>
        <v>0</v>
      </c>
      <c r="I17">
        <f t="shared" si="3"/>
        <v>0.83231376999999895</v>
      </c>
      <c r="J17">
        <f t="shared" ref="J17:J48" si="12">(J16*13+H17)/14</f>
        <v>0.62268691377551078</v>
      </c>
      <c r="K17">
        <f t="shared" ref="K17:K48" si="13">(K16*13+I17)/14</f>
        <v>0.65824179943877537</v>
      </c>
      <c r="L17">
        <f t="shared" si="7"/>
        <v>0.94598506856662845</v>
      </c>
      <c r="M17">
        <f t="shared" si="8"/>
        <v>48.612144247510649</v>
      </c>
      <c r="R17">
        <f t="shared" si="9"/>
        <v>88.254640269999996</v>
      </c>
      <c r="S17">
        <f t="shared" si="10"/>
        <v>80.402708500000003</v>
      </c>
      <c r="T17">
        <f t="shared" si="11"/>
        <v>0</v>
      </c>
    </row>
    <row r="18" spans="1:21" x14ac:dyDescent="0.35">
      <c r="A18" s="1">
        <v>45496</v>
      </c>
      <c r="B18">
        <v>78.8544239</v>
      </c>
      <c r="C18">
        <f t="shared" si="4"/>
        <v>83.336164011851892</v>
      </c>
      <c r="D18">
        <f t="shared" si="5"/>
        <v>83.156991842123318</v>
      </c>
      <c r="E18">
        <f t="shared" si="0"/>
        <v>0.17917216972857375</v>
      </c>
      <c r="F18">
        <f t="shared" si="6"/>
        <v>0.99683858248969981</v>
      </c>
      <c r="G18">
        <f t="shared" si="1"/>
        <v>-0.81766641276112606</v>
      </c>
      <c r="H18">
        <f t="shared" si="2"/>
        <v>0</v>
      </c>
      <c r="I18">
        <f t="shared" si="3"/>
        <v>1.5482846000000023</v>
      </c>
      <c r="J18">
        <f t="shared" si="12"/>
        <v>0.57820927707726</v>
      </c>
      <c r="K18">
        <f t="shared" si="13"/>
        <v>0.72181628519314867</v>
      </c>
      <c r="L18">
        <f t="shared" si="7"/>
        <v>0.80104770277181914</v>
      </c>
      <c r="M18">
        <f t="shared" si="8"/>
        <v>44.476762139004073</v>
      </c>
      <c r="R18">
        <f t="shared" si="9"/>
        <v>88.254640269999996</v>
      </c>
      <c r="S18">
        <f t="shared" si="10"/>
        <v>78.8544239</v>
      </c>
      <c r="T18">
        <f t="shared" si="11"/>
        <v>0</v>
      </c>
      <c r="U18">
        <f t="shared" ref="U18:U49" si="14">AVERAGE(T16:T18)</f>
        <v>2.2290269977401929</v>
      </c>
    </row>
    <row r="19" spans="1:21" x14ac:dyDescent="0.35">
      <c r="A19" s="1">
        <v>45497</v>
      </c>
      <c r="B19">
        <v>79.42887417</v>
      </c>
      <c r="C19">
        <f t="shared" si="4"/>
        <v>82.735042497720841</v>
      </c>
      <c r="D19">
        <f t="shared" si="5"/>
        <v>82.880834977521602</v>
      </c>
      <c r="E19">
        <f t="shared" si="0"/>
        <v>-0.14579247980076104</v>
      </c>
      <c r="F19">
        <f t="shared" si="6"/>
        <v>0.76831237003160768</v>
      </c>
      <c r="G19">
        <f t="shared" si="1"/>
        <v>-0.91410484983236873</v>
      </c>
      <c r="H19">
        <f t="shared" si="2"/>
        <v>0.57445026999999982</v>
      </c>
      <c r="I19">
        <f t="shared" si="3"/>
        <v>0</v>
      </c>
      <c r="J19">
        <f t="shared" si="12"/>
        <v>0.57794077657174137</v>
      </c>
      <c r="K19">
        <f t="shared" si="13"/>
        <v>0.67025797910792384</v>
      </c>
      <c r="L19">
        <f t="shared" si="7"/>
        <v>0.86226616405365064</v>
      </c>
      <c r="M19">
        <f t="shared" si="8"/>
        <v>46.301983072963644</v>
      </c>
      <c r="R19">
        <f t="shared" si="9"/>
        <v>88.254640269999996</v>
      </c>
      <c r="S19">
        <f t="shared" si="10"/>
        <v>78.8544239</v>
      </c>
      <c r="T19">
        <f t="shared" si="11"/>
        <v>6.111032420842033</v>
      </c>
      <c r="U19">
        <f t="shared" si="14"/>
        <v>2.0370108069473445</v>
      </c>
    </row>
    <row r="20" spans="1:21" x14ac:dyDescent="0.35">
      <c r="A20" s="1">
        <v>45498</v>
      </c>
      <c r="B20">
        <v>78.065836439999998</v>
      </c>
      <c r="C20">
        <f t="shared" si="4"/>
        <v>82.016703104225329</v>
      </c>
      <c r="D20">
        <f t="shared" si="5"/>
        <v>82.524168419186665</v>
      </c>
      <c r="E20">
        <f t="shared" si="0"/>
        <v>-0.50746531496133684</v>
      </c>
      <c r="F20">
        <f t="shared" si="6"/>
        <v>0.51315683303301884</v>
      </c>
      <c r="G20">
        <f t="shared" si="1"/>
        <v>-1.0206221479943558</v>
      </c>
      <c r="H20">
        <f t="shared" si="2"/>
        <v>0</v>
      </c>
      <c r="I20">
        <f t="shared" si="3"/>
        <v>1.3630377300000021</v>
      </c>
      <c r="J20">
        <f t="shared" si="12"/>
        <v>0.53665929253090272</v>
      </c>
      <c r="K20">
        <f t="shared" si="13"/>
        <v>0.71974224702878664</v>
      </c>
      <c r="L20">
        <f t="shared" si="7"/>
        <v>0.74562705572212806</v>
      </c>
      <c r="M20">
        <f t="shared" si="8"/>
        <v>42.713995138765668</v>
      </c>
      <c r="R20">
        <f t="shared" si="9"/>
        <v>88.254640269999996</v>
      </c>
      <c r="S20">
        <f t="shared" si="10"/>
        <v>78.065836439999998</v>
      </c>
      <c r="T20">
        <f t="shared" si="11"/>
        <v>0</v>
      </c>
      <c r="U20">
        <f t="shared" si="14"/>
        <v>2.0370108069473445</v>
      </c>
    </row>
    <row r="21" spans="1:21" x14ac:dyDescent="0.35">
      <c r="A21" s="1">
        <v>45499</v>
      </c>
      <c r="B21">
        <v>75.938848879999995</v>
      </c>
      <c r="C21">
        <f t="shared" si="4"/>
        <v>81.081648608190662</v>
      </c>
      <c r="D21">
        <f t="shared" si="5"/>
        <v>82.036366971839499</v>
      </c>
      <c r="E21">
        <f t="shared" si="0"/>
        <v>-0.954718363648837</v>
      </c>
      <c r="F21">
        <f t="shared" si="6"/>
        <v>0.21958179369664768</v>
      </c>
      <c r="G21">
        <f t="shared" si="1"/>
        <v>-1.1743001573454848</v>
      </c>
      <c r="H21">
        <f t="shared" si="2"/>
        <v>0</v>
      </c>
      <c r="I21">
        <f t="shared" si="3"/>
        <v>2.1269875600000034</v>
      </c>
      <c r="J21">
        <f t="shared" si="12"/>
        <v>0.49832648592155249</v>
      </c>
      <c r="K21">
        <f t="shared" si="13"/>
        <v>0.82025976938387346</v>
      </c>
      <c r="L21">
        <f t="shared" si="7"/>
        <v>0.60752276842232966</v>
      </c>
      <c r="M21">
        <f t="shared" si="8"/>
        <v>37.792482965486734</v>
      </c>
      <c r="R21">
        <f t="shared" si="9"/>
        <v>88.254640269999996</v>
      </c>
      <c r="S21">
        <f t="shared" si="10"/>
        <v>75.938848879999995</v>
      </c>
      <c r="T21">
        <f t="shared" si="11"/>
        <v>0</v>
      </c>
      <c r="U21">
        <f t="shared" si="14"/>
        <v>2.0370108069473445</v>
      </c>
    </row>
    <row r="22" spans="1:21" x14ac:dyDescent="0.35">
      <c r="A22" s="1">
        <v>45502</v>
      </c>
      <c r="B22">
        <v>78.240781339999998</v>
      </c>
      <c r="C22">
        <f t="shared" si="4"/>
        <v>80.644592105392107</v>
      </c>
      <c r="D22">
        <f t="shared" si="5"/>
        <v>81.755212480592121</v>
      </c>
      <c r="E22">
        <f t="shared" si="0"/>
        <v>-1.1106203752000141</v>
      </c>
      <c r="F22">
        <f t="shared" si="6"/>
        <v>-4.645864008268466E-2</v>
      </c>
      <c r="G22">
        <f t="shared" si="1"/>
        <v>-1.0641617351173294</v>
      </c>
      <c r="H22">
        <f t="shared" si="2"/>
        <v>2.3019324600000033</v>
      </c>
      <c r="I22">
        <f t="shared" si="3"/>
        <v>0</v>
      </c>
      <c r="J22">
        <f t="shared" si="12"/>
        <v>0.62715548407001331</v>
      </c>
      <c r="K22">
        <f t="shared" si="13"/>
        <v>0.76166978585645395</v>
      </c>
      <c r="L22">
        <f t="shared" si="7"/>
        <v>0.82339551301068481</v>
      </c>
      <c r="M22">
        <f t="shared" si="8"/>
        <v>45.157263310972063</v>
      </c>
      <c r="N22">
        <f t="shared" ref="N22:N53" si="15">AVERAGE(B3:B22)</f>
        <v>83.139092609999992</v>
      </c>
      <c r="O22">
        <f t="shared" ref="O22:O53" si="16">STDEV(B3:B22)</f>
        <v>3.8647782722324813</v>
      </c>
      <c r="P22">
        <f t="shared" ref="P22:P53" si="17">N22+2*O22</f>
        <v>90.868649154464947</v>
      </c>
      <c r="Q22">
        <f t="shared" ref="Q22:Q53" si="18">N22-2*O22</f>
        <v>75.409536065535036</v>
      </c>
      <c r="R22">
        <f t="shared" si="9"/>
        <v>88.254640269999996</v>
      </c>
      <c r="S22">
        <f t="shared" si="10"/>
        <v>75.938848879999995</v>
      </c>
      <c r="T22">
        <f t="shared" si="11"/>
        <v>18.690901681471264</v>
      </c>
      <c r="U22">
        <f t="shared" si="14"/>
        <v>6.2303005604904209</v>
      </c>
    </row>
    <row r="23" spans="1:21" x14ac:dyDescent="0.35">
      <c r="A23" s="1">
        <v>45503</v>
      </c>
      <c r="B23">
        <v>77.965723839999995</v>
      </c>
      <c r="C23">
        <f t="shared" si="4"/>
        <v>80.232458526100999</v>
      </c>
      <c r="D23">
        <f t="shared" si="5"/>
        <v>81.474509618326039</v>
      </c>
      <c r="E23">
        <f t="shared" si="0"/>
        <v>-1.2420510922250401</v>
      </c>
      <c r="F23">
        <f t="shared" si="6"/>
        <v>-0.28557713051115574</v>
      </c>
      <c r="G23">
        <f t="shared" si="1"/>
        <v>-0.95647396171388432</v>
      </c>
      <c r="H23">
        <f t="shared" si="2"/>
        <v>0</v>
      </c>
      <c r="I23">
        <f t="shared" si="3"/>
        <v>0.27505750000000262</v>
      </c>
      <c r="J23">
        <f t="shared" si="12"/>
        <v>0.58235866377929812</v>
      </c>
      <c r="K23">
        <f t="shared" si="13"/>
        <v>0.72691176543813607</v>
      </c>
      <c r="L23">
        <f t="shared" si="7"/>
        <v>0.80114078691282353</v>
      </c>
      <c r="M23">
        <f t="shared" si="8"/>
        <v>44.479631616470598</v>
      </c>
      <c r="N23">
        <f t="shared" si="15"/>
        <v>83.000780022499995</v>
      </c>
      <c r="O23">
        <f t="shared" si="16"/>
        <v>4.0025033970339914</v>
      </c>
      <c r="P23">
        <f t="shared" si="17"/>
        <v>91.005786816567976</v>
      </c>
      <c r="Q23">
        <f t="shared" si="18"/>
        <v>74.995773228432014</v>
      </c>
      <c r="R23">
        <f t="shared" si="9"/>
        <v>88.254640269999996</v>
      </c>
      <c r="S23">
        <f t="shared" si="10"/>
        <v>75.938848879999995</v>
      </c>
      <c r="T23">
        <f t="shared" si="11"/>
        <v>16.457529165732325</v>
      </c>
      <c r="U23">
        <f t="shared" si="14"/>
        <v>11.716143615734529</v>
      </c>
    </row>
    <row r="24" spans="1:21" x14ac:dyDescent="0.35">
      <c r="A24" s="1">
        <v>45504</v>
      </c>
      <c r="B24">
        <v>78.148987270000006</v>
      </c>
      <c r="C24">
        <f t="shared" si="4"/>
        <v>79.91192448670084</v>
      </c>
      <c r="D24">
        <f t="shared" si="5"/>
        <v>81.228174629561153</v>
      </c>
      <c r="E24">
        <f t="shared" si="0"/>
        <v>-1.3162501428603122</v>
      </c>
      <c r="F24">
        <f t="shared" si="6"/>
        <v>-0.49171173298098703</v>
      </c>
      <c r="G24">
        <f t="shared" si="1"/>
        <v>-0.82453840987932514</v>
      </c>
      <c r="H24">
        <f t="shared" si="2"/>
        <v>0.18326343000001089</v>
      </c>
      <c r="I24">
        <f t="shared" si="3"/>
        <v>0</v>
      </c>
      <c r="J24">
        <f t="shared" si="12"/>
        <v>0.55385186136649189</v>
      </c>
      <c r="K24">
        <f t="shared" si="13"/>
        <v>0.67498949647826922</v>
      </c>
      <c r="L24">
        <f t="shared" si="7"/>
        <v>0.82053404424245402</v>
      </c>
      <c r="M24">
        <f t="shared" si="8"/>
        <v>45.071062902528034</v>
      </c>
      <c r="N24">
        <f t="shared" si="15"/>
        <v>82.81530483249999</v>
      </c>
      <c r="O24">
        <f t="shared" si="16"/>
        <v>4.1417494610382457</v>
      </c>
      <c r="P24">
        <f t="shared" si="17"/>
        <v>91.09880375457648</v>
      </c>
      <c r="Q24">
        <f t="shared" si="18"/>
        <v>74.5318059104235</v>
      </c>
      <c r="R24">
        <f t="shared" si="9"/>
        <v>88.254640269999996</v>
      </c>
      <c r="S24">
        <f t="shared" si="10"/>
        <v>75.938848879999995</v>
      </c>
      <c r="T24">
        <f t="shared" si="11"/>
        <v>17.945565331632427</v>
      </c>
      <c r="U24">
        <f t="shared" si="14"/>
        <v>17.697998726278669</v>
      </c>
    </row>
    <row r="25" spans="1:21" x14ac:dyDescent="0.35">
      <c r="A25" s="1">
        <v>45299</v>
      </c>
      <c r="B25">
        <v>76.000283699999997</v>
      </c>
      <c r="C25">
        <f t="shared" si="4"/>
        <v>79.310133596439172</v>
      </c>
      <c r="D25">
        <f t="shared" si="5"/>
        <v>80.84092344959366</v>
      </c>
      <c r="E25">
        <f t="shared" si="0"/>
        <v>-1.5307898531544879</v>
      </c>
      <c r="F25">
        <f t="shared" si="6"/>
        <v>-0.69952735701568725</v>
      </c>
      <c r="G25">
        <f t="shared" si="1"/>
        <v>-0.83126249613880066</v>
      </c>
      <c r="H25">
        <f t="shared" si="2"/>
        <v>0</v>
      </c>
      <c r="I25">
        <f t="shared" si="3"/>
        <v>2.1487035700000092</v>
      </c>
      <c r="J25">
        <f t="shared" si="12"/>
        <v>0.51429101412602818</v>
      </c>
      <c r="K25">
        <f t="shared" si="13"/>
        <v>0.7802547874441077</v>
      </c>
      <c r="L25">
        <f t="shared" si="7"/>
        <v>0.65913214811625698</v>
      </c>
      <c r="M25">
        <f t="shared" si="8"/>
        <v>39.727525553924174</v>
      </c>
      <c r="N25">
        <f t="shared" si="15"/>
        <v>82.393628613499999</v>
      </c>
      <c r="O25">
        <f t="shared" si="16"/>
        <v>4.3901590126042267</v>
      </c>
      <c r="P25">
        <f t="shared" si="17"/>
        <v>91.173946638708458</v>
      </c>
      <c r="Q25">
        <f t="shared" si="18"/>
        <v>73.61331058829154</v>
      </c>
      <c r="R25">
        <f t="shared" si="9"/>
        <v>87.524919670000003</v>
      </c>
      <c r="S25">
        <f t="shared" si="10"/>
        <v>75.938848879999995</v>
      </c>
      <c r="T25">
        <f t="shared" si="11"/>
        <v>0.53024723492132475</v>
      </c>
      <c r="U25">
        <f t="shared" si="14"/>
        <v>11.644447244095359</v>
      </c>
    </row>
    <row r="26" spans="1:21" x14ac:dyDescent="0.35">
      <c r="A26" s="1">
        <v>45330</v>
      </c>
      <c r="B26">
        <v>75.248819150000003</v>
      </c>
      <c r="C26">
        <f t="shared" si="4"/>
        <v>78.685315989294679</v>
      </c>
      <c r="D26">
        <f t="shared" si="5"/>
        <v>80.426693501475611</v>
      </c>
      <c r="E26">
        <f t="shared" si="0"/>
        <v>-1.7413775121809323</v>
      </c>
      <c r="F26">
        <f t="shared" si="6"/>
        <v>-0.90789738804873621</v>
      </c>
      <c r="G26">
        <f t="shared" si="1"/>
        <v>-0.83348012413219608</v>
      </c>
      <c r="H26">
        <f t="shared" si="2"/>
        <v>0</v>
      </c>
      <c r="I26">
        <f t="shared" si="3"/>
        <v>0.75146454999999435</v>
      </c>
      <c r="J26">
        <f t="shared" si="12"/>
        <v>0.47755594168845478</v>
      </c>
      <c r="K26">
        <f t="shared" si="13"/>
        <v>0.77819834191238535</v>
      </c>
      <c r="L26">
        <f t="shared" si="7"/>
        <v>0.61366867027097971</v>
      </c>
      <c r="M26">
        <f t="shared" si="8"/>
        <v>38.029409728078051</v>
      </c>
      <c r="N26">
        <f t="shared" si="15"/>
        <v>81.949927937499979</v>
      </c>
      <c r="O26">
        <f t="shared" si="16"/>
        <v>4.6471110254034409</v>
      </c>
      <c r="P26">
        <f t="shared" si="17"/>
        <v>91.244149988306859</v>
      </c>
      <c r="Q26">
        <f t="shared" si="18"/>
        <v>72.655705886693099</v>
      </c>
      <c r="R26">
        <f t="shared" si="9"/>
        <v>87.304015480000004</v>
      </c>
      <c r="S26">
        <f t="shared" si="10"/>
        <v>75.248819150000003</v>
      </c>
      <c r="T26">
        <f t="shared" si="11"/>
        <v>0</v>
      </c>
      <c r="U26">
        <f t="shared" si="14"/>
        <v>6.1586041888512506</v>
      </c>
    </row>
    <row r="27" spans="1:21" x14ac:dyDescent="0.35">
      <c r="A27" s="1">
        <v>45420</v>
      </c>
      <c r="B27">
        <v>75.491003849999998</v>
      </c>
      <c r="C27">
        <f t="shared" si="4"/>
        <v>78.193883352480114</v>
      </c>
      <c r="D27">
        <f t="shared" si="5"/>
        <v>80.061086860625565</v>
      </c>
      <c r="E27">
        <f t="shared" si="0"/>
        <v>-1.867203508145451</v>
      </c>
      <c r="F27">
        <f t="shared" si="6"/>
        <v>-1.0997586120680791</v>
      </c>
      <c r="G27">
        <f t="shared" si="1"/>
        <v>-0.76744489607737187</v>
      </c>
      <c r="H27">
        <f t="shared" si="2"/>
        <v>0.2421846999999957</v>
      </c>
      <c r="I27">
        <f t="shared" si="3"/>
        <v>0</v>
      </c>
      <c r="J27">
        <f t="shared" si="12"/>
        <v>0.46074371013927917</v>
      </c>
      <c r="K27">
        <f t="shared" si="13"/>
        <v>0.72261274606150061</v>
      </c>
      <c r="L27">
        <f t="shared" si="7"/>
        <v>0.63760805860469261</v>
      </c>
      <c r="M27">
        <f t="shared" si="8"/>
        <v>38.935327366913427</v>
      </c>
      <c r="N27">
        <f t="shared" si="15"/>
        <v>81.533826618999996</v>
      </c>
      <c r="O27">
        <f t="shared" si="16"/>
        <v>4.8400789514764408</v>
      </c>
      <c r="P27">
        <f t="shared" si="17"/>
        <v>91.213984521952881</v>
      </c>
      <c r="Q27">
        <f t="shared" si="18"/>
        <v>71.85366871604711</v>
      </c>
      <c r="R27">
        <f t="shared" si="9"/>
        <v>87.304015480000004</v>
      </c>
      <c r="S27">
        <f t="shared" si="10"/>
        <v>75.248819150000003</v>
      </c>
      <c r="T27">
        <f t="shared" si="11"/>
        <v>2.0089652077860078</v>
      </c>
      <c r="U27">
        <f t="shared" si="14"/>
        <v>0.84640414756911087</v>
      </c>
    </row>
    <row r="28" spans="1:21" x14ac:dyDescent="0.35">
      <c r="A28" s="1">
        <v>45451</v>
      </c>
      <c r="B28">
        <v>73.828701640000006</v>
      </c>
      <c r="C28">
        <f t="shared" si="4"/>
        <v>77.522316935175482</v>
      </c>
      <c r="D28">
        <f t="shared" si="5"/>
        <v>79.59942869613478</v>
      </c>
      <c r="E28">
        <f t="shared" si="0"/>
        <v>-2.0771117609592977</v>
      </c>
      <c r="F28">
        <f t="shared" si="6"/>
        <v>-1.2952292418463229</v>
      </c>
      <c r="G28">
        <f t="shared" si="1"/>
        <v>-0.78188251911297479</v>
      </c>
      <c r="H28">
        <f t="shared" si="2"/>
        <v>0</v>
      </c>
      <c r="I28">
        <f t="shared" si="3"/>
        <v>1.6623022099999929</v>
      </c>
      <c r="J28">
        <f t="shared" si="12"/>
        <v>0.42783344512933069</v>
      </c>
      <c r="K28">
        <f t="shared" si="13"/>
        <v>0.78973342205710728</v>
      </c>
      <c r="L28">
        <f t="shared" si="7"/>
        <v>0.54174412932265792</v>
      </c>
      <c r="M28">
        <f t="shared" si="8"/>
        <v>35.138394174438332</v>
      </c>
      <c r="N28">
        <f t="shared" si="15"/>
        <v>80.898060926999989</v>
      </c>
      <c r="O28">
        <f t="shared" si="16"/>
        <v>4.9804032762661894</v>
      </c>
      <c r="P28">
        <f t="shared" si="17"/>
        <v>90.858867479532364</v>
      </c>
      <c r="Q28">
        <f t="shared" si="18"/>
        <v>70.937254374467614</v>
      </c>
      <c r="R28">
        <f t="shared" si="9"/>
        <v>84.050578529999996</v>
      </c>
      <c r="S28">
        <f t="shared" si="10"/>
        <v>73.828701640000006</v>
      </c>
      <c r="T28">
        <f t="shared" si="11"/>
        <v>0</v>
      </c>
      <c r="U28">
        <f t="shared" si="14"/>
        <v>0.66965506926200258</v>
      </c>
    </row>
    <row r="29" spans="1:21" x14ac:dyDescent="0.35">
      <c r="A29" s="1">
        <v>45481</v>
      </c>
      <c r="B29">
        <v>74.457276280000002</v>
      </c>
      <c r="C29">
        <f t="shared" si="4"/>
        <v>77.050772218994638</v>
      </c>
      <c r="D29">
        <f t="shared" si="5"/>
        <v>79.218528517161829</v>
      </c>
      <c r="E29">
        <f t="shared" si="0"/>
        <v>-2.1677562981671912</v>
      </c>
      <c r="F29">
        <f t="shared" si="6"/>
        <v>-1.4697346531104967</v>
      </c>
      <c r="G29">
        <f t="shared" si="1"/>
        <v>-0.69802164505669451</v>
      </c>
      <c r="H29">
        <f t="shared" si="2"/>
        <v>0.62857463999999652</v>
      </c>
      <c r="I29">
        <f t="shared" si="3"/>
        <v>0</v>
      </c>
      <c r="J29">
        <f t="shared" si="12"/>
        <v>0.4421721019058068</v>
      </c>
      <c r="K29">
        <f t="shared" si="13"/>
        <v>0.733323891910171</v>
      </c>
      <c r="L29">
        <f t="shared" si="7"/>
        <v>0.60296972017921235</v>
      </c>
      <c r="M29">
        <f t="shared" si="8"/>
        <v>37.615789779971649</v>
      </c>
      <c r="N29">
        <f t="shared" si="15"/>
        <v>80.222979882999979</v>
      </c>
      <c r="O29">
        <f t="shared" si="16"/>
        <v>4.8871341797731871</v>
      </c>
      <c r="P29">
        <f t="shared" si="17"/>
        <v>89.997248242546348</v>
      </c>
      <c r="Q29">
        <f t="shared" si="18"/>
        <v>70.448711523453611</v>
      </c>
      <c r="R29">
        <f t="shared" si="9"/>
        <v>81.235022270000002</v>
      </c>
      <c r="S29">
        <f t="shared" si="10"/>
        <v>73.828701640000006</v>
      </c>
      <c r="T29">
        <f t="shared" si="11"/>
        <v>8.4870028101929051</v>
      </c>
      <c r="U29">
        <f t="shared" si="14"/>
        <v>3.4986560059929714</v>
      </c>
    </row>
    <row r="30" spans="1:21" x14ac:dyDescent="0.35">
      <c r="A30" s="1">
        <v>45512</v>
      </c>
      <c r="B30">
        <v>73.637295140000006</v>
      </c>
      <c r="C30">
        <f t="shared" si="4"/>
        <v>76.525621899149314</v>
      </c>
      <c r="D30">
        <f t="shared" si="5"/>
        <v>78.805103822557257</v>
      </c>
      <c r="E30">
        <f t="shared" si="0"/>
        <v>-2.2794819234079426</v>
      </c>
      <c r="F30">
        <f t="shared" si="6"/>
        <v>-1.6316841071699861</v>
      </c>
      <c r="G30">
        <f t="shared" si="1"/>
        <v>-0.64779781623795651</v>
      </c>
      <c r="H30">
        <f t="shared" si="2"/>
        <v>0</v>
      </c>
      <c r="I30">
        <f t="shared" si="3"/>
        <v>0.81998113999999589</v>
      </c>
      <c r="J30">
        <f t="shared" si="12"/>
        <v>0.41058838034110634</v>
      </c>
      <c r="K30">
        <f t="shared" si="13"/>
        <v>0.73951369534515854</v>
      </c>
      <c r="L30">
        <f t="shared" si="7"/>
        <v>0.55521403176917428</v>
      </c>
      <c r="M30">
        <f t="shared" si="8"/>
        <v>35.70016862165113</v>
      </c>
      <c r="N30">
        <f t="shared" si="15"/>
        <v>79.543796286499997</v>
      </c>
      <c r="O30">
        <f t="shared" si="16"/>
        <v>4.8066354412728929</v>
      </c>
      <c r="P30">
        <f t="shared" si="17"/>
        <v>89.157067169045789</v>
      </c>
      <c r="Q30">
        <f t="shared" si="18"/>
        <v>69.930525403954206</v>
      </c>
      <c r="R30">
        <f t="shared" si="9"/>
        <v>80.402708500000003</v>
      </c>
      <c r="S30">
        <f t="shared" si="10"/>
        <v>73.637295140000006</v>
      </c>
      <c r="T30">
        <f t="shared" si="11"/>
        <v>0</v>
      </c>
      <c r="U30">
        <f t="shared" si="14"/>
        <v>2.8290009367309685</v>
      </c>
    </row>
    <row r="31" spans="1:21" x14ac:dyDescent="0.35">
      <c r="A31" s="1">
        <v>45543</v>
      </c>
      <c r="B31">
        <v>73.281341659999995</v>
      </c>
      <c r="C31">
        <f t="shared" si="4"/>
        <v>76.026501862357108</v>
      </c>
      <c r="D31">
        <f t="shared" si="5"/>
        <v>78.395936254960418</v>
      </c>
      <c r="E31">
        <f t="shared" si="0"/>
        <v>-2.3694343926033099</v>
      </c>
      <c r="F31">
        <f t="shared" si="6"/>
        <v>-1.7792341642566509</v>
      </c>
      <c r="G31">
        <f t="shared" si="1"/>
        <v>-0.59020022834665897</v>
      </c>
      <c r="H31">
        <f t="shared" si="2"/>
        <v>0</v>
      </c>
      <c r="I31">
        <f t="shared" si="3"/>
        <v>0.35595348000001081</v>
      </c>
      <c r="J31">
        <f t="shared" si="12"/>
        <v>0.38126063888817019</v>
      </c>
      <c r="K31">
        <f t="shared" si="13"/>
        <v>0.71211653710621936</v>
      </c>
      <c r="L31">
        <f t="shared" si="7"/>
        <v>0.53539079493571895</v>
      </c>
      <c r="M31">
        <f t="shared" si="8"/>
        <v>34.870001611422566</v>
      </c>
      <c r="N31">
        <f t="shared" si="15"/>
        <v>78.795131355999999</v>
      </c>
      <c r="O31">
        <f t="shared" si="16"/>
        <v>4.5369865521974777</v>
      </c>
      <c r="P31">
        <f t="shared" si="17"/>
        <v>87.869104460394951</v>
      </c>
      <c r="Q31">
        <f t="shared" si="18"/>
        <v>69.721158251605047</v>
      </c>
      <c r="R31">
        <f t="shared" si="9"/>
        <v>79.42887417</v>
      </c>
      <c r="S31">
        <f t="shared" si="10"/>
        <v>73.281341659999995</v>
      </c>
      <c r="T31">
        <f t="shared" si="11"/>
        <v>0</v>
      </c>
      <c r="U31">
        <f t="shared" si="14"/>
        <v>2.8290009367309685</v>
      </c>
    </row>
    <row r="32" spans="1:21" x14ac:dyDescent="0.35">
      <c r="A32" s="1">
        <v>45634</v>
      </c>
      <c r="B32">
        <v>72.472745649999993</v>
      </c>
      <c r="C32">
        <f t="shared" si="4"/>
        <v>75.479770137379091</v>
      </c>
      <c r="D32">
        <f t="shared" si="5"/>
        <v>77.95718139533372</v>
      </c>
      <c r="E32">
        <f t="shared" si="0"/>
        <v>-2.4774112579546284</v>
      </c>
      <c r="F32">
        <f t="shared" si="6"/>
        <v>-1.9188695829962465</v>
      </c>
      <c r="G32">
        <f t="shared" si="1"/>
        <v>-0.55854167495838181</v>
      </c>
      <c r="H32">
        <f t="shared" si="2"/>
        <v>0</v>
      </c>
      <c r="I32">
        <f t="shared" si="3"/>
        <v>0.80859601000000225</v>
      </c>
      <c r="J32">
        <f t="shared" si="12"/>
        <v>0.35402773611044375</v>
      </c>
      <c r="K32">
        <f t="shared" si="13"/>
        <v>0.71900792802720381</v>
      </c>
      <c r="L32">
        <f t="shared" si="7"/>
        <v>0.49238363349040715</v>
      </c>
      <c r="M32">
        <f t="shared" si="8"/>
        <v>32.993100596983467</v>
      </c>
      <c r="N32">
        <f t="shared" si="15"/>
        <v>78.042522654999999</v>
      </c>
      <c r="O32">
        <f t="shared" si="16"/>
        <v>4.2521551959185073</v>
      </c>
      <c r="P32">
        <f t="shared" si="17"/>
        <v>86.546833046837008</v>
      </c>
      <c r="Q32">
        <f t="shared" si="18"/>
        <v>69.53821226316299</v>
      </c>
      <c r="R32">
        <f t="shared" si="9"/>
        <v>79.42887417</v>
      </c>
      <c r="S32">
        <f t="shared" si="10"/>
        <v>72.472745649999993</v>
      </c>
      <c r="T32">
        <f t="shared" si="11"/>
        <v>0</v>
      </c>
      <c r="U32">
        <f t="shared" si="14"/>
        <v>0</v>
      </c>
    </row>
    <row r="33" spans="1:21" x14ac:dyDescent="0.35">
      <c r="A33" s="1">
        <v>45517</v>
      </c>
      <c r="B33">
        <v>75.230012110000004</v>
      </c>
      <c r="C33">
        <f t="shared" si="4"/>
        <v>75.441345825474613</v>
      </c>
      <c r="D33">
        <f t="shared" si="5"/>
        <v>77.755168855679372</v>
      </c>
      <c r="E33">
        <f t="shared" si="0"/>
        <v>-2.3138230302047589</v>
      </c>
      <c r="F33">
        <f t="shared" si="6"/>
        <v>-1.9978602724379491</v>
      </c>
      <c r="G33">
        <f t="shared" si="1"/>
        <v>-0.31596275776680982</v>
      </c>
      <c r="H33">
        <f t="shared" si="2"/>
        <v>2.757266460000011</v>
      </c>
      <c r="I33">
        <f t="shared" si="3"/>
        <v>0</v>
      </c>
      <c r="J33">
        <f t="shared" si="12"/>
        <v>0.52568764495969855</v>
      </c>
      <c r="K33">
        <f t="shared" si="13"/>
        <v>0.66765021888240361</v>
      </c>
      <c r="L33">
        <f t="shared" si="7"/>
        <v>0.78736983841578045</v>
      </c>
      <c r="M33">
        <f t="shared" si="8"/>
        <v>44.051870043508103</v>
      </c>
      <c r="N33">
        <f t="shared" si="15"/>
        <v>77.464163990000003</v>
      </c>
      <c r="O33">
        <f t="shared" si="16"/>
        <v>3.7564805273700634</v>
      </c>
      <c r="P33">
        <f t="shared" si="17"/>
        <v>84.977125044740134</v>
      </c>
      <c r="Q33">
        <f t="shared" si="18"/>
        <v>69.951202935259872</v>
      </c>
      <c r="R33">
        <f t="shared" si="9"/>
        <v>78.240781339999998</v>
      </c>
      <c r="S33">
        <f t="shared" si="10"/>
        <v>72.472745649999993</v>
      </c>
      <c r="T33">
        <f t="shared" si="11"/>
        <v>47.802520791961477</v>
      </c>
      <c r="U33">
        <f t="shared" si="14"/>
        <v>15.934173597320493</v>
      </c>
    </row>
    <row r="34" spans="1:21" x14ac:dyDescent="0.35">
      <c r="A34" s="1">
        <v>45518</v>
      </c>
      <c r="B34">
        <v>75.284934190000001</v>
      </c>
      <c r="C34">
        <f t="shared" si="4"/>
        <v>75.417282496940061</v>
      </c>
      <c r="D34">
        <f t="shared" si="5"/>
        <v>77.572188510073488</v>
      </c>
      <c r="E34">
        <f t="shared" si="0"/>
        <v>-2.1549060131334272</v>
      </c>
      <c r="F34">
        <f t="shared" si="6"/>
        <v>-2.0292694205770445</v>
      </c>
      <c r="G34">
        <f t="shared" si="1"/>
        <v>-0.12563659255638271</v>
      </c>
      <c r="H34">
        <f t="shared" si="2"/>
        <v>5.4922079999997209E-2</v>
      </c>
      <c r="I34">
        <f t="shared" si="3"/>
        <v>0</v>
      </c>
      <c r="J34">
        <f t="shared" si="12"/>
        <v>0.49206153317686274</v>
      </c>
      <c r="K34">
        <f t="shared" si="13"/>
        <v>0.61996091753366045</v>
      </c>
      <c r="L34">
        <f t="shared" si="7"/>
        <v>0.79369766586963364</v>
      </c>
      <c r="M34">
        <f t="shared" si="8"/>
        <v>44.249244506031467</v>
      </c>
      <c r="N34">
        <f t="shared" si="15"/>
        <v>76.863209925500001</v>
      </c>
      <c r="O34">
        <f t="shared" si="16"/>
        <v>2.9807736766860962</v>
      </c>
      <c r="P34">
        <f t="shared" si="17"/>
        <v>82.824757278872198</v>
      </c>
      <c r="Q34">
        <f t="shared" si="18"/>
        <v>70.901662572127805</v>
      </c>
      <c r="R34">
        <f t="shared" si="9"/>
        <v>78.240781339999998</v>
      </c>
      <c r="S34">
        <f t="shared" si="10"/>
        <v>72.472745649999993</v>
      </c>
      <c r="T34">
        <f t="shared" si="11"/>
        <v>48.754700753247349</v>
      </c>
      <c r="U34">
        <f t="shared" si="14"/>
        <v>32.185740515069604</v>
      </c>
    </row>
    <row r="35" spans="1:21" x14ac:dyDescent="0.35">
      <c r="A35" s="1">
        <v>45519</v>
      </c>
      <c r="B35">
        <v>73.767625170000002</v>
      </c>
      <c r="C35">
        <f t="shared" si="4"/>
        <v>75.163489062026201</v>
      </c>
      <c r="D35">
        <f t="shared" si="5"/>
        <v>77.290369003401381</v>
      </c>
      <c r="E35">
        <f t="shared" ref="E35:E66" si="19">C35-D35</f>
        <v>-2.1268799413751793</v>
      </c>
      <c r="F35">
        <f t="shared" si="6"/>
        <v>-2.0487915247366715</v>
      </c>
      <c r="G35">
        <f t="shared" ref="G35:G66" si="20">E35-F35</f>
        <v>-7.8088416638507852E-2</v>
      </c>
      <c r="H35">
        <f t="shared" ref="H35:H66" si="21">IF(B35-B34&gt;0,B35-B34,0)</f>
        <v>0</v>
      </c>
      <c r="I35">
        <f t="shared" ref="I35:I66" si="22">IF(B35-B34&lt;0,ABS(B35-B34),0)</f>
        <v>1.517309019999999</v>
      </c>
      <c r="J35">
        <f t="shared" si="12"/>
        <v>0.45691428080708679</v>
      </c>
      <c r="K35">
        <f t="shared" si="13"/>
        <v>0.68405721056697033</v>
      </c>
      <c r="L35">
        <f t="shared" si="7"/>
        <v>0.66794746659914661</v>
      </c>
      <c r="M35">
        <f t="shared" si="8"/>
        <v>40.046073391091561</v>
      </c>
      <c r="N35">
        <f t="shared" si="15"/>
        <v>76.349062257499995</v>
      </c>
      <c r="O35">
        <f t="shared" si="16"/>
        <v>2.5282888279396576</v>
      </c>
      <c r="P35">
        <f t="shared" si="17"/>
        <v>81.405639913379304</v>
      </c>
      <c r="Q35">
        <f t="shared" si="18"/>
        <v>71.292484601620686</v>
      </c>
      <c r="R35">
        <f t="shared" si="9"/>
        <v>78.240781339999998</v>
      </c>
      <c r="S35">
        <f t="shared" si="10"/>
        <v>72.472745649999993</v>
      </c>
      <c r="T35">
        <f t="shared" si="11"/>
        <v>22.449228638528208</v>
      </c>
      <c r="U35">
        <f t="shared" si="14"/>
        <v>39.668816727912343</v>
      </c>
    </row>
    <row r="36" spans="1:21" x14ac:dyDescent="0.35">
      <c r="A36" s="1">
        <v>45520</v>
      </c>
      <c r="B36">
        <v>75.054936490000003</v>
      </c>
      <c r="C36">
        <f t="shared" ref="C36:C67" si="23">(B36*2/(12+1))+(C35*(1-2/(12+1)))</f>
        <v>75.146788666329854</v>
      </c>
      <c r="D36">
        <f t="shared" ref="D36:D67" si="24">(B36*2/(26+1))+(D35*(1-2/(26+1)))</f>
        <v>77.124781409816094</v>
      </c>
      <c r="E36">
        <f t="shared" si="19"/>
        <v>-1.9779927434862401</v>
      </c>
      <c r="F36">
        <f t="shared" ref="F36:F67" si="25">(E36*2/(9+1))+(F35*(1-2/(9+1)))</f>
        <v>-2.0346317684865856</v>
      </c>
      <c r="G36">
        <f t="shared" si="20"/>
        <v>5.6639025000345455E-2</v>
      </c>
      <c r="H36">
        <f t="shared" si="21"/>
        <v>1.2873113200000006</v>
      </c>
      <c r="I36">
        <f t="shared" si="22"/>
        <v>0</v>
      </c>
      <c r="J36">
        <f t="shared" si="12"/>
        <v>0.51622835503515208</v>
      </c>
      <c r="K36">
        <f t="shared" si="13"/>
        <v>0.63519598124075816</v>
      </c>
      <c r="L36">
        <f t="shared" si="7"/>
        <v>0.8127072120745773</v>
      </c>
      <c r="M36">
        <f t="shared" si="8"/>
        <v>44.833893011572648</v>
      </c>
      <c r="N36">
        <f t="shared" si="15"/>
        <v>76.040057968500008</v>
      </c>
      <c r="O36">
        <f t="shared" si="16"/>
        <v>2.2634990007107851</v>
      </c>
      <c r="P36">
        <f t="shared" si="17"/>
        <v>80.567055969921583</v>
      </c>
      <c r="Q36">
        <f t="shared" si="18"/>
        <v>71.513059967078433</v>
      </c>
      <c r="R36">
        <f t="shared" si="9"/>
        <v>78.148987270000006</v>
      </c>
      <c r="S36">
        <f t="shared" si="10"/>
        <v>72.472745649999993</v>
      </c>
      <c r="T36">
        <f t="shared" si="11"/>
        <v>45.491207261187796</v>
      </c>
      <c r="U36">
        <f t="shared" si="14"/>
        <v>38.898378884321119</v>
      </c>
    </row>
    <row r="37" spans="1:21" x14ac:dyDescent="0.35">
      <c r="A37" s="1">
        <v>45523</v>
      </c>
      <c r="B37">
        <v>73.297384579999999</v>
      </c>
      <c r="C37">
        <f t="shared" si="23"/>
        <v>74.862264960740646</v>
      </c>
      <c r="D37">
        <f t="shared" si="24"/>
        <v>76.841270533533418</v>
      </c>
      <c r="E37">
        <f t="shared" si="19"/>
        <v>-1.9790055727927722</v>
      </c>
      <c r="F37">
        <f t="shared" si="25"/>
        <v>-2.0235065293478227</v>
      </c>
      <c r="G37">
        <f t="shared" si="20"/>
        <v>4.4500956555050486E-2</v>
      </c>
      <c r="H37">
        <f t="shared" si="21"/>
        <v>0</v>
      </c>
      <c r="I37">
        <f t="shared" si="22"/>
        <v>1.7575519100000037</v>
      </c>
      <c r="J37">
        <f t="shared" si="12"/>
        <v>0.47935490110406981</v>
      </c>
      <c r="K37">
        <f t="shared" si="13"/>
        <v>0.71536426186641855</v>
      </c>
      <c r="L37">
        <f t="shared" si="7"/>
        <v>0.67008505548405595</v>
      </c>
      <c r="M37">
        <f t="shared" si="8"/>
        <v>40.122810109802401</v>
      </c>
      <c r="N37">
        <f t="shared" si="15"/>
        <v>75.684791772500006</v>
      </c>
      <c r="O37">
        <f t="shared" si="16"/>
        <v>2.0939811371710908</v>
      </c>
      <c r="P37">
        <f t="shared" si="17"/>
        <v>79.872754046842189</v>
      </c>
      <c r="Q37">
        <f t="shared" si="18"/>
        <v>71.496829498157823</v>
      </c>
      <c r="R37">
        <f t="shared" si="9"/>
        <v>78.148987270000006</v>
      </c>
      <c r="S37">
        <f t="shared" si="10"/>
        <v>72.472745649999993</v>
      </c>
      <c r="T37">
        <f t="shared" si="11"/>
        <v>14.527903940776998</v>
      </c>
      <c r="U37">
        <f t="shared" si="14"/>
        <v>27.489446613497666</v>
      </c>
    </row>
    <row r="38" spans="1:21" x14ac:dyDescent="0.35">
      <c r="A38" s="1">
        <v>45524</v>
      </c>
      <c r="B38">
        <v>73.676865070000005</v>
      </c>
      <c r="C38">
        <f t="shared" si="23"/>
        <v>74.679895746780545</v>
      </c>
      <c r="D38">
        <f t="shared" si="24"/>
        <v>76.606870128827239</v>
      </c>
      <c r="E38">
        <f t="shared" si="19"/>
        <v>-1.9269743820466942</v>
      </c>
      <c r="F38">
        <f t="shared" si="25"/>
        <v>-2.0042000998875968</v>
      </c>
      <c r="G38">
        <f t="shared" si="20"/>
        <v>7.7225717840902597E-2</v>
      </c>
      <c r="H38">
        <f t="shared" si="21"/>
        <v>0.37948049000000594</v>
      </c>
      <c r="I38">
        <f t="shared" si="22"/>
        <v>0</v>
      </c>
      <c r="J38">
        <f t="shared" si="12"/>
        <v>0.47222101459663668</v>
      </c>
      <c r="K38">
        <f t="shared" si="13"/>
        <v>0.66426681459024572</v>
      </c>
      <c r="L38">
        <f t="shared" si="7"/>
        <v>0.71089057021150026</v>
      </c>
      <c r="M38">
        <f t="shared" si="8"/>
        <v>41.550908198858096</v>
      </c>
      <c r="N38">
        <f t="shared" si="15"/>
        <v>75.425913831000003</v>
      </c>
      <c r="O38">
        <f t="shared" si="16"/>
        <v>1.9994108224380442</v>
      </c>
      <c r="P38">
        <f t="shared" si="17"/>
        <v>79.424735475876091</v>
      </c>
      <c r="Q38">
        <f t="shared" si="18"/>
        <v>71.427092186123915</v>
      </c>
      <c r="R38">
        <f t="shared" si="9"/>
        <v>76.000283699999997</v>
      </c>
      <c r="S38">
        <f t="shared" si="10"/>
        <v>72.472745649999993</v>
      </c>
      <c r="T38">
        <f t="shared" si="11"/>
        <v>34.134838602237352</v>
      </c>
      <c r="U38">
        <f t="shared" si="14"/>
        <v>31.384649934734046</v>
      </c>
    </row>
    <row r="39" spans="1:21" x14ac:dyDescent="0.35">
      <c r="A39" s="1">
        <v>45525</v>
      </c>
      <c r="B39">
        <v>70.862894909999994</v>
      </c>
      <c r="C39">
        <f t="shared" si="23"/>
        <v>74.092664848814309</v>
      </c>
      <c r="D39">
        <f t="shared" si="24"/>
        <v>76.181390482988192</v>
      </c>
      <c r="E39">
        <f t="shared" si="19"/>
        <v>-2.0887256341738833</v>
      </c>
      <c r="F39">
        <f t="shared" si="25"/>
        <v>-2.0211052067448541</v>
      </c>
      <c r="G39">
        <f t="shared" si="20"/>
        <v>-6.7620427429029295E-2</v>
      </c>
      <c r="H39">
        <f t="shared" si="21"/>
        <v>0</v>
      </c>
      <c r="I39">
        <f t="shared" si="22"/>
        <v>2.8139701600000109</v>
      </c>
      <c r="J39">
        <f t="shared" si="12"/>
        <v>0.43849094212544831</v>
      </c>
      <c r="K39">
        <f t="shared" si="13"/>
        <v>0.81781705354808609</v>
      </c>
      <c r="L39">
        <f t="shared" si="7"/>
        <v>0.53617241193866338</v>
      </c>
      <c r="M39">
        <f t="shared" si="8"/>
        <v>34.90314028371391</v>
      </c>
      <c r="N39">
        <f t="shared" si="15"/>
        <v>74.997614867999999</v>
      </c>
      <c r="O39">
        <f t="shared" si="16"/>
        <v>2.0142110805660325</v>
      </c>
      <c r="P39">
        <f t="shared" si="17"/>
        <v>79.02603702913207</v>
      </c>
      <c r="Q39">
        <f t="shared" si="18"/>
        <v>70.969192706867929</v>
      </c>
      <c r="R39">
        <f t="shared" si="9"/>
        <v>75.491003849999998</v>
      </c>
      <c r="S39">
        <f t="shared" si="10"/>
        <v>70.862894909999994</v>
      </c>
      <c r="T39">
        <f t="shared" si="11"/>
        <v>0</v>
      </c>
      <c r="U39">
        <f t="shared" si="14"/>
        <v>16.220914181004783</v>
      </c>
    </row>
    <row r="40" spans="1:21" x14ac:dyDescent="0.35">
      <c r="A40" s="1">
        <v>45526</v>
      </c>
      <c r="B40">
        <v>69.051375629999995</v>
      </c>
      <c r="C40">
        <f t="shared" si="23"/>
        <v>73.317081892073645</v>
      </c>
      <c r="D40">
        <f t="shared" si="24"/>
        <v>75.65324123461869</v>
      </c>
      <c r="E40">
        <f t="shared" si="19"/>
        <v>-2.3361593425450451</v>
      </c>
      <c r="F40">
        <f t="shared" si="25"/>
        <v>-2.0841160339048925</v>
      </c>
      <c r="G40">
        <f t="shared" si="20"/>
        <v>-0.25204330864015256</v>
      </c>
      <c r="H40">
        <f t="shared" si="21"/>
        <v>0</v>
      </c>
      <c r="I40">
        <f t="shared" si="22"/>
        <v>1.8115192799999988</v>
      </c>
      <c r="J40">
        <f t="shared" si="12"/>
        <v>0.40717016054505917</v>
      </c>
      <c r="K40">
        <f t="shared" si="13"/>
        <v>0.888795784008937</v>
      </c>
      <c r="L40">
        <f t="shared" si="7"/>
        <v>0.45811441488674409</v>
      </c>
      <c r="M40">
        <f t="shared" si="8"/>
        <v>31.418276248392161</v>
      </c>
      <c r="N40">
        <f t="shared" si="15"/>
        <v>74.546891827499991</v>
      </c>
      <c r="O40">
        <f t="shared" si="16"/>
        <v>2.2822499464150461</v>
      </c>
      <c r="P40">
        <f t="shared" si="17"/>
        <v>79.11139172033009</v>
      </c>
      <c r="Q40">
        <f t="shared" si="18"/>
        <v>69.982391934669891</v>
      </c>
      <c r="R40">
        <f t="shared" si="9"/>
        <v>75.491003849999998</v>
      </c>
      <c r="S40">
        <f t="shared" si="10"/>
        <v>69.051375629999995</v>
      </c>
      <c r="T40">
        <f t="shared" si="11"/>
        <v>0</v>
      </c>
      <c r="U40">
        <f t="shared" si="14"/>
        <v>11.378279534079118</v>
      </c>
    </row>
    <row r="41" spans="1:21" x14ac:dyDescent="0.35">
      <c r="A41" s="1">
        <v>45527</v>
      </c>
      <c r="B41">
        <v>69.392297790000001</v>
      </c>
      <c r="C41">
        <f t="shared" si="23"/>
        <v>72.713268953293081</v>
      </c>
      <c r="D41">
        <f t="shared" si="24"/>
        <v>75.189467646128421</v>
      </c>
      <c r="E41">
        <f t="shared" si="19"/>
        <v>-2.4761986928353394</v>
      </c>
      <c r="F41">
        <f t="shared" si="25"/>
        <v>-2.1625325656909817</v>
      </c>
      <c r="G41">
        <f t="shared" si="20"/>
        <v>-0.31366612714435771</v>
      </c>
      <c r="H41">
        <f t="shared" si="21"/>
        <v>0.34092216000000519</v>
      </c>
      <c r="I41">
        <f t="shared" si="22"/>
        <v>0</v>
      </c>
      <c r="J41">
        <f t="shared" si="12"/>
        <v>0.40243816050612674</v>
      </c>
      <c r="K41">
        <f t="shared" si="13"/>
        <v>0.82531037086544146</v>
      </c>
      <c r="L41">
        <f t="shared" si="7"/>
        <v>0.48762038466100921</v>
      </c>
      <c r="M41">
        <f t="shared" si="8"/>
        <v>32.778549533799605</v>
      </c>
      <c r="N41">
        <f t="shared" si="15"/>
        <v>74.219564272999989</v>
      </c>
      <c r="O41">
        <f t="shared" si="16"/>
        <v>2.5283035735141626</v>
      </c>
      <c r="P41">
        <f t="shared" si="17"/>
        <v>79.276171420028319</v>
      </c>
      <c r="Q41">
        <f t="shared" si="18"/>
        <v>69.162957125971658</v>
      </c>
      <c r="R41">
        <f t="shared" si="9"/>
        <v>75.284934190000001</v>
      </c>
      <c r="S41">
        <f t="shared" si="10"/>
        <v>69.051375629999995</v>
      </c>
      <c r="T41">
        <f t="shared" si="11"/>
        <v>5.4691418508147436</v>
      </c>
      <c r="U41">
        <f t="shared" si="14"/>
        <v>1.8230472836049145</v>
      </c>
    </row>
    <row r="42" spans="1:21" x14ac:dyDescent="0.35">
      <c r="A42" s="1">
        <v>45530</v>
      </c>
      <c r="B42">
        <v>70.486567949999994</v>
      </c>
      <c r="C42">
        <f t="shared" si="23"/>
        <v>72.370699568171062</v>
      </c>
      <c r="D42">
        <f t="shared" si="24"/>
        <v>74.841104705674468</v>
      </c>
      <c r="E42">
        <f t="shared" si="19"/>
        <v>-2.4704051375034055</v>
      </c>
      <c r="F42">
        <f t="shared" si="25"/>
        <v>-2.2241070800534666</v>
      </c>
      <c r="G42">
        <f t="shared" si="20"/>
        <v>-0.24629805744993893</v>
      </c>
      <c r="H42">
        <f t="shared" si="21"/>
        <v>1.0942701599999936</v>
      </c>
      <c r="I42">
        <f t="shared" si="22"/>
        <v>0</v>
      </c>
      <c r="J42">
        <f t="shared" si="12"/>
        <v>0.4518547318985458</v>
      </c>
      <c r="K42">
        <f t="shared" si="13"/>
        <v>0.76635963008933849</v>
      </c>
      <c r="L42">
        <f t="shared" si="7"/>
        <v>0.58961186648867547</v>
      </c>
      <c r="M42">
        <f t="shared" si="8"/>
        <v>37.091561715067002</v>
      </c>
      <c r="N42">
        <f t="shared" si="15"/>
        <v>73.831853603499979</v>
      </c>
      <c r="O42">
        <f t="shared" si="16"/>
        <v>2.4731478324273506</v>
      </c>
      <c r="P42">
        <f t="shared" si="17"/>
        <v>78.778149268354682</v>
      </c>
      <c r="Q42">
        <f t="shared" si="18"/>
        <v>68.885557938645277</v>
      </c>
      <c r="R42">
        <f t="shared" si="9"/>
        <v>75.284934190000001</v>
      </c>
      <c r="S42">
        <f t="shared" si="10"/>
        <v>69.051375629999995</v>
      </c>
      <c r="T42">
        <f t="shared" si="11"/>
        <v>23.023643817344638</v>
      </c>
      <c r="U42">
        <f t="shared" si="14"/>
        <v>9.4975952227197933</v>
      </c>
    </row>
    <row r="43" spans="1:21" x14ac:dyDescent="0.35">
      <c r="A43" s="1">
        <v>45531</v>
      </c>
      <c r="B43">
        <v>70.798637749999997</v>
      </c>
      <c r="C43">
        <f t="shared" si="23"/>
        <v>72.128843903837051</v>
      </c>
      <c r="D43">
        <f t="shared" si="24"/>
        <v>74.541662708957844</v>
      </c>
      <c r="E43">
        <f t="shared" si="19"/>
        <v>-2.4128188051207928</v>
      </c>
      <c r="F43">
        <f t="shared" si="25"/>
        <v>-2.2618494250669321</v>
      </c>
      <c r="G43">
        <f t="shared" si="20"/>
        <v>-0.15096938005386074</v>
      </c>
      <c r="H43">
        <f t="shared" si="21"/>
        <v>0.31206980000000328</v>
      </c>
      <c r="I43">
        <f t="shared" si="22"/>
        <v>0</v>
      </c>
      <c r="J43">
        <f t="shared" si="12"/>
        <v>0.44187009390579274</v>
      </c>
      <c r="K43">
        <f t="shared" si="13"/>
        <v>0.71161965651152859</v>
      </c>
      <c r="L43">
        <f t="shared" si="7"/>
        <v>0.62093576233111569</v>
      </c>
      <c r="M43">
        <f t="shared" si="8"/>
        <v>38.307240592812242</v>
      </c>
      <c r="N43">
        <f t="shared" si="15"/>
        <v>73.473499298999982</v>
      </c>
      <c r="O43">
        <f t="shared" si="16"/>
        <v>2.3592583909533453</v>
      </c>
      <c r="P43">
        <f t="shared" si="17"/>
        <v>78.192016080906669</v>
      </c>
      <c r="Q43">
        <f t="shared" si="18"/>
        <v>68.754982517093296</v>
      </c>
      <c r="R43">
        <f t="shared" si="9"/>
        <v>75.284934190000001</v>
      </c>
      <c r="S43">
        <f t="shared" si="10"/>
        <v>69.051375629999995</v>
      </c>
      <c r="T43">
        <f t="shared" si="11"/>
        <v>28.02993030677489</v>
      </c>
      <c r="U43">
        <f t="shared" si="14"/>
        <v>18.840905324978092</v>
      </c>
    </row>
    <row r="44" spans="1:21" x14ac:dyDescent="0.35">
      <c r="A44" s="1">
        <v>45532</v>
      </c>
      <c r="B44">
        <v>70.705681569999996</v>
      </c>
      <c r="C44">
        <f t="shared" si="23"/>
        <v>71.909895852477504</v>
      </c>
      <c r="D44">
        <f t="shared" si="24"/>
        <v>74.257515957923928</v>
      </c>
      <c r="E44">
        <f t="shared" si="19"/>
        <v>-2.3476201054464241</v>
      </c>
      <c r="F44">
        <f t="shared" si="25"/>
        <v>-2.2790035611428303</v>
      </c>
      <c r="G44">
        <f t="shared" si="20"/>
        <v>-6.8616544303593763E-2</v>
      </c>
      <c r="H44">
        <f t="shared" si="21"/>
        <v>0</v>
      </c>
      <c r="I44">
        <f t="shared" si="22"/>
        <v>9.2956180000001609E-2</v>
      </c>
      <c r="J44">
        <f t="shared" si="12"/>
        <v>0.41030794434109324</v>
      </c>
      <c r="K44">
        <f t="shared" si="13"/>
        <v>0.66742940818927665</v>
      </c>
      <c r="L44">
        <f t="shared" si="7"/>
        <v>0.61475856368728332</v>
      </c>
      <c r="M44">
        <f t="shared" si="8"/>
        <v>38.07123724326248</v>
      </c>
      <c r="N44">
        <f t="shared" si="15"/>
        <v>73.101334013999988</v>
      </c>
      <c r="O44">
        <f t="shared" si="16"/>
        <v>2.1617048605357025</v>
      </c>
      <c r="P44">
        <f t="shared" si="17"/>
        <v>77.424743735071388</v>
      </c>
      <c r="Q44">
        <f t="shared" si="18"/>
        <v>68.777924292928589</v>
      </c>
      <c r="R44">
        <f t="shared" si="9"/>
        <v>75.284934190000001</v>
      </c>
      <c r="S44">
        <f t="shared" si="10"/>
        <v>69.051375629999995</v>
      </c>
      <c r="T44">
        <f t="shared" si="11"/>
        <v>26.538708573550302</v>
      </c>
      <c r="U44">
        <f t="shared" si="14"/>
        <v>25.86409423255661</v>
      </c>
    </row>
    <row r="45" spans="1:21" x14ac:dyDescent="0.35">
      <c r="A45" s="1">
        <v>45533</v>
      </c>
      <c r="B45">
        <v>70.350592419999998</v>
      </c>
      <c r="C45">
        <f t="shared" si="23"/>
        <v>71.670003016711732</v>
      </c>
      <c r="D45">
        <f t="shared" si="24"/>
        <v>73.968114214374012</v>
      </c>
      <c r="E45">
        <f t="shared" si="19"/>
        <v>-2.2981111976622799</v>
      </c>
      <c r="F45">
        <f t="shared" si="25"/>
        <v>-2.2828250884467205</v>
      </c>
      <c r="G45">
        <f t="shared" si="20"/>
        <v>-1.5286109215559396E-2</v>
      </c>
      <c r="H45">
        <f t="shared" si="21"/>
        <v>0</v>
      </c>
      <c r="I45">
        <f t="shared" si="22"/>
        <v>0.35508914999999774</v>
      </c>
      <c r="J45">
        <f t="shared" si="12"/>
        <v>0.38100023403101518</v>
      </c>
      <c r="K45">
        <f t="shared" si="13"/>
        <v>0.6451193897471853</v>
      </c>
      <c r="L45">
        <f t="shared" si="7"/>
        <v>0.59058871905915689</v>
      </c>
      <c r="M45">
        <f t="shared" si="8"/>
        <v>37.130196636154558</v>
      </c>
      <c r="N45">
        <f t="shared" si="15"/>
        <v>72.818849449999973</v>
      </c>
      <c r="O45">
        <f t="shared" si="16"/>
        <v>2.1318772260769654</v>
      </c>
      <c r="P45">
        <f t="shared" si="17"/>
        <v>77.082603902153906</v>
      </c>
      <c r="Q45">
        <f t="shared" si="18"/>
        <v>68.555094997846041</v>
      </c>
      <c r="R45">
        <f t="shared" si="9"/>
        <v>75.284934190000001</v>
      </c>
      <c r="S45">
        <f t="shared" si="10"/>
        <v>69.051375629999995</v>
      </c>
      <c r="T45">
        <f t="shared" si="11"/>
        <v>20.842297020147051</v>
      </c>
      <c r="U45">
        <f t="shared" si="14"/>
        <v>25.136978633490752</v>
      </c>
    </row>
    <row r="46" spans="1:21" x14ac:dyDescent="0.35">
      <c r="A46" s="1">
        <v>45534</v>
      </c>
      <c r="B46">
        <v>68.340645050000006</v>
      </c>
      <c r="C46">
        <f t="shared" si="23"/>
        <v>71.157794098756085</v>
      </c>
      <c r="D46">
        <f t="shared" si="24"/>
        <v>73.551264646642608</v>
      </c>
      <c r="E46">
        <f t="shared" si="19"/>
        <v>-2.3934705478865226</v>
      </c>
      <c r="F46">
        <f t="shared" si="25"/>
        <v>-2.3049541803346809</v>
      </c>
      <c r="G46">
        <f t="shared" si="20"/>
        <v>-8.8516367551841668E-2</v>
      </c>
      <c r="H46">
        <f t="shared" si="21"/>
        <v>0</v>
      </c>
      <c r="I46">
        <f t="shared" si="22"/>
        <v>2.0099473699999919</v>
      </c>
      <c r="J46">
        <f t="shared" si="12"/>
        <v>0.35378593160022836</v>
      </c>
      <c r="K46">
        <f t="shared" si="13"/>
        <v>0.74260710262238572</v>
      </c>
      <c r="L46">
        <f t="shared" si="7"/>
        <v>0.47641064884902917</v>
      </c>
      <c r="M46">
        <f t="shared" si="8"/>
        <v>32.268166666260939</v>
      </c>
      <c r="N46">
        <f t="shared" si="15"/>
        <v>72.473440744999976</v>
      </c>
      <c r="O46">
        <f t="shared" si="16"/>
        <v>2.2724497339089278</v>
      </c>
      <c r="P46">
        <f t="shared" si="17"/>
        <v>77.018340212817833</v>
      </c>
      <c r="Q46">
        <f t="shared" si="18"/>
        <v>67.92854127718212</v>
      </c>
      <c r="R46">
        <f t="shared" si="9"/>
        <v>75.284934190000001</v>
      </c>
      <c r="S46">
        <f t="shared" si="10"/>
        <v>68.340645050000006</v>
      </c>
      <c r="T46">
        <f t="shared" si="11"/>
        <v>0</v>
      </c>
      <c r="U46">
        <f t="shared" si="14"/>
        <v>15.79366853123245</v>
      </c>
    </row>
    <row r="47" spans="1:21" x14ac:dyDescent="0.35">
      <c r="A47" s="1">
        <v>45331</v>
      </c>
      <c r="B47">
        <v>67.425093340000004</v>
      </c>
      <c r="C47">
        <f t="shared" si="23"/>
        <v>70.583532443562845</v>
      </c>
      <c r="D47">
        <f t="shared" si="24"/>
        <v>73.097474179483896</v>
      </c>
      <c r="E47">
        <f t="shared" si="19"/>
        <v>-2.5139417359210512</v>
      </c>
      <c r="F47">
        <f t="shared" si="25"/>
        <v>-2.3467516914519551</v>
      </c>
      <c r="G47">
        <f t="shared" si="20"/>
        <v>-0.16719004446909613</v>
      </c>
      <c r="H47">
        <f t="shared" si="21"/>
        <v>0</v>
      </c>
      <c r="I47">
        <f t="shared" si="22"/>
        <v>0.91555171000000257</v>
      </c>
      <c r="J47">
        <f t="shared" si="12"/>
        <v>0.3285155079144978</v>
      </c>
      <c r="K47">
        <f t="shared" si="13"/>
        <v>0.75496028886364408</v>
      </c>
      <c r="L47">
        <f t="shared" si="7"/>
        <v>0.43514276546780339</v>
      </c>
      <c r="M47">
        <f t="shared" si="8"/>
        <v>30.320521131287094</v>
      </c>
      <c r="N47">
        <f t="shared" si="15"/>
        <v>72.070145219500006</v>
      </c>
      <c r="O47">
        <f t="shared" si="16"/>
        <v>2.4196966630339927</v>
      </c>
      <c r="P47">
        <f t="shared" si="17"/>
        <v>76.909538545567997</v>
      </c>
      <c r="Q47">
        <f t="shared" si="18"/>
        <v>67.230751893432014</v>
      </c>
      <c r="R47">
        <f t="shared" si="9"/>
        <v>75.284934190000001</v>
      </c>
      <c r="S47">
        <f t="shared" si="10"/>
        <v>67.425093340000004</v>
      </c>
      <c r="T47">
        <f t="shared" si="11"/>
        <v>0</v>
      </c>
      <c r="U47">
        <f t="shared" si="14"/>
        <v>6.9474323400490166</v>
      </c>
    </row>
    <row r="48" spans="1:21" x14ac:dyDescent="0.35">
      <c r="A48" s="1">
        <v>45360</v>
      </c>
      <c r="B48">
        <v>66.871346189999997</v>
      </c>
      <c r="C48">
        <f t="shared" si="23"/>
        <v>70.01242686609163</v>
      </c>
      <c r="D48">
        <f t="shared" si="24"/>
        <v>72.636279513596193</v>
      </c>
      <c r="E48">
        <f t="shared" si="19"/>
        <v>-2.6238526475045632</v>
      </c>
      <c r="F48">
        <f t="shared" si="25"/>
        <v>-2.4021718826624765</v>
      </c>
      <c r="G48">
        <f t="shared" si="20"/>
        <v>-0.22168076484208665</v>
      </c>
      <c r="H48">
        <f t="shared" si="21"/>
        <v>0</v>
      </c>
      <c r="I48">
        <f t="shared" si="22"/>
        <v>0.55374715000000663</v>
      </c>
      <c r="J48">
        <f t="shared" si="12"/>
        <v>0.30505011449203367</v>
      </c>
      <c r="K48">
        <f t="shared" si="13"/>
        <v>0.74058792180195565</v>
      </c>
      <c r="L48">
        <f t="shared" ref="L48:L79" si="26">IF(K48=0,100,J48/K48)</f>
        <v>0.41190263237051367</v>
      </c>
      <c r="M48">
        <f t="shared" ref="M48:M79" si="27">100-(100/(1+L48))</f>
        <v>29.173586260615565</v>
      </c>
      <c r="N48">
        <f t="shared" si="15"/>
        <v>71.722277446999996</v>
      </c>
      <c r="O48">
        <f t="shared" si="16"/>
        <v>2.6433477358816782</v>
      </c>
      <c r="P48">
        <f t="shared" si="17"/>
        <v>77.008972918763348</v>
      </c>
      <c r="Q48">
        <f t="shared" si="18"/>
        <v>66.435581975236644</v>
      </c>
      <c r="R48">
        <f t="shared" ref="R48:R79" si="28">MAX(B35:B48)</f>
        <v>75.054936490000003</v>
      </c>
      <c r="S48">
        <f t="shared" ref="S48:S79" si="29">MIN(B35:B48)</f>
        <v>66.871346189999997</v>
      </c>
      <c r="T48">
        <f t="shared" ref="T48:T79" si="30">IF(R48-S48=0,0,(B48-S48)/(R48-S48)*100)</f>
        <v>0</v>
      </c>
      <c r="U48">
        <f t="shared" si="14"/>
        <v>0</v>
      </c>
    </row>
    <row r="49" spans="1:21" x14ac:dyDescent="0.35">
      <c r="A49" s="1">
        <v>45391</v>
      </c>
      <c r="B49">
        <v>68.352041270000001</v>
      </c>
      <c r="C49">
        <f t="shared" si="23"/>
        <v>69.75698292823138</v>
      </c>
      <c r="D49">
        <f t="shared" si="24"/>
        <v>72.318928532589069</v>
      </c>
      <c r="E49">
        <f t="shared" si="19"/>
        <v>-2.5619456043576889</v>
      </c>
      <c r="F49">
        <f t="shared" si="25"/>
        <v>-2.4341266270015192</v>
      </c>
      <c r="G49">
        <f t="shared" si="20"/>
        <v>-0.12781897735616976</v>
      </c>
      <c r="H49">
        <f t="shared" si="21"/>
        <v>1.4806950800000038</v>
      </c>
      <c r="I49">
        <f t="shared" si="22"/>
        <v>0</v>
      </c>
      <c r="J49">
        <f t="shared" ref="J49:J80" si="31">(J48*13+H49)/14</f>
        <v>0.38902475488546007</v>
      </c>
      <c r="K49">
        <f t="shared" ref="K49:K80" si="32">(K48*13+I49)/14</f>
        <v>0.68768878453038729</v>
      </c>
      <c r="L49">
        <f t="shared" si="26"/>
        <v>0.56569885046346868</v>
      </c>
      <c r="M49">
        <f t="shared" si="27"/>
        <v>36.130757220394841</v>
      </c>
      <c r="N49">
        <f t="shared" si="15"/>
        <v>71.417015696500002</v>
      </c>
      <c r="O49">
        <f t="shared" si="16"/>
        <v>2.663328312952431</v>
      </c>
      <c r="P49">
        <f t="shared" si="17"/>
        <v>76.743672322404862</v>
      </c>
      <c r="Q49">
        <f t="shared" si="18"/>
        <v>66.090359070595142</v>
      </c>
      <c r="R49">
        <f t="shared" si="28"/>
        <v>75.054936490000003</v>
      </c>
      <c r="S49">
        <f t="shared" si="29"/>
        <v>66.871346189999997</v>
      </c>
      <c r="T49">
        <f t="shared" si="30"/>
        <v>18.093465407230891</v>
      </c>
      <c r="U49">
        <f t="shared" si="14"/>
        <v>6.0311551357436306</v>
      </c>
    </row>
    <row r="50" spans="1:21" x14ac:dyDescent="0.35">
      <c r="A50" s="1">
        <v>45421</v>
      </c>
      <c r="B50">
        <v>68.890133539999994</v>
      </c>
      <c r="C50">
        <f t="shared" si="23"/>
        <v>69.623621483888087</v>
      </c>
      <c r="D50">
        <f t="shared" si="24"/>
        <v>72.064943718323207</v>
      </c>
      <c r="E50">
        <f t="shared" si="19"/>
        <v>-2.4413222344351198</v>
      </c>
      <c r="F50">
        <f t="shared" si="25"/>
        <v>-2.4355657484882394</v>
      </c>
      <c r="G50">
        <f t="shared" si="20"/>
        <v>-5.7564859468803853E-3</v>
      </c>
      <c r="H50">
        <f t="shared" si="21"/>
        <v>0.53809226999999282</v>
      </c>
      <c r="I50">
        <f t="shared" si="22"/>
        <v>0</v>
      </c>
      <c r="J50">
        <f t="shared" si="31"/>
        <v>0.39967243453649814</v>
      </c>
      <c r="K50">
        <f t="shared" si="32"/>
        <v>0.638568157063931</v>
      </c>
      <c r="L50">
        <f t="shared" si="26"/>
        <v>0.62588845077109678</v>
      </c>
      <c r="M50">
        <f t="shared" si="27"/>
        <v>38.495165549288558</v>
      </c>
      <c r="N50">
        <f t="shared" si="15"/>
        <v>71.179657616500009</v>
      </c>
      <c r="O50">
        <f t="shared" si="16"/>
        <v>2.6665743035596741</v>
      </c>
      <c r="P50">
        <f t="shared" si="17"/>
        <v>76.51280622361935</v>
      </c>
      <c r="Q50">
        <f t="shared" si="18"/>
        <v>65.846509009380668</v>
      </c>
      <c r="R50">
        <f t="shared" si="28"/>
        <v>73.676865070000005</v>
      </c>
      <c r="S50">
        <f t="shared" si="29"/>
        <v>66.871346189999997</v>
      </c>
      <c r="T50">
        <f t="shared" si="30"/>
        <v>29.663973983420856</v>
      </c>
      <c r="U50">
        <f t="shared" ref="U50:U81" si="33">AVERAGE(T48:T50)</f>
        <v>15.919146463550582</v>
      </c>
    </row>
    <row r="51" spans="1:21" x14ac:dyDescent="0.35">
      <c r="A51" s="1">
        <v>45452</v>
      </c>
      <c r="B51">
        <v>66.529902239999998</v>
      </c>
      <c r="C51">
        <f t="shared" si="23"/>
        <v>69.147664677136078</v>
      </c>
      <c r="D51">
        <f t="shared" si="24"/>
        <v>71.654940645854822</v>
      </c>
      <c r="E51">
        <f t="shared" si="19"/>
        <v>-2.5072759687187443</v>
      </c>
      <c r="F51">
        <f t="shared" si="25"/>
        <v>-2.4499077925343404</v>
      </c>
      <c r="G51">
        <f t="shared" si="20"/>
        <v>-5.7368176184403818E-2</v>
      </c>
      <c r="H51">
        <f t="shared" si="21"/>
        <v>0</v>
      </c>
      <c r="I51">
        <f t="shared" si="22"/>
        <v>2.3602312999999953</v>
      </c>
      <c r="J51">
        <f t="shared" si="31"/>
        <v>0.37112440349817682</v>
      </c>
      <c r="K51">
        <f t="shared" si="32"/>
        <v>0.76154409584507843</v>
      </c>
      <c r="L51">
        <f t="shared" si="26"/>
        <v>0.487331469737604</v>
      </c>
      <c r="M51">
        <f t="shared" si="27"/>
        <v>32.765491731549218</v>
      </c>
      <c r="N51">
        <f t="shared" si="15"/>
        <v>70.842085645500006</v>
      </c>
      <c r="O51">
        <f t="shared" si="16"/>
        <v>2.8099991041596448</v>
      </c>
      <c r="P51">
        <f t="shared" si="17"/>
        <v>76.462083853819294</v>
      </c>
      <c r="Q51">
        <f t="shared" si="18"/>
        <v>65.222087437180718</v>
      </c>
      <c r="R51">
        <f t="shared" si="28"/>
        <v>73.676865070000005</v>
      </c>
      <c r="S51">
        <f t="shared" si="29"/>
        <v>66.529902239999998</v>
      </c>
      <c r="T51">
        <f t="shared" si="30"/>
        <v>0</v>
      </c>
      <c r="U51">
        <f t="shared" si="33"/>
        <v>15.919146463550582</v>
      </c>
    </row>
    <row r="52" spans="1:21" x14ac:dyDescent="0.35">
      <c r="A52" s="1">
        <v>45544</v>
      </c>
      <c r="B52">
        <v>67.027657640000001</v>
      </c>
      <c r="C52">
        <f t="shared" si="23"/>
        <v>68.821509748345903</v>
      </c>
      <c r="D52">
        <f t="shared" si="24"/>
        <v>71.312178941717434</v>
      </c>
      <c r="E52">
        <f t="shared" si="19"/>
        <v>-2.4906691933715308</v>
      </c>
      <c r="F52">
        <f t="shared" si="25"/>
        <v>-2.4580600727017785</v>
      </c>
      <c r="G52">
        <f t="shared" si="20"/>
        <v>-3.2609120669752301E-2</v>
      </c>
      <c r="H52">
        <f t="shared" si="21"/>
        <v>0.49775540000000262</v>
      </c>
      <c r="I52">
        <f t="shared" si="22"/>
        <v>0</v>
      </c>
      <c r="J52">
        <f t="shared" si="31"/>
        <v>0.38016947467687867</v>
      </c>
      <c r="K52">
        <f t="shared" si="32"/>
        <v>0.70714808899900139</v>
      </c>
      <c r="L52">
        <f t="shared" si="26"/>
        <v>0.53760942098425935</v>
      </c>
      <c r="M52">
        <f t="shared" si="27"/>
        <v>34.963978084897732</v>
      </c>
      <c r="N52">
        <f t="shared" si="15"/>
        <v>70.569831245000003</v>
      </c>
      <c r="O52">
        <f t="shared" si="16"/>
        <v>2.9058395301912197</v>
      </c>
      <c r="P52">
        <f t="shared" si="17"/>
        <v>76.381510305382449</v>
      </c>
      <c r="Q52">
        <f t="shared" si="18"/>
        <v>64.758152184617558</v>
      </c>
      <c r="R52">
        <f t="shared" si="28"/>
        <v>70.862894909999994</v>
      </c>
      <c r="S52">
        <f t="shared" si="29"/>
        <v>66.529902239999998</v>
      </c>
      <c r="T52">
        <f t="shared" si="30"/>
        <v>11.487566167519113</v>
      </c>
      <c r="U52">
        <f t="shared" si="33"/>
        <v>13.717180050313322</v>
      </c>
    </row>
    <row r="53" spans="1:21" x14ac:dyDescent="0.35">
      <c r="A53" s="1">
        <v>45574</v>
      </c>
      <c r="B53">
        <v>66.578462029999997</v>
      </c>
      <c r="C53">
        <f t="shared" si="23"/>
        <v>68.476425483984997</v>
      </c>
      <c r="D53">
        <f t="shared" si="24"/>
        <v>70.961533244553181</v>
      </c>
      <c r="E53">
        <f t="shared" si="19"/>
        <v>-2.4851077605681837</v>
      </c>
      <c r="F53">
        <f t="shared" si="25"/>
        <v>-2.4634696102750597</v>
      </c>
      <c r="G53">
        <f t="shared" si="20"/>
        <v>-2.1638150293123992E-2</v>
      </c>
      <c r="H53">
        <f t="shared" si="21"/>
        <v>0</v>
      </c>
      <c r="I53">
        <f t="shared" si="22"/>
        <v>0.44919561000000385</v>
      </c>
      <c r="J53">
        <f t="shared" si="31"/>
        <v>0.35301451219995877</v>
      </c>
      <c r="K53">
        <f t="shared" si="32"/>
        <v>0.68872291192764445</v>
      </c>
      <c r="L53">
        <f t="shared" si="26"/>
        <v>0.51256391516280153</v>
      </c>
      <c r="M53">
        <f t="shared" si="27"/>
        <v>33.88709131723752</v>
      </c>
      <c r="N53">
        <f t="shared" si="15"/>
        <v>70.137253741000009</v>
      </c>
      <c r="O53">
        <f t="shared" si="16"/>
        <v>2.8182249051655939</v>
      </c>
      <c r="P53">
        <f t="shared" si="17"/>
        <v>75.773703551331195</v>
      </c>
      <c r="Q53">
        <f t="shared" si="18"/>
        <v>64.500803930668823</v>
      </c>
      <c r="R53">
        <f t="shared" si="28"/>
        <v>70.798637749999997</v>
      </c>
      <c r="S53">
        <f t="shared" si="29"/>
        <v>66.529902239999998</v>
      </c>
      <c r="T53">
        <f t="shared" si="30"/>
        <v>1.1375684880508978</v>
      </c>
      <c r="U53">
        <f t="shared" si="33"/>
        <v>4.2083782185233369</v>
      </c>
    </row>
    <row r="54" spans="1:21" x14ac:dyDescent="0.35">
      <c r="A54" s="1">
        <v>45605</v>
      </c>
      <c r="B54">
        <v>65.743671980000002</v>
      </c>
      <c r="C54">
        <f t="shared" si="23"/>
        <v>68.056001867987305</v>
      </c>
      <c r="D54">
        <f t="shared" si="24"/>
        <v>70.575025002734421</v>
      </c>
      <c r="E54">
        <f t="shared" si="19"/>
        <v>-2.5190231347471155</v>
      </c>
      <c r="F54">
        <f t="shared" si="25"/>
        <v>-2.474580315169471</v>
      </c>
      <c r="G54">
        <f t="shared" si="20"/>
        <v>-4.444281957764451E-2</v>
      </c>
      <c r="H54">
        <f t="shared" si="21"/>
        <v>0</v>
      </c>
      <c r="I54">
        <f t="shared" si="22"/>
        <v>0.83479004999999518</v>
      </c>
      <c r="J54">
        <f t="shared" si="31"/>
        <v>0.32779918989996171</v>
      </c>
      <c r="K54">
        <f t="shared" si="32"/>
        <v>0.6991562789328124</v>
      </c>
      <c r="L54">
        <f t="shared" si="26"/>
        <v>0.46884966891853169</v>
      </c>
      <c r="M54">
        <f t="shared" si="27"/>
        <v>31.919513537674092</v>
      </c>
      <c r="N54">
        <f t="shared" ref="N54:N85" si="34">AVERAGE(B35:B54)</f>
        <v>69.660190630500011</v>
      </c>
      <c r="O54">
        <f t="shared" ref="O54:O85" si="35">STDEV(B35:B54)</f>
        <v>2.7063142848899928</v>
      </c>
      <c r="P54">
        <f t="shared" ref="P54:P85" si="36">N54+2*O54</f>
        <v>75.072819200279994</v>
      </c>
      <c r="Q54">
        <f t="shared" ref="Q54:Q85" si="37">N54-2*O54</f>
        <v>64.247562060720028</v>
      </c>
      <c r="R54">
        <f t="shared" si="28"/>
        <v>70.798637749999997</v>
      </c>
      <c r="S54">
        <f t="shared" si="29"/>
        <v>65.743671980000002</v>
      </c>
      <c r="T54">
        <f t="shared" si="30"/>
        <v>0</v>
      </c>
      <c r="U54">
        <f t="shared" si="33"/>
        <v>4.2083782185233369</v>
      </c>
    </row>
    <row r="55" spans="1:21" x14ac:dyDescent="0.35">
      <c r="A55" s="1">
        <v>45635</v>
      </c>
      <c r="B55">
        <v>66.613692549999996</v>
      </c>
      <c r="C55">
        <f t="shared" si="23"/>
        <v>67.83410812675848</v>
      </c>
      <c r="D55">
        <f t="shared" si="24"/>
        <v>70.281592969198527</v>
      </c>
      <c r="E55">
        <f t="shared" si="19"/>
        <v>-2.4474848424400477</v>
      </c>
      <c r="F55">
        <f t="shared" si="25"/>
        <v>-2.4691612206235867</v>
      </c>
      <c r="G55">
        <f t="shared" si="20"/>
        <v>2.1676378183538958E-2</v>
      </c>
      <c r="H55">
        <f t="shared" si="21"/>
        <v>0.87002056999999411</v>
      </c>
      <c r="I55">
        <f t="shared" si="22"/>
        <v>0</v>
      </c>
      <c r="J55">
        <f t="shared" si="31"/>
        <v>0.36652928847853544</v>
      </c>
      <c r="K55">
        <f t="shared" si="32"/>
        <v>0.64921654472332579</v>
      </c>
      <c r="L55">
        <f t="shared" si="26"/>
        <v>0.56457170024023007</v>
      </c>
      <c r="M55">
        <f t="shared" si="27"/>
        <v>36.084744480137516</v>
      </c>
      <c r="N55">
        <f t="shared" si="34"/>
        <v>69.302493999500001</v>
      </c>
      <c r="O55">
        <f t="shared" si="35"/>
        <v>2.6057608003586639</v>
      </c>
      <c r="P55">
        <f t="shared" si="36"/>
        <v>74.514015600217334</v>
      </c>
      <c r="Q55">
        <f t="shared" si="37"/>
        <v>64.090972398782668</v>
      </c>
      <c r="R55">
        <f t="shared" si="28"/>
        <v>70.798637749999997</v>
      </c>
      <c r="S55">
        <f t="shared" si="29"/>
        <v>65.743671980000002</v>
      </c>
      <c r="T55">
        <f t="shared" si="30"/>
        <v>17.211205962330283</v>
      </c>
      <c r="U55">
        <f t="shared" si="33"/>
        <v>6.1162581501270603</v>
      </c>
    </row>
    <row r="56" spans="1:21" x14ac:dyDescent="0.35">
      <c r="A56" s="1">
        <v>45548</v>
      </c>
      <c r="B56">
        <v>68.053879949999995</v>
      </c>
      <c r="C56">
        <f t="shared" si="23"/>
        <v>67.867919176487945</v>
      </c>
      <c r="D56">
        <f t="shared" si="24"/>
        <v>70.116577189998637</v>
      </c>
      <c r="E56">
        <f t="shared" si="19"/>
        <v>-2.2486580135106919</v>
      </c>
      <c r="F56">
        <f t="shared" si="25"/>
        <v>-2.4250605792010078</v>
      </c>
      <c r="G56">
        <f t="shared" si="20"/>
        <v>0.17640256569031587</v>
      </c>
      <c r="H56">
        <f t="shared" si="21"/>
        <v>1.4401873999999992</v>
      </c>
      <c r="I56">
        <f t="shared" si="22"/>
        <v>0</v>
      </c>
      <c r="J56">
        <f t="shared" si="31"/>
        <v>0.44321915358721142</v>
      </c>
      <c r="K56">
        <f t="shared" si="32"/>
        <v>0.60284393438594541</v>
      </c>
      <c r="L56">
        <f t="shared" si="26"/>
        <v>0.73521375650676957</v>
      </c>
      <c r="M56">
        <f t="shared" si="27"/>
        <v>42.37021253144389</v>
      </c>
      <c r="N56">
        <f t="shared" si="34"/>
        <v>68.952441172500002</v>
      </c>
      <c r="O56">
        <f t="shared" si="35"/>
        <v>2.2363916005513471</v>
      </c>
      <c r="P56">
        <f t="shared" si="36"/>
        <v>73.425224373602703</v>
      </c>
      <c r="Q56">
        <f t="shared" si="37"/>
        <v>64.479657971397302</v>
      </c>
      <c r="R56">
        <f t="shared" si="28"/>
        <v>70.798637749999997</v>
      </c>
      <c r="S56">
        <f t="shared" si="29"/>
        <v>65.743671980000002</v>
      </c>
      <c r="T56">
        <f t="shared" si="30"/>
        <v>45.701752991296622</v>
      </c>
      <c r="U56">
        <f t="shared" si="33"/>
        <v>20.970986317875635</v>
      </c>
    </row>
    <row r="57" spans="1:21" x14ac:dyDescent="0.35">
      <c r="A57" s="1">
        <v>45551</v>
      </c>
      <c r="B57">
        <v>69.389478339999997</v>
      </c>
      <c r="C57">
        <f t="shared" si="23"/>
        <v>68.102005201643649</v>
      </c>
      <c r="D57">
        <f t="shared" si="24"/>
        <v>70.062718015924659</v>
      </c>
      <c r="E57">
        <f t="shared" si="19"/>
        <v>-1.9607128142810097</v>
      </c>
      <c r="F57">
        <f t="shared" si="25"/>
        <v>-2.3321910262170085</v>
      </c>
      <c r="G57">
        <f t="shared" si="20"/>
        <v>0.37147821193599873</v>
      </c>
      <c r="H57">
        <f t="shared" si="21"/>
        <v>1.3355983900000012</v>
      </c>
      <c r="I57">
        <f t="shared" si="22"/>
        <v>0</v>
      </c>
      <c r="J57">
        <f t="shared" si="31"/>
        <v>0.50696052761669641</v>
      </c>
      <c r="K57">
        <f t="shared" si="32"/>
        <v>0.55978365335837788</v>
      </c>
      <c r="L57">
        <f t="shared" si="26"/>
        <v>0.90563653399885247</v>
      </c>
      <c r="M57">
        <f t="shared" si="27"/>
        <v>47.524095903977766</v>
      </c>
      <c r="N57">
        <f t="shared" si="34"/>
        <v>68.757045860500014</v>
      </c>
      <c r="O57">
        <f t="shared" si="35"/>
        <v>1.9944182919454152</v>
      </c>
      <c r="P57">
        <f t="shared" si="36"/>
        <v>72.745882444390844</v>
      </c>
      <c r="Q57">
        <f t="shared" si="37"/>
        <v>64.768209276609184</v>
      </c>
      <c r="R57">
        <f t="shared" si="28"/>
        <v>70.705681569999996</v>
      </c>
      <c r="S57">
        <f t="shared" si="29"/>
        <v>65.743671980000002</v>
      </c>
      <c r="T57">
        <f t="shared" si="30"/>
        <v>73.474391652677141</v>
      </c>
      <c r="U57">
        <f t="shared" si="33"/>
        <v>45.462450202101344</v>
      </c>
    </row>
    <row r="58" spans="1:21" x14ac:dyDescent="0.35">
      <c r="A58" s="1">
        <v>45552</v>
      </c>
      <c r="B58">
        <v>68.294210500000005</v>
      </c>
      <c r="C58">
        <f t="shared" si="23"/>
        <v>68.131575247544617</v>
      </c>
      <c r="D58">
        <f t="shared" si="24"/>
        <v>69.9317174591895</v>
      </c>
      <c r="E58">
        <f t="shared" si="19"/>
        <v>-1.8001422116448822</v>
      </c>
      <c r="F58">
        <f t="shared" si="25"/>
        <v>-2.2257812633025833</v>
      </c>
      <c r="G58">
        <f t="shared" si="20"/>
        <v>0.42563905165770111</v>
      </c>
      <c r="H58">
        <f t="shared" si="21"/>
        <v>0</v>
      </c>
      <c r="I58">
        <f t="shared" si="22"/>
        <v>1.0952678399999911</v>
      </c>
      <c r="J58">
        <f t="shared" si="31"/>
        <v>0.47074906135836098</v>
      </c>
      <c r="K58">
        <f t="shared" si="32"/>
        <v>0.59803252383277883</v>
      </c>
      <c r="L58">
        <f t="shared" si="26"/>
        <v>0.78716297625644072</v>
      </c>
      <c r="M58">
        <f t="shared" si="27"/>
        <v>44.045394108673072</v>
      </c>
      <c r="N58">
        <f t="shared" si="34"/>
        <v>68.487913132000003</v>
      </c>
      <c r="O58">
        <f t="shared" si="35"/>
        <v>1.6244404566601365</v>
      </c>
      <c r="P58">
        <f t="shared" si="36"/>
        <v>71.736794045320281</v>
      </c>
      <c r="Q58">
        <f t="shared" si="37"/>
        <v>65.239032218679725</v>
      </c>
      <c r="R58">
        <f t="shared" si="28"/>
        <v>70.350592419999998</v>
      </c>
      <c r="S58">
        <f t="shared" si="29"/>
        <v>65.743671980000002</v>
      </c>
      <c r="T58">
        <f t="shared" si="30"/>
        <v>55.363198761904506</v>
      </c>
      <c r="U58">
        <f t="shared" si="33"/>
        <v>58.179781135292757</v>
      </c>
    </row>
    <row r="59" spans="1:21" x14ac:dyDescent="0.35">
      <c r="A59" s="1">
        <v>45553</v>
      </c>
      <c r="B59">
        <v>67.940156400000006</v>
      </c>
      <c r="C59">
        <f t="shared" si="23"/>
        <v>68.10212619407622</v>
      </c>
      <c r="D59">
        <f t="shared" si="24"/>
        <v>69.784194417768063</v>
      </c>
      <c r="E59">
        <f t="shared" si="19"/>
        <v>-1.6820682236918429</v>
      </c>
      <c r="F59">
        <f t="shared" si="25"/>
        <v>-2.1170386553804352</v>
      </c>
      <c r="G59">
        <f t="shared" si="20"/>
        <v>0.43497043168859229</v>
      </c>
      <c r="H59">
        <f t="shared" si="21"/>
        <v>0</v>
      </c>
      <c r="I59">
        <f t="shared" si="22"/>
        <v>0.35405409999999904</v>
      </c>
      <c r="J59">
        <f t="shared" si="31"/>
        <v>0.43712412840419235</v>
      </c>
      <c r="K59">
        <f t="shared" si="32"/>
        <v>0.58060549355900881</v>
      </c>
      <c r="L59">
        <f t="shared" si="26"/>
        <v>0.75287632179416508</v>
      </c>
      <c r="M59">
        <f t="shared" si="27"/>
        <v>42.95090945284462</v>
      </c>
      <c r="N59">
        <f t="shared" si="34"/>
        <v>68.341776206499986</v>
      </c>
      <c r="O59">
        <f t="shared" si="35"/>
        <v>1.5281517580875805</v>
      </c>
      <c r="P59">
        <f t="shared" si="36"/>
        <v>71.398079722675149</v>
      </c>
      <c r="Q59">
        <f t="shared" si="37"/>
        <v>65.285472690324823</v>
      </c>
      <c r="R59">
        <f t="shared" si="28"/>
        <v>69.389478339999997</v>
      </c>
      <c r="S59">
        <f t="shared" si="29"/>
        <v>65.743671980000002</v>
      </c>
      <c r="T59">
        <f t="shared" si="30"/>
        <v>60.246875536198466</v>
      </c>
      <c r="U59">
        <f t="shared" si="33"/>
        <v>63.028155316926707</v>
      </c>
    </row>
    <row r="60" spans="1:21" x14ac:dyDescent="0.35">
      <c r="A60" s="1">
        <v>45554</v>
      </c>
      <c r="B60">
        <v>68.458218349999996</v>
      </c>
      <c r="C60">
        <f t="shared" si="23"/>
        <v>68.156909602679875</v>
      </c>
      <c r="D60">
        <f t="shared" si="24"/>
        <v>69.68597396830377</v>
      </c>
      <c r="E60">
        <f t="shared" si="19"/>
        <v>-1.5290643656238956</v>
      </c>
      <c r="F60">
        <f t="shared" si="25"/>
        <v>-1.9994437974291275</v>
      </c>
      <c r="G60">
        <f t="shared" si="20"/>
        <v>0.4703794318052319</v>
      </c>
      <c r="H60">
        <f t="shared" si="21"/>
        <v>0.51806194999998922</v>
      </c>
      <c r="I60">
        <f t="shared" si="22"/>
        <v>0</v>
      </c>
      <c r="J60">
        <f t="shared" si="31"/>
        <v>0.4429054013753207</v>
      </c>
      <c r="K60">
        <f t="shared" si="32"/>
        <v>0.53913367259050815</v>
      </c>
      <c r="L60">
        <f t="shared" si="26"/>
        <v>0.82151314950740173</v>
      </c>
      <c r="M60">
        <f t="shared" si="27"/>
        <v>45.100588471160172</v>
      </c>
      <c r="N60">
        <f t="shared" si="34"/>
        <v>68.3121183425</v>
      </c>
      <c r="O60">
        <f t="shared" si="35"/>
        <v>1.519386021637265</v>
      </c>
      <c r="P60">
        <f t="shared" si="36"/>
        <v>71.350890385774534</v>
      </c>
      <c r="Q60">
        <f t="shared" si="37"/>
        <v>65.273346299225466</v>
      </c>
      <c r="R60">
        <f t="shared" si="28"/>
        <v>69.389478339999997</v>
      </c>
      <c r="S60">
        <f t="shared" si="29"/>
        <v>65.743671980000002</v>
      </c>
      <c r="T60">
        <f t="shared" si="30"/>
        <v>74.456679866014539</v>
      </c>
      <c r="U60">
        <f t="shared" si="33"/>
        <v>63.355584721372509</v>
      </c>
    </row>
    <row r="61" spans="1:21" x14ac:dyDescent="0.35">
      <c r="A61" s="1">
        <v>45555</v>
      </c>
      <c r="B61">
        <v>69.862358189999995</v>
      </c>
      <c r="C61">
        <f t="shared" si="23"/>
        <v>68.419286308421434</v>
      </c>
      <c r="D61">
        <f t="shared" si="24"/>
        <v>69.699039466207196</v>
      </c>
      <c r="E61">
        <f t="shared" si="19"/>
        <v>-1.2797531577857626</v>
      </c>
      <c r="F61">
        <f t="shared" si="25"/>
        <v>-1.8555056695004546</v>
      </c>
      <c r="G61">
        <f t="shared" si="20"/>
        <v>0.57575251171469199</v>
      </c>
      <c r="H61">
        <f t="shared" si="21"/>
        <v>1.4041398399999991</v>
      </c>
      <c r="I61">
        <f t="shared" si="22"/>
        <v>0</v>
      </c>
      <c r="J61">
        <f t="shared" si="31"/>
        <v>0.51156500413422623</v>
      </c>
      <c r="K61">
        <f t="shared" si="32"/>
        <v>0.50062412454832894</v>
      </c>
      <c r="L61">
        <f t="shared" si="26"/>
        <v>1.0218544793377033</v>
      </c>
      <c r="M61">
        <f t="shared" si="27"/>
        <v>50.540456288052489</v>
      </c>
      <c r="N61">
        <f t="shared" si="34"/>
        <v>68.335621362499992</v>
      </c>
      <c r="O61">
        <f t="shared" si="35"/>
        <v>1.5404639061895165</v>
      </c>
      <c r="P61">
        <f t="shared" si="36"/>
        <v>71.416549174879023</v>
      </c>
      <c r="Q61">
        <f t="shared" si="37"/>
        <v>65.254693550120962</v>
      </c>
      <c r="R61">
        <f t="shared" si="28"/>
        <v>69.862358189999995</v>
      </c>
      <c r="S61">
        <f t="shared" si="29"/>
        <v>65.743671980000002</v>
      </c>
      <c r="T61">
        <f t="shared" si="30"/>
        <v>100</v>
      </c>
      <c r="U61">
        <f t="shared" si="33"/>
        <v>78.234518467404328</v>
      </c>
    </row>
    <row r="62" spans="1:21" x14ac:dyDescent="0.35">
      <c r="A62" s="1">
        <v>45558</v>
      </c>
      <c r="B62">
        <v>69.262695710000003</v>
      </c>
      <c r="C62">
        <f t="shared" si="23"/>
        <v>68.549041600971975</v>
      </c>
      <c r="D62">
        <f t="shared" si="24"/>
        <v>69.666717706488143</v>
      </c>
      <c r="E62">
        <f t="shared" si="19"/>
        <v>-1.1176761055161677</v>
      </c>
      <c r="F62">
        <f t="shared" si="25"/>
        <v>-1.7079397567035972</v>
      </c>
      <c r="G62">
        <f t="shared" si="20"/>
        <v>0.59026365118742952</v>
      </c>
      <c r="H62">
        <f t="shared" si="21"/>
        <v>0</v>
      </c>
      <c r="I62">
        <f t="shared" si="22"/>
        <v>0.59966247999999212</v>
      </c>
      <c r="J62">
        <f t="shared" si="31"/>
        <v>0.4750246466960672</v>
      </c>
      <c r="K62">
        <f t="shared" si="32"/>
        <v>0.50769829279487633</v>
      </c>
      <c r="L62">
        <f t="shared" si="26"/>
        <v>0.93564357697769496</v>
      </c>
      <c r="M62">
        <f t="shared" si="27"/>
        <v>48.337596244790305</v>
      </c>
      <c r="N62">
        <f t="shared" si="34"/>
        <v>68.274427750499996</v>
      </c>
      <c r="O62">
        <f t="shared" si="35"/>
        <v>1.4733698277954725</v>
      </c>
      <c r="P62">
        <f t="shared" si="36"/>
        <v>71.221167406090942</v>
      </c>
      <c r="Q62">
        <f t="shared" si="37"/>
        <v>65.32768809490905</v>
      </c>
      <c r="R62">
        <f t="shared" si="28"/>
        <v>69.862358189999995</v>
      </c>
      <c r="S62">
        <f t="shared" si="29"/>
        <v>65.743671980000002</v>
      </c>
      <c r="T62">
        <f t="shared" si="30"/>
        <v>85.440442669702847</v>
      </c>
      <c r="U62">
        <f t="shared" si="33"/>
        <v>86.632374178572476</v>
      </c>
    </row>
    <row r="63" spans="1:21" x14ac:dyDescent="0.35">
      <c r="A63" s="1">
        <v>45559</v>
      </c>
      <c r="B63">
        <v>69.074773579999999</v>
      </c>
      <c r="C63">
        <f t="shared" si="23"/>
        <v>68.629923443899358</v>
      </c>
      <c r="D63">
        <f t="shared" si="24"/>
        <v>69.622869993414952</v>
      </c>
      <c r="E63">
        <f t="shared" si="19"/>
        <v>-0.9929465495155938</v>
      </c>
      <c r="F63">
        <f t="shared" si="25"/>
        <v>-1.5649411152659967</v>
      </c>
      <c r="G63">
        <f t="shared" si="20"/>
        <v>0.57199456575040286</v>
      </c>
      <c r="H63">
        <f t="shared" si="21"/>
        <v>0</v>
      </c>
      <c r="I63">
        <f t="shared" si="22"/>
        <v>0.18792213000000402</v>
      </c>
      <c r="J63">
        <f t="shared" si="31"/>
        <v>0.4410943147892053</v>
      </c>
      <c r="K63">
        <f t="shared" si="32"/>
        <v>0.48485713830952826</v>
      </c>
      <c r="L63">
        <f t="shared" si="26"/>
        <v>0.90974078741440501</v>
      </c>
      <c r="M63">
        <f t="shared" si="27"/>
        <v>47.63687267977879</v>
      </c>
      <c r="N63">
        <f t="shared" si="34"/>
        <v>68.188234541999989</v>
      </c>
      <c r="O63">
        <f t="shared" si="35"/>
        <v>1.364317571479273</v>
      </c>
      <c r="P63">
        <f t="shared" si="36"/>
        <v>70.916869684958542</v>
      </c>
      <c r="Q63">
        <f t="shared" si="37"/>
        <v>65.459599399041437</v>
      </c>
      <c r="R63">
        <f t="shared" si="28"/>
        <v>69.862358189999995</v>
      </c>
      <c r="S63">
        <f t="shared" si="29"/>
        <v>65.743671980000002</v>
      </c>
      <c r="T63">
        <f t="shared" si="30"/>
        <v>80.877770972506369</v>
      </c>
      <c r="U63">
        <f t="shared" si="33"/>
        <v>88.772737880736415</v>
      </c>
    </row>
    <row r="64" spans="1:21" x14ac:dyDescent="0.35">
      <c r="A64" s="1">
        <v>45560</v>
      </c>
      <c r="B64">
        <v>67.615451590000006</v>
      </c>
      <c r="C64">
        <f t="shared" si="23"/>
        <v>68.473850850991766</v>
      </c>
      <c r="D64">
        <f t="shared" si="24"/>
        <v>69.474172333902743</v>
      </c>
      <c r="E64">
        <f t="shared" si="19"/>
        <v>-1.0003214829109766</v>
      </c>
      <c r="F64">
        <f t="shared" si="25"/>
        <v>-1.4520171887949926</v>
      </c>
      <c r="G64">
        <f t="shared" si="20"/>
        <v>0.45169570588401609</v>
      </c>
      <c r="H64">
        <f t="shared" si="21"/>
        <v>0</v>
      </c>
      <c r="I64">
        <f t="shared" si="22"/>
        <v>1.4593219899999923</v>
      </c>
      <c r="J64">
        <f t="shared" si="31"/>
        <v>0.40958757801854778</v>
      </c>
      <c r="K64">
        <f t="shared" si="32"/>
        <v>0.55446177057313284</v>
      </c>
      <c r="L64">
        <f t="shared" si="26"/>
        <v>0.73871202625055221</v>
      </c>
      <c r="M64">
        <f t="shared" si="27"/>
        <v>42.486163038944909</v>
      </c>
      <c r="N64">
        <f t="shared" si="34"/>
        <v>68.033723042999995</v>
      </c>
      <c r="O64">
        <f t="shared" si="35"/>
        <v>1.2328604092653841</v>
      </c>
      <c r="P64">
        <f t="shared" si="36"/>
        <v>70.499443861530764</v>
      </c>
      <c r="Q64">
        <f t="shared" si="37"/>
        <v>65.568002224469225</v>
      </c>
      <c r="R64">
        <f t="shared" si="28"/>
        <v>69.862358189999995</v>
      </c>
      <c r="S64">
        <f t="shared" si="29"/>
        <v>65.743671980000002</v>
      </c>
      <c r="T64">
        <f t="shared" si="30"/>
        <v>45.446035812473504</v>
      </c>
      <c r="U64">
        <f t="shared" si="33"/>
        <v>70.588083151560909</v>
      </c>
    </row>
    <row r="65" spans="1:21" x14ac:dyDescent="0.35">
      <c r="A65" s="1">
        <v>45561</v>
      </c>
      <c r="B65">
        <v>66.065426020000004</v>
      </c>
      <c r="C65">
        <f t="shared" si="23"/>
        <v>68.103323953916117</v>
      </c>
      <c r="D65">
        <f t="shared" si="24"/>
        <v>69.221672606946981</v>
      </c>
      <c r="E65">
        <f t="shared" si="19"/>
        <v>-1.1183486530308642</v>
      </c>
      <c r="F65">
        <f t="shared" si="25"/>
        <v>-1.3852834816421669</v>
      </c>
      <c r="G65">
        <f t="shared" si="20"/>
        <v>0.26693482861130269</v>
      </c>
      <c r="H65">
        <f t="shared" si="21"/>
        <v>0</v>
      </c>
      <c r="I65">
        <f t="shared" si="22"/>
        <v>1.5500255700000025</v>
      </c>
      <c r="J65">
        <f t="shared" si="31"/>
        <v>0.38033132244579437</v>
      </c>
      <c r="K65">
        <f t="shared" si="32"/>
        <v>0.62557347053219492</v>
      </c>
      <c r="L65">
        <f t="shared" si="26"/>
        <v>0.60797226922400438</v>
      </c>
      <c r="M65">
        <f t="shared" si="27"/>
        <v>37.80987277332882</v>
      </c>
      <c r="N65">
        <f t="shared" si="34"/>
        <v>67.819464722999996</v>
      </c>
      <c r="O65">
        <f t="shared" si="35"/>
        <v>1.1802570614919812</v>
      </c>
      <c r="P65">
        <f t="shared" si="36"/>
        <v>70.179978845983953</v>
      </c>
      <c r="Q65">
        <f t="shared" si="37"/>
        <v>65.458950600016038</v>
      </c>
      <c r="R65">
        <f t="shared" si="28"/>
        <v>69.862358189999995</v>
      </c>
      <c r="S65">
        <f t="shared" si="29"/>
        <v>65.743671980000002</v>
      </c>
      <c r="T65">
        <f t="shared" si="30"/>
        <v>7.8120551941732508</v>
      </c>
      <c r="U65">
        <f t="shared" si="33"/>
        <v>44.711953993051033</v>
      </c>
    </row>
    <row r="66" spans="1:21" x14ac:dyDescent="0.35">
      <c r="A66" s="1">
        <v>45562</v>
      </c>
      <c r="B66">
        <v>67.205088739999994</v>
      </c>
      <c r="C66">
        <f t="shared" si="23"/>
        <v>67.965133921005943</v>
      </c>
      <c r="D66">
        <f t="shared" si="24"/>
        <v>69.072296024210175</v>
      </c>
      <c r="E66">
        <f t="shared" si="19"/>
        <v>-1.1071621032042316</v>
      </c>
      <c r="F66">
        <f t="shared" si="25"/>
        <v>-1.3296592059545798</v>
      </c>
      <c r="G66">
        <f t="shared" si="20"/>
        <v>0.22249710275034817</v>
      </c>
      <c r="H66">
        <f t="shared" si="21"/>
        <v>1.1396627199999898</v>
      </c>
      <c r="I66">
        <f t="shared" si="22"/>
        <v>0</v>
      </c>
      <c r="J66">
        <f t="shared" si="31"/>
        <v>0.43456927941395118</v>
      </c>
      <c r="K66">
        <f t="shared" si="32"/>
        <v>0.5808896512084667</v>
      </c>
      <c r="L66">
        <f t="shared" si="26"/>
        <v>0.74810986649509992</v>
      </c>
      <c r="M66">
        <f t="shared" si="27"/>
        <v>42.795357479163165</v>
      </c>
      <c r="N66">
        <f t="shared" si="34"/>
        <v>67.762686907499997</v>
      </c>
      <c r="O66">
        <f t="shared" si="35"/>
        <v>1.1811787689781135</v>
      </c>
      <c r="P66">
        <f t="shared" si="36"/>
        <v>70.125044445456226</v>
      </c>
      <c r="Q66">
        <f t="shared" si="37"/>
        <v>65.400329369543769</v>
      </c>
      <c r="R66">
        <f t="shared" si="28"/>
        <v>69.862358189999995</v>
      </c>
      <c r="S66">
        <f t="shared" si="29"/>
        <v>65.743671980000002</v>
      </c>
      <c r="T66">
        <f t="shared" si="30"/>
        <v>35.482595310410744</v>
      </c>
      <c r="U66">
        <f t="shared" si="33"/>
        <v>29.580228772352498</v>
      </c>
    </row>
    <row r="67" spans="1:21" x14ac:dyDescent="0.35">
      <c r="A67" s="1">
        <v>45565</v>
      </c>
      <c r="B67">
        <v>69.095218459999998</v>
      </c>
      <c r="C67">
        <f t="shared" si="23"/>
        <v>68.138993080851179</v>
      </c>
      <c r="D67">
        <f t="shared" si="24"/>
        <v>69.073993982416837</v>
      </c>
      <c r="E67">
        <f t="shared" ref="E67:E98" si="38">C67-D67</f>
        <v>-0.93500090156565818</v>
      </c>
      <c r="F67">
        <f t="shared" si="25"/>
        <v>-1.2507275450767954</v>
      </c>
      <c r="G67">
        <f t="shared" ref="G67:G98" si="39">E67-F67</f>
        <v>0.31572664351113722</v>
      </c>
      <c r="H67">
        <f t="shared" ref="H67:H98" si="40">IF(B67-B66&gt;0,B67-B66,0)</f>
        <v>1.8901297200000045</v>
      </c>
      <c r="I67">
        <f t="shared" ref="I67:I98" si="41">IF(B67-B66&lt;0,ABS(B67-B66),0)</f>
        <v>0</v>
      </c>
      <c r="J67">
        <f t="shared" si="31"/>
        <v>0.53853788231295496</v>
      </c>
      <c r="K67">
        <f t="shared" si="32"/>
        <v>0.53939753326500484</v>
      </c>
      <c r="L67">
        <f t="shared" si="26"/>
        <v>0.99840627570755403</v>
      </c>
      <c r="M67">
        <f t="shared" si="27"/>
        <v>49.960125117904724</v>
      </c>
      <c r="N67">
        <f t="shared" si="34"/>
        <v>67.846193163500004</v>
      </c>
      <c r="O67">
        <f t="shared" si="35"/>
        <v>1.2146190095138631</v>
      </c>
      <c r="P67">
        <f t="shared" si="36"/>
        <v>70.275431182527726</v>
      </c>
      <c r="Q67">
        <f t="shared" si="37"/>
        <v>65.416955144472283</v>
      </c>
      <c r="R67">
        <f t="shared" si="28"/>
        <v>69.862358189999995</v>
      </c>
      <c r="S67">
        <f t="shared" si="29"/>
        <v>65.743671980000002</v>
      </c>
      <c r="T67">
        <f t="shared" si="30"/>
        <v>81.374164214369756</v>
      </c>
      <c r="U67">
        <f t="shared" si="33"/>
        <v>41.556271572984585</v>
      </c>
    </row>
    <row r="68" spans="1:21" x14ac:dyDescent="0.35">
      <c r="A68" s="1">
        <v>45301</v>
      </c>
      <c r="B68">
        <v>69.064802580000006</v>
      </c>
      <c r="C68">
        <f t="shared" ref="C68:C99" si="42">(B68*2/(12+1))+(C67*(1-2/(12+1)))</f>
        <v>68.281425311489457</v>
      </c>
      <c r="D68">
        <f t="shared" ref="D68:D99" si="43">(B68*2/(26+1))+(D67*(1-2/(26+1)))</f>
        <v>69.073313137793377</v>
      </c>
      <c r="E68">
        <f t="shared" si="38"/>
        <v>-0.79188782630392041</v>
      </c>
      <c r="F68">
        <f t="shared" ref="F68:F99" si="44">(E68*2/(9+1))+(F67*(1-2/(9+1)))</f>
        <v>-1.1589596013222205</v>
      </c>
      <c r="G68">
        <f t="shared" si="39"/>
        <v>0.36707177501830013</v>
      </c>
      <c r="H68">
        <f t="shared" si="40"/>
        <v>0</v>
      </c>
      <c r="I68">
        <f t="shared" si="41"/>
        <v>3.0415879999992512E-2</v>
      </c>
      <c r="J68">
        <f t="shared" si="31"/>
        <v>0.50007089071917243</v>
      </c>
      <c r="K68">
        <f t="shared" si="32"/>
        <v>0.50304170088893252</v>
      </c>
      <c r="L68">
        <f t="shared" si="26"/>
        <v>0.99409430636762253</v>
      </c>
      <c r="M68">
        <f t="shared" si="27"/>
        <v>49.851920402823495</v>
      </c>
      <c r="N68">
        <f t="shared" si="34"/>
        <v>67.955865982999995</v>
      </c>
      <c r="O68">
        <f t="shared" si="35"/>
        <v>1.2209747436647125</v>
      </c>
      <c r="P68">
        <f t="shared" si="36"/>
        <v>70.397815470329419</v>
      </c>
      <c r="Q68">
        <f t="shared" si="37"/>
        <v>65.513916495670571</v>
      </c>
      <c r="R68">
        <f t="shared" si="28"/>
        <v>69.862358189999995</v>
      </c>
      <c r="S68">
        <f t="shared" si="29"/>
        <v>66.065426020000004</v>
      </c>
      <c r="T68">
        <f t="shared" si="30"/>
        <v>78.994736426908801</v>
      </c>
      <c r="U68">
        <f t="shared" si="33"/>
        <v>65.283831983896434</v>
      </c>
    </row>
    <row r="69" spans="1:21" x14ac:dyDescent="0.35">
      <c r="A69" s="1">
        <v>45332</v>
      </c>
      <c r="B69">
        <v>70.52004341</v>
      </c>
      <c r="C69">
        <f t="shared" si="42"/>
        <v>68.62582809587569</v>
      </c>
      <c r="D69">
        <f t="shared" si="43"/>
        <v>69.180478343142013</v>
      </c>
      <c r="E69">
        <f t="shared" si="38"/>
        <v>-0.5546502472663235</v>
      </c>
      <c r="F69">
        <f t="shared" si="44"/>
        <v>-1.0380977305110413</v>
      </c>
      <c r="G69">
        <f t="shared" si="39"/>
        <v>0.48344748324471776</v>
      </c>
      <c r="H69">
        <f t="shared" si="40"/>
        <v>1.4552408299999939</v>
      </c>
      <c r="I69">
        <f t="shared" si="41"/>
        <v>0</v>
      </c>
      <c r="J69">
        <f t="shared" si="31"/>
        <v>0.56829731495351676</v>
      </c>
      <c r="K69">
        <f t="shared" si="32"/>
        <v>0.46711015082543733</v>
      </c>
      <c r="L69">
        <f t="shared" si="26"/>
        <v>1.2166237748190016</v>
      </c>
      <c r="M69">
        <f t="shared" si="27"/>
        <v>54.886345109166982</v>
      </c>
      <c r="N69">
        <f t="shared" si="34"/>
        <v>68.064266090000004</v>
      </c>
      <c r="O69">
        <f t="shared" si="35"/>
        <v>1.3476655551814829</v>
      </c>
      <c r="P69">
        <f t="shared" si="36"/>
        <v>70.759597200362975</v>
      </c>
      <c r="Q69">
        <f t="shared" si="37"/>
        <v>65.368934979637032</v>
      </c>
      <c r="R69">
        <f t="shared" si="28"/>
        <v>70.52004341</v>
      </c>
      <c r="S69">
        <f t="shared" si="29"/>
        <v>66.065426020000004</v>
      </c>
      <c r="T69">
        <f t="shared" si="30"/>
        <v>100</v>
      </c>
      <c r="U69">
        <f t="shared" si="33"/>
        <v>86.789633547092862</v>
      </c>
    </row>
    <row r="70" spans="1:21" x14ac:dyDescent="0.35">
      <c r="A70" s="1">
        <v>45361</v>
      </c>
      <c r="B70">
        <v>71.100615219999995</v>
      </c>
      <c r="C70">
        <f t="shared" si="42"/>
        <v>69.0065645765102</v>
      </c>
      <c r="D70">
        <f t="shared" si="43"/>
        <v>69.322710704390758</v>
      </c>
      <c r="E70">
        <f t="shared" si="38"/>
        <v>-0.31614612788055751</v>
      </c>
      <c r="F70">
        <f t="shared" si="44"/>
        <v>-0.89370740998494458</v>
      </c>
      <c r="G70">
        <f t="shared" si="39"/>
        <v>0.57756128210438706</v>
      </c>
      <c r="H70">
        <f t="shared" si="40"/>
        <v>0.58057180999999503</v>
      </c>
      <c r="I70">
        <f t="shared" si="41"/>
        <v>0</v>
      </c>
      <c r="J70">
        <f t="shared" si="31"/>
        <v>0.56917406459969377</v>
      </c>
      <c r="K70">
        <f t="shared" si="32"/>
        <v>0.43374514005219178</v>
      </c>
      <c r="L70">
        <f t="shared" si="26"/>
        <v>1.3122315665167017</v>
      </c>
      <c r="M70">
        <f t="shared" si="27"/>
        <v>56.75173652669806</v>
      </c>
      <c r="N70">
        <f t="shared" si="34"/>
        <v>68.174790174000009</v>
      </c>
      <c r="O70">
        <f t="shared" si="35"/>
        <v>1.5008926125762125</v>
      </c>
      <c r="P70">
        <f t="shared" si="36"/>
        <v>71.176575399152441</v>
      </c>
      <c r="Q70">
        <f t="shared" si="37"/>
        <v>65.173004948847577</v>
      </c>
      <c r="R70">
        <f t="shared" si="28"/>
        <v>71.100615219999995</v>
      </c>
      <c r="S70">
        <f t="shared" si="29"/>
        <v>66.065426020000004</v>
      </c>
      <c r="T70">
        <f t="shared" si="30"/>
        <v>100</v>
      </c>
      <c r="U70">
        <f t="shared" si="33"/>
        <v>92.998245475636267</v>
      </c>
    </row>
    <row r="71" spans="1:21" x14ac:dyDescent="0.35">
      <c r="A71" s="1">
        <v>45392</v>
      </c>
      <c r="B71">
        <v>70.254347600000003</v>
      </c>
      <c r="C71">
        <f t="shared" si="42"/>
        <v>69.198531195508636</v>
      </c>
      <c r="D71">
        <f t="shared" si="43"/>
        <v>69.391720844806258</v>
      </c>
      <c r="E71">
        <f t="shared" si="38"/>
        <v>-0.19318964929762217</v>
      </c>
      <c r="F71">
        <f t="shared" si="44"/>
        <v>-0.75360385784748007</v>
      </c>
      <c r="G71">
        <f t="shared" si="39"/>
        <v>0.56041420854985791</v>
      </c>
      <c r="H71">
        <f t="shared" si="40"/>
        <v>0</v>
      </c>
      <c r="I71">
        <f t="shared" si="41"/>
        <v>0.84626761999999189</v>
      </c>
      <c r="J71">
        <f t="shared" si="31"/>
        <v>0.52851877427114424</v>
      </c>
      <c r="K71">
        <f t="shared" si="32"/>
        <v>0.46321103147703463</v>
      </c>
      <c r="L71">
        <f t="shared" si="26"/>
        <v>1.1409891784871007</v>
      </c>
      <c r="M71">
        <f t="shared" si="27"/>
        <v>53.292617727912315</v>
      </c>
      <c r="N71">
        <f t="shared" si="34"/>
        <v>68.361012442000018</v>
      </c>
      <c r="O71">
        <f t="shared" si="35"/>
        <v>1.5170300306825768</v>
      </c>
      <c r="P71">
        <f t="shared" si="36"/>
        <v>71.395072503365171</v>
      </c>
      <c r="Q71">
        <f t="shared" si="37"/>
        <v>65.326952380634864</v>
      </c>
      <c r="R71">
        <f t="shared" si="28"/>
        <v>71.100615219999995</v>
      </c>
      <c r="S71">
        <f t="shared" si="29"/>
        <v>66.065426020000004</v>
      </c>
      <c r="T71">
        <f t="shared" si="30"/>
        <v>83.192933048077052</v>
      </c>
      <c r="U71">
        <f t="shared" si="33"/>
        <v>94.397644349359027</v>
      </c>
    </row>
    <row r="72" spans="1:21" x14ac:dyDescent="0.35">
      <c r="A72" s="1">
        <v>45483</v>
      </c>
      <c r="B72">
        <v>70.832394199999996</v>
      </c>
      <c r="C72">
        <f t="shared" si="42"/>
        <v>69.449894734661143</v>
      </c>
      <c r="D72">
        <f t="shared" si="43"/>
        <v>69.498437389635427</v>
      </c>
      <c r="E72">
        <f t="shared" si="38"/>
        <v>-4.8542654974284005E-2</v>
      </c>
      <c r="F72">
        <f t="shared" si="44"/>
        <v>-0.61259161727284095</v>
      </c>
      <c r="G72">
        <f t="shared" si="39"/>
        <v>0.56404896229855694</v>
      </c>
      <c r="H72">
        <f t="shared" si="40"/>
        <v>0.5780465999999933</v>
      </c>
      <c r="I72">
        <f t="shared" si="41"/>
        <v>0</v>
      </c>
      <c r="J72">
        <f t="shared" si="31"/>
        <v>0.53205647610891915</v>
      </c>
      <c r="K72">
        <f t="shared" si="32"/>
        <v>0.430124529228675</v>
      </c>
      <c r="L72">
        <f t="shared" si="26"/>
        <v>1.236982408473738</v>
      </c>
      <c r="M72">
        <f t="shared" si="27"/>
        <v>55.296921593483333</v>
      </c>
      <c r="N72">
        <f t="shared" si="34"/>
        <v>68.55124927</v>
      </c>
      <c r="O72">
        <f t="shared" si="35"/>
        <v>1.5783454681051206</v>
      </c>
      <c r="P72">
        <f t="shared" si="36"/>
        <v>71.707940206210239</v>
      </c>
      <c r="Q72">
        <f t="shared" si="37"/>
        <v>65.39455833378976</v>
      </c>
      <c r="R72">
        <f t="shared" si="28"/>
        <v>71.100615219999995</v>
      </c>
      <c r="S72">
        <f t="shared" si="29"/>
        <v>66.065426020000004</v>
      </c>
      <c r="T72">
        <f t="shared" si="30"/>
        <v>94.67306968326038</v>
      </c>
      <c r="U72">
        <f t="shared" si="33"/>
        <v>92.62200091044582</v>
      </c>
    </row>
    <row r="73" spans="1:21" x14ac:dyDescent="0.35">
      <c r="A73" s="1">
        <v>45514</v>
      </c>
      <c r="B73">
        <v>73.082082839999998</v>
      </c>
      <c r="C73">
        <f t="shared" si="42"/>
        <v>70.008692904713271</v>
      </c>
      <c r="D73">
        <f t="shared" si="43"/>
        <v>69.763892608180953</v>
      </c>
      <c r="E73">
        <f t="shared" si="38"/>
        <v>0.24480029653231838</v>
      </c>
      <c r="F73">
        <f t="shared" si="44"/>
        <v>-0.44111323451180912</v>
      </c>
      <c r="G73">
        <f t="shared" si="39"/>
        <v>0.68591353104412756</v>
      </c>
      <c r="H73">
        <f t="shared" si="40"/>
        <v>2.2496886400000022</v>
      </c>
      <c r="I73">
        <f t="shared" si="41"/>
        <v>0</v>
      </c>
      <c r="J73">
        <f t="shared" si="31"/>
        <v>0.65474448781542505</v>
      </c>
      <c r="K73">
        <f t="shared" si="32"/>
        <v>0.39940134856948395</v>
      </c>
      <c r="L73">
        <f t="shared" si="26"/>
        <v>1.6393146647113011</v>
      </c>
      <c r="M73">
        <f t="shared" si="27"/>
        <v>62.111376359537481</v>
      </c>
      <c r="N73">
        <f t="shared" si="34"/>
        <v>68.876430310499998</v>
      </c>
      <c r="O73">
        <f t="shared" si="35"/>
        <v>1.8042934625321718</v>
      </c>
      <c r="P73">
        <f t="shared" si="36"/>
        <v>72.485017235564342</v>
      </c>
      <c r="Q73">
        <f t="shared" si="37"/>
        <v>65.267843385435654</v>
      </c>
      <c r="R73">
        <f t="shared" si="28"/>
        <v>73.082082839999998</v>
      </c>
      <c r="S73">
        <f t="shared" si="29"/>
        <v>66.065426020000004</v>
      </c>
      <c r="T73">
        <f t="shared" si="30"/>
        <v>100</v>
      </c>
      <c r="U73">
        <f t="shared" si="33"/>
        <v>92.622000910445806</v>
      </c>
    </row>
    <row r="74" spans="1:21" x14ac:dyDescent="0.35">
      <c r="A74" s="1">
        <v>45545</v>
      </c>
      <c r="B74">
        <v>73.102800090000002</v>
      </c>
      <c r="C74">
        <f t="shared" si="42"/>
        <v>70.484709394757388</v>
      </c>
      <c r="D74">
        <f t="shared" si="43"/>
        <v>70.011219088315698</v>
      </c>
      <c r="E74">
        <f t="shared" si="38"/>
        <v>0.47349030644168977</v>
      </c>
      <c r="F74">
        <f t="shared" si="44"/>
        <v>-0.25819252632110934</v>
      </c>
      <c r="G74">
        <f t="shared" si="39"/>
        <v>0.73168283276279911</v>
      </c>
      <c r="H74">
        <f t="shared" si="40"/>
        <v>2.0717250000004128E-2</v>
      </c>
      <c r="I74">
        <f t="shared" si="41"/>
        <v>0</v>
      </c>
      <c r="J74">
        <f t="shared" si="31"/>
        <v>0.60945682797146639</v>
      </c>
      <c r="K74">
        <f t="shared" si="32"/>
        <v>0.37087268081452079</v>
      </c>
      <c r="L74">
        <f t="shared" si="26"/>
        <v>1.643304722884847</v>
      </c>
      <c r="M74">
        <f t="shared" si="27"/>
        <v>62.168569089203565</v>
      </c>
      <c r="N74">
        <f t="shared" si="34"/>
        <v>69.244386716000008</v>
      </c>
      <c r="O74">
        <f t="shared" si="35"/>
        <v>1.8805683842444312</v>
      </c>
      <c r="P74">
        <f t="shared" si="36"/>
        <v>73.005523484488876</v>
      </c>
      <c r="Q74">
        <f t="shared" si="37"/>
        <v>65.48324994751114</v>
      </c>
      <c r="R74">
        <f t="shared" si="28"/>
        <v>73.102800090000002</v>
      </c>
      <c r="S74">
        <f t="shared" si="29"/>
        <v>66.065426020000004</v>
      </c>
      <c r="T74">
        <f t="shared" si="30"/>
        <v>100</v>
      </c>
      <c r="U74">
        <f t="shared" si="33"/>
        <v>98.224356561086793</v>
      </c>
    </row>
    <row r="75" spans="1:21" x14ac:dyDescent="0.35">
      <c r="A75" s="1">
        <v>45575</v>
      </c>
      <c r="B75">
        <v>75.463499540000001</v>
      </c>
      <c r="C75">
        <f t="shared" si="42"/>
        <v>71.250677109410105</v>
      </c>
      <c r="D75">
        <f t="shared" si="43"/>
        <v>70.415091714366383</v>
      </c>
      <c r="E75">
        <f t="shared" si="38"/>
        <v>0.8355853950437222</v>
      </c>
      <c r="F75">
        <f t="shared" si="44"/>
        <v>-3.943694204814302E-2</v>
      </c>
      <c r="G75">
        <f t="shared" si="39"/>
        <v>0.87502233709186528</v>
      </c>
      <c r="H75">
        <f t="shared" si="40"/>
        <v>2.3606994499999985</v>
      </c>
      <c r="I75">
        <f t="shared" si="41"/>
        <v>0</v>
      </c>
      <c r="J75">
        <f t="shared" si="31"/>
        <v>0.73454558668779002</v>
      </c>
      <c r="K75">
        <f t="shared" si="32"/>
        <v>0.34438177504205497</v>
      </c>
      <c r="L75">
        <f t="shared" si="26"/>
        <v>2.1329397776583541</v>
      </c>
      <c r="M75">
        <f t="shared" si="27"/>
        <v>68.081097277030082</v>
      </c>
      <c r="N75">
        <f t="shared" si="34"/>
        <v>69.686877065499999</v>
      </c>
      <c r="O75">
        <f t="shared" si="35"/>
        <v>2.2364806686443379</v>
      </c>
      <c r="P75">
        <f t="shared" si="36"/>
        <v>74.159838402788679</v>
      </c>
      <c r="Q75">
        <f t="shared" si="37"/>
        <v>65.213915728211319</v>
      </c>
      <c r="R75">
        <f t="shared" si="28"/>
        <v>75.463499540000001</v>
      </c>
      <c r="S75">
        <f t="shared" si="29"/>
        <v>66.065426020000004</v>
      </c>
      <c r="T75">
        <f t="shared" si="30"/>
        <v>100</v>
      </c>
      <c r="U75">
        <f t="shared" si="33"/>
        <v>100</v>
      </c>
    </row>
    <row r="76" spans="1:21" x14ac:dyDescent="0.35">
      <c r="A76" s="1">
        <v>45606</v>
      </c>
      <c r="B76">
        <v>71.585060369999994</v>
      </c>
      <c r="C76">
        <f t="shared" si="42"/>
        <v>71.302120687962386</v>
      </c>
      <c r="D76">
        <f t="shared" si="43"/>
        <v>70.501756059228128</v>
      </c>
      <c r="E76">
        <f t="shared" si="38"/>
        <v>0.80036462873425762</v>
      </c>
      <c r="F76">
        <f t="shared" si="44"/>
        <v>0.12852337210833711</v>
      </c>
      <c r="G76">
        <f t="shared" si="39"/>
        <v>0.67184125662592054</v>
      </c>
      <c r="H76">
        <f t="shared" si="40"/>
        <v>0</v>
      </c>
      <c r="I76">
        <f t="shared" si="41"/>
        <v>3.8784391700000072</v>
      </c>
      <c r="J76">
        <f t="shared" si="31"/>
        <v>0.68207804478151934</v>
      </c>
      <c r="K76">
        <f t="shared" si="32"/>
        <v>0.59681444611048007</v>
      </c>
      <c r="L76">
        <f t="shared" si="26"/>
        <v>1.1428645020687982</v>
      </c>
      <c r="M76">
        <f t="shared" si="27"/>
        <v>53.333493600058986</v>
      </c>
      <c r="N76">
        <f t="shared" si="34"/>
        <v>69.863436086500002</v>
      </c>
      <c r="O76">
        <f t="shared" si="35"/>
        <v>2.240160101932311</v>
      </c>
      <c r="P76">
        <f t="shared" si="36"/>
        <v>74.343756290364624</v>
      </c>
      <c r="Q76">
        <f t="shared" si="37"/>
        <v>65.38311588263538</v>
      </c>
      <c r="R76">
        <f t="shared" si="28"/>
        <v>75.463499540000001</v>
      </c>
      <c r="S76">
        <f t="shared" si="29"/>
        <v>66.065426020000004</v>
      </c>
      <c r="T76">
        <f t="shared" si="30"/>
        <v>58.731551080694153</v>
      </c>
      <c r="U76">
        <f t="shared" si="33"/>
        <v>86.243850360231377</v>
      </c>
    </row>
    <row r="77" spans="1:21" x14ac:dyDescent="0.35">
      <c r="A77" s="1">
        <v>45579</v>
      </c>
      <c r="B77">
        <v>72.833364239999995</v>
      </c>
      <c r="C77">
        <f t="shared" si="42"/>
        <v>71.537696619045093</v>
      </c>
      <c r="D77">
        <f t="shared" si="43"/>
        <v>70.674467776322331</v>
      </c>
      <c r="E77">
        <f t="shared" si="38"/>
        <v>0.86322884272276212</v>
      </c>
      <c r="F77">
        <f t="shared" si="44"/>
        <v>0.27546446623122212</v>
      </c>
      <c r="G77">
        <f t="shared" si="39"/>
        <v>0.58776437649154001</v>
      </c>
      <c r="H77">
        <f t="shared" si="40"/>
        <v>1.2483038700000009</v>
      </c>
      <c r="I77">
        <f t="shared" si="41"/>
        <v>0</v>
      </c>
      <c r="J77">
        <f t="shared" si="31"/>
        <v>0.72252274658283944</v>
      </c>
      <c r="K77">
        <f t="shared" si="32"/>
        <v>0.55418484281687441</v>
      </c>
      <c r="L77">
        <f t="shared" si="26"/>
        <v>1.3037576829245596</v>
      </c>
      <c r="M77">
        <f t="shared" si="27"/>
        <v>56.592656970305733</v>
      </c>
      <c r="N77">
        <f t="shared" si="34"/>
        <v>70.035630381499999</v>
      </c>
      <c r="O77">
        <f t="shared" si="35"/>
        <v>2.3322774971481808</v>
      </c>
      <c r="P77">
        <f t="shared" si="36"/>
        <v>74.700185375796366</v>
      </c>
      <c r="Q77">
        <f t="shared" si="37"/>
        <v>65.371075387203632</v>
      </c>
      <c r="R77">
        <f t="shared" si="28"/>
        <v>75.463499540000001</v>
      </c>
      <c r="S77">
        <f t="shared" si="29"/>
        <v>66.065426020000004</v>
      </c>
      <c r="T77">
        <f t="shared" si="30"/>
        <v>72.014101673041537</v>
      </c>
      <c r="U77">
        <f t="shared" si="33"/>
        <v>76.915217584578556</v>
      </c>
    </row>
    <row r="78" spans="1:21" x14ac:dyDescent="0.35">
      <c r="A78" s="1">
        <v>45580</v>
      </c>
      <c r="B78">
        <v>73.032996220000001</v>
      </c>
      <c r="C78">
        <f t="shared" si="42"/>
        <v>71.767742711499693</v>
      </c>
      <c r="D78">
        <f t="shared" si="43"/>
        <v>70.849173586965122</v>
      </c>
      <c r="E78">
        <f t="shared" si="38"/>
        <v>0.91856912453457085</v>
      </c>
      <c r="F78">
        <f t="shared" si="44"/>
        <v>0.40408539789189191</v>
      </c>
      <c r="G78">
        <f t="shared" si="39"/>
        <v>0.51448372664267894</v>
      </c>
      <c r="H78">
        <f t="shared" si="40"/>
        <v>0.19963198000000659</v>
      </c>
      <c r="I78">
        <f t="shared" si="41"/>
        <v>0</v>
      </c>
      <c r="J78">
        <f t="shared" si="31"/>
        <v>0.685173406112637</v>
      </c>
      <c r="K78">
        <f t="shared" si="32"/>
        <v>0.51460021118709764</v>
      </c>
      <c r="L78">
        <f t="shared" si="26"/>
        <v>1.3314674017176464</v>
      </c>
      <c r="M78">
        <f t="shared" si="27"/>
        <v>57.108557500599126</v>
      </c>
      <c r="N78">
        <f t="shared" si="34"/>
        <v>70.272569667499994</v>
      </c>
      <c r="O78">
        <f t="shared" si="35"/>
        <v>2.3861409321272777</v>
      </c>
      <c r="P78">
        <f t="shared" si="36"/>
        <v>75.044851531754546</v>
      </c>
      <c r="Q78">
        <f t="shared" si="37"/>
        <v>65.500287803245442</v>
      </c>
      <c r="R78">
        <f t="shared" si="28"/>
        <v>75.463499540000001</v>
      </c>
      <c r="S78">
        <f t="shared" si="29"/>
        <v>66.065426020000004</v>
      </c>
      <c r="T78">
        <f t="shared" si="30"/>
        <v>74.138281480479407</v>
      </c>
      <c r="U78">
        <f t="shared" si="33"/>
        <v>68.294644744738363</v>
      </c>
    </row>
    <row r="79" spans="1:21" x14ac:dyDescent="0.35">
      <c r="A79" s="1">
        <v>45581</v>
      </c>
      <c r="B79">
        <v>72.669281159999997</v>
      </c>
      <c r="C79">
        <f t="shared" si="42"/>
        <v>71.906440934345895</v>
      </c>
      <c r="D79">
        <f t="shared" si="43"/>
        <v>70.983996370152894</v>
      </c>
      <c r="E79">
        <f t="shared" si="38"/>
        <v>0.92244456419300036</v>
      </c>
      <c r="F79">
        <f t="shared" si="44"/>
        <v>0.50775723115211369</v>
      </c>
      <c r="G79">
        <f t="shared" si="39"/>
        <v>0.41468733304088667</v>
      </c>
      <c r="H79">
        <f t="shared" si="40"/>
        <v>0</v>
      </c>
      <c r="I79">
        <f t="shared" si="41"/>
        <v>0.36371506000000409</v>
      </c>
      <c r="J79">
        <f t="shared" si="31"/>
        <v>0.63623244853316296</v>
      </c>
      <c r="K79">
        <f t="shared" si="32"/>
        <v>0.50382270038801946</v>
      </c>
      <c r="L79">
        <f t="shared" si="26"/>
        <v>1.2628102069302714</v>
      </c>
      <c r="M79">
        <f t="shared" si="27"/>
        <v>55.807164165279232</v>
      </c>
      <c r="N79">
        <f t="shared" si="34"/>
        <v>70.50902590550001</v>
      </c>
      <c r="O79">
        <f t="shared" si="35"/>
        <v>2.3771449670115747</v>
      </c>
      <c r="P79">
        <f t="shared" si="36"/>
        <v>75.263315839523159</v>
      </c>
      <c r="Q79">
        <f t="shared" si="37"/>
        <v>65.754735971476862</v>
      </c>
      <c r="R79">
        <f t="shared" si="28"/>
        <v>75.463499540000001</v>
      </c>
      <c r="S79">
        <f t="shared" si="29"/>
        <v>67.205088739999994</v>
      </c>
      <c r="T79">
        <f t="shared" si="30"/>
        <v>66.16518059382561</v>
      </c>
      <c r="U79">
        <f t="shared" si="33"/>
        <v>70.772521249115513</v>
      </c>
    </row>
    <row r="80" spans="1:21" x14ac:dyDescent="0.35">
      <c r="A80" s="1">
        <v>45582</v>
      </c>
      <c r="B80">
        <v>72.875314239999994</v>
      </c>
      <c r="C80">
        <f t="shared" si="42"/>
        <v>72.055498365984988</v>
      </c>
      <c r="D80">
        <f t="shared" si="43"/>
        <v>71.12409399014156</v>
      </c>
      <c r="E80">
        <f t="shared" si="38"/>
        <v>0.93140437584342806</v>
      </c>
      <c r="F80">
        <f t="shared" si="44"/>
        <v>0.59248666009037654</v>
      </c>
      <c r="G80">
        <f t="shared" si="39"/>
        <v>0.33891771575305152</v>
      </c>
      <c r="H80">
        <f t="shared" si="40"/>
        <v>0.20603307999999743</v>
      </c>
      <c r="I80">
        <f t="shared" si="41"/>
        <v>0</v>
      </c>
      <c r="J80">
        <f t="shared" si="31"/>
        <v>0.60550392220936544</v>
      </c>
      <c r="K80">
        <f t="shared" si="32"/>
        <v>0.4678353646460181</v>
      </c>
      <c r="L80">
        <f t="shared" ref="L80:L111" si="45">IF(K80=0,100,J80/K80)</f>
        <v>1.2942671032736326</v>
      </c>
      <c r="M80">
        <f t="shared" ref="M80:M111" si="46">100-(100/(1+L80))</f>
        <v>56.41309599160774</v>
      </c>
      <c r="N80">
        <f t="shared" si="34"/>
        <v>70.72988070000001</v>
      </c>
      <c r="O80">
        <f t="shared" si="35"/>
        <v>2.3817675627545238</v>
      </c>
      <c r="P80">
        <f t="shared" si="36"/>
        <v>75.493415825509061</v>
      </c>
      <c r="Q80">
        <f t="shared" si="37"/>
        <v>65.966345574490958</v>
      </c>
      <c r="R80">
        <f t="shared" ref="R80:R111" si="47">MAX(B67:B80)</f>
        <v>75.463499540000001</v>
      </c>
      <c r="S80">
        <f t="shared" ref="S80:S111" si="48">MIN(B67:B80)</f>
        <v>69.064802580000006</v>
      </c>
      <c r="T80">
        <f t="shared" ref="T80:T111" si="49">IF(R80-S80=0,0,(B80-S80)/(R80-S80)*100)</f>
        <v>59.551369346298777</v>
      </c>
      <c r="U80">
        <f t="shared" si="33"/>
        <v>66.618277140201258</v>
      </c>
    </row>
    <row r="81" spans="1:21" x14ac:dyDescent="0.35">
      <c r="A81" s="1">
        <v>45583</v>
      </c>
      <c r="B81">
        <v>70.051295370000005</v>
      </c>
      <c r="C81">
        <f t="shared" si="42"/>
        <v>71.74715944352576</v>
      </c>
      <c r="D81">
        <f t="shared" si="43"/>
        <v>71.044627425686627</v>
      </c>
      <c r="E81">
        <f t="shared" si="38"/>
        <v>0.70253201783913255</v>
      </c>
      <c r="F81">
        <f t="shared" si="44"/>
        <v>0.61449573164012783</v>
      </c>
      <c r="G81">
        <f t="shared" si="39"/>
        <v>8.8036286199004721E-2</v>
      </c>
      <c r="H81">
        <f t="shared" si="40"/>
        <v>0</v>
      </c>
      <c r="I81">
        <f t="shared" si="41"/>
        <v>2.8240188699999891</v>
      </c>
      <c r="J81">
        <f t="shared" ref="J81:J112" si="50">(J80*13+H81)/14</f>
        <v>0.56225364205155359</v>
      </c>
      <c r="K81">
        <f t="shared" ref="K81:K112" si="51">(K80*13+I81)/14</f>
        <v>0.63613418645701614</v>
      </c>
      <c r="L81">
        <f t="shared" si="45"/>
        <v>0.88386012577480821</v>
      </c>
      <c r="M81">
        <f t="shared" si="46"/>
        <v>46.917502721243039</v>
      </c>
      <c r="N81">
        <f t="shared" si="34"/>
        <v>70.739327559000017</v>
      </c>
      <c r="O81">
        <f t="shared" si="35"/>
        <v>2.3785180660349492</v>
      </c>
      <c r="P81">
        <f t="shared" si="36"/>
        <v>75.496363691069917</v>
      </c>
      <c r="Q81">
        <f t="shared" si="37"/>
        <v>65.982291426930118</v>
      </c>
      <c r="R81">
        <f t="shared" si="47"/>
        <v>75.463499540000001</v>
      </c>
      <c r="S81">
        <f t="shared" si="48"/>
        <v>69.064802580000006</v>
      </c>
      <c r="T81">
        <f t="shared" si="49"/>
        <v>15.417088763022161</v>
      </c>
      <c r="U81">
        <f t="shared" si="33"/>
        <v>47.044546234382182</v>
      </c>
    </row>
    <row r="82" spans="1:21" x14ac:dyDescent="0.35">
      <c r="A82" s="1">
        <v>45586</v>
      </c>
      <c r="B82">
        <v>69.81358066</v>
      </c>
      <c r="C82">
        <f t="shared" si="42"/>
        <v>71.44968578452179</v>
      </c>
      <c r="D82">
        <f t="shared" si="43"/>
        <v>70.953438776376501</v>
      </c>
      <c r="E82">
        <f t="shared" si="38"/>
        <v>0.49624700814528921</v>
      </c>
      <c r="F82">
        <f t="shared" si="44"/>
        <v>0.59084598694116008</v>
      </c>
      <c r="G82">
        <f t="shared" si="39"/>
        <v>-9.4598978795870869E-2</v>
      </c>
      <c r="H82">
        <f t="shared" si="40"/>
        <v>0</v>
      </c>
      <c r="I82">
        <f t="shared" si="41"/>
        <v>0.23771471000000588</v>
      </c>
      <c r="J82">
        <f t="shared" si="50"/>
        <v>0.52209266761929973</v>
      </c>
      <c r="K82">
        <f t="shared" si="51"/>
        <v>0.6076756524243726</v>
      </c>
      <c r="L82">
        <f t="shared" si="45"/>
        <v>0.85916338022819838</v>
      </c>
      <c r="M82">
        <f t="shared" si="46"/>
        <v>46.212365699820452</v>
      </c>
      <c r="N82">
        <f t="shared" si="34"/>
        <v>70.766871806500006</v>
      </c>
      <c r="O82">
        <f t="shared" si="35"/>
        <v>2.3636613838298257</v>
      </c>
      <c r="P82">
        <f t="shared" si="36"/>
        <v>75.494194574159664</v>
      </c>
      <c r="Q82">
        <f t="shared" si="37"/>
        <v>66.039549038840349</v>
      </c>
      <c r="R82">
        <f t="shared" si="47"/>
        <v>75.463499540000001</v>
      </c>
      <c r="S82">
        <f t="shared" si="48"/>
        <v>69.81358066</v>
      </c>
      <c r="T82">
        <f t="shared" si="49"/>
        <v>0</v>
      </c>
      <c r="U82">
        <f t="shared" ref="U82:U113" si="52">AVERAGE(T80:T82)</f>
        <v>24.989486036440312</v>
      </c>
    </row>
    <row r="83" spans="1:21" x14ac:dyDescent="0.35">
      <c r="A83" s="1">
        <v>45587</v>
      </c>
      <c r="B83">
        <v>70.38202038</v>
      </c>
      <c r="C83">
        <f t="shared" si="42"/>
        <v>71.285429568441515</v>
      </c>
      <c r="D83">
        <f t="shared" si="43"/>
        <v>70.911111487756017</v>
      </c>
      <c r="E83">
        <f t="shared" si="38"/>
        <v>0.37431808068549799</v>
      </c>
      <c r="F83">
        <f t="shared" si="44"/>
        <v>0.54754040569002771</v>
      </c>
      <c r="G83">
        <f t="shared" si="39"/>
        <v>-0.17322232500452972</v>
      </c>
      <c r="H83">
        <f t="shared" si="40"/>
        <v>0.56843972000000065</v>
      </c>
      <c r="I83">
        <f t="shared" si="41"/>
        <v>0</v>
      </c>
      <c r="J83">
        <f t="shared" si="50"/>
        <v>0.52540317136077841</v>
      </c>
      <c r="K83">
        <f t="shared" si="51"/>
        <v>0.56427024867977449</v>
      </c>
      <c r="L83">
        <f t="shared" si="45"/>
        <v>0.93111974730205327</v>
      </c>
      <c r="M83">
        <f t="shared" si="46"/>
        <v>48.216572203920073</v>
      </c>
      <c r="N83">
        <f t="shared" si="34"/>
        <v>70.832234146500014</v>
      </c>
      <c r="O83">
        <f t="shared" si="35"/>
        <v>2.3322733106214693</v>
      </c>
      <c r="P83">
        <f t="shared" si="36"/>
        <v>75.496780767742948</v>
      </c>
      <c r="Q83">
        <f t="shared" si="37"/>
        <v>66.16768752525708</v>
      </c>
      <c r="R83">
        <f t="shared" si="47"/>
        <v>75.463499540000001</v>
      </c>
      <c r="S83">
        <f t="shared" si="48"/>
        <v>69.81358066</v>
      </c>
      <c r="T83">
        <f t="shared" si="49"/>
        <v>10.06102445138116</v>
      </c>
      <c r="U83">
        <f t="shared" si="52"/>
        <v>8.492704404801108</v>
      </c>
    </row>
    <row r="84" spans="1:21" x14ac:dyDescent="0.35">
      <c r="A84" s="1">
        <v>45588</v>
      </c>
      <c r="B84">
        <v>72.532745779999999</v>
      </c>
      <c r="C84">
        <f t="shared" si="42"/>
        <v>71.477324370219748</v>
      </c>
      <c r="D84">
        <f t="shared" si="43"/>
        <v>71.031232546440748</v>
      </c>
      <c r="E84">
        <f t="shared" si="38"/>
        <v>0.4460918237789997</v>
      </c>
      <c r="F84">
        <f t="shared" si="44"/>
        <v>0.52725068930782215</v>
      </c>
      <c r="G84">
        <f t="shared" si="39"/>
        <v>-8.1158865528822455E-2</v>
      </c>
      <c r="H84">
        <f t="shared" si="40"/>
        <v>2.1507253999999989</v>
      </c>
      <c r="I84">
        <f t="shared" si="41"/>
        <v>0</v>
      </c>
      <c r="J84">
        <f t="shared" si="50"/>
        <v>0.64149761626357993</v>
      </c>
      <c r="K84">
        <f t="shared" si="51"/>
        <v>0.52396523091693348</v>
      </c>
      <c r="L84">
        <f t="shared" si="45"/>
        <v>1.2243133292279071</v>
      </c>
      <c r="M84">
        <f t="shared" si="46"/>
        <v>55.042305107836803</v>
      </c>
      <c r="N84">
        <f t="shared" si="34"/>
        <v>71.078098856000011</v>
      </c>
      <c r="O84">
        <f t="shared" si="35"/>
        <v>2.2323640738442938</v>
      </c>
      <c r="P84">
        <f t="shared" si="36"/>
        <v>75.5428270036886</v>
      </c>
      <c r="Q84">
        <f t="shared" si="37"/>
        <v>66.613370708311422</v>
      </c>
      <c r="R84">
        <f t="shared" si="47"/>
        <v>75.463499540000001</v>
      </c>
      <c r="S84">
        <f t="shared" si="48"/>
        <v>69.81358066</v>
      </c>
      <c r="T84">
        <f t="shared" si="49"/>
        <v>48.127507274936285</v>
      </c>
      <c r="U84">
        <f t="shared" si="52"/>
        <v>19.396177242105814</v>
      </c>
    </row>
    <row r="85" spans="1:21" x14ac:dyDescent="0.35">
      <c r="A85" s="1">
        <v>45589</v>
      </c>
      <c r="B85">
        <v>71.853447290000005</v>
      </c>
      <c r="C85">
        <f t="shared" si="42"/>
        <v>71.535189434801325</v>
      </c>
      <c r="D85">
        <f t="shared" si="43"/>
        <v>71.092137342259946</v>
      </c>
      <c r="E85">
        <f t="shared" si="38"/>
        <v>0.44305209254137878</v>
      </c>
      <c r="F85">
        <f t="shared" si="44"/>
        <v>0.5104109699545335</v>
      </c>
      <c r="G85">
        <f t="shared" si="39"/>
        <v>-6.7358877413154716E-2</v>
      </c>
      <c r="H85">
        <f t="shared" si="40"/>
        <v>0</v>
      </c>
      <c r="I85">
        <f t="shared" si="41"/>
        <v>0.67929848999999365</v>
      </c>
      <c r="J85">
        <f t="shared" si="50"/>
        <v>0.5956763579590385</v>
      </c>
      <c r="K85">
        <f t="shared" si="51"/>
        <v>0.53506046370858062</v>
      </c>
      <c r="L85">
        <f t="shared" si="45"/>
        <v>1.1132879335361847</v>
      </c>
      <c r="M85">
        <f t="shared" si="46"/>
        <v>52.680371466149886</v>
      </c>
      <c r="N85">
        <f t="shared" si="34"/>
        <v>71.367499919500005</v>
      </c>
      <c r="O85">
        <f t="shared" si="35"/>
        <v>1.898541746874199</v>
      </c>
      <c r="P85">
        <f t="shared" si="36"/>
        <v>75.164583413248408</v>
      </c>
      <c r="Q85">
        <f t="shared" si="37"/>
        <v>67.570416425751603</v>
      </c>
      <c r="R85">
        <f t="shared" si="47"/>
        <v>75.463499540000001</v>
      </c>
      <c r="S85">
        <f t="shared" si="48"/>
        <v>69.81358066</v>
      </c>
      <c r="T85">
        <f t="shared" si="49"/>
        <v>36.104352528332328</v>
      </c>
      <c r="U85">
        <f t="shared" si="52"/>
        <v>31.430961418216594</v>
      </c>
    </row>
    <row r="86" spans="1:21" x14ac:dyDescent="0.35">
      <c r="A86" s="1">
        <v>45590</v>
      </c>
      <c r="B86">
        <v>70.763439680000005</v>
      </c>
      <c r="C86">
        <f t="shared" si="42"/>
        <v>71.416458703293429</v>
      </c>
      <c r="D86">
        <f t="shared" si="43"/>
        <v>71.067789367277726</v>
      </c>
      <c r="E86">
        <f t="shared" si="38"/>
        <v>0.34866933601570338</v>
      </c>
      <c r="F86">
        <f t="shared" si="44"/>
        <v>0.4780626431667675</v>
      </c>
      <c r="G86">
        <f t="shared" si="39"/>
        <v>-0.12939330715106412</v>
      </c>
      <c r="H86">
        <f t="shared" si="40"/>
        <v>0</v>
      </c>
      <c r="I86">
        <f t="shared" si="41"/>
        <v>1.0900076100000007</v>
      </c>
      <c r="J86">
        <f t="shared" si="50"/>
        <v>0.55312804667625004</v>
      </c>
      <c r="K86">
        <f t="shared" si="51"/>
        <v>0.57469954558653924</v>
      </c>
      <c r="L86">
        <f t="shared" si="45"/>
        <v>0.96246473644193808</v>
      </c>
      <c r="M86">
        <f t="shared" si="46"/>
        <v>49.043670368668238</v>
      </c>
      <c r="N86">
        <f t="shared" ref="N86:N117" si="53">AVERAGE(B67:B86)</f>
        <v>71.545417466499998</v>
      </c>
      <c r="O86">
        <f t="shared" ref="O86:O117" si="54">STDEV(B67:B86)</f>
        <v>1.6366024402782022</v>
      </c>
      <c r="P86">
        <f t="shared" ref="P86:P117" si="55">N86+2*O86</f>
        <v>74.818622347056404</v>
      </c>
      <c r="Q86">
        <f t="shared" ref="Q86:Q117" si="56">N86-2*O86</f>
        <v>68.272212585943592</v>
      </c>
      <c r="R86">
        <f t="shared" si="47"/>
        <v>75.463499540000001</v>
      </c>
      <c r="S86">
        <f t="shared" si="48"/>
        <v>69.81358066</v>
      </c>
      <c r="T86">
        <f t="shared" si="49"/>
        <v>16.811905448100966</v>
      </c>
      <c r="U86">
        <f t="shared" si="52"/>
        <v>33.681255083789857</v>
      </c>
    </row>
    <row r="87" spans="1:21" x14ac:dyDescent="0.35">
      <c r="A87" s="1">
        <v>45593</v>
      </c>
      <c r="B87">
        <v>70.124082040000005</v>
      </c>
      <c r="C87">
        <f t="shared" si="42"/>
        <v>71.217631524325213</v>
      </c>
      <c r="D87">
        <f t="shared" si="43"/>
        <v>70.997885120812711</v>
      </c>
      <c r="E87">
        <f t="shared" si="38"/>
        <v>0.2197464035125023</v>
      </c>
      <c r="F87">
        <f t="shared" si="44"/>
        <v>0.42639939523591452</v>
      </c>
      <c r="G87">
        <f t="shared" si="39"/>
        <v>-0.20665299172341223</v>
      </c>
      <c r="H87">
        <f t="shared" si="40"/>
        <v>0</v>
      </c>
      <c r="I87">
        <f t="shared" si="41"/>
        <v>0.63935764000000006</v>
      </c>
      <c r="J87">
        <f t="shared" si="50"/>
        <v>0.51361890048508929</v>
      </c>
      <c r="K87">
        <f t="shared" si="51"/>
        <v>0.57931798090178632</v>
      </c>
      <c r="L87">
        <f t="shared" si="45"/>
        <v>0.88659236795235052</v>
      </c>
      <c r="M87">
        <f t="shared" si="46"/>
        <v>46.994379019704759</v>
      </c>
      <c r="N87">
        <f t="shared" si="53"/>
        <v>71.596860645500016</v>
      </c>
      <c r="O87">
        <f t="shared" si="54"/>
        <v>1.5703615844569476</v>
      </c>
      <c r="P87">
        <f t="shared" si="55"/>
        <v>74.73758381441391</v>
      </c>
      <c r="Q87">
        <f t="shared" si="56"/>
        <v>68.456137476586122</v>
      </c>
      <c r="R87">
        <f t="shared" si="47"/>
        <v>75.463499540000001</v>
      </c>
      <c r="S87">
        <f t="shared" si="48"/>
        <v>69.81358066</v>
      </c>
      <c r="T87">
        <f t="shared" si="49"/>
        <v>5.4956785503441612</v>
      </c>
      <c r="U87">
        <f t="shared" si="52"/>
        <v>19.470645508925816</v>
      </c>
    </row>
    <row r="88" spans="1:21" x14ac:dyDescent="0.35">
      <c r="A88" s="1">
        <v>45594</v>
      </c>
      <c r="B88">
        <v>71.478040780000001</v>
      </c>
      <c r="C88">
        <f t="shared" si="42"/>
        <v>71.257694486736725</v>
      </c>
      <c r="D88">
        <f t="shared" si="43"/>
        <v>71.033452206678433</v>
      </c>
      <c r="E88">
        <f t="shared" si="38"/>
        <v>0.2242422800582915</v>
      </c>
      <c r="F88">
        <f t="shared" si="44"/>
        <v>0.38596797220038997</v>
      </c>
      <c r="G88">
        <f t="shared" si="39"/>
        <v>-0.16172569214209848</v>
      </c>
      <c r="H88">
        <f t="shared" si="40"/>
        <v>1.3539587399999959</v>
      </c>
      <c r="I88">
        <f t="shared" si="41"/>
        <v>0</v>
      </c>
      <c r="J88">
        <f t="shared" si="50"/>
        <v>0.573643174736154</v>
      </c>
      <c r="K88">
        <f t="shared" si="51"/>
        <v>0.53793812512308725</v>
      </c>
      <c r="L88">
        <f t="shared" si="45"/>
        <v>1.0663738968211205</v>
      </c>
      <c r="M88">
        <f t="shared" si="46"/>
        <v>51.606047601627886</v>
      </c>
      <c r="N88">
        <f t="shared" si="53"/>
        <v>71.717522555499983</v>
      </c>
      <c r="O88">
        <f t="shared" si="54"/>
        <v>1.4539653365103864</v>
      </c>
      <c r="P88">
        <f t="shared" si="55"/>
        <v>74.625453228520755</v>
      </c>
      <c r="Q88">
        <f t="shared" si="56"/>
        <v>68.809591882479211</v>
      </c>
      <c r="R88">
        <f t="shared" si="47"/>
        <v>75.463499540000001</v>
      </c>
      <c r="S88">
        <f t="shared" si="48"/>
        <v>69.81358066</v>
      </c>
      <c r="T88">
        <f t="shared" si="49"/>
        <v>29.459894121524112</v>
      </c>
      <c r="U88">
        <f t="shared" si="52"/>
        <v>17.255826039989746</v>
      </c>
    </row>
    <row r="89" spans="1:21" x14ac:dyDescent="0.35">
      <c r="A89" s="1">
        <v>45595</v>
      </c>
      <c r="B89">
        <v>72.019488530000004</v>
      </c>
      <c r="C89">
        <f t="shared" si="42"/>
        <v>71.374893570315692</v>
      </c>
      <c r="D89">
        <f t="shared" si="43"/>
        <v>71.106491934331885</v>
      </c>
      <c r="E89">
        <f t="shared" si="38"/>
        <v>0.26840163598380684</v>
      </c>
      <c r="F89">
        <f t="shared" si="44"/>
        <v>0.36245470495707338</v>
      </c>
      <c r="G89">
        <f t="shared" si="39"/>
        <v>-9.405306897326654E-2</v>
      </c>
      <c r="H89">
        <f t="shared" si="40"/>
        <v>0.54144775000000323</v>
      </c>
      <c r="I89">
        <f t="shared" si="41"/>
        <v>0</v>
      </c>
      <c r="J89">
        <f t="shared" si="50"/>
        <v>0.57134350154071467</v>
      </c>
      <c r="K89">
        <f t="shared" si="51"/>
        <v>0.49951397332858105</v>
      </c>
      <c r="L89">
        <f t="shared" si="45"/>
        <v>1.1437988365640455</v>
      </c>
      <c r="M89">
        <f t="shared" si="46"/>
        <v>53.353832321191987</v>
      </c>
      <c r="N89">
        <f t="shared" si="53"/>
        <v>71.792494811499992</v>
      </c>
      <c r="O89">
        <f t="shared" si="54"/>
        <v>1.4273844161548959</v>
      </c>
      <c r="P89">
        <f t="shared" si="55"/>
        <v>74.647263643809779</v>
      </c>
      <c r="Q89">
        <f t="shared" si="56"/>
        <v>68.937725979190205</v>
      </c>
      <c r="R89">
        <f t="shared" si="47"/>
        <v>73.032996220000001</v>
      </c>
      <c r="S89">
        <f t="shared" si="48"/>
        <v>69.81358066</v>
      </c>
      <c r="T89">
        <f t="shared" si="49"/>
        <v>68.518891981748482</v>
      </c>
      <c r="U89">
        <f t="shared" si="52"/>
        <v>34.491488217872252</v>
      </c>
    </row>
    <row r="90" spans="1:21" x14ac:dyDescent="0.35">
      <c r="A90" s="1">
        <v>45596</v>
      </c>
      <c r="B90">
        <v>71.328446839999998</v>
      </c>
      <c r="C90">
        <f t="shared" si="42"/>
        <v>71.367747919497887</v>
      </c>
      <c r="D90">
        <f t="shared" si="43"/>
        <v>71.122933038455457</v>
      </c>
      <c r="E90">
        <f t="shared" si="38"/>
        <v>0.24481488104242999</v>
      </c>
      <c r="F90">
        <f t="shared" si="44"/>
        <v>0.3389267401741447</v>
      </c>
      <c r="G90">
        <f t="shared" si="39"/>
        <v>-9.4111859131714715E-2</v>
      </c>
      <c r="H90">
        <f t="shared" si="40"/>
        <v>0</v>
      </c>
      <c r="I90">
        <f t="shared" si="41"/>
        <v>0.69104169000000581</v>
      </c>
      <c r="J90">
        <f t="shared" si="50"/>
        <v>0.53053325143066365</v>
      </c>
      <c r="K90">
        <f t="shared" si="51"/>
        <v>0.51319452451939707</v>
      </c>
      <c r="L90">
        <f t="shared" si="45"/>
        <v>1.0337858766663659</v>
      </c>
      <c r="M90">
        <f t="shared" si="46"/>
        <v>50.830615382228572</v>
      </c>
      <c r="N90">
        <f t="shared" si="53"/>
        <v>71.80388639249999</v>
      </c>
      <c r="O90">
        <f t="shared" si="54"/>
        <v>1.4224727718515326</v>
      </c>
      <c r="P90">
        <f t="shared" si="55"/>
        <v>74.648831936203052</v>
      </c>
      <c r="Q90">
        <f t="shared" si="56"/>
        <v>68.958940848796928</v>
      </c>
      <c r="R90">
        <f t="shared" si="47"/>
        <v>73.032996220000001</v>
      </c>
      <c r="S90">
        <f t="shared" si="48"/>
        <v>69.81358066</v>
      </c>
      <c r="T90">
        <f t="shared" si="49"/>
        <v>47.054074000934435</v>
      </c>
      <c r="U90">
        <f t="shared" si="52"/>
        <v>48.344286701402346</v>
      </c>
    </row>
    <row r="91" spans="1:21" x14ac:dyDescent="0.35">
      <c r="A91" s="1">
        <v>45302</v>
      </c>
      <c r="B91">
        <v>72.131986659999995</v>
      </c>
      <c r="C91">
        <f t="shared" si="42"/>
        <v>71.485323110344368</v>
      </c>
      <c r="D91">
        <f t="shared" si="43"/>
        <v>71.197677751162473</v>
      </c>
      <c r="E91">
        <f t="shared" si="38"/>
        <v>0.28764535918189438</v>
      </c>
      <c r="F91">
        <f t="shared" si="44"/>
        <v>0.32867046397569466</v>
      </c>
      <c r="G91">
        <f t="shared" si="39"/>
        <v>-4.1025104793800282E-2</v>
      </c>
      <c r="H91">
        <f t="shared" si="40"/>
        <v>0.80353981999999746</v>
      </c>
      <c r="I91">
        <f t="shared" si="41"/>
        <v>0</v>
      </c>
      <c r="J91">
        <f t="shared" si="50"/>
        <v>0.55003372061418754</v>
      </c>
      <c r="K91">
        <f t="shared" si="51"/>
        <v>0.47653777276801151</v>
      </c>
      <c r="L91">
        <f t="shared" si="45"/>
        <v>1.1542290077432233</v>
      </c>
      <c r="M91">
        <f t="shared" si="46"/>
        <v>53.57967995020163</v>
      </c>
      <c r="N91">
        <f t="shared" si="53"/>
        <v>71.897768345499998</v>
      </c>
      <c r="O91">
        <f t="shared" si="54"/>
        <v>1.376024973775243</v>
      </c>
      <c r="P91">
        <f t="shared" si="55"/>
        <v>74.649818293050487</v>
      </c>
      <c r="Q91">
        <f t="shared" si="56"/>
        <v>69.145718397949508</v>
      </c>
      <c r="R91">
        <f t="shared" si="47"/>
        <v>73.032996220000001</v>
      </c>
      <c r="S91">
        <f t="shared" si="48"/>
        <v>69.81358066</v>
      </c>
      <c r="T91">
        <f t="shared" si="49"/>
        <v>72.0132569651864</v>
      </c>
      <c r="U91">
        <f t="shared" si="52"/>
        <v>62.528740982623106</v>
      </c>
    </row>
    <row r="92" spans="1:21" x14ac:dyDescent="0.35">
      <c r="A92" s="1">
        <v>45393</v>
      </c>
      <c r="B92">
        <v>72.344166580000007</v>
      </c>
      <c r="C92">
        <f t="shared" si="42"/>
        <v>71.617452874906775</v>
      </c>
      <c r="D92">
        <f t="shared" si="43"/>
        <v>71.28260284959488</v>
      </c>
      <c r="E92">
        <f t="shared" si="38"/>
        <v>0.33485002531189423</v>
      </c>
      <c r="F92">
        <f t="shared" si="44"/>
        <v>0.32990637624293462</v>
      </c>
      <c r="G92">
        <f t="shared" si="39"/>
        <v>4.9436490689596102E-3</v>
      </c>
      <c r="H92">
        <f t="shared" si="40"/>
        <v>0.21217992000001118</v>
      </c>
      <c r="I92">
        <f t="shared" si="41"/>
        <v>0</v>
      </c>
      <c r="J92">
        <f t="shared" si="50"/>
        <v>0.52590130628460352</v>
      </c>
      <c r="K92">
        <f t="shared" si="51"/>
        <v>0.44249936042743926</v>
      </c>
      <c r="L92">
        <f t="shared" si="45"/>
        <v>1.188479246109194</v>
      </c>
      <c r="M92">
        <f t="shared" si="46"/>
        <v>54.306169374104947</v>
      </c>
      <c r="N92">
        <f t="shared" si="53"/>
        <v>71.973356964499985</v>
      </c>
      <c r="O92">
        <f t="shared" si="54"/>
        <v>1.3557950933527472</v>
      </c>
      <c r="P92">
        <f t="shared" si="55"/>
        <v>74.684947151205478</v>
      </c>
      <c r="Q92">
        <f t="shared" si="56"/>
        <v>69.261766777794492</v>
      </c>
      <c r="R92">
        <f t="shared" si="47"/>
        <v>72.875314239999994</v>
      </c>
      <c r="S92">
        <f t="shared" si="48"/>
        <v>69.81358066</v>
      </c>
      <c r="T92">
        <f t="shared" si="49"/>
        <v>82.652061450755326</v>
      </c>
      <c r="U92">
        <f t="shared" si="52"/>
        <v>67.239797472292054</v>
      </c>
    </row>
    <row r="93" spans="1:21" x14ac:dyDescent="0.35">
      <c r="A93" s="1">
        <v>45423</v>
      </c>
      <c r="B93">
        <v>73.818027040000004</v>
      </c>
      <c r="C93">
        <f t="shared" si="42"/>
        <v>71.956002746459575</v>
      </c>
      <c r="D93">
        <f t="shared" si="43"/>
        <v>71.470412048884143</v>
      </c>
      <c r="E93">
        <f t="shared" si="38"/>
        <v>0.48559069757543227</v>
      </c>
      <c r="F93">
        <f t="shared" si="44"/>
        <v>0.36104324050943415</v>
      </c>
      <c r="G93">
        <f t="shared" si="39"/>
        <v>0.12454745706599812</v>
      </c>
      <c r="H93">
        <f t="shared" si="40"/>
        <v>1.4738604599999974</v>
      </c>
      <c r="I93">
        <f t="shared" si="41"/>
        <v>0</v>
      </c>
      <c r="J93">
        <f t="shared" si="50"/>
        <v>0.59361267440713161</v>
      </c>
      <c r="K93">
        <f t="shared" si="51"/>
        <v>0.4108922632540507</v>
      </c>
      <c r="L93">
        <f t="shared" si="45"/>
        <v>1.444691778097819</v>
      </c>
      <c r="M93">
        <f t="shared" si="46"/>
        <v>59.095047933687319</v>
      </c>
      <c r="N93">
        <f t="shared" si="53"/>
        <v>72.010154174500002</v>
      </c>
      <c r="O93">
        <f t="shared" si="54"/>
        <v>1.3968362804867023</v>
      </c>
      <c r="P93">
        <f t="shared" si="55"/>
        <v>74.803826735473407</v>
      </c>
      <c r="Q93">
        <f t="shared" si="56"/>
        <v>69.216481613526597</v>
      </c>
      <c r="R93">
        <f t="shared" si="47"/>
        <v>73.818027040000004</v>
      </c>
      <c r="S93">
        <f t="shared" si="48"/>
        <v>69.81358066</v>
      </c>
      <c r="T93">
        <f t="shared" si="49"/>
        <v>100</v>
      </c>
      <c r="U93">
        <f t="shared" si="52"/>
        <v>84.888439471980575</v>
      </c>
    </row>
    <row r="94" spans="1:21" x14ac:dyDescent="0.35">
      <c r="A94" s="1">
        <v>45454</v>
      </c>
      <c r="B94">
        <v>72.855361579999993</v>
      </c>
      <c r="C94">
        <f t="shared" si="42"/>
        <v>72.094365643927333</v>
      </c>
      <c r="D94">
        <f t="shared" si="43"/>
        <v>71.573000903040864</v>
      </c>
      <c r="E94">
        <f t="shared" si="38"/>
        <v>0.52136474088646878</v>
      </c>
      <c r="F94">
        <f t="shared" si="44"/>
        <v>0.3931075405848411</v>
      </c>
      <c r="G94">
        <f t="shared" si="39"/>
        <v>0.12825720030162768</v>
      </c>
      <c r="H94">
        <f t="shared" si="40"/>
        <v>0</v>
      </c>
      <c r="I94">
        <f t="shared" si="41"/>
        <v>0.96266546000001085</v>
      </c>
      <c r="J94">
        <f t="shared" si="50"/>
        <v>0.55121176909233649</v>
      </c>
      <c r="K94">
        <f t="shared" si="51"/>
        <v>0.4503046344501907</v>
      </c>
      <c r="L94">
        <f t="shared" si="45"/>
        <v>1.2240863782478069</v>
      </c>
      <c r="M94">
        <f t="shared" si="46"/>
        <v>55.037717519414606</v>
      </c>
      <c r="N94">
        <f t="shared" si="53"/>
        <v>71.997782248999997</v>
      </c>
      <c r="O94">
        <f t="shared" si="54"/>
        <v>1.3877152647813491</v>
      </c>
      <c r="P94">
        <f t="shared" si="55"/>
        <v>74.773212778562694</v>
      </c>
      <c r="Q94">
        <f t="shared" si="56"/>
        <v>69.222351719437299</v>
      </c>
      <c r="R94">
        <f t="shared" si="47"/>
        <v>73.818027040000004</v>
      </c>
      <c r="S94">
        <f t="shared" si="48"/>
        <v>69.81358066</v>
      </c>
      <c r="T94">
        <f t="shared" si="49"/>
        <v>75.96008614803803</v>
      </c>
      <c r="U94">
        <f t="shared" si="52"/>
        <v>86.204049199597776</v>
      </c>
    </row>
    <row r="95" spans="1:21" x14ac:dyDescent="0.35">
      <c r="A95" s="1">
        <v>45484</v>
      </c>
      <c r="B95">
        <v>72.450778060000005</v>
      </c>
      <c r="C95">
        <f t="shared" si="42"/>
        <v>72.14919832332312</v>
      </c>
      <c r="D95">
        <f t="shared" si="43"/>
        <v>71.638021433185983</v>
      </c>
      <c r="E95">
        <f t="shared" si="38"/>
        <v>0.5111768901371363</v>
      </c>
      <c r="F95">
        <f t="shared" si="44"/>
        <v>0.41672141049530015</v>
      </c>
      <c r="G95">
        <f t="shared" si="39"/>
        <v>9.4455479641836149E-2</v>
      </c>
      <c r="H95">
        <f t="shared" si="40"/>
        <v>0</v>
      </c>
      <c r="I95">
        <f t="shared" si="41"/>
        <v>0.40458351999998854</v>
      </c>
      <c r="J95">
        <f t="shared" si="50"/>
        <v>0.51183949987145527</v>
      </c>
      <c r="K95">
        <f t="shared" si="51"/>
        <v>0.44703884056089055</v>
      </c>
      <c r="L95">
        <f t="shared" si="45"/>
        <v>1.1449553225157363</v>
      </c>
      <c r="M95">
        <f t="shared" si="46"/>
        <v>53.378982326441275</v>
      </c>
      <c r="N95">
        <f t="shared" si="53"/>
        <v>71.847146175000006</v>
      </c>
      <c r="O95">
        <f t="shared" si="54"/>
        <v>1.1315918874214028</v>
      </c>
      <c r="P95">
        <f t="shared" si="55"/>
        <v>74.110329949842807</v>
      </c>
      <c r="Q95">
        <f t="shared" si="56"/>
        <v>69.583962400157205</v>
      </c>
      <c r="R95">
        <f t="shared" si="47"/>
        <v>73.818027040000004</v>
      </c>
      <c r="S95">
        <f t="shared" si="48"/>
        <v>69.81358066</v>
      </c>
      <c r="T95">
        <f t="shared" si="49"/>
        <v>65.856728989339146</v>
      </c>
      <c r="U95">
        <f t="shared" si="52"/>
        <v>80.605605045792402</v>
      </c>
    </row>
    <row r="96" spans="1:21" x14ac:dyDescent="0.35">
      <c r="A96" s="1">
        <v>45515</v>
      </c>
      <c r="B96">
        <v>71.955058019999996</v>
      </c>
      <c r="C96">
        <f t="shared" si="42"/>
        <v>72.119330584350323</v>
      </c>
      <c r="D96">
        <f t="shared" si="43"/>
        <v>71.661505624801833</v>
      </c>
      <c r="E96">
        <f t="shared" si="38"/>
        <v>0.45782495954848912</v>
      </c>
      <c r="F96">
        <f t="shared" si="44"/>
        <v>0.42494212030593792</v>
      </c>
      <c r="G96">
        <f t="shared" si="39"/>
        <v>3.2882839242551198E-2</v>
      </c>
      <c r="H96">
        <f t="shared" si="40"/>
        <v>0</v>
      </c>
      <c r="I96">
        <f t="shared" si="41"/>
        <v>0.49572004000000902</v>
      </c>
      <c r="J96">
        <f t="shared" si="50"/>
        <v>0.47527953559492275</v>
      </c>
      <c r="K96">
        <f t="shared" si="51"/>
        <v>0.45051606909225617</v>
      </c>
      <c r="L96">
        <f t="shared" si="45"/>
        <v>1.0549668884232308</v>
      </c>
      <c r="M96">
        <f t="shared" si="46"/>
        <v>51.337415428270155</v>
      </c>
      <c r="N96">
        <f t="shared" si="53"/>
        <v>71.865646057500001</v>
      </c>
      <c r="O96">
        <f t="shared" si="54"/>
        <v>1.1301051389825185</v>
      </c>
      <c r="P96">
        <f t="shared" si="55"/>
        <v>74.125856335465045</v>
      </c>
      <c r="Q96">
        <f t="shared" si="56"/>
        <v>69.605435779534957</v>
      </c>
      <c r="R96">
        <f t="shared" si="47"/>
        <v>73.818027040000004</v>
      </c>
      <c r="S96">
        <f t="shared" si="48"/>
        <v>70.124082040000005</v>
      </c>
      <c r="T96">
        <f t="shared" si="49"/>
        <v>49.566952945969447</v>
      </c>
      <c r="U96">
        <f t="shared" si="52"/>
        <v>63.794589361115548</v>
      </c>
    </row>
    <row r="97" spans="1:21" x14ac:dyDescent="0.35">
      <c r="A97" s="1">
        <v>45607</v>
      </c>
      <c r="B97">
        <v>69.920867020000003</v>
      </c>
      <c r="C97">
        <f t="shared" si="42"/>
        <v>71.781105420604121</v>
      </c>
      <c r="D97">
        <f t="shared" si="43"/>
        <v>71.532569431853545</v>
      </c>
      <c r="E97">
        <f t="shared" si="38"/>
        <v>0.24853598875057514</v>
      </c>
      <c r="F97">
        <f t="shared" si="44"/>
        <v>0.38966089399486536</v>
      </c>
      <c r="G97">
        <f t="shared" si="39"/>
        <v>-0.14112490524429022</v>
      </c>
      <c r="H97">
        <f t="shared" si="40"/>
        <v>0</v>
      </c>
      <c r="I97">
        <f t="shared" si="41"/>
        <v>2.0341909999999928</v>
      </c>
      <c r="J97">
        <f t="shared" si="50"/>
        <v>0.44133099733814257</v>
      </c>
      <c r="K97">
        <f t="shared" si="51"/>
        <v>0.56363570701423737</v>
      </c>
      <c r="L97">
        <f t="shared" si="45"/>
        <v>0.78300752036455812</v>
      </c>
      <c r="M97">
        <f t="shared" si="46"/>
        <v>43.91498697686157</v>
      </c>
      <c r="N97">
        <f t="shared" si="53"/>
        <v>71.720021196499999</v>
      </c>
      <c r="O97">
        <f t="shared" si="54"/>
        <v>1.1851531080096156</v>
      </c>
      <c r="P97">
        <f t="shared" si="55"/>
        <v>74.09032741251923</v>
      </c>
      <c r="Q97">
        <f t="shared" si="56"/>
        <v>69.349714980480769</v>
      </c>
      <c r="R97">
        <f t="shared" si="47"/>
        <v>73.818027040000004</v>
      </c>
      <c r="S97">
        <f t="shared" si="48"/>
        <v>69.920867020000003</v>
      </c>
      <c r="T97">
        <f t="shared" si="49"/>
        <v>0</v>
      </c>
      <c r="U97">
        <f t="shared" si="52"/>
        <v>38.474560645102862</v>
      </c>
    </row>
    <row r="98" spans="1:21" x14ac:dyDescent="0.35">
      <c r="A98" s="1">
        <v>45637</v>
      </c>
      <c r="B98">
        <v>70.404887610000003</v>
      </c>
      <c r="C98">
        <f t="shared" si="42"/>
        <v>71.569379603588104</v>
      </c>
      <c r="D98">
        <f t="shared" si="43"/>
        <v>71.449037445049584</v>
      </c>
      <c r="E98">
        <f t="shared" si="38"/>
        <v>0.12034215853852004</v>
      </c>
      <c r="F98">
        <f t="shared" si="44"/>
        <v>0.3357971469035963</v>
      </c>
      <c r="G98">
        <f t="shared" si="39"/>
        <v>-0.21545498836507626</v>
      </c>
      <c r="H98">
        <f t="shared" si="40"/>
        <v>0.48402059000000008</v>
      </c>
      <c r="I98">
        <f t="shared" si="41"/>
        <v>0</v>
      </c>
      <c r="J98">
        <f t="shared" si="50"/>
        <v>0.44438025395684672</v>
      </c>
      <c r="K98">
        <f t="shared" si="51"/>
        <v>0.52337601365607755</v>
      </c>
      <c r="L98">
        <f t="shared" si="45"/>
        <v>0.84906499794019841</v>
      </c>
      <c r="M98">
        <f t="shared" si="46"/>
        <v>45.918612860339181</v>
      </c>
      <c r="N98">
        <f t="shared" si="53"/>
        <v>71.588615766000004</v>
      </c>
      <c r="O98">
        <f t="shared" si="54"/>
        <v>1.1775866287002748</v>
      </c>
      <c r="P98">
        <f t="shared" si="55"/>
        <v>73.943789023400555</v>
      </c>
      <c r="Q98">
        <f t="shared" si="56"/>
        <v>69.233442508599452</v>
      </c>
      <c r="R98">
        <f t="shared" si="47"/>
        <v>73.818027040000004</v>
      </c>
      <c r="S98">
        <f t="shared" si="48"/>
        <v>69.920867020000003</v>
      </c>
      <c r="T98">
        <f t="shared" si="49"/>
        <v>12.419828478072089</v>
      </c>
      <c r="U98">
        <f t="shared" si="52"/>
        <v>20.662260474680512</v>
      </c>
    </row>
    <row r="99" spans="1:21" x14ac:dyDescent="0.35">
      <c r="A99" s="1">
        <v>45609</v>
      </c>
      <c r="B99">
        <v>70.842883839999999</v>
      </c>
      <c r="C99">
        <f t="shared" si="42"/>
        <v>71.457611024574547</v>
      </c>
      <c r="D99">
        <f t="shared" si="43"/>
        <v>71.404137178008867</v>
      </c>
      <c r="E99">
        <f t="shared" ref="E99:E130" si="57">C99-D99</f>
        <v>5.3473846565680105E-2</v>
      </c>
      <c r="F99">
        <f t="shared" si="44"/>
        <v>0.27933248683601308</v>
      </c>
      <c r="G99">
        <f t="shared" ref="G99:G130" si="58">E99-F99</f>
        <v>-0.22585864027033298</v>
      </c>
      <c r="H99">
        <f t="shared" ref="H99:H130" si="59">IF(B99-B98&gt;0,B99-B98,0)</f>
        <v>0.43799622999999599</v>
      </c>
      <c r="I99">
        <f t="shared" ref="I99:I130" si="60">IF(B99-B98&lt;0,ABS(B99-B98),0)</f>
        <v>0</v>
      </c>
      <c r="J99">
        <f t="shared" si="50"/>
        <v>0.44392425224564308</v>
      </c>
      <c r="K99">
        <f t="shared" si="51"/>
        <v>0.48599201268064346</v>
      </c>
      <c r="L99">
        <f t="shared" si="45"/>
        <v>0.91343939954288078</v>
      </c>
      <c r="M99">
        <f t="shared" si="46"/>
        <v>47.738088792417507</v>
      </c>
      <c r="N99">
        <f t="shared" si="53"/>
        <v>71.497295899999997</v>
      </c>
      <c r="O99">
        <f t="shared" si="54"/>
        <v>1.1600586905960555</v>
      </c>
      <c r="P99">
        <f t="shared" si="55"/>
        <v>73.817413281192103</v>
      </c>
      <c r="Q99">
        <f t="shared" si="56"/>
        <v>69.177178518807892</v>
      </c>
      <c r="R99">
        <f t="shared" si="47"/>
        <v>73.818027040000004</v>
      </c>
      <c r="S99">
        <f t="shared" si="48"/>
        <v>69.920867020000003</v>
      </c>
      <c r="T99">
        <f t="shared" si="49"/>
        <v>23.658685177623159</v>
      </c>
      <c r="U99">
        <f t="shared" si="52"/>
        <v>12.026171218565082</v>
      </c>
    </row>
    <row r="100" spans="1:21" x14ac:dyDescent="0.35">
      <c r="A100" s="1">
        <v>45610</v>
      </c>
      <c r="B100">
        <v>70.920971769999994</v>
      </c>
      <c r="C100">
        <f t="shared" ref="C100:C131" si="61">(B100*2/(12+1))+(C99*(1-2/(12+1)))</f>
        <v>71.37505113925539</v>
      </c>
      <c r="D100">
        <f t="shared" ref="D100:D131" si="62">(B100*2/(26+1))+(D99*(1-2/(26+1)))</f>
        <v>71.368347147785983</v>
      </c>
      <c r="E100">
        <f t="shared" si="57"/>
        <v>6.7039914694078107E-3</v>
      </c>
      <c r="F100">
        <f t="shared" ref="F100:F131" si="63">(E100*2/(9+1))+(F99*(1-2/(9+1)))</f>
        <v>0.22480678776269203</v>
      </c>
      <c r="G100">
        <f t="shared" si="58"/>
        <v>-0.21810279629328422</v>
      </c>
      <c r="H100">
        <f t="shared" si="59"/>
        <v>7.8087929999995254E-2</v>
      </c>
      <c r="I100">
        <f t="shared" si="60"/>
        <v>0</v>
      </c>
      <c r="J100">
        <f t="shared" si="50"/>
        <v>0.41779308637095397</v>
      </c>
      <c r="K100">
        <f t="shared" si="51"/>
        <v>0.45127829748916898</v>
      </c>
      <c r="L100">
        <f t="shared" si="45"/>
        <v>0.92579919906514296</v>
      </c>
      <c r="M100">
        <f t="shared" si="46"/>
        <v>48.073506288431396</v>
      </c>
      <c r="N100">
        <f t="shared" si="53"/>
        <v>71.399578776500007</v>
      </c>
      <c r="O100">
        <f t="shared" si="54"/>
        <v>1.1194742511286948</v>
      </c>
      <c r="P100">
        <f t="shared" si="55"/>
        <v>73.638527278757394</v>
      </c>
      <c r="Q100">
        <f t="shared" si="56"/>
        <v>69.160630274242621</v>
      </c>
      <c r="R100">
        <f t="shared" si="47"/>
        <v>73.818027040000004</v>
      </c>
      <c r="S100">
        <f t="shared" si="48"/>
        <v>69.920867020000003</v>
      </c>
      <c r="T100">
        <f t="shared" si="49"/>
        <v>25.662398897338353</v>
      </c>
      <c r="U100">
        <f t="shared" si="52"/>
        <v>20.580304184344531</v>
      </c>
    </row>
    <row r="101" spans="1:21" x14ac:dyDescent="0.35">
      <c r="A101" s="1">
        <v>45611</v>
      </c>
      <c r="B101">
        <v>70.659149790000001</v>
      </c>
      <c r="C101">
        <f t="shared" si="61"/>
        <v>71.26491247013918</v>
      </c>
      <c r="D101">
        <f t="shared" si="62"/>
        <v>71.315814010172204</v>
      </c>
      <c r="E101">
        <f t="shared" si="57"/>
        <v>-5.0901540033024162E-2</v>
      </c>
      <c r="F101">
        <f t="shared" si="63"/>
        <v>0.16966512220354882</v>
      </c>
      <c r="G101">
        <f t="shared" si="58"/>
        <v>-0.22056666223657298</v>
      </c>
      <c r="H101">
        <f t="shared" si="59"/>
        <v>0</v>
      </c>
      <c r="I101">
        <f t="shared" si="60"/>
        <v>0.26182197999999346</v>
      </c>
      <c r="J101">
        <f t="shared" si="50"/>
        <v>0.38795072305874301</v>
      </c>
      <c r="K101">
        <f t="shared" si="51"/>
        <v>0.43774570338279928</v>
      </c>
      <c r="L101">
        <f t="shared" si="45"/>
        <v>0.88624678680052826</v>
      </c>
      <c r="M101">
        <f t="shared" si="46"/>
        <v>46.984667807110718</v>
      </c>
      <c r="N101">
        <f t="shared" si="53"/>
        <v>71.429971497500006</v>
      </c>
      <c r="O101">
        <f t="shared" si="54"/>
        <v>1.0887733795875982</v>
      </c>
      <c r="P101">
        <f t="shared" si="55"/>
        <v>73.607518256675206</v>
      </c>
      <c r="Q101">
        <f t="shared" si="56"/>
        <v>69.252424738324805</v>
      </c>
      <c r="R101">
        <f t="shared" si="47"/>
        <v>73.818027040000004</v>
      </c>
      <c r="S101">
        <f t="shared" si="48"/>
        <v>69.920867020000003</v>
      </c>
      <c r="T101">
        <f t="shared" si="49"/>
        <v>18.944122545935326</v>
      </c>
      <c r="U101">
        <f t="shared" si="52"/>
        <v>22.755068873632279</v>
      </c>
    </row>
    <row r="102" spans="1:21" x14ac:dyDescent="0.35">
      <c r="A102" s="1">
        <v>45614</v>
      </c>
      <c r="B102">
        <v>68.729631069999996</v>
      </c>
      <c r="C102">
        <f t="shared" si="61"/>
        <v>70.874869177810069</v>
      </c>
      <c r="D102">
        <f t="shared" si="62"/>
        <v>71.124244903492794</v>
      </c>
      <c r="E102">
        <f t="shared" si="57"/>
        <v>-0.24937572568272515</v>
      </c>
      <c r="F102">
        <f t="shared" si="63"/>
        <v>8.5856952626294031E-2</v>
      </c>
      <c r="G102">
        <f t="shared" si="58"/>
        <v>-0.33523267830901915</v>
      </c>
      <c r="H102">
        <f t="shared" si="59"/>
        <v>0</v>
      </c>
      <c r="I102">
        <f t="shared" si="60"/>
        <v>1.9295187200000044</v>
      </c>
      <c r="J102">
        <f t="shared" si="50"/>
        <v>0.36023995712597567</v>
      </c>
      <c r="K102">
        <f t="shared" si="51"/>
        <v>0.54430091885545673</v>
      </c>
      <c r="L102">
        <f t="shared" si="45"/>
        <v>0.66183970051617746</v>
      </c>
      <c r="M102">
        <f t="shared" si="46"/>
        <v>39.825724485376426</v>
      </c>
      <c r="N102">
        <f t="shared" si="53"/>
        <v>71.375774018000016</v>
      </c>
      <c r="O102">
        <f t="shared" si="54"/>
        <v>1.1952426249847283</v>
      </c>
      <c r="P102">
        <f t="shared" si="55"/>
        <v>73.766259267969474</v>
      </c>
      <c r="Q102">
        <f t="shared" si="56"/>
        <v>68.985288768030557</v>
      </c>
      <c r="R102">
        <f t="shared" si="47"/>
        <v>73.818027040000004</v>
      </c>
      <c r="S102">
        <f t="shared" si="48"/>
        <v>68.729631069999996</v>
      </c>
      <c r="T102">
        <f t="shared" si="49"/>
        <v>0</v>
      </c>
      <c r="U102">
        <f t="shared" si="52"/>
        <v>14.868840481091226</v>
      </c>
    </row>
    <row r="103" spans="1:21" x14ac:dyDescent="0.35">
      <c r="A103" s="1">
        <v>45615</v>
      </c>
      <c r="B103">
        <v>68.220144750000003</v>
      </c>
      <c r="C103">
        <f t="shared" si="61"/>
        <v>70.466450035070068</v>
      </c>
      <c r="D103">
        <f t="shared" si="62"/>
        <v>70.909126373604437</v>
      </c>
      <c r="E103">
        <f t="shared" si="57"/>
        <v>-0.44267633853436905</v>
      </c>
      <c r="F103">
        <f t="shared" si="63"/>
        <v>-1.9849705605838583E-2</v>
      </c>
      <c r="G103">
        <f t="shared" si="58"/>
        <v>-0.42282663292853045</v>
      </c>
      <c r="H103">
        <f t="shared" si="59"/>
        <v>0</v>
      </c>
      <c r="I103">
        <f t="shared" si="60"/>
        <v>0.5094863199999935</v>
      </c>
      <c r="J103">
        <f t="shared" si="50"/>
        <v>0.33450853161697741</v>
      </c>
      <c r="K103">
        <f t="shared" si="51"/>
        <v>0.54181416179435227</v>
      </c>
      <c r="L103">
        <f t="shared" si="45"/>
        <v>0.61738609878554906</v>
      </c>
      <c r="M103">
        <f t="shared" si="46"/>
        <v>38.171844017277472</v>
      </c>
      <c r="N103">
        <f t="shared" si="53"/>
        <v>71.267680236500013</v>
      </c>
      <c r="O103">
        <f t="shared" si="54"/>
        <v>1.3742032752235569</v>
      </c>
      <c r="P103">
        <f t="shared" si="55"/>
        <v>74.016086786947128</v>
      </c>
      <c r="Q103">
        <f t="shared" si="56"/>
        <v>68.519273686052898</v>
      </c>
      <c r="R103">
        <f t="shared" si="47"/>
        <v>73.818027040000004</v>
      </c>
      <c r="S103">
        <f t="shared" si="48"/>
        <v>68.220144750000003</v>
      </c>
      <c r="T103">
        <f t="shared" si="49"/>
        <v>0</v>
      </c>
      <c r="U103">
        <f t="shared" si="52"/>
        <v>6.3147075153117749</v>
      </c>
    </row>
    <row r="104" spans="1:21" x14ac:dyDescent="0.35">
      <c r="A104" s="1">
        <v>45616</v>
      </c>
      <c r="B104">
        <v>67.820764209999993</v>
      </c>
      <c r="C104">
        <f t="shared" si="61"/>
        <v>70.059421446597753</v>
      </c>
      <c r="D104">
        <f t="shared" si="62"/>
        <v>70.680358805930027</v>
      </c>
      <c r="E104">
        <f t="shared" si="57"/>
        <v>-0.62093735933227379</v>
      </c>
      <c r="F104">
        <f t="shared" si="63"/>
        <v>-0.14006723635112564</v>
      </c>
      <c r="G104">
        <f t="shared" si="58"/>
        <v>-0.48087012298114817</v>
      </c>
      <c r="H104">
        <f t="shared" si="59"/>
        <v>0</v>
      </c>
      <c r="I104">
        <f t="shared" si="60"/>
        <v>0.39938054000000989</v>
      </c>
      <c r="J104">
        <f t="shared" si="50"/>
        <v>0.31061506507290765</v>
      </c>
      <c r="K104">
        <f t="shared" si="51"/>
        <v>0.53164033166618496</v>
      </c>
      <c r="L104">
        <f t="shared" si="45"/>
        <v>0.584257902517339</v>
      </c>
      <c r="M104">
        <f t="shared" si="46"/>
        <v>36.878964061910033</v>
      </c>
      <c r="N104">
        <f t="shared" si="53"/>
        <v>71.032081158000011</v>
      </c>
      <c r="O104">
        <f t="shared" si="54"/>
        <v>1.5398386610574797</v>
      </c>
      <c r="P104">
        <f t="shared" si="55"/>
        <v>74.111758480114972</v>
      </c>
      <c r="Q104">
        <f t="shared" si="56"/>
        <v>67.95240383588505</v>
      </c>
      <c r="R104">
        <f t="shared" si="47"/>
        <v>73.818027040000004</v>
      </c>
      <c r="S104">
        <f t="shared" si="48"/>
        <v>67.820764209999993</v>
      </c>
      <c r="T104">
        <f t="shared" si="49"/>
        <v>0</v>
      </c>
      <c r="U104">
        <f t="shared" si="52"/>
        <v>0</v>
      </c>
    </row>
    <row r="105" spans="1:21" x14ac:dyDescent="0.35">
      <c r="A105" s="1">
        <v>45617</v>
      </c>
      <c r="B105">
        <v>66.800363829999995</v>
      </c>
      <c r="C105">
        <f t="shared" si="61"/>
        <v>69.558027967121177</v>
      </c>
      <c r="D105">
        <f t="shared" si="62"/>
        <v>70.39295177067595</v>
      </c>
      <c r="E105">
        <f t="shared" si="57"/>
        <v>-0.8349238035547728</v>
      </c>
      <c r="F105">
        <f t="shared" si="63"/>
        <v>-0.27903854979185505</v>
      </c>
      <c r="G105">
        <f t="shared" si="58"/>
        <v>-0.55588525376291775</v>
      </c>
      <c r="H105">
        <f t="shared" si="59"/>
        <v>0</v>
      </c>
      <c r="I105">
        <f t="shared" si="60"/>
        <v>1.0204003799999981</v>
      </c>
      <c r="J105">
        <f t="shared" si="50"/>
        <v>0.2884282747105571</v>
      </c>
      <c r="K105">
        <f t="shared" si="51"/>
        <v>0.5665517636900288</v>
      </c>
      <c r="L105">
        <f t="shared" si="45"/>
        <v>0.50909430204926809</v>
      </c>
      <c r="M105">
        <f t="shared" si="46"/>
        <v>33.735088745477711</v>
      </c>
      <c r="N105">
        <f t="shared" si="53"/>
        <v>70.779426985000001</v>
      </c>
      <c r="O105">
        <f t="shared" si="54"/>
        <v>1.7918979285173571</v>
      </c>
      <c r="P105">
        <f t="shared" si="55"/>
        <v>74.363222842034716</v>
      </c>
      <c r="Q105">
        <f t="shared" si="56"/>
        <v>67.195631127965285</v>
      </c>
      <c r="R105">
        <f t="shared" si="47"/>
        <v>73.818027040000004</v>
      </c>
      <c r="S105">
        <f t="shared" si="48"/>
        <v>66.800363829999995</v>
      </c>
      <c r="T105">
        <f t="shared" si="49"/>
        <v>0</v>
      </c>
      <c r="U105">
        <f t="shared" si="52"/>
        <v>0</v>
      </c>
    </row>
    <row r="106" spans="1:21" x14ac:dyDescent="0.35">
      <c r="A106" s="1">
        <v>45618</v>
      </c>
      <c r="B106">
        <v>66.651685310000005</v>
      </c>
      <c r="C106">
        <f t="shared" si="61"/>
        <v>69.110898327564072</v>
      </c>
      <c r="D106">
        <f t="shared" si="62"/>
        <v>70.115820921736997</v>
      </c>
      <c r="E106">
        <f t="shared" si="57"/>
        <v>-1.0049225941729247</v>
      </c>
      <c r="F106">
        <f t="shared" si="63"/>
        <v>-0.42421535866806903</v>
      </c>
      <c r="G106">
        <f t="shared" si="58"/>
        <v>-0.5807072355048557</v>
      </c>
      <c r="H106">
        <f t="shared" si="59"/>
        <v>0</v>
      </c>
      <c r="I106">
        <f t="shared" si="60"/>
        <v>0.14867851999999004</v>
      </c>
      <c r="J106">
        <f t="shared" si="50"/>
        <v>0.26782625508837443</v>
      </c>
      <c r="K106">
        <f t="shared" si="51"/>
        <v>0.53670367485502601</v>
      </c>
      <c r="L106">
        <f t="shared" si="45"/>
        <v>0.49902072155686183</v>
      </c>
      <c r="M106">
        <f t="shared" si="46"/>
        <v>33.289781414001126</v>
      </c>
      <c r="N106">
        <f t="shared" si="53"/>
        <v>70.573839266500002</v>
      </c>
      <c r="O106">
        <f t="shared" si="54"/>
        <v>2.0157241754701434</v>
      </c>
      <c r="P106">
        <f t="shared" si="55"/>
        <v>74.605287617440283</v>
      </c>
      <c r="Q106">
        <f t="shared" si="56"/>
        <v>66.542390915559722</v>
      </c>
      <c r="R106">
        <f t="shared" si="47"/>
        <v>73.818027040000004</v>
      </c>
      <c r="S106">
        <f t="shared" si="48"/>
        <v>66.651685310000005</v>
      </c>
      <c r="T106">
        <f t="shared" si="49"/>
        <v>0</v>
      </c>
      <c r="U106">
        <f t="shared" si="52"/>
        <v>0</v>
      </c>
    </row>
    <row r="107" spans="1:21" x14ac:dyDescent="0.35">
      <c r="A107" s="1">
        <v>45621</v>
      </c>
      <c r="B107">
        <v>67.256950399999994</v>
      </c>
      <c r="C107">
        <f t="shared" si="61"/>
        <v>68.825675569477283</v>
      </c>
      <c r="D107">
        <f t="shared" si="62"/>
        <v>69.904052734941658</v>
      </c>
      <c r="E107">
        <f t="shared" si="57"/>
        <v>-1.0783771654643743</v>
      </c>
      <c r="F107">
        <f t="shared" si="63"/>
        <v>-0.55504772002733016</v>
      </c>
      <c r="G107">
        <f t="shared" si="58"/>
        <v>-0.52332944543704418</v>
      </c>
      <c r="H107">
        <f t="shared" si="59"/>
        <v>0.60526508999998896</v>
      </c>
      <c r="I107">
        <f t="shared" si="60"/>
        <v>0</v>
      </c>
      <c r="J107">
        <f t="shared" si="50"/>
        <v>0.29192902901063261</v>
      </c>
      <c r="K107">
        <f t="shared" si="51"/>
        <v>0.49836769807966702</v>
      </c>
      <c r="L107">
        <f t="shared" si="45"/>
        <v>0.58577036620853795</v>
      </c>
      <c r="M107">
        <f t="shared" si="46"/>
        <v>36.939167151235928</v>
      </c>
      <c r="N107">
        <f t="shared" si="53"/>
        <v>70.430482684500006</v>
      </c>
      <c r="O107">
        <f t="shared" si="54"/>
        <v>2.1470687861629454</v>
      </c>
      <c r="P107">
        <f t="shared" si="55"/>
        <v>74.724620256825901</v>
      </c>
      <c r="Q107">
        <f t="shared" si="56"/>
        <v>66.136345112174112</v>
      </c>
      <c r="R107">
        <f t="shared" si="47"/>
        <v>72.855361579999993</v>
      </c>
      <c r="S107">
        <f t="shared" si="48"/>
        <v>66.651685310000005</v>
      </c>
      <c r="T107">
        <f t="shared" si="49"/>
        <v>9.7565550434499073</v>
      </c>
      <c r="U107">
        <f t="shared" si="52"/>
        <v>3.2521850144833024</v>
      </c>
    </row>
    <row r="108" spans="1:21" x14ac:dyDescent="0.35">
      <c r="A108" s="1">
        <v>45622</v>
      </c>
      <c r="B108">
        <v>69.861389590000002</v>
      </c>
      <c r="C108">
        <f t="shared" si="61"/>
        <v>68.985016188019245</v>
      </c>
      <c r="D108">
        <f t="shared" si="62"/>
        <v>69.900892501983009</v>
      </c>
      <c r="E108">
        <f t="shared" si="57"/>
        <v>-0.91587631396376423</v>
      </c>
      <c r="F108">
        <f t="shared" si="63"/>
        <v>-0.627213438814617</v>
      </c>
      <c r="G108">
        <f t="shared" si="58"/>
        <v>-0.28866287514914724</v>
      </c>
      <c r="H108">
        <f t="shared" si="59"/>
        <v>2.6044391900000079</v>
      </c>
      <c r="I108">
        <f t="shared" si="60"/>
        <v>0</v>
      </c>
      <c r="J108">
        <f t="shared" si="50"/>
        <v>0.45710832622415942</v>
      </c>
      <c r="K108">
        <f t="shared" si="51"/>
        <v>0.46277000535969082</v>
      </c>
      <c r="L108">
        <f t="shared" si="45"/>
        <v>0.98776567394178705</v>
      </c>
      <c r="M108">
        <f t="shared" si="46"/>
        <v>49.692259348810666</v>
      </c>
      <c r="N108">
        <f t="shared" si="53"/>
        <v>70.349650124999997</v>
      </c>
      <c r="O108">
        <f t="shared" si="54"/>
        <v>2.1359577416853108</v>
      </c>
      <c r="P108">
        <f t="shared" si="55"/>
        <v>74.621565608370616</v>
      </c>
      <c r="Q108">
        <f t="shared" si="56"/>
        <v>66.077734641629377</v>
      </c>
      <c r="R108">
        <f t="shared" si="47"/>
        <v>72.450778060000005</v>
      </c>
      <c r="S108">
        <f t="shared" si="48"/>
        <v>66.651685310000005</v>
      </c>
      <c r="T108">
        <f t="shared" si="49"/>
        <v>55.348386693763388</v>
      </c>
      <c r="U108">
        <f t="shared" si="52"/>
        <v>21.701647245737764</v>
      </c>
    </row>
    <row r="109" spans="1:21" x14ac:dyDescent="0.35">
      <c r="A109" s="1">
        <v>45623</v>
      </c>
      <c r="B109">
        <v>70.175175949999996</v>
      </c>
      <c r="C109">
        <f t="shared" si="61"/>
        <v>69.168117689862441</v>
      </c>
      <c r="D109">
        <f t="shared" si="62"/>
        <v>69.921209794428705</v>
      </c>
      <c r="E109">
        <f t="shared" si="57"/>
        <v>-0.75309210456626374</v>
      </c>
      <c r="F109">
        <f t="shared" si="63"/>
        <v>-0.65238917196494639</v>
      </c>
      <c r="G109">
        <f t="shared" si="58"/>
        <v>-0.10070293260131735</v>
      </c>
      <c r="H109">
        <f t="shared" si="59"/>
        <v>0.3137863599999946</v>
      </c>
      <c r="I109">
        <f t="shared" si="60"/>
        <v>0</v>
      </c>
      <c r="J109">
        <f t="shared" si="50"/>
        <v>0.44687104292243335</v>
      </c>
      <c r="K109">
        <f t="shared" si="51"/>
        <v>0.42971500497685572</v>
      </c>
      <c r="L109">
        <f t="shared" si="45"/>
        <v>1.0399242236060657</v>
      </c>
      <c r="M109">
        <f t="shared" si="46"/>
        <v>50.978571241619207</v>
      </c>
      <c r="N109">
        <f t="shared" si="53"/>
        <v>70.257434496000002</v>
      </c>
      <c r="O109">
        <f t="shared" si="54"/>
        <v>2.0995738979403278</v>
      </c>
      <c r="P109">
        <f t="shared" si="55"/>
        <v>74.456582291880665</v>
      </c>
      <c r="Q109">
        <f t="shared" si="56"/>
        <v>66.058286700119339</v>
      </c>
      <c r="R109">
        <f t="shared" si="47"/>
        <v>71.955058019999996</v>
      </c>
      <c r="S109">
        <f t="shared" si="48"/>
        <v>66.651685310000005</v>
      </c>
      <c r="T109">
        <f t="shared" si="49"/>
        <v>66.438676530429959</v>
      </c>
      <c r="U109">
        <f t="shared" si="52"/>
        <v>43.847872755881077</v>
      </c>
    </row>
    <row r="110" spans="1:21" x14ac:dyDescent="0.35">
      <c r="A110" s="1">
        <v>45624</v>
      </c>
      <c r="B110">
        <v>70.606824000000003</v>
      </c>
      <c r="C110">
        <f t="shared" si="61"/>
        <v>69.389457122191303</v>
      </c>
      <c r="D110">
        <f t="shared" si="62"/>
        <v>69.971996031878433</v>
      </c>
      <c r="E110">
        <f t="shared" si="57"/>
        <v>-0.58253890968713051</v>
      </c>
      <c r="F110">
        <f t="shared" si="63"/>
        <v>-0.63841911950938324</v>
      </c>
      <c r="G110">
        <f t="shared" si="58"/>
        <v>5.5880209822252724E-2</v>
      </c>
      <c r="H110">
        <f t="shared" si="59"/>
        <v>0.43164805000000683</v>
      </c>
      <c r="I110">
        <f t="shared" si="60"/>
        <v>0</v>
      </c>
      <c r="J110">
        <f t="shared" si="50"/>
        <v>0.44578368628511716</v>
      </c>
      <c r="K110">
        <f t="shared" si="51"/>
        <v>0.39902107604993742</v>
      </c>
      <c r="L110">
        <f t="shared" si="45"/>
        <v>1.1171933339915294</v>
      </c>
      <c r="M110">
        <f t="shared" si="46"/>
        <v>52.767657825810971</v>
      </c>
      <c r="N110">
        <f t="shared" si="53"/>
        <v>70.221353354000001</v>
      </c>
      <c r="O110">
        <f t="shared" si="54"/>
        <v>2.0863588165141356</v>
      </c>
      <c r="P110">
        <f t="shared" si="55"/>
        <v>74.394070987028272</v>
      </c>
      <c r="Q110">
        <f t="shared" si="56"/>
        <v>66.048635720971731</v>
      </c>
      <c r="R110">
        <f t="shared" si="47"/>
        <v>70.920971769999994</v>
      </c>
      <c r="S110">
        <f t="shared" si="48"/>
        <v>66.651685310000005</v>
      </c>
      <c r="T110">
        <f t="shared" si="49"/>
        <v>92.641679752733396</v>
      </c>
      <c r="U110">
        <f t="shared" si="52"/>
        <v>71.476247658975581</v>
      </c>
    </row>
    <row r="111" spans="1:21" x14ac:dyDescent="0.35">
      <c r="A111" s="1">
        <v>45625</v>
      </c>
      <c r="B111">
        <v>70.572303039999994</v>
      </c>
      <c r="C111">
        <f t="shared" si="61"/>
        <v>69.571433417238794</v>
      </c>
      <c r="D111">
        <f t="shared" si="62"/>
        <v>70.016463217665205</v>
      </c>
      <c r="E111">
        <f t="shared" si="57"/>
        <v>-0.44502980042641127</v>
      </c>
      <c r="F111">
        <f t="shared" si="63"/>
        <v>-0.59974125569278891</v>
      </c>
      <c r="G111">
        <f t="shared" si="58"/>
        <v>0.15471145526637764</v>
      </c>
      <c r="H111">
        <f t="shared" si="59"/>
        <v>0</v>
      </c>
      <c r="I111">
        <f t="shared" si="60"/>
        <v>3.4520960000008927E-2</v>
      </c>
      <c r="J111">
        <f t="shared" si="50"/>
        <v>0.41394199440760876</v>
      </c>
      <c r="K111">
        <f t="shared" si="51"/>
        <v>0.37298535347494255</v>
      </c>
      <c r="L111">
        <f t="shared" si="45"/>
        <v>1.1098076386943643</v>
      </c>
      <c r="M111">
        <f t="shared" si="46"/>
        <v>52.602313990158777</v>
      </c>
      <c r="N111">
        <f t="shared" si="53"/>
        <v>70.143369173000011</v>
      </c>
      <c r="O111">
        <f t="shared" si="54"/>
        <v>2.0398140332684771</v>
      </c>
      <c r="P111">
        <f t="shared" si="55"/>
        <v>74.222997239536966</v>
      </c>
      <c r="Q111">
        <f t="shared" si="56"/>
        <v>66.063741106463056</v>
      </c>
      <c r="R111">
        <f t="shared" si="47"/>
        <v>70.920971769999994</v>
      </c>
      <c r="S111">
        <f t="shared" si="48"/>
        <v>66.651685310000005</v>
      </c>
      <c r="T111">
        <f t="shared" si="49"/>
        <v>91.833091237452336</v>
      </c>
      <c r="U111">
        <f t="shared" si="52"/>
        <v>83.637815840205235</v>
      </c>
    </row>
    <row r="112" spans="1:21" x14ac:dyDescent="0.35">
      <c r="A112" s="1">
        <v>45334</v>
      </c>
      <c r="B112">
        <v>67.934633259999998</v>
      </c>
      <c r="C112">
        <f t="shared" si="61"/>
        <v>69.319618008432826</v>
      </c>
      <c r="D112">
        <f t="shared" si="62"/>
        <v>69.862253591171495</v>
      </c>
      <c r="E112">
        <f t="shared" si="57"/>
        <v>-0.54263558273866863</v>
      </c>
      <c r="F112">
        <f t="shared" si="63"/>
        <v>-0.58832012110196485</v>
      </c>
      <c r="G112">
        <f t="shared" si="58"/>
        <v>4.5684538363296223E-2</v>
      </c>
      <c r="H112">
        <f t="shared" si="59"/>
        <v>0</v>
      </c>
      <c r="I112">
        <f t="shared" si="60"/>
        <v>2.637669779999996</v>
      </c>
      <c r="J112">
        <f t="shared" si="50"/>
        <v>0.38437470909277954</v>
      </c>
      <c r="K112">
        <f t="shared" si="51"/>
        <v>0.53474852679816065</v>
      </c>
      <c r="L112">
        <f t="shared" ref="L112:L143" si="64">IF(K112=0,100,J112/K112)</f>
        <v>0.71879526512068492</v>
      </c>
      <c r="M112">
        <f t="shared" ref="M112:M143" si="65">100-(100/(1+L112))</f>
        <v>41.819714058277611</v>
      </c>
      <c r="N112">
        <f t="shared" si="53"/>
        <v>69.922892507</v>
      </c>
      <c r="O112">
        <f t="shared" si="54"/>
        <v>2.027687176352845</v>
      </c>
      <c r="P112">
        <f t="shared" si="55"/>
        <v>73.978266859705684</v>
      </c>
      <c r="Q112">
        <f t="shared" si="56"/>
        <v>65.867518154294316</v>
      </c>
      <c r="R112">
        <f t="shared" ref="R112:R143" si="66">MAX(B99:B112)</f>
        <v>70.920971769999994</v>
      </c>
      <c r="S112">
        <f t="shared" ref="S112:S143" si="67">MIN(B99:B112)</f>
        <v>66.651685310000005</v>
      </c>
      <c r="T112">
        <f t="shared" ref="T112:T143" si="68">IF(R112-S112=0,0,(B112-S112)/(R112-S112)*100)</f>
        <v>30.050641061925759</v>
      </c>
      <c r="U112">
        <f t="shared" si="52"/>
        <v>71.508470684037164</v>
      </c>
    </row>
    <row r="113" spans="1:21" x14ac:dyDescent="0.35">
      <c r="A113" s="1">
        <v>45363</v>
      </c>
      <c r="B113">
        <v>67.966543689999995</v>
      </c>
      <c r="C113">
        <f t="shared" si="61"/>
        <v>69.111452728673925</v>
      </c>
      <c r="D113">
        <f t="shared" si="62"/>
        <v>69.721830635529159</v>
      </c>
      <c r="E113">
        <f t="shared" si="57"/>
        <v>-0.61037790685523419</v>
      </c>
      <c r="F113">
        <f t="shared" si="63"/>
        <v>-0.59273167825261874</v>
      </c>
      <c r="G113">
        <f t="shared" si="58"/>
        <v>-1.7646228602615444E-2</v>
      </c>
      <c r="H113">
        <f t="shared" si="59"/>
        <v>3.1910429999996381E-2</v>
      </c>
      <c r="I113">
        <f t="shared" si="60"/>
        <v>0</v>
      </c>
      <c r="J113">
        <f t="shared" ref="J113:J144" si="69">(J112*13+H113)/14</f>
        <v>0.35919868915758074</v>
      </c>
      <c r="K113">
        <f t="shared" ref="K113:K144" si="70">(K112*13+I113)/14</f>
        <v>0.49655220345543494</v>
      </c>
      <c r="L113">
        <f t="shared" si="64"/>
        <v>0.7233855507194793</v>
      </c>
      <c r="M113">
        <f t="shared" si="65"/>
        <v>41.974678876556681</v>
      </c>
      <c r="N113">
        <f t="shared" si="53"/>
        <v>69.630318339500008</v>
      </c>
      <c r="O113">
        <f t="shared" si="54"/>
        <v>1.8504910473711038</v>
      </c>
      <c r="P113">
        <f t="shared" si="55"/>
        <v>73.331300434242209</v>
      </c>
      <c r="Q113">
        <f t="shared" si="56"/>
        <v>65.929336244757806</v>
      </c>
      <c r="R113">
        <f t="shared" si="66"/>
        <v>70.920971769999994</v>
      </c>
      <c r="S113">
        <f t="shared" si="67"/>
        <v>66.651685310000005</v>
      </c>
      <c r="T113">
        <f t="shared" si="68"/>
        <v>30.798082825297062</v>
      </c>
      <c r="U113">
        <f t="shared" si="52"/>
        <v>50.893938374891718</v>
      </c>
    </row>
    <row r="114" spans="1:21" x14ac:dyDescent="0.35">
      <c r="A114" s="1">
        <v>45394</v>
      </c>
      <c r="B114">
        <v>68.116383020000001</v>
      </c>
      <c r="C114">
        <f t="shared" si="61"/>
        <v>68.958365081185633</v>
      </c>
      <c r="D114">
        <f t="shared" si="62"/>
        <v>69.602908589934415</v>
      </c>
      <c r="E114">
        <f t="shared" si="57"/>
        <v>-0.6445435087487823</v>
      </c>
      <c r="F114">
        <f t="shared" si="63"/>
        <v>-0.60309404435185143</v>
      </c>
      <c r="G114">
        <f t="shared" si="58"/>
        <v>-4.1449464396930868E-2</v>
      </c>
      <c r="H114">
        <f t="shared" si="59"/>
        <v>0.14983933000000604</v>
      </c>
      <c r="I114">
        <f t="shared" si="60"/>
        <v>0</v>
      </c>
      <c r="J114">
        <f t="shared" si="69"/>
        <v>0.34424444921775399</v>
      </c>
      <c r="K114">
        <f t="shared" si="70"/>
        <v>0.46108418892290387</v>
      </c>
      <c r="L114">
        <f t="shared" si="64"/>
        <v>0.74659781768251821</v>
      </c>
      <c r="M114">
        <f t="shared" si="65"/>
        <v>42.745834795164527</v>
      </c>
      <c r="N114">
        <f t="shared" si="53"/>
        <v>69.393369411500004</v>
      </c>
      <c r="O114">
        <f t="shared" si="54"/>
        <v>1.7141857906205</v>
      </c>
      <c r="P114">
        <f t="shared" si="55"/>
        <v>72.821740992740999</v>
      </c>
      <c r="Q114">
        <f t="shared" si="56"/>
        <v>65.964997830259009</v>
      </c>
      <c r="R114">
        <f t="shared" si="66"/>
        <v>70.659149790000001</v>
      </c>
      <c r="S114">
        <f t="shared" si="67"/>
        <v>66.651685310000005</v>
      </c>
      <c r="T114">
        <f t="shared" si="68"/>
        <v>36.549237486940804</v>
      </c>
      <c r="U114">
        <f t="shared" ref="U114:U145" si="71">AVERAGE(T112:T114)</f>
        <v>32.46598712472121</v>
      </c>
    </row>
    <row r="115" spans="1:21" x14ac:dyDescent="0.35">
      <c r="A115" s="1">
        <v>45424</v>
      </c>
      <c r="B115">
        <v>71.540242259999999</v>
      </c>
      <c r="C115">
        <f t="shared" si="61"/>
        <v>69.355576954849383</v>
      </c>
      <c r="D115">
        <f t="shared" si="62"/>
        <v>69.746414787717057</v>
      </c>
      <c r="E115">
        <f t="shared" si="57"/>
        <v>-0.39083783286767471</v>
      </c>
      <c r="F115">
        <f t="shared" si="63"/>
        <v>-0.56064280205501615</v>
      </c>
      <c r="G115">
        <f t="shared" si="58"/>
        <v>0.16980496918734145</v>
      </c>
      <c r="H115">
        <f t="shared" si="59"/>
        <v>3.4238592399999987</v>
      </c>
      <c r="I115">
        <f t="shared" si="60"/>
        <v>0</v>
      </c>
      <c r="J115">
        <f t="shared" si="69"/>
        <v>0.56421693427362862</v>
      </c>
      <c r="K115">
        <f t="shared" si="70"/>
        <v>0.42814960399983931</v>
      </c>
      <c r="L115">
        <f t="shared" si="64"/>
        <v>1.3178032374726671</v>
      </c>
      <c r="M115">
        <f t="shared" si="65"/>
        <v>56.855699231380825</v>
      </c>
      <c r="N115">
        <f t="shared" si="53"/>
        <v>69.347842621500007</v>
      </c>
      <c r="O115">
        <f t="shared" si="54"/>
        <v>1.6391603624399187</v>
      </c>
      <c r="P115">
        <f t="shared" si="55"/>
        <v>72.62616334637984</v>
      </c>
      <c r="Q115">
        <f t="shared" si="56"/>
        <v>66.069521896620174</v>
      </c>
      <c r="R115">
        <f t="shared" si="66"/>
        <v>71.540242259999999</v>
      </c>
      <c r="S115">
        <f t="shared" si="67"/>
        <v>66.651685310000005</v>
      </c>
      <c r="T115">
        <f t="shared" si="68"/>
        <v>100</v>
      </c>
      <c r="U115">
        <f t="shared" si="71"/>
        <v>55.782440104079285</v>
      </c>
    </row>
    <row r="116" spans="1:21" x14ac:dyDescent="0.35">
      <c r="A116" s="1">
        <v>45455</v>
      </c>
      <c r="B116">
        <v>71.336551510000007</v>
      </c>
      <c r="C116">
        <f t="shared" si="61"/>
        <v>69.660342271026394</v>
      </c>
      <c r="D116">
        <f t="shared" si="62"/>
        <v>69.864202693071348</v>
      </c>
      <c r="E116">
        <f t="shared" si="57"/>
        <v>-0.20386042204495425</v>
      </c>
      <c r="F116">
        <f t="shared" si="63"/>
        <v>-0.48928632605300376</v>
      </c>
      <c r="G116">
        <f t="shared" si="58"/>
        <v>0.28542590400804951</v>
      </c>
      <c r="H116">
        <f t="shared" si="59"/>
        <v>0</v>
      </c>
      <c r="I116">
        <f t="shared" si="60"/>
        <v>0.2036907499999927</v>
      </c>
      <c r="J116">
        <f t="shared" si="69"/>
        <v>0.52391572468265513</v>
      </c>
      <c r="K116">
        <f t="shared" si="70"/>
        <v>0.41211682871413602</v>
      </c>
      <c r="L116">
        <f t="shared" si="64"/>
        <v>1.2712796182513288</v>
      </c>
      <c r="M116">
        <f t="shared" si="65"/>
        <v>55.971955545926768</v>
      </c>
      <c r="N116">
        <f t="shared" si="53"/>
        <v>69.316917296000014</v>
      </c>
      <c r="O116">
        <f t="shared" si="54"/>
        <v>1.5925542306880704</v>
      </c>
      <c r="P116">
        <f t="shared" si="55"/>
        <v>72.50202575737616</v>
      </c>
      <c r="Q116">
        <f t="shared" si="56"/>
        <v>66.131808834623868</v>
      </c>
      <c r="R116">
        <f t="shared" si="66"/>
        <v>71.540242259999999</v>
      </c>
      <c r="S116">
        <f t="shared" si="67"/>
        <v>66.651685310000005</v>
      </c>
      <c r="T116">
        <f t="shared" si="68"/>
        <v>95.833315391774391</v>
      </c>
      <c r="U116">
        <f t="shared" si="71"/>
        <v>77.460850959571729</v>
      </c>
    </row>
    <row r="117" spans="1:21" x14ac:dyDescent="0.35">
      <c r="A117" s="1">
        <v>45547</v>
      </c>
      <c r="B117">
        <v>71.838115009999996</v>
      </c>
      <c r="C117">
        <f t="shared" si="61"/>
        <v>69.995384230868495</v>
      </c>
      <c r="D117">
        <f t="shared" si="62"/>
        <v>70.010418420251256</v>
      </c>
      <c r="E117">
        <f t="shared" si="57"/>
        <v>-1.5034189382760133E-2</v>
      </c>
      <c r="F117">
        <f t="shared" si="63"/>
        <v>-0.39443589871895507</v>
      </c>
      <c r="G117">
        <f t="shared" si="58"/>
        <v>0.37940170933619494</v>
      </c>
      <c r="H117">
        <f t="shared" si="59"/>
        <v>0.50156349999998895</v>
      </c>
      <c r="I117">
        <f t="shared" si="60"/>
        <v>0</v>
      </c>
      <c r="J117">
        <f t="shared" si="69"/>
        <v>0.52231913720532186</v>
      </c>
      <c r="K117">
        <f t="shared" si="70"/>
        <v>0.382679912377412</v>
      </c>
      <c r="L117">
        <f t="shared" si="64"/>
        <v>1.364898235604781</v>
      </c>
      <c r="M117">
        <f t="shared" si="65"/>
        <v>57.714882401936947</v>
      </c>
      <c r="N117">
        <f t="shared" si="53"/>
        <v>69.412779695500006</v>
      </c>
      <c r="O117">
        <f t="shared" si="54"/>
        <v>1.6857957862709378</v>
      </c>
      <c r="P117">
        <f t="shared" si="55"/>
        <v>72.78437126804188</v>
      </c>
      <c r="Q117">
        <f t="shared" si="56"/>
        <v>66.041188122958133</v>
      </c>
      <c r="R117">
        <f t="shared" si="66"/>
        <v>71.838115009999996</v>
      </c>
      <c r="S117">
        <f t="shared" si="67"/>
        <v>66.651685310000005</v>
      </c>
      <c r="T117">
        <f t="shared" si="68"/>
        <v>100</v>
      </c>
      <c r="U117">
        <f t="shared" si="71"/>
        <v>98.611105130591454</v>
      </c>
    </row>
    <row r="118" spans="1:21" x14ac:dyDescent="0.35">
      <c r="A118" s="1">
        <v>45577</v>
      </c>
      <c r="B118">
        <v>71.86008056</v>
      </c>
      <c r="C118">
        <f t="shared" si="61"/>
        <v>70.282260589196426</v>
      </c>
      <c r="D118">
        <f t="shared" si="62"/>
        <v>70.147430430603009</v>
      </c>
      <c r="E118">
        <f t="shared" si="57"/>
        <v>0.13483015859341663</v>
      </c>
      <c r="F118">
        <f t="shared" si="63"/>
        <v>-0.28858268725648073</v>
      </c>
      <c r="G118">
        <f t="shared" si="58"/>
        <v>0.42341284584989736</v>
      </c>
      <c r="H118">
        <f t="shared" si="59"/>
        <v>2.1965550000004441E-2</v>
      </c>
      <c r="I118">
        <f t="shared" si="60"/>
        <v>0</v>
      </c>
      <c r="J118">
        <f t="shared" si="69"/>
        <v>0.48657959526208489</v>
      </c>
      <c r="K118">
        <f t="shared" si="70"/>
        <v>0.35534563292188259</v>
      </c>
      <c r="L118">
        <f t="shared" si="64"/>
        <v>1.3693135645459082</v>
      </c>
      <c r="M118">
        <f t="shared" si="65"/>
        <v>57.79368273731825</v>
      </c>
      <c r="N118">
        <f t="shared" ref="N118:N149" si="72">AVERAGE(B99:B118)</f>
        <v>69.485539342999999</v>
      </c>
      <c r="O118">
        <f t="shared" ref="O118:O149" si="73">STDEV(B99:B118)</f>
        <v>1.7606124130159424</v>
      </c>
      <c r="P118">
        <f t="shared" ref="P118:P149" si="74">N118+2*O118</f>
        <v>73.006764169031882</v>
      </c>
      <c r="Q118">
        <f t="shared" ref="Q118:Q149" si="75">N118-2*O118</f>
        <v>65.964314516968116</v>
      </c>
      <c r="R118">
        <f t="shared" si="66"/>
        <v>71.86008056</v>
      </c>
      <c r="S118">
        <f t="shared" si="67"/>
        <v>66.651685310000005</v>
      </c>
      <c r="T118">
        <f t="shared" si="68"/>
        <v>100</v>
      </c>
      <c r="U118">
        <f t="shared" si="71"/>
        <v>98.611105130591454</v>
      </c>
    </row>
    <row r="119" spans="1:21" x14ac:dyDescent="0.35">
      <c r="A119" s="1">
        <v>45608</v>
      </c>
      <c r="B119">
        <v>70.252314679999998</v>
      </c>
      <c r="C119">
        <f t="shared" si="61"/>
        <v>70.277653526243128</v>
      </c>
      <c r="D119">
        <f t="shared" si="62"/>
        <v>70.155199634262047</v>
      </c>
      <c r="E119">
        <f t="shared" si="57"/>
        <v>0.12245389198108114</v>
      </c>
      <c r="F119">
        <f t="shared" si="63"/>
        <v>-0.20637537140896839</v>
      </c>
      <c r="G119">
        <f t="shared" si="58"/>
        <v>0.32882926339004953</v>
      </c>
      <c r="H119">
        <f t="shared" si="59"/>
        <v>0</v>
      </c>
      <c r="I119">
        <f t="shared" si="60"/>
        <v>1.6077658800000023</v>
      </c>
      <c r="J119">
        <f t="shared" si="69"/>
        <v>0.45182390988622168</v>
      </c>
      <c r="K119">
        <f t="shared" si="70"/>
        <v>0.44480422199889114</v>
      </c>
      <c r="L119">
        <f t="shared" si="64"/>
        <v>1.0157815226118696</v>
      </c>
      <c r="M119">
        <f t="shared" si="65"/>
        <v>50.39144923283704</v>
      </c>
      <c r="N119">
        <f t="shared" si="72"/>
        <v>69.456010884999984</v>
      </c>
      <c r="O119">
        <f t="shared" si="73"/>
        <v>1.7414979493725733</v>
      </c>
      <c r="P119">
        <f t="shared" si="74"/>
        <v>72.939006783745128</v>
      </c>
      <c r="Q119">
        <f t="shared" si="75"/>
        <v>65.973014986254839</v>
      </c>
      <c r="R119">
        <f t="shared" si="66"/>
        <v>71.86008056</v>
      </c>
      <c r="S119">
        <f t="shared" si="67"/>
        <v>66.651685310000005</v>
      </c>
      <c r="T119">
        <f t="shared" si="68"/>
        <v>69.131262071556421</v>
      </c>
      <c r="U119">
        <f t="shared" si="71"/>
        <v>89.710420690518802</v>
      </c>
    </row>
    <row r="120" spans="1:21" x14ac:dyDescent="0.35">
      <c r="A120" s="1">
        <v>45638</v>
      </c>
      <c r="B120">
        <v>71.928285959999997</v>
      </c>
      <c r="C120">
        <f t="shared" si="61"/>
        <v>70.53159697759034</v>
      </c>
      <c r="D120">
        <f t="shared" si="62"/>
        <v>70.286539362094487</v>
      </c>
      <c r="E120">
        <f t="shared" si="57"/>
        <v>0.24505761549585259</v>
      </c>
      <c r="F120">
        <f t="shared" si="63"/>
        <v>-0.1160887740280042</v>
      </c>
      <c r="G120">
        <f t="shared" si="58"/>
        <v>0.3611463895238568</v>
      </c>
      <c r="H120">
        <f t="shared" si="59"/>
        <v>1.6759712799999988</v>
      </c>
      <c r="I120">
        <f t="shared" si="60"/>
        <v>0</v>
      </c>
      <c r="J120">
        <f t="shared" si="69"/>
        <v>0.5392630077514915</v>
      </c>
      <c r="K120">
        <f t="shared" si="70"/>
        <v>0.41303249185611318</v>
      </c>
      <c r="L120">
        <f t="shared" si="64"/>
        <v>1.3056188517472684</v>
      </c>
      <c r="M120">
        <f t="shared" si="65"/>
        <v>56.627696757329623</v>
      </c>
      <c r="N120">
        <f t="shared" si="72"/>
        <v>69.506376594499983</v>
      </c>
      <c r="O120">
        <f t="shared" si="73"/>
        <v>1.7996898359048634</v>
      </c>
      <c r="P120">
        <f t="shared" si="74"/>
        <v>73.105756266309712</v>
      </c>
      <c r="Q120">
        <f t="shared" si="75"/>
        <v>65.906996922690254</v>
      </c>
      <c r="R120">
        <f t="shared" si="66"/>
        <v>71.928285959999997</v>
      </c>
      <c r="S120">
        <f t="shared" si="67"/>
        <v>67.256950399999994</v>
      </c>
      <c r="T120">
        <f t="shared" si="68"/>
        <v>100</v>
      </c>
      <c r="U120">
        <f t="shared" si="71"/>
        <v>89.710420690518802</v>
      </c>
    </row>
    <row r="121" spans="1:21" x14ac:dyDescent="0.35">
      <c r="A121" s="1">
        <v>45639</v>
      </c>
      <c r="B121">
        <v>73.081919330000005</v>
      </c>
      <c r="C121">
        <f t="shared" si="61"/>
        <v>70.923954262576444</v>
      </c>
      <c r="D121">
        <f t="shared" si="62"/>
        <v>70.493604544902311</v>
      </c>
      <c r="E121">
        <f t="shared" si="57"/>
        <v>0.4303497176741331</v>
      </c>
      <c r="F121">
        <f t="shared" si="63"/>
        <v>-6.8010756875767492E-3</v>
      </c>
      <c r="G121">
        <f t="shared" si="58"/>
        <v>0.43715079336170987</v>
      </c>
      <c r="H121">
        <f t="shared" si="59"/>
        <v>1.1536333700000085</v>
      </c>
      <c r="I121">
        <f t="shared" si="60"/>
        <v>0</v>
      </c>
      <c r="J121">
        <f t="shared" si="69"/>
        <v>0.58314660505495708</v>
      </c>
      <c r="K121">
        <f t="shared" si="70"/>
        <v>0.38353017100924797</v>
      </c>
      <c r="L121">
        <f t="shared" si="64"/>
        <v>1.5204712670203351</v>
      </c>
      <c r="M121">
        <f t="shared" si="65"/>
        <v>60.324879990312859</v>
      </c>
      <c r="N121">
        <f t="shared" si="72"/>
        <v>69.627515071499985</v>
      </c>
      <c r="O121">
        <f t="shared" si="73"/>
        <v>1.956109401265312</v>
      </c>
      <c r="P121">
        <f t="shared" si="74"/>
        <v>73.539733874030603</v>
      </c>
      <c r="Q121">
        <f t="shared" si="75"/>
        <v>65.715296268969368</v>
      </c>
      <c r="R121">
        <f t="shared" si="66"/>
        <v>73.081919330000005</v>
      </c>
      <c r="S121">
        <f t="shared" si="67"/>
        <v>67.934633259999998</v>
      </c>
      <c r="T121">
        <f t="shared" si="68"/>
        <v>100</v>
      </c>
      <c r="U121">
        <f t="shared" si="71"/>
        <v>89.710420690518802</v>
      </c>
    </row>
    <row r="122" spans="1:21" x14ac:dyDescent="0.35">
      <c r="A122" s="1">
        <v>45642</v>
      </c>
      <c r="B122">
        <v>74.311203910000003</v>
      </c>
      <c r="C122">
        <f t="shared" si="61"/>
        <v>71.445069592949295</v>
      </c>
      <c r="D122">
        <f t="shared" si="62"/>
        <v>70.776389683057701</v>
      </c>
      <c r="E122">
        <f t="shared" si="57"/>
        <v>0.66867990989159409</v>
      </c>
      <c r="F122">
        <f t="shared" si="63"/>
        <v>0.12829512142825741</v>
      </c>
      <c r="G122">
        <f t="shared" si="58"/>
        <v>0.54038478846333671</v>
      </c>
      <c r="H122">
        <f t="shared" si="59"/>
        <v>1.2292845799999981</v>
      </c>
      <c r="I122">
        <f t="shared" si="60"/>
        <v>0</v>
      </c>
      <c r="J122">
        <f t="shared" si="69"/>
        <v>0.62929931755103141</v>
      </c>
      <c r="K122">
        <f t="shared" si="70"/>
        <v>0.35613515879430169</v>
      </c>
      <c r="L122">
        <f t="shared" si="64"/>
        <v>1.7670238447715443</v>
      </c>
      <c r="M122">
        <f t="shared" si="65"/>
        <v>63.860087368254547</v>
      </c>
      <c r="N122">
        <f t="shared" si="72"/>
        <v>69.906593713499987</v>
      </c>
      <c r="O122">
        <f t="shared" si="73"/>
        <v>2.2037523441427753</v>
      </c>
      <c r="P122">
        <f t="shared" si="74"/>
        <v>74.314098401785543</v>
      </c>
      <c r="Q122">
        <f t="shared" si="75"/>
        <v>65.499089025214431</v>
      </c>
      <c r="R122">
        <f t="shared" si="66"/>
        <v>74.311203910000003</v>
      </c>
      <c r="S122">
        <f t="shared" si="67"/>
        <v>67.934633259999998</v>
      </c>
      <c r="T122">
        <f t="shared" si="68"/>
        <v>100</v>
      </c>
      <c r="U122">
        <f t="shared" si="71"/>
        <v>100</v>
      </c>
    </row>
    <row r="123" spans="1:21" x14ac:dyDescent="0.35">
      <c r="A123" s="1">
        <v>45643</v>
      </c>
      <c r="B123">
        <v>73.033961579999996</v>
      </c>
      <c r="C123">
        <f t="shared" si="61"/>
        <v>71.689514514034016</v>
      </c>
      <c r="D123">
        <f t="shared" si="62"/>
        <v>70.943617230979356</v>
      </c>
      <c r="E123">
        <f t="shared" si="57"/>
        <v>0.74589728305465997</v>
      </c>
      <c r="F123">
        <f t="shared" si="63"/>
        <v>0.25181555375353792</v>
      </c>
      <c r="G123">
        <f t="shared" si="58"/>
        <v>0.49408172930112204</v>
      </c>
      <c r="H123">
        <f t="shared" si="59"/>
        <v>0</v>
      </c>
      <c r="I123">
        <f t="shared" si="60"/>
        <v>1.2772423300000071</v>
      </c>
      <c r="J123">
        <f t="shared" si="69"/>
        <v>0.58434936629738632</v>
      </c>
      <c r="K123">
        <f t="shared" si="70"/>
        <v>0.4219285281661378</v>
      </c>
      <c r="L123">
        <f t="shared" si="64"/>
        <v>1.3849486993382301</v>
      </c>
      <c r="M123">
        <f t="shared" si="65"/>
        <v>58.070376931903077</v>
      </c>
      <c r="N123">
        <f t="shared" si="72"/>
        <v>70.147284554999985</v>
      </c>
      <c r="O123">
        <f t="shared" si="73"/>
        <v>2.2716982000983057</v>
      </c>
      <c r="P123">
        <f t="shared" si="74"/>
        <v>74.690680955196598</v>
      </c>
      <c r="Q123">
        <f t="shared" si="75"/>
        <v>65.603888154803371</v>
      </c>
      <c r="R123">
        <f t="shared" si="66"/>
        <v>74.311203910000003</v>
      </c>
      <c r="S123">
        <f t="shared" si="67"/>
        <v>67.934633259999998</v>
      </c>
      <c r="T123">
        <f t="shared" si="68"/>
        <v>79.969761175624924</v>
      </c>
      <c r="U123">
        <f t="shared" si="71"/>
        <v>93.323253725208303</v>
      </c>
    </row>
    <row r="124" spans="1:21" x14ac:dyDescent="0.35">
      <c r="A124" s="1">
        <v>45644</v>
      </c>
      <c r="B124">
        <v>75.156028059999997</v>
      </c>
      <c r="C124">
        <f t="shared" si="61"/>
        <v>72.222824290336476</v>
      </c>
      <c r="D124">
        <f t="shared" si="62"/>
        <v>71.255647662758662</v>
      </c>
      <c r="E124">
        <f t="shared" si="57"/>
        <v>0.96717662757781397</v>
      </c>
      <c r="F124">
        <f t="shared" si="63"/>
        <v>0.39488776851839313</v>
      </c>
      <c r="G124">
        <f t="shared" si="58"/>
        <v>0.57228885905942084</v>
      </c>
      <c r="H124">
        <f t="shared" si="59"/>
        <v>2.1220664800000009</v>
      </c>
      <c r="I124">
        <f t="shared" si="60"/>
        <v>0</v>
      </c>
      <c r="J124">
        <f t="shared" si="69"/>
        <v>0.69418630299043016</v>
      </c>
      <c r="K124">
        <f t="shared" si="70"/>
        <v>0.39179077615427083</v>
      </c>
      <c r="L124">
        <f t="shared" si="64"/>
        <v>1.7718291119673748</v>
      </c>
      <c r="M124">
        <f t="shared" si="65"/>
        <v>63.922739836936593</v>
      </c>
      <c r="N124">
        <f t="shared" si="72"/>
        <v>70.514047747500001</v>
      </c>
      <c r="O124">
        <f t="shared" si="73"/>
        <v>2.460596326203452</v>
      </c>
      <c r="P124">
        <f t="shared" si="74"/>
        <v>75.435240399906903</v>
      </c>
      <c r="Q124">
        <f t="shared" si="75"/>
        <v>65.5928550950931</v>
      </c>
      <c r="R124">
        <f t="shared" si="66"/>
        <v>75.156028059999997</v>
      </c>
      <c r="S124">
        <f t="shared" si="67"/>
        <v>67.934633259999998</v>
      </c>
      <c r="T124">
        <f t="shared" si="68"/>
        <v>100</v>
      </c>
      <c r="U124">
        <f t="shared" si="71"/>
        <v>93.323253725208303</v>
      </c>
    </row>
    <row r="125" spans="1:21" x14ac:dyDescent="0.35">
      <c r="A125" s="1">
        <v>45645</v>
      </c>
      <c r="B125">
        <v>73.124032929999998</v>
      </c>
      <c r="C125">
        <f t="shared" si="61"/>
        <v>72.361471773361629</v>
      </c>
      <c r="D125">
        <f t="shared" si="62"/>
        <v>71.394046571443212</v>
      </c>
      <c r="E125">
        <f t="shared" si="57"/>
        <v>0.96742520191841663</v>
      </c>
      <c r="F125">
        <f t="shared" si="63"/>
        <v>0.5093952551983979</v>
      </c>
      <c r="G125">
        <f t="shared" si="58"/>
        <v>0.45802994672001873</v>
      </c>
      <c r="H125">
        <f t="shared" si="59"/>
        <v>0</v>
      </c>
      <c r="I125">
        <f t="shared" si="60"/>
        <v>2.0319951299999985</v>
      </c>
      <c r="J125">
        <f t="shared" si="69"/>
        <v>0.64460156706254235</v>
      </c>
      <c r="K125">
        <f t="shared" si="70"/>
        <v>0.50894823000039424</v>
      </c>
      <c r="L125">
        <f t="shared" si="64"/>
        <v>1.2665366123034616</v>
      </c>
      <c r="M125">
        <f t="shared" si="65"/>
        <v>55.879821461003949</v>
      </c>
      <c r="N125">
        <f t="shared" si="72"/>
        <v>70.830231202500016</v>
      </c>
      <c r="O125">
        <f t="shared" si="73"/>
        <v>2.3626177074486598</v>
      </c>
      <c r="P125">
        <f t="shared" si="74"/>
        <v>75.555466617397343</v>
      </c>
      <c r="Q125">
        <f t="shared" si="75"/>
        <v>66.104995787602689</v>
      </c>
      <c r="R125">
        <f t="shared" si="66"/>
        <v>75.156028059999997</v>
      </c>
      <c r="S125">
        <f t="shared" si="67"/>
        <v>67.934633259999998</v>
      </c>
      <c r="T125">
        <f t="shared" si="68"/>
        <v>71.861459090977846</v>
      </c>
      <c r="U125">
        <f t="shared" si="71"/>
        <v>83.943740088867585</v>
      </c>
    </row>
    <row r="126" spans="1:21" x14ac:dyDescent="0.35">
      <c r="A126" s="1">
        <v>45646</v>
      </c>
      <c r="B126">
        <v>74.055424110000004</v>
      </c>
      <c r="C126">
        <f t="shared" si="61"/>
        <v>72.622079825152156</v>
      </c>
      <c r="D126">
        <f t="shared" si="62"/>
        <v>71.59118564837334</v>
      </c>
      <c r="E126">
        <f t="shared" si="57"/>
        <v>1.0308941767788156</v>
      </c>
      <c r="F126">
        <f t="shared" si="63"/>
        <v>0.61369503951448146</v>
      </c>
      <c r="G126">
        <f t="shared" si="58"/>
        <v>0.41719913726433411</v>
      </c>
      <c r="H126">
        <f t="shared" si="59"/>
        <v>0.93139118000000565</v>
      </c>
      <c r="I126">
        <f t="shared" si="60"/>
        <v>0</v>
      </c>
      <c r="J126">
        <f t="shared" si="69"/>
        <v>0.66508653941521823</v>
      </c>
      <c r="K126">
        <f t="shared" si="70"/>
        <v>0.47259478500036606</v>
      </c>
      <c r="L126">
        <f t="shared" si="64"/>
        <v>1.4073082491054214</v>
      </c>
      <c r="M126">
        <f t="shared" si="65"/>
        <v>58.459827470303829</v>
      </c>
      <c r="N126">
        <f t="shared" si="72"/>
        <v>71.200418142500013</v>
      </c>
      <c r="O126">
        <f t="shared" si="73"/>
        <v>2.250826074126397</v>
      </c>
      <c r="P126">
        <f t="shared" si="74"/>
        <v>75.7020702907528</v>
      </c>
      <c r="Q126">
        <f t="shared" si="75"/>
        <v>66.698765994247225</v>
      </c>
      <c r="R126">
        <f t="shared" si="66"/>
        <v>75.156028059999997</v>
      </c>
      <c r="S126">
        <f t="shared" si="67"/>
        <v>67.966543689999995</v>
      </c>
      <c r="T126">
        <f t="shared" si="68"/>
        <v>84.69147586449246</v>
      </c>
      <c r="U126">
        <f t="shared" si="71"/>
        <v>85.517644985156778</v>
      </c>
    </row>
    <row r="127" spans="1:21" x14ac:dyDescent="0.35">
      <c r="A127" s="1">
        <v>45649</v>
      </c>
      <c r="B127">
        <v>77.373781940000001</v>
      </c>
      <c r="C127">
        <f t="shared" si="61"/>
        <v>73.35311091974414</v>
      </c>
      <c r="D127">
        <f t="shared" si="62"/>
        <v>72.019526114419762</v>
      </c>
      <c r="E127">
        <f t="shared" si="57"/>
        <v>1.333584805324378</v>
      </c>
      <c r="F127">
        <f t="shared" si="63"/>
        <v>0.75767299267646071</v>
      </c>
      <c r="G127">
        <f t="shared" si="58"/>
        <v>0.57591181264791724</v>
      </c>
      <c r="H127">
        <f t="shared" si="59"/>
        <v>3.3183578299999965</v>
      </c>
      <c r="I127">
        <f t="shared" si="60"/>
        <v>0</v>
      </c>
      <c r="J127">
        <f t="shared" si="69"/>
        <v>0.85460591731413094</v>
      </c>
      <c r="K127">
        <f t="shared" si="70"/>
        <v>0.43883801464319705</v>
      </c>
      <c r="L127">
        <f t="shared" si="64"/>
        <v>1.9474290941020216</v>
      </c>
      <c r="M127">
        <f t="shared" si="65"/>
        <v>66.072126993621026</v>
      </c>
      <c r="N127">
        <f t="shared" si="72"/>
        <v>71.706259719500011</v>
      </c>
      <c r="O127">
        <f t="shared" si="73"/>
        <v>2.4462658011009606</v>
      </c>
      <c r="P127">
        <f t="shared" si="74"/>
        <v>76.598791321701938</v>
      </c>
      <c r="Q127">
        <f t="shared" si="75"/>
        <v>66.813728117298083</v>
      </c>
      <c r="R127">
        <f t="shared" si="66"/>
        <v>77.373781940000001</v>
      </c>
      <c r="S127">
        <f t="shared" si="67"/>
        <v>68.116383020000001</v>
      </c>
      <c r="T127">
        <f t="shared" si="68"/>
        <v>100</v>
      </c>
      <c r="U127">
        <f t="shared" si="71"/>
        <v>85.517644985156764</v>
      </c>
    </row>
    <row r="128" spans="1:21" x14ac:dyDescent="0.35">
      <c r="A128" s="1">
        <v>45650</v>
      </c>
      <c r="B128">
        <v>75.918324889999994</v>
      </c>
      <c r="C128">
        <f t="shared" si="61"/>
        <v>73.747759222860424</v>
      </c>
      <c r="D128">
        <f t="shared" si="62"/>
        <v>72.308326023722003</v>
      </c>
      <c r="E128">
        <f t="shared" si="57"/>
        <v>1.4394331991384206</v>
      </c>
      <c r="F128">
        <f t="shared" si="63"/>
        <v>0.8940250339688528</v>
      </c>
      <c r="G128">
        <f t="shared" si="58"/>
        <v>0.5454081651695678</v>
      </c>
      <c r="H128">
        <f t="shared" si="59"/>
        <v>0</v>
      </c>
      <c r="I128">
        <f t="shared" si="60"/>
        <v>1.4554570500000068</v>
      </c>
      <c r="J128">
        <f t="shared" si="69"/>
        <v>0.79356263750597866</v>
      </c>
      <c r="K128">
        <f t="shared" si="70"/>
        <v>0.51145366002582626</v>
      </c>
      <c r="L128">
        <f t="shared" si="64"/>
        <v>1.5515826741095313</v>
      </c>
      <c r="M128">
        <f t="shared" si="65"/>
        <v>60.808638099528295</v>
      </c>
      <c r="N128">
        <f t="shared" si="72"/>
        <v>72.009106484500009</v>
      </c>
      <c r="O128">
        <f t="shared" si="73"/>
        <v>2.57726635030102</v>
      </c>
      <c r="P128">
        <f t="shared" si="74"/>
        <v>77.163639185102056</v>
      </c>
      <c r="Q128">
        <f t="shared" si="75"/>
        <v>66.854573783897962</v>
      </c>
      <c r="R128">
        <f t="shared" si="66"/>
        <v>77.373781940000001</v>
      </c>
      <c r="S128">
        <f t="shared" si="67"/>
        <v>70.252314679999998</v>
      </c>
      <c r="T128">
        <f t="shared" si="68"/>
        <v>79.562399195808325</v>
      </c>
      <c r="U128">
        <f t="shared" si="71"/>
        <v>88.084625020100262</v>
      </c>
    </row>
    <row r="129" spans="1:21" x14ac:dyDescent="0.35">
      <c r="A129" s="1">
        <v>45651</v>
      </c>
      <c r="B129">
        <v>75.134395710000007</v>
      </c>
      <c r="C129">
        <f t="shared" si="61"/>
        <v>73.961087913189587</v>
      </c>
      <c r="D129">
        <f t="shared" si="62"/>
        <v>72.517664519001855</v>
      </c>
      <c r="E129">
        <f t="shared" si="57"/>
        <v>1.4434233941877324</v>
      </c>
      <c r="F129">
        <f t="shared" si="63"/>
        <v>1.0039047060126287</v>
      </c>
      <c r="G129">
        <f t="shared" si="58"/>
        <v>0.43951868817510364</v>
      </c>
      <c r="H129">
        <f t="shared" si="59"/>
        <v>0</v>
      </c>
      <c r="I129">
        <f t="shared" si="60"/>
        <v>0.78392917999998701</v>
      </c>
      <c r="J129">
        <f t="shared" si="69"/>
        <v>0.73687959196983732</v>
      </c>
      <c r="K129">
        <f t="shared" si="70"/>
        <v>0.53091619716683769</v>
      </c>
      <c r="L129">
        <f t="shared" si="64"/>
        <v>1.3879395578852094</v>
      </c>
      <c r="M129">
        <f t="shared" si="65"/>
        <v>58.122893157077513</v>
      </c>
      <c r="N129">
        <f t="shared" si="72"/>
        <v>72.257067472499998</v>
      </c>
      <c r="O129">
        <f t="shared" si="73"/>
        <v>2.6295704419437542</v>
      </c>
      <c r="P129">
        <f t="shared" si="74"/>
        <v>77.516208356387509</v>
      </c>
      <c r="Q129">
        <f t="shared" si="75"/>
        <v>66.997926588612486</v>
      </c>
      <c r="R129">
        <f t="shared" si="66"/>
        <v>77.373781940000001</v>
      </c>
      <c r="S129">
        <f t="shared" si="67"/>
        <v>70.252314679999998</v>
      </c>
      <c r="T129">
        <f t="shared" si="68"/>
        <v>68.554426380947902</v>
      </c>
      <c r="U129">
        <f t="shared" si="71"/>
        <v>82.705608525585419</v>
      </c>
    </row>
    <row r="130" spans="1:21" x14ac:dyDescent="0.35">
      <c r="A130" s="1">
        <v>45652</v>
      </c>
      <c r="B130">
        <v>75.359275010000005</v>
      </c>
      <c r="C130">
        <f t="shared" si="61"/>
        <v>74.176193620391189</v>
      </c>
      <c r="D130">
        <f t="shared" si="62"/>
        <v>72.728154185001713</v>
      </c>
      <c r="E130">
        <f t="shared" si="57"/>
        <v>1.4480394353894752</v>
      </c>
      <c r="F130">
        <f t="shared" si="63"/>
        <v>1.0927316518879981</v>
      </c>
      <c r="G130">
        <f t="shared" si="58"/>
        <v>0.35530778350147707</v>
      </c>
      <c r="H130">
        <f t="shared" si="59"/>
        <v>0.22487929999999778</v>
      </c>
      <c r="I130">
        <f t="shared" si="60"/>
        <v>0</v>
      </c>
      <c r="J130">
        <f t="shared" si="69"/>
        <v>0.70030814254342022</v>
      </c>
      <c r="K130">
        <f t="shared" si="70"/>
        <v>0.49299361165492073</v>
      </c>
      <c r="L130">
        <f t="shared" si="64"/>
        <v>1.4205217389989484</v>
      </c>
      <c r="M130">
        <f t="shared" si="65"/>
        <v>58.686592899034707</v>
      </c>
      <c r="N130">
        <f t="shared" si="72"/>
        <v>72.494690023000004</v>
      </c>
      <c r="O130">
        <f t="shared" si="73"/>
        <v>2.686704810444156</v>
      </c>
      <c r="P130">
        <f t="shared" si="74"/>
        <v>77.868099643888314</v>
      </c>
      <c r="Q130">
        <f t="shared" si="75"/>
        <v>67.121280402111694</v>
      </c>
      <c r="R130">
        <f t="shared" si="66"/>
        <v>77.373781940000001</v>
      </c>
      <c r="S130">
        <f t="shared" si="67"/>
        <v>70.252314679999998</v>
      </c>
      <c r="T130">
        <f t="shared" si="68"/>
        <v>71.71219277640833</v>
      </c>
      <c r="U130">
        <f t="shared" si="71"/>
        <v>73.276339451054852</v>
      </c>
    </row>
    <row r="131" spans="1:21" x14ac:dyDescent="0.35">
      <c r="A131" s="1">
        <v>45653</v>
      </c>
      <c r="B131">
        <v>74.675803079999994</v>
      </c>
      <c r="C131">
        <f t="shared" si="61"/>
        <v>74.253056614177154</v>
      </c>
      <c r="D131">
        <f t="shared" si="62"/>
        <v>72.872424473520113</v>
      </c>
      <c r="E131">
        <f t="shared" ref="E131:E162" si="76">C131-D131</f>
        <v>1.3806321406570419</v>
      </c>
      <c r="F131">
        <f t="shared" si="63"/>
        <v>1.1503117496418069</v>
      </c>
      <c r="G131">
        <f t="shared" ref="G131:G162" si="77">E131-F131</f>
        <v>0.23032039101523494</v>
      </c>
      <c r="H131">
        <f t="shared" ref="H131:H162" si="78">IF(B131-B130&gt;0,B131-B130,0)</f>
        <v>0</v>
      </c>
      <c r="I131">
        <f t="shared" ref="I131:I162" si="79">IF(B131-B130&lt;0,ABS(B131-B130),0)</f>
        <v>0.68347193000001027</v>
      </c>
      <c r="J131">
        <f t="shared" si="69"/>
        <v>0.65028613236174737</v>
      </c>
      <c r="K131">
        <f t="shared" si="70"/>
        <v>0.50659920582242712</v>
      </c>
      <c r="L131">
        <f t="shared" si="64"/>
        <v>1.2836303825349566</v>
      </c>
      <c r="M131">
        <f t="shared" si="65"/>
        <v>56.210076392049729</v>
      </c>
      <c r="N131">
        <f t="shared" si="72"/>
        <v>72.699865024999994</v>
      </c>
      <c r="O131">
        <f t="shared" si="73"/>
        <v>2.688856329536736</v>
      </c>
      <c r="P131">
        <f t="shared" si="74"/>
        <v>78.077577684073461</v>
      </c>
      <c r="Q131">
        <f t="shared" si="75"/>
        <v>67.322152365926527</v>
      </c>
      <c r="R131">
        <f t="shared" si="66"/>
        <v>77.373781940000001</v>
      </c>
      <c r="S131">
        <f t="shared" si="67"/>
        <v>70.252314679999998</v>
      </c>
      <c r="T131">
        <f t="shared" si="68"/>
        <v>62.114845698244423</v>
      </c>
      <c r="U131">
        <f t="shared" si="71"/>
        <v>67.460488285200213</v>
      </c>
    </row>
    <row r="132" spans="1:21" x14ac:dyDescent="0.35">
      <c r="A132" s="1">
        <v>45656</v>
      </c>
      <c r="B132">
        <v>72.434538140000001</v>
      </c>
      <c r="C132">
        <f t="shared" ref="C132:C163" si="80">(B132*2/(12+1))+(C131*(1-2/(12+1)))</f>
        <v>73.973284541226832</v>
      </c>
      <c r="D132">
        <f t="shared" ref="D132:D163" si="81">(B132*2/(26+1))+(D131*(1-2/(26+1)))</f>
        <v>72.839988448814921</v>
      </c>
      <c r="E132">
        <f t="shared" si="76"/>
        <v>1.1332960924119106</v>
      </c>
      <c r="F132">
        <f t="shared" ref="F132:F163" si="82">(E132*2/(9+1))+(F131*(1-2/(9+1)))</f>
        <v>1.1469086181958277</v>
      </c>
      <c r="G132">
        <f t="shared" si="77"/>
        <v>-1.3612525783917029E-2</v>
      </c>
      <c r="H132">
        <f t="shared" si="78"/>
        <v>0</v>
      </c>
      <c r="I132">
        <f t="shared" si="79"/>
        <v>2.2412649399999935</v>
      </c>
      <c r="J132">
        <f t="shared" si="69"/>
        <v>0.60383712290733693</v>
      </c>
      <c r="K132">
        <f t="shared" si="70"/>
        <v>0.63050390112082477</v>
      </c>
      <c r="L132">
        <f t="shared" si="64"/>
        <v>0.95770560948777117</v>
      </c>
      <c r="M132">
        <f t="shared" si="65"/>
        <v>48.919796972863168</v>
      </c>
      <c r="N132">
        <f t="shared" si="72"/>
        <v>72.924860268999993</v>
      </c>
      <c r="O132">
        <f t="shared" si="73"/>
        <v>2.446474652080675</v>
      </c>
      <c r="P132">
        <f t="shared" si="74"/>
        <v>77.817809573161341</v>
      </c>
      <c r="Q132">
        <f t="shared" si="75"/>
        <v>68.031910964838644</v>
      </c>
      <c r="R132">
        <f t="shared" si="66"/>
        <v>77.373781940000001</v>
      </c>
      <c r="S132">
        <f t="shared" si="67"/>
        <v>70.252314679999998</v>
      </c>
      <c r="T132">
        <f t="shared" si="68"/>
        <v>30.64289113926225</v>
      </c>
      <c r="U132">
        <f t="shared" si="71"/>
        <v>54.823309871304993</v>
      </c>
    </row>
    <row r="133" spans="1:21" x14ac:dyDescent="0.35">
      <c r="A133" s="1">
        <v>45657</v>
      </c>
      <c r="B133">
        <v>72.606299230000005</v>
      </c>
      <c r="C133">
        <f t="shared" si="80"/>
        <v>73.762979108730391</v>
      </c>
      <c r="D133">
        <f t="shared" si="81"/>
        <v>72.822678136310117</v>
      </c>
      <c r="E133">
        <f t="shared" si="76"/>
        <v>0.94030097242027466</v>
      </c>
      <c r="F133">
        <f t="shared" si="82"/>
        <v>1.1055870890407171</v>
      </c>
      <c r="G133">
        <f t="shared" si="77"/>
        <v>-0.16528611662044246</v>
      </c>
      <c r="H133">
        <f t="shared" si="78"/>
        <v>0.17176109000000395</v>
      </c>
      <c r="I133">
        <f t="shared" si="79"/>
        <v>0</v>
      </c>
      <c r="J133">
        <f t="shared" si="69"/>
        <v>0.57297454912824175</v>
      </c>
      <c r="K133">
        <f t="shared" si="70"/>
        <v>0.58546790818362304</v>
      </c>
      <c r="L133">
        <f t="shared" si="64"/>
        <v>0.97866089860648187</v>
      </c>
      <c r="M133">
        <f t="shared" si="65"/>
        <v>49.460769113885384</v>
      </c>
      <c r="N133">
        <f t="shared" si="72"/>
        <v>73.156848046000007</v>
      </c>
      <c r="O133">
        <f t="shared" si="73"/>
        <v>2.1540627160227444</v>
      </c>
      <c r="P133">
        <f t="shared" si="74"/>
        <v>77.464973478045493</v>
      </c>
      <c r="Q133">
        <f t="shared" si="75"/>
        <v>68.848722613954521</v>
      </c>
      <c r="R133">
        <f t="shared" si="66"/>
        <v>77.373781940000001</v>
      </c>
      <c r="S133">
        <f t="shared" si="67"/>
        <v>71.928285959999997</v>
      </c>
      <c r="T133">
        <f t="shared" si="68"/>
        <v>12.450900202482707</v>
      </c>
      <c r="U133">
        <f t="shared" si="71"/>
        <v>35.069545679996459</v>
      </c>
    </row>
    <row r="134" spans="1:21" x14ac:dyDescent="0.35">
      <c r="A134" s="1">
        <v>45658</v>
      </c>
      <c r="B134">
        <v>71.136306700000006</v>
      </c>
      <c r="C134">
        <f t="shared" si="80"/>
        <v>73.358875661233412</v>
      </c>
      <c r="D134">
        <f t="shared" si="81"/>
        <v>72.697761733620482</v>
      </c>
      <c r="E134">
        <f t="shared" si="76"/>
        <v>0.66111392761293075</v>
      </c>
      <c r="F134">
        <f t="shared" si="82"/>
        <v>1.0166924567551598</v>
      </c>
      <c r="G134">
        <f t="shared" si="77"/>
        <v>-0.35557852914222909</v>
      </c>
      <c r="H134">
        <f t="shared" si="78"/>
        <v>0</v>
      </c>
      <c r="I134">
        <f t="shared" si="79"/>
        <v>1.469992529999999</v>
      </c>
      <c r="J134">
        <f t="shared" si="69"/>
        <v>0.53204779561908155</v>
      </c>
      <c r="K134">
        <f t="shared" si="70"/>
        <v>0.64864823831336416</v>
      </c>
      <c r="L134">
        <f t="shared" si="64"/>
        <v>0.82024087046398086</v>
      </c>
      <c r="M134">
        <f t="shared" si="65"/>
        <v>45.062215873380588</v>
      </c>
      <c r="N134">
        <f t="shared" si="72"/>
        <v>73.307844230000001</v>
      </c>
      <c r="O134">
        <f t="shared" si="73"/>
        <v>1.8691405315579421</v>
      </c>
      <c r="P134">
        <f t="shared" si="74"/>
        <v>77.046125293115878</v>
      </c>
      <c r="Q134">
        <f t="shared" si="75"/>
        <v>69.569563166884123</v>
      </c>
      <c r="R134">
        <f t="shared" si="66"/>
        <v>77.373781940000001</v>
      </c>
      <c r="S134">
        <f t="shared" si="67"/>
        <v>71.136306700000006</v>
      </c>
      <c r="T134">
        <f t="shared" si="68"/>
        <v>0</v>
      </c>
      <c r="U134">
        <f t="shared" si="71"/>
        <v>14.364597113914988</v>
      </c>
    </row>
    <row r="135" spans="1:21" x14ac:dyDescent="0.35">
      <c r="A135" s="1">
        <v>45689</v>
      </c>
      <c r="B135">
        <v>71.881235340000003</v>
      </c>
      <c r="C135">
        <f t="shared" si="80"/>
        <v>73.131546381043663</v>
      </c>
      <c r="D135">
        <f t="shared" si="81"/>
        <v>72.637278297056014</v>
      </c>
      <c r="E135">
        <f t="shared" si="76"/>
        <v>0.49426808398764877</v>
      </c>
      <c r="F135">
        <f t="shared" si="82"/>
        <v>0.91220758220165776</v>
      </c>
      <c r="G135">
        <f t="shared" si="77"/>
        <v>-0.417939498214009</v>
      </c>
      <c r="H135">
        <f t="shared" si="78"/>
        <v>0.7449286399999977</v>
      </c>
      <c r="I135">
        <f t="shared" si="79"/>
        <v>0</v>
      </c>
      <c r="J135">
        <f t="shared" si="69"/>
        <v>0.54725357021771848</v>
      </c>
      <c r="K135">
        <f t="shared" si="70"/>
        <v>0.60231622129098106</v>
      </c>
      <c r="L135">
        <f t="shared" si="64"/>
        <v>0.90858182275874377</v>
      </c>
      <c r="M135">
        <f t="shared" si="65"/>
        <v>47.60507576486512</v>
      </c>
      <c r="N135">
        <f t="shared" si="72"/>
        <v>73.324893884000005</v>
      </c>
      <c r="O135">
        <f t="shared" si="73"/>
        <v>1.8536595752043714</v>
      </c>
      <c r="P135">
        <f t="shared" si="74"/>
        <v>77.032213034408741</v>
      </c>
      <c r="Q135">
        <f t="shared" si="75"/>
        <v>69.617574733591269</v>
      </c>
      <c r="R135">
        <f t="shared" si="66"/>
        <v>77.373781940000001</v>
      </c>
      <c r="S135">
        <f t="shared" si="67"/>
        <v>71.136306700000006</v>
      </c>
      <c r="T135">
        <f t="shared" si="68"/>
        <v>11.942791134830994</v>
      </c>
      <c r="U135">
        <f t="shared" si="71"/>
        <v>8.1312304457712337</v>
      </c>
    </row>
    <row r="136" spans="1:21" x14ac:dyDescent="0.35">
      <c r="A136" s="1">
        <v>45717</v>
      </c>
      <c r="B136">
        <v>70.631329579999999</v>
      </c>
      <c r="C136">
        <f t="shared" si="80"/>
        <v>72.746897642421558</v>
      </c>
      <c r="D136">
        <f t="shared" si="81"/>
        <v>72.488689503200007</v>
      </c>
      <c r="E136">
        <f t="shared" si="76"/>
        <v>0.25820813922155139</v>
      </c>
      <c r="F136">
        <f t="shared" si="82"/>
        <v>0.78140769360563656</v>
      </c>
      <c r="G136">
        <f t="shared" si="77"/>
        <v>-0.52319955438408516</v>
      </c>
      <c r="H136">
        <f t="shared" si="78"/>
        <v>0</v>
      </c>
      <c r="I136">
        <f t="shared" si="79"/>
        <v>1.2499057600000043</v>
      </c>
      <c r="J136">
        <f t="shared" si="69"/>
        <v>0.50816402948788142</v>
      </c>
      <c r="K136">
        <f t="shared" si="70"/>
        <v>0.64857261691305423</v>
      </c>
      <c r="L136">
        <f t="shared" si="64"/>
        <v>0.78351138521163377</v>
      </c>
      <c r="M136">
        <f t="shared" si="65"/>
        <v>43.930831712557939</v>
      </c>
      <c r="N136">
        <f t="shared" si="72"/>
        <v>73.289632787500011</v>
      </c>
      <c r="O136">
        <f t="shared" si="73"/>
        <v>1.8996113031659592</v>
      </c>
      <c r="P136">
        <f t="shared" si="74"/>
        <v>77.088855393831935</v>
      </c>
      <c r="Q136">
        <f t="shared" si="75"/>
        <v>69.490410181168087</v>
      </c>
      <c r="R136">
        <f t="shared" si="66"/>
        <v>77.373781940000001</v>
      </c>
      <c r="S136">
        <f t="shared" si="67"/>
        <v>70.631329579999999</v>
      </c>
      <c r="T136">
        <f t="shared" si="68"/>
        <v>0</v>
      </c>
      <c r="U136">
        <f t="shared" si="71"/>
        <v>3.980930378276998</v>
      </c>
    </row>
    <row r="137" spans="1:21" x14ac:dyDescent="0.35">
      <c r="A137" s="1">
        <v>45809</v>
      </c>
      <c r="B137">
        <v>72.891439460000001</v>
      </c>
      <c r="C137">
        <f t="shared" si="80"/>
        <v>72.769134845125933</v>
      </c>
      <c r="D137">
        <f t="shared" si="81"/>
        <v>72.51852283333335</v>
      </c>
      <c r="E137">
        <f t="shared" si="76"/>
        <v>0.25061201179258319</v>
      </c>
      <c r="F137">
        <f t="shared" si="82"/>
        <v>0.6752485572430259</v>
      </c>
      <c r="G137">
        <f t="shared" si="77"/>
        <v>-0.42463654545044272</v>
      </c>
      <c r="H137">
        <f t="shared" si="78"/>
        <v>2.2601098800000017</v>
      </c>
      <c r="I137">
        <f t="shared" si="79"/>
        <v>0</v>
      </c>
      <c r="J137">
        <f t="shared" si="69"/>
        <v>0.6333030188101757</v>
      </c>
      <c r="K137">
        <f t="shared" si="70"/>
        <v>0.60224600141926465</v>
      </c>
      <c r="L137">
        <f t="shared" si="64"/>
        <v>1.0515686568573663</v>
      </c>
      <c r="M137">
        <f t="shared" si="65"/>
        <v>51.256810409074006</v>
      </c>
      <c r="N137">
        <f t="shared" si="72"/>
        <v>73.342299010000005</v>
      </c>
      <c r="O137">
        <f t="shared" si="73"/>
        <v>1.8716460305109452</v>
      </c>
      <c r="P137">
        <f t="shared" si="74"/>
        <v>77.085591071021895</v>
      </c>
      <c r="Q137">
        <f t="shared" si="75"/>
        <v>69.599006948978115</v>
      </c>
      <c r="R137">
        <f t="shared" si="66"/>
        <v>77.373781940000001</v>
      </c>
      <c r="S137">
        <f t="shared" si="67"/>
        <v>70.631329579999999</v>
      </c>
      <c r="T137">
        <f t="shared" si="68"/>
        <v>33.520591015343875</v>
      </c>
      <c r="U137">
        <f t="shared" si="71"/>
        <v>15.154460716724955</v>
      </c>
    </row>
    <row r="138" spans="1:21" x14ac:dyDescent="0.35">
      <c r="A138" s="1">
        <v>45839</v>
      </c>
      <c r="B138">
        <v>71.822481699999997</v>
      </c>
      <c r="C138">
        <f t="shared" si="80"/>
        <v>72.623495899721945</v>
      </c>
      <c r="D138">
        <f t="shared" si="81"/>
        <v>72.466964230864207</v>
      </c>
      <c r="E138">
        <f t="shared" si="76"/>
        <v>0.15653166885773828</v>
      </c>
      <c r="F138">
        <f t="shared" si="82"/>
        <v>0.57150517956596847</v>
      </c>
      <c r="G138">
        <f t="shared" si="77"/>
        <v>-0.41497351070823019</v>
      </c>
      <c r="H138">
        <f t="shared" si="78"/>
        <v>0</v>
      </c>
      <c r="I138">
        <f t="shared" si="79"/>
        <v>1.0689577600000035</v>
      </c>
      <c r="J138">
        <f t="shared" si="69"/>
        <v>0.58806708889516313</v>
      </c>
      <c r="K138">
        <f t="shared" si="70"/>
        <v>0.63558255560360322</v>
      </c>
      <c r="L138">
        <f t="shared" si="64"/>
        <v>0.92524107798503785</v>
      </c>
      <c r="M138">
        <f t="shared" si="65"/>
        <v>48.058452968051014</v>
      </c>
      <c r="N138">
        <f t="shared" si="72"/>
        <v>73.340419067000013</v>
      </c>
      <c r="O138">
        <f t="shared" si="73"/>
        <v>1.8732313882638567</v>
      </c>
      <c r="P138">
        <f t="shared" si="74"/>
        <v>77.086881843527721</v>
      </c>
      <c r="Q138">
        <f t="shared" si="75"/>
        <v>69.593956290472306</v>
      </c>
      <c r="R138">
        <f t="shared" si="66"/>
        <v>77.373781940000001</v>
      </c>
      <c r="S138">
        <f t="shared" si="67"/>
        <v>70.631329579999999</v>
      </c>
      <c r="T138">
        <f t="shared" si="68"/>
        <v>17.666452151246613</v>
      </c>
      <c r="U138">
        <f t="shared" si="71"/>
        <v>17.062347722196829</v>
      </c>
    </row>
    <row r="139" spans="1:21" x14ac:dyDescent="0.35">
      <c r="A139" s="1">
        <v>45870</v>
      </c>
      <c r="B139">
        <v>71.431679040000006</v>
      </c>
      <c r="C139">
        <f t="shared" si="80"/>
        <v>72.440139459764723</v>
      </c>
      <c r="D139">
        <f t="shared" si="81"/>
        <v>72.390276438948334</v>
      </c>
      <c r="E139">
        <f t="shared" si="76"/>
        <v>4.9863020816388826E-2</v>
      </c>
      <c r="F139">
        <f t="shared" si="82"/>
        <v>0.46717674781605256</v>
      </c>
      <c r="G139">
        <f t="shared" si="77"/>
        <v>-0.41731372699966374</v>
      </c>
      <c r="H139">
        <f t="shared" si="78"/>
        <v>0</v>
      </c>
      <c r="I139">
        <f t="shared" si="79"/>
        <v>0.39080265999999142</v>
      </c>
      <c r="J139">
        <f t="shared" si="69"/>
        <v>0.54606229683122287</v>
      </c>
      <c r="K139">
        <f t="shared" si="70"/>
        <v>0.61809827734620237</v>
      </c>
      <c r="L139">
        <f t="shared" si="64"/>
        <v>0.88345545820922666</v>
      </c>
      <c r="M139">
        <f t="shared" si="65"/>
        <v>46.906097744897487</v>
      </c>
      <c r="N139">
        <f t="shared" si="72"/>
        <v>73.399387285000017</v>
      </c>
      <c r="O139">
        <f t="shared" si="73"/>
        <v>1.7875045177203581</v>
      </c>
      <c r="P139">
        <f t="shared" si="74"/>
        <v>76.974396320440732</v>
      </c>
      <c r="Q139">
        <f t="shared" si="75"/>
        <v>69.824378249559302</v>
      </c>
      <c r="R139">
        <f t="shared" si="66"/>
        <v>77.373781940000001</v>
      </c>
      <c r="S139">
        <f t="shared" si="67"/>
        <v>70.631329579999999</v>
      </c>
      <c r="T139">
        <f t="shared" si="68"/>
        <v>11.870302039479395</v>
      </c>
      <c r="U139">
        <f t="shared" si="71"/>
        <v>21.01911506868996</v>
      </c>
    </row>
    <row r="140" spans="1:21" x14ac:dyDescent="0.35">
      <c r="A140" s="1">
        <v>45901</v>
      </c>
      <c r="B140">
        <v>72.665328729999999</v>
      </c>
      <c r="C140">
        <f t="shared" si="80"/>
        <v>72.474783962877837</v>
      </c>
      <c r="D140">
        <f t="shared" si="81"/>
        <v>72.410650682729951</v>
      </c>
      <c r="E140">
        <f t="shared" si="76"/>
        <v>6.413328014788533E-2</v>
      </c>
      <c r="F140">
        <f t="shared" si="82"/>
        <v>0.38656805428241914</v>
      </c>
      <c r="G140">
        <f t="shared" si="77"/>
        <v>-0.32243477413453381</v>
      </c>
      <c r="H140">
        <f t="shared" si="78"/>
        <v>1.2336496899999929</v>
      </c>
      <c r="I140">
        <f t="shared" si="79"/>
        <v>0</v>
      </c>
      <c r="J140">
        <f t="shared" si="69"/>
        <v>0.59517568205756355</v>
      </c>
      <c r="K140">
        <f t="shared" si="70"/>
        <v>0.57394840039290229</v>
      </c>
      <c r="L140">
        <f t="shared" si="64"/>
        <v>1.0369846516692613</v>
      </c>
      <c r="M140">
        <f t="shared" si="65"/>
        <v>50.90782843255478</v>
      </c>
      <c r="N140">
        <f t="shared" si="72"/>
        <v>73.436239423500012</v>
      </c>
      <c r="O140">
        <f t="shared" si="73"/>
        <v>1.7630090435934658</v>
      </c>
      <c r="P140">
        <f t="shared" si="74"/>
        <v>76.962257510686939</v>
      </c>
      <c r="Q140">
        <f t="shared" si="75"/>
        <v>69.910221336313086</v>
      </c>
      <c r="R140">
        <f t="shared" si="66"/>
        <v>77.373781940000001</v>
      </c>
      <c r="S140">
        <f t="shared" si="67"/>
        <v>70.631329579999999</v>
      </c>
      <c r="T140">
        <f t="shared" si="68"/>
        <v>30.167052600428001</v>
      </c>
      <c r="U140">
        <f t="shared" si="71"/>
        <v>19.901268930384671</v>
      </c>
    </row>
    <row r="141" spans="1:21" x14ac:dyDescent="0.35">
      <c r="A141" s="1">
        <v>45931</v>
      </c>
      <c r="B141">
        <v>70.949170859999995</v>
      </c>
      <c r="C141">
        <f t="shared" si="80"/>
        <v>72.24007425474278</v>
      </c>
      <c r="D141">
        <f t="shared" si="81"/>
        <v>72.302392918083285</v>
      </c>
      <c r="E141">
        <f t="shared" si="76"/>
        <v>-6.2318663340505509E-2</v>
      </c>
      <c r="F141">
        <f t="shared" si="82"/>
        <v>0.29679071075783425</v>
      </c>
      <c r="G141">
        <f t="shared" si="77"/>
        <v>-0.35910937409833976</v>
      </c>
      <c r="H141">
        <f t="shared" si="78"/>
        <v>0</v>
      </c>
      <c r="I141">
        <f t="shared" si="79"/>
        <v>1.7161578700000035</v>
      </c>
      <c r="J141">
        <f t="shared" si="69"/>
        <v>0.55266313333916617</v>
      </c>
      <c r="K141">
        <f t="shared" si="70"/>
        <v>0.65553479107912394</v>
      </c>
      <c r="L141">
        <f t="shared" si="64"/>
        <v>0.84307216163063869</v>
      </c>
      <c r="M141">
        <f t="shared" si="65"/>
        <v>45.742764672042981</v>
      </c>
      <c r="N141">
        <f t="shared" si="72"/>
        <v>73.329602000000008</v>
      </c>
      <c r="O141">
        <f t="shared" si="73"/>
        <v>1.8480196139471252</v>
      </c>
      <c r="P141">
        <f t="shared" si="74"/>
        <v>77.025641227894255</v>
      </c>
      <c r="Q141">
        <f t="shared" si="75"/>
        <v>69.633562772105762</v>
      </c>
      <c r="R141">
        <f t="shared" si="66"/>
        <v>75.918324889999994</v>
      </c>
      <c r="S141">
        <f t="shared" si="67"/>
        <v>70.631329579999999</v>
      </c>
      <c r="T141">
        <f t="shared" si="68"/>
        <v>6.0117564204912526</v>
      </c>
      <c r="U141">
        <f t="shared" si="71"/>
        <v>16.016370353466215</v>
      </c>
    </row>
    <row r="142" spans="1:21" x14ac:dyDescent="0.35">
      <c r="A142" s="1">
        <v>45670</v>
      </c>
      <c r="B142">
        <v>71.342881899999995</v>
      </c>
      <c r="C142">
        <f t="shared" si="80"/>
        <v>72.10204466170542</v>
      </c>
      <c r="D142">
        <f t="shared" si="81"/>
        <v>72.231318027854897</v>
      </c>
      <c r="E142">
        <f t="shared" si="76"/>
        <v>-0.12927336614947649</v>
      </c>
      <c r="F142">
        <f t="shared" si="82"/>
        <v>0.21157789537637212</v>
      </c>
      <c r="G142">
        <f t="shared" si="77"/>
        <v>-0.3408512615258486</v>
      </c>
      <c r="H142">
        <f t="shared" si="78"/>
        <v>0.39371103999999946</v>
      </c>
      <c r="I142">
        <f t="shared" si="79"/>
        <v>0</v>
      </c>
      <c r="J142">
        <f t="shared" si="69"/>
        <v>0.54130941238636854</v>
      </c>
      <c r="K142">
        <f t="shared" si="70"/>
        <v>0.60871087743061503</v>
      </c>
      <c r="L142">
        <f t="shared" si="64"/>
        <v>0.88927179134903933</v>
      </c>
      <c r="M142">
        <f t="shared" si="65"/>
        <v>47.069553222623014</v>
      </c>
      <c r="N142">
        <f t="shared" si="72"/>
        <v>73.181185899500008</v>
      </c>
      <c r="O142">
        <f t="shared" si="73"/>
        <v>1.8838834616628355</v>
      </c>
      <c r="P142">
        <f t="shared" si="74"/>
        <v>76.948952822825675</v>
      </c>
      <c r="Q142">
        <f t="shared" si="75"/>
        <v>69.413418976174341</v>
      </c>
      <c r="R142">
        <f t="shared" si="66"/>
        <v>75.359275010000005</v>
      </c>
      <c r="S142">
        <f t="shared" si="67"/>
        <v>70.631329579999999</v>
      </c>
      <c r="T142">
        <f t="shared" si="68"/>
        <v>15.04992666550288</v>
      </c>
      <c r="U142">
        <f t="shared" si="71"/>
        <v>17.076245228807377</v>
      </c>
    </row>
    <row r="143" spans="1:21" x14ac:dyDescent="0.35">
      <c r="A143" s="1">
        <v>45671</v>
      </c>
      <c r="B143">
        <v>73.279331409999998</v>
      </c>
      <c r="C143">
        <f t="shared" si="80"/>
        <v>72.283165699904586</v>
      </c>
      <c r="D143">
        <f t="shared" si="81"/>
        <v>72.308948648754537</v>
      </c>
      <c r="E143">
        <f t="shared" si="76"/>
        <v>-2.5782948849951026E-2</v>
      </c>
      <c r="F143">
        <f t="shared" si="82"/>
        <v>0.1641057265311075</v>
      </c>
      <c r="G143">
        <f t="shared" si="77"/>
        <v>-0.18988867538105852</v>
      </c>
      <c r="H143">
        <f t="shared" si="78"/>
        <v>1.9364495100000028</v>
      </c>
      <c r="I143">
        <f t="shared" si="79"/>
        <v>0</v>
      </c>
      <c r="J143">
        <f t="shared" si="69"/>
        <v>0.64096227650162807</v>
      </c>
      <c r="K143">
        <f t="shared" si="70"/>
        <v>0.56523152904271401</v>
      </c>
      <c r="L143">
        <f t="shared" si="64"/>
        <v>1.1339818173044469</v>
      </c>
      <c r="M143">
        <f t="shared" si="65"/>
        <v>53.139244585356558</v>
      </c>
      <c r="N143">
        <f t="shared" si="72"/>
        <v>73.193454391000017</v>
      </c>
      <c r="O143">
        <f t="shared" si="73"/>
        <v>1.8836731791162096</v>
      </c>
      <c r="P143">
        <f t="shared" si="74"/>
        <v>76.960800749232433</v>
      </c>
      <c r="Q143">
        <f t="shared" si="75"/>
        <v>69.426108032767601</v>
      </c>
      <c r="R143">
        <f t="shared" si="66"/>
        <v>75.359275010000005</v>
      </c>
      <c r="S143">
        <f t="shared" si="67"/>
        <v>70.631329579999999</v>
      </c>
      <c r="T143">
        <f t="shared" si="68"/>
        <v>56.007453326296009</v>
      </c>
      <c r="U143">
        <f t="shared" si="71"/>
        <v>25.689712137430046</v>
      </c>
    </row>
    <row r="144" spans="1:21" x14ac:dyDescent="0.35">
      <c r="A144" s="1">
        <v>45672</v>
      </c>
      <c r="B144">
        <v>70.996704809999997</v>
      </c>
      <c r="C144">
        <f t="shared" si="80"/>
        <v>72.085248639919257</v>
      </c>
      <c r="D144">
        <f t="shared" si="81"/>
        <v>72.211745401439387</v>
      </c>
      <c r="E144">
        <f t="shared" si="76"/>
        <v>-0.12649676152013001</v>
      </c>
      <c r="F144">
        <f t="shared" si="82"/>
        <v>0.10598522892086001</v>
      </c>
      <c r="G144">
        <f t="shared" si="77"/>
        <v>-0.23248199044099002</v>
      </c>
      <c r="H144">
        <f t="shared" si="78"/>
        <v>0</v>
      </c>
      <c r="I144">
        <f t="shared" si="79"/>
        <v>2.2826266000000004</v>
      </c>
      <c r="J144">
        <f t="shared" si="69"/>
        <v>0.59517925675151173</v>
      </c>
      <c r="K144">
        <f t="shared" si="70"/>
        <v>0.68790260553966298</v>
      </c>
      <c r="L144">
        <f t="shared" ref="L144:L175" si="83">IF(K144=0,100,J144/K144)</f>
        <v>0.86520860941439626</v>
      </c>
      <c r="M144">
        <f t="shared" ref="M144:M175" si="84">100-(100/(1+L144))</f>
        <v>46.386693962668254</v>
      </c>
      <c r="N144">
        <f t="shared" si="72"/>
        <v>72.985488228500003</v>
      </c>
      <c r="O144">
        <f t="shared" si="73"/>
        <v>1.8851955516210712</v>
      </c>
      <c r="P144">
        <f t="shared" si="74"/>
        <v>76.75587933174215</v>
      </c>
      <c r="Q144">
        <f t="shared" si="75"/>
        <v>69.215097125257856</v>
      </c>
      <c r="R144">
        <f t="shared" ref="R144:R175" si="85">MAX(B131:B144)</f>
        <v>74.675803079999994</v>
      </c>
      <c r="S144">
        <f t="shared" ref="S144:S175" si="86">MIN(B131:B144)</f>
        <v>70.631329579999999</v>
      </c>
      <c r="T144">
        <f t="shared" ref="T144:T175" si="87">IF(R144-S144=0,0,(B144-S144)/(R144-S144)*100)</f>
        <v>9.033938039153881</v>
      </c>
      <c r="U144">
        <f t="shared" si="71"/>
        <v>26.697106010317587</v>
      </c>
    </row>
    <row r="145" spans="1:21" x14ac:dyDescent="0.35">
      <c r="A145" s="1">
        <v>45673</v>
      </c>
      <c r="B145">
        <v>71.329869419999994</v>
      </c>
      <c r="C145">
        <f t="shared" si="80"/>
        <v>71.969036452239365</v>
      </c>
      <c r="D145">
        <f t="shared" si="81"/>
        <v>72.146421254666095</v>
      </c>
      <c r="E145">
        <f t="shared" si="76"/>
        <v>-0.17738480242672949</v>
      </c>
      <c r="F145">
        <f t="shared" si="82"/>
        <v>4.9311222651342114E-2</v>
      </c>
      <c r="G145">
        <f t="shared" si="77"/>
        <v>-0.2266960250780716</v>
      </c>
      <c r="H145">
        <f t="shared" si="78"/>
        <v>0.3331646099999972</v>
      </c>
      <c r="I145">
        <f t="shared" si="79"/>
        <v>0</v>
      </c>
      <c r="J145">
        <f t="shared" ref="J145:J176" si="88">(J144*13+H145)/14</f>
        <v>0.5764639248406892</v>
      </c>
      <c r="K145">
        <f t="shared" ref="K145:K176" si="89">(K144*13+I145)/14</f>
        <v>0.63876670514397282</v>
      </c>
      <c r="L145">
        <f t="shared" si="83"/>
        <v>0.90246395154669012</v>
      </c>
      <c r="M145">
        <f t="shared" si="84"/>
        <v>47.436586160436477</v>
      </c>
      <c r="N145">
        <f t="shared" si="72"/>
        <v>72.89578005300001</v>
      </c>
      <c r="O145">
        <f t="shared" si="73"/>
        <v>1.9206113467344892</v>
      </c>
      <c r="P145">
        <f t="shared" si="74"/>
        <v>76.737002746468988</v>
      </c>
      <c r="Q145">
        <f t="shared" si="75"/>
        <v>69.054557359531032</v>
      </c>
      <c r="R145">
        <f t="shared" si="85"/>
        <v>73.279331409999998</v>
      </c>
      <c r="S145">
        <f t="shared" si="86"/>
        <v>70.631329579999999</v>
      </c>
      <c r="T145">
        <f t="shared" si="87"/>
        <v>26.379885092450845</v>
      </c>
      <c r="U145">
        <f t="shared" si="71"/>
        <v>30.473758819300247</v>
      </c>
    </row>
    <row r="146" spans="1:21" x14ac:dyDescent="0.35">
      <c r="A146" s="1">
        <v>45674</v>
      </c>
      <c r="B146">
        <v>71.771947409999996</v>
      </c>
      <c r="C146">
        <f t="shared" si="80"/>
        <v>71.938715061125606</v>
      </c>
      <c r="D146">
        <f t="shared" si="81"/>
        <v>72.1186824513575</v>
      </c>
      <c r="E146">
        <f t="shared" si="76"/>
        <v>-0.17996739023189434</v>
      </c>
      <c r="F146">
        <f t="shared" si="82"/>
        <v>3.455500074694827E-3</v>
      </c>
      <c r="G146">
        <f t="shared" si="77"/>
        <v>-0.18342289030658918</v>
      </c>
      <c r="H146">
        <f t="shared" si="78"/>
        <v>0.44207799000000136</v>
      </c>
      <c r="I146">
        <f t="shared" si="79"/>
        <v>0</v>
      </c>
      <c r="J146">
        <f t="shared" si="88"/>
        <v>0.56686492949492584</v>
      </c>
      <c r="K146">
        <f t="shared" si="89"/>
        <v>0.59314051191940342</v>
      </c>
      <c r="L146">
        <f t="shared" si="83"/>
        <v>0.95570091420757997</v>
      </c>
      <c r="M146">
        <f t="shared" si="84"/>
        <v>48.8674371047587</v>
      </c>
      <c r="N146">
        <f t="shared" si="72"/>
        <v>72.781606218000007</v>
      </c>
      <c r="O146">
        <f t="shared" si="73"/>
        <v>1.9159129078308565</v>
      </c>
      <c r="P146">
        <f t="shared" si="74"/>
        <v>76.613432033661724</v>
      </c>
      <c r="Q146">
        <f t="shared" si="75"/>
        <v>68.949780402338291</v>
      </c>
      <c r="R146">
        <f t="shared" si="85"/>
        <v>73.279331409999998</v>
      </c>
      <c r="S146">
        <f t="shared" si="86"/>
        <v>70.631329579999999</v>
      </c>
      <c r="T146">
        <f t="shared" si="87"/>
        <v>43.074661696891546</v>
      </c>
      <c r="U146">
        <f t="shared" ref="U146:U177" si="90">AVERAGE(T144:T146)</f>
        <v>26.162828276165424</v>
      </c>
    </row>
    <row r="147" spans="1:21" x14ac:dyDescent="0.35">
      <c r="A147" s="1">
        <v>45677</v>
      </c>
      <c r="B147">
        <v>72.965978359999994</v>
      </c>
      <c r="C147">
        <f t="shared" si="80"/>
        <v>72.096755568644738</v>
      </c>
      <c r="D147">
        <f t="shared" si="81"/>
        <v>72.181445111256949</v>
      </c>
      <c r="E147">
        <f t="shared" si="76"/>
        <v>-8.4689542612210289E-2</v>
      </c>
      <c r="F147">
        <f t="shared" si="82"/>
        <v>-1.4173508462686195E-2</v>
      </c>
      <c r="G147">
        <f t="shared" si="77"/>
        <v>-7.0516034149524093E-2</v>
      </c>
      <c r="H147">
        <f t="shared" si="78"/>
        <v>1.1940309499999984</v>
      </c>
      <c r="I147">
        <f t="shared" si="79"/>
        <v>0</v>
      </c>
      <c r="J147">
        <f t="shared" si="88"/>
        <v>0.61166250238814535</v>
      </c>
      <c r="K147">
        <f t="shared" si="89"/>
        <v>0.55077333249658889</v>
      </c>
      <c r="L147">
        <f t="shared" si="83"/>
        <v>1.1105521387819437</v>
      </c>
      <c r="M147">
        <f t="shared" si="84"/>
        <v>52.619033587242868</v>
      </c>
      <c r="N147">
        <f t="shared" si="72"/>
        <v>72.561216038999987</v>
      </c>
      <c r="O147">
        <f t="shared" si="73"/>
        <v>1.5847663241741299</v>
      </c>
      <c r="P147">
        <f t="shared" si="74"/>
        <v>75.730748687348253</v>
      </c>
      <c r="Q147">
        <f t="shared" si="75"/>
        <v>69.391683390651721</v>
      </c>
      <c r="R147">
        <f t="shared" si="85"/>
        <v>73.279331409999998</v>
      </c>
      <c r="S147">
        <f t="shared" si="86"/>
        <v>70.631329579999999</v>
      </c>
      <c r="T147">
        <f t="shared" si="87"/>
        <v>88.166433782260498</v>
      </c>
      <c r="U147">
        <f t="shared" si="90"/>
        <v>52.540326857200967</v>
      </c>
    </row>
    <row r="148" spans="1:21" x14ac:dyDescent="0.35">
      <c r="A148" s="1">
        <v>45678</v>
      </c>
      <c r="B148">
        <v>71.233837960000002</v>
      </c>
      <c r="C148">
        <f t="shared" si="80"/>
        <v>71.963999013468623</v>
      </c>
      <c r="D148">
        <f t="shared" si="81"/>
        <v>72.111251988941618</v>
      </c>
      <c r="E148">
        <f t="shared" si="76"/>
        <v>-0.14725297547299476</v>
      </c>
      <c r="F148">
        <f t="shared" si="82"/>
        <v>-4.0789401864747908E-2</v>
      </c>
      <c r="G148">
        <f t="shared" si="77"/>
        <v>-0.10646357360824685</v>
      </c>
      <c r="H148">
        <f t="shared" si="78"/>
        <v>0</v>
      </c>
      <c r="I148">
        <f t="shared" si="79"/>
        <v>1.7321403999999916</v>
      </c>
      <c r="J148">
        <f t="shared" si="88"/>
        <v>0.56797232364613504</v>
      </c>
      <c r="K148">
        <f t="shared" si="89"/>
        <v>0.63515669446111767</v>
      </c>
      <c r="L148">
        <f t="shared" si="83"/>
        <v>0.89422394284612949</v>
      </c>
      <c r="M148">
        <f t="shared" si="84"/>
        <v>47.207931576587008</v>
      </c>
      <c r="N148">
        <f t="shared" si="72"/>
        <v>72.326991692500002</v>
      </c>
      <c r="O148">
        <f t="shared" si="73"/>
        <v>1.3976057267185167</v>
      </c>
      <c r="P148">
        <f t="shared" si="74"/>
        <v>75.122203145937036</v>
      </c>
      <c r="Q148">
        <f t="shared" si="75"/>
        <v>69.531780239062968</v>
      </c>
      <c r="R148">
        <f t="shared" si="85"/>
        <v>73.279331409999998</v>
      </c>
      <c r="S148">
        <f t="shared" si="86"/>
        <v>70.631329579999999</v>
      </c>
      <c r="T148">
        <f t="shared" si="87"/>
        <v>22.753321888754272</v>
      </c>
      <c r="U148">
        <f t="shared" si="90"/>
        <v>51.331472455968772</v>
      </c>
    </row>
    <row r="149" spans="1:21" x14ac:dyDescent="0.35">
      <c r="A149" s="1">
        <v>45679</v>
      </c>
      <c r="B149">
        <v>69.423847949999995</v>
      </c>
      <c r="C149">
        <f t="shared" si="80"/>
        <v>71.573206542165764</v>
      </c>
      <c r="D149">
        <f t="shared" si="81"/>
        <v>71.912185023094096</v>
      </c>
      <c r="E149">
        <f t="shared" si="76"/>
        <v>-0.33897848092833271</v>
      </c>
      <c r="F149">
        <f t="shared" si="82"/>
        <v>-0.10042721767746488</v>
      </c>
      <c r="G149">
        <f t="shared" si="77"/>
        <v>-0.23855126325086784</v>
      </c>
      <c r="H149">
        <f t="shared" si="78"/>
        <v>0</v>
      </c>
      <c r="I149">
        <f t="shared" si="79"/>
        <v>1.809990010000007</v>
      </c>
      <c r="J149">
        <f t="shared" si="88"/>
        <v>0.52740287195712543</v>
      </c>
      <c r="K149">
        <f t="shared" si="89"/>
        <v>0.71907335985675258</v>
      </c>
      <c r="L149">
        <f t="shared" si="83"/>
        <v>0.73344793646950002</v>
      </c>
      <c r="M149">
        <f t="shared" si="84"/>
        <v>42.311506509004694</v>
      </c>
      <c r="N149">
        <f t="shared" si="72"/>
        <v>72.041464304499996</v>
      </c>
      <c r="O149">
        <f t="shared" si="73"/>
        <v>1.377047605834407</v>
      </c>
      <c r="P149">
        <f t="shared" si="74"/>
        <v>74.795559516168808</v>
      </c>
      <c r="Q149">
        <f t="shared" si="75"/>
        <v>69.287369092831185</v>
      </c>
      <c r="R149">
        <f t="shared" si="85"/>
        <v>73.279331409999998</v>
      </c>
      <c r="S149">
        <f t="shared" si="86"/>
        <v>69.423847949999995</v>
      </c>
      <c r="T149">
        <f t="shared" si="87"/>
        <v>0</v>
      </c>
      <c r="U149">
        <f t="shared" si="90"/>
        <v>36.973251890338254</v>
      </c>
    </row>
    <row r="150" spans="1:21" x14ac:dyDescent="0.35">
      <c r="A150" s="1">
        <v>45680</v>
      </c>
      <c r="B150">
        <v>70.217975629999998</v>
      </c>
      <c r="C150">
        <f t="shared" si="80"/>
        <v>71.364709478755643</v>
      </c>
      <c r="D150">
        <f t="shared" si="81"/>
        <v>71.786688031013057</v>
      </c>
      <c r="E150">
        <f t="shared" si="76"/>
        <v>-0.42197855225741421</v>
      </c>
      <c r="F150">
        <f t="shared" si="82"/>
        <v>-0.16473748459345475</v>
      </c>
      <c r="G150">
        <f t="shared" si="77"/>
        <v>-0.25724106766395949</v>
      </c>
      <c r="H150">
        <f t="shared" si="78"/>
        <v>0.79412768000000256</v>
      </c>
      <c r="I150">
        <f t="shared" si="79"/>
        <v>0</v>
      </c>
      <c r="J150">
        <f t="shared" si="88"/>
        <v>0.54645464396018806</v>
      </c>
      <c r="K150">
        <f t="shared" si="89"/>
        <v>0.66771097700984161</v>
      </c>
      <c r="L150">
        <f t="shared" si="83"/>
        <v>0.81839997060904046</v>
      </c>
      <c r="M150">
        <f t="shared" si="84"/>
        <v>45.006598319231834</v>
      </c>
      <c r="N150">
        <f t="shared" ref="N150:N181" si="91">AVERAGE(B131:B150)</f>
        <v>71.784399335499998</v>
      </c>
      <c r="O150">
        <f t="shared" ref="O150:O181" si="92">STDEV(B131:B150)</f>
        <v>1.1926206695806967</v>
      </c>
      <c r="P150">
        <f t="shared" ref="P150:P181" si="93">N150+2*O150</f>
        <v>74.169640674661395</v>
      </c>
      <c r="Q150">
        <f t="shared" ref="Q150:Q181" si="94">N150-2*O150</f>
        <v>69.399157996338602</v>
      </c>
      <c r="R150">
        <f t="shared" si="85"/>
        <v>73.279331409999998</v>
      </c>
      <c r="S150">
        <f t="shared" si="86"/>
        <v>69.423847949999995</v>
      </c>
      <c r="T150">
        <f t="shared" si="87"/>
        <v>20.597356680139985</v>
      </c>
      <c r="U150">
        <f t="shared" si="90"/>
        <v>14.450226189631417</v>
      </c>
    </row>
    <row r="151" spans="1:21" x14ac:dyDescent="0.35">
      <c r="A151" s="1">
        <v>45681</v>
      </c>
      <c r="B151">
        <v>70.705266859999995</v>
      </c>
      <c r="C151">
        <f t="shared" si="80"/>
        <v>71.263256768177854</v>
      </c>
      <c r="D151">
        <f t="shared" si="81"/>
        <v>71.70658275908616</v>
      </c>
      <c r="E151">
        <f t="shared" si="76"/>
        <v>-0.44332599090830627</v>
      </c>
      <c r="F151">
        <f t="shared" si="82"/>
        <v>-0.22045518585642504</v>
      </c>
      <c r="G151">
        <f t="shared" si="77"/>
        <v>-0.22287080505188123</v>
      </c>
      <c r="H151">
        <f t="shared" si="78"/>
        <v>0.48729122999999674</v>
      </c>
      <c r="I151">
        <f t="shared" si="79"/>
        <v>0</v>
      </c>
      <c r="J151">
        <f t="shared" si="88"/>
        <v>0.54222868582017436</v>
      </c>
      <c r="K151">
        <f t="shared" si="89"/>
        <v>0.62001733579485296</v>
      </c>
      <c r="L151">
        <f t="shared" si="83"/>
        <v>0.87453794356418324</v>
      </c>
      <c r="M151">
        <f t="shared" si="84"/>
        <v>46.653520488433877</v>
      </c>
      <c r="N151">
        <f t="shared" si="91"/>
        <v>71.58587252449999</v>
      </c>
      <c r="O151">
        <f t="shared" si="92"/>
        <v>1.0010676027691281</v>
      </c>
      <c r="P151">
        <f t="shared" si="93"/>
        <v>73.588007730038242</v>
      </c>
      <c r="Q151">
        <f t="shared" si="94"/>
        <v>69.583737318961738</v>
      </c>
      <c r="R151">
        <f t="shared" si="85"/>
        <v>73.279331409999998</v>
      </c>
      <c r="S151">
        <f t="shared" si="86"/>
        <v>69.423847949999995</v>
      </c>
      <c r="T151">
        <f t="shared" si="87"/>
        <v>33.236270452058911</v>
      </c>
      <c r="U151">
        <f t="shared" si="90"/>
        <v>17.944542377399632</v>
      </c>
    </row>
    <row r="152" spans="1:21" x14ac:dyDescent="0.35">
      <c r="A152" s="1">
        <v>45684</v>
      </c>
      <c r="B152">
        <v>71.130195400000005</v>
      </c>
      <c r="C152">
        <f t="shared" si="80"/>
        <v>71.242785788458193</v>
      </c>
      <c r="D152">
        <f t="shared" si="81"/>
        <v>71.66388739915385</v>
      </c>
      <c r="E152">
        <f t="shared" si="76"/>
        <v>-0.42110161069565777</v>
      </c>
      <c r="F152">
        <f t="shared" si="82"/>
        <v>-0.26058447082427161</v>
      </c>
      <c r="G152">
        <f t="shared" si="77"/>
        <v>-0.16051713987138616</v>
      </c>
      <c r="H152">
        <f t="shared" si="78"/>
        <v>0.42492854000001046</v>
      </c>
      <c r="I152">
        <f t="shared" si="79"/>
        <v>0</v>
      </c>
      <c r="J152">
        <f t="shared" si="88"/>
        <v>0.53385010397587696</v>
      </c>
      <c r="K152">
        <f t="shared" si="89"/>
        <v>0.57573038323807779</v>
      </c>
      <c r="L152">
        <f t="shared" si="83"/>
        <v>0.92725713201611182</v>
      </c>
      <c r="M152">
        <f t="shared" si="84"/>
        <v>48.112787682155535</v>
      </c>
      <c r="N152">
        <f t="shared" si="91"/>
        <v>71.5206553875</v>
      </c>
      <c r="O152">
        <f t="shared" si="92"/>
        <v>0.98523129468897319</v>
      </c>
      <c r="P152">
        <f t="shared" si="93"/>
        <v>73.491117976877945</v>
      </c>
      <c r="Q152">
        <f t="shared" si="94"/>
        <v>69.550192798122055</v>
      </c>
      <c r="R152">
        <f t="shared" si="85"/>
        <v>73.279331409999998</v>
      </c>
      <c r="S152">
        <f t="shared" si="86"/>
        <v>69.423847949999995</v>
      </c>
      <c r="T152">
        <f t="shared" si="87"/>
        <v>44.257677868497687</v>
      </c>
      <c r="U152">
        <f t="shared" si="90"/>
        <v>32.697101666898867</v>
      </c>
    </row>
    <row r="153" spans="1:21" x14ac:dyDescent="0.35">
      <c r="A153" s="1">
        <v>45685</v>
      </c>
      <c r="B153">
        <v>71.694184179999993</v>
      </c>
      <c r="C153">
        <f t="shared" si="80"/>
        <v>71.312231694849231</v>
      </c>
      <c r="D153">
        <f t="shared" si="81"/>
        <v>71.666131605142454</v>
      </c>
      <c r="E153">
        <f t="shared" si="76"/>
        <v>-0.35389991029322232</v>
      </c>
      <c r="F153">
        <f t="shared" si="82"/>
        <v>-0.27924755871806173</v>
      </c>
      <c r="G153">
        <f t="shared" si="77"/>
        <v>-7.4652351575160592E-2</v>
      </c>
      <c r="H153">
        <f t="shared" si="78"/>
        <v>0.56398877999998831</v>
      </c>
      <c r="I153">
        <f t="shared" si="79"/>
        <v>0</v>
      </c>
      <c r="J153">
        <f t="shared" si="88"/>
        <v>0.53600286654902773</v>
      </c>
      <c r="K153">
        <f t="shared" si="89"/>
        <v>0.53460678443535792</v>
      </c>
      <c r="L153">
        <f t="shared" si="83"/>
        <v>1.002611418624521</v>
      </c>
      <c r="M153">
        <f t="shared" si="84"/>
        <v>50.065200332931148</v>
      </c>
      <c r="N153">
        <f t="shared" si="91"/>
        <v>71.475049635000005</v>
      </c>
      <c r="O153">
        <f t="shared" si="92"/>
        <v>0.95291313384694742</v>
      </c>
      <c r="P153">
        <f t="shared" si="93"/>
        <v>73.380875902693901</v>
      </c>
      <c r="Q153">
        <f t="shared" si="94"/>
        <v>69.569223367306108</v>
      </c>
      <c r="R153">
        <f t="shared" si="85"/>
        <v>73.279331409999998</v>
      </c>
      <c r="S153">
        <f t="shared" si="86"/>
        <v>69.423847949999995</v>
      </c>
      <c r="T153">
        <f t="shared" si="87"/>
        <v>58.885902469932958</v>
      </c>
      <c r="U153">
        <f t="shared" si="90"/>
        <v>45.459950263496523</v>
      </c>
    </row>
    <row r="154" spans="1:21" x14ac:dyDescent="0.35">
      <c r="A154" s="1">
        <v>45686</v>
      </c>
      <c r="B154">
        <v>70.790802009999993</v>
      </c>
      <c r="C154">
        <f t="shared" si="80"/>
        <v>71.23201174333397</v>
      </c>
      <c r="D154">
        <f t="shared" si="81"/>
        <v>71.601292375872646</v>
      </c>
      <c r="E154">
        <f t="shared" si="76"/>
        <v>-0.36928063253867549</v>
      </c>
      <c r="F154">
        <f t="shared" si="82"/>
        <v>-0.29725417348218452</v>
      </c>
      <c r="G154">
        <f t="shared" si="77"/>
        <v>-7.2026459056490966E-2</v>
      </c>
      <c r="H154">
        <f t="shared" si="78"/>
        <v>0</v>
      </c>
      <c r="I154">
        <f t="shared" si="79"/>
        <v>0.90338217000000043</v>
      </c>
      <c r="J154">
        <f t="shared" si="88"/>
        <v>0.49771694750981149</v>
      </c>
      <c r="K154">
        <f t="shared" si="89"/>
        <v>0.56094788340426094</v>
      </c>
      <c r="L154">
        <f t="shared" si="83"/>
        <v>0.88727841254928042</v>
      </c>
      <c r="M154">
        <f t="shared" si="84"/>
        <v>47.013647093582271</v>
      </c>
      <c r="N154">
        <f t="shared" si="91"/>
        <v>71.457774400499986</v>
      </c>
      <c r="O154">
        <f t="shared" si="92"/>
        <v>0.96246133850629734</v>
      </c>
      <c r="P154">
        <f t="shared" si="93"/>
        <v>73.382697077512574</v>
      </c>
      <c r="Q154">
        <f t="shared" si="94"/>
        <v>69.532851723487397</v>
      </c>
      <c r="R154">
        <f t="shared" si="85"/>
        <v>73.279331409999998</v>
      </c>
      <c r="S154">
        <f t="shared" si="86"/>
        <v>69.423847949999995</v>
      </c>
      <c r="T154">
        <f t="shared" si="87"/>
        <v>35.454802858887035</v>
      </c>
      <c r="U154">
        <f t="shared" si="90"/>
        <v>46.19946106577256</v>
      </c>
    </row>
    <row r="155" spans="1:21" x14ac:dyDescent="0.35">
      <c r="A155" s="1">
        <v>45687</v>
      </c>
      <c r="B155">
        <v>71.190421319999999</v>
      </c>
      <c r="C155">
        <f t="shared" si="80"/>
        <v>71.225613216667199</v>
      </c>
      <c r="D155">
        <f t="shared" si="81"/>
        <v>71.570857482845042</v>
      </c>
      <c r="E155">
        <f t="shared" si="76"/>
        <v>-0.34524426617784343</v>
      </c>
      <c r="F155">
        <f t="shared" si="82"/>
        <v>-0.30685219202131631</v>
      </c>
      <c r="G155">
        <f t="shared" si="77"/>
        <v>-3.8392074156527123E-2</v>
      </c>
      <c r="H155">
        <f t="shared" si="78"/>
        <v>0.39961931000000561</v>
      </c>
      <c r="I155">
        <f t="shared" si="79"/>
        <v>0</v>
      </c>
      <c r="J155">
        <f t="shared" si="88"/>
        <v>0.4907099734019682</v>
      </c>
      <c r="K155">
        <f t="shared" si="89"/>
        <v>0.5208801774468137</v>
      </c>
      <c r="L155">
        <f t="shared" si="83"/>
        <v>0.94207841774142742</v>
      </c>
      <c r="M155">
        <f t="shared" si="84"/>
        <v>48.508773339700326</v>
      </c>
      <c r="N155">
        <f t="shared" si="91"/>
        <v>71.423233699500003</v>
      </c>
      <c r="O155">
        <f t="shared" si="92"/>
        <v>0.95885353791105854</v>
      </c>
      <c r="P155">
        <f t="shared" si="93"/>
        <v>73.340940775322125</v>
      </c>
      <c r="Q155">
        <f t="shared" si="94"/>
        <v>69.505526623677881</v>
      </c>
      <c r="R155">
        <f t="shared" si="85"/>
        <v>73.279331409999998</v>
      </c>
      <c r="S155">
        <f t="shared" si="86"/>
        <v>69.423847949999995</v>
      </c>
      <c r="T155">
        <f t="shared" si="87"/>
        <v>45.819762640091895</v>
      </c>
      <c r="U155">
        <f t="shared" si="90"/>
        <v>46.720155989637298</v>
      </c>
    </row>
    <row r="156" spans="1:21" x14ac:dyDescent="0.35">
      <c r="A156" s="1">
        <v>45688</v>
      </c>
      <c r="B156">
        <v>71.678890800000005</v>
      </c>
      <c r="C156">
        <f t="shared" si="80"/>
        <v>71.29534822948763</v>
      </c>
      <c r="D156">
        <f t="shared" si="81"/>
        <v>71.578859950782459</v>
      </c>
      <c r="E156">
        <f t="shared" si="76"/>
        <v>-0.28351172129482904</v>
      </c>
      <c r="F156">
        <f t="shared" si="82"/>
        <v>-0.30218409787601885</v>
      </c>
      <c r="G156">
        <f t="shared" si="77"/>
        <v>1.8672376581189809E-2</v>
      </c>
      <c r="H156">
        <f t="shared" si="78"/>
        <v>0.48846948000000623</v>
      </c>
      <c r="I156">
        <f t="shared" si="79"/>
        <v>0</v>
      </c>
      <c r="J156">
        <f t="shared" si="88"/>
        <v>0.49054993815897091</v>
      </c>
      <c r="K156">
        <f t="shared" si="89"/>
        <v>0.48367445048632701</v>
      </c>
      <c r="L156">
        <f t="shared" si="83"/>
        <v>1.0142151144550444</v>
      </c>
      <c r="M156">
        <f t="shared" si="84"/>
        <v>50.352869818944107</v>
      </c>
      <c r="N156">
        <f t="shared" si="91"/>
        <v>71.475611760500016</v>
      </c>
      <c r="O156">
        <f t="shared" si="92"/>
        <v>0.941778307503504</v>
      </c>
      <c r="P156">
        <f t="shared" si="93"/>
        <v>73.359168375507025</v>
      </c>
      <c r="Q156">
        <f t="shared" si="94"/>
        <v>69.592055145493006</v>
      </c>
      <c r="R156">
        <f t="shared" si="85"/>
        <v>73.279331409999998</v>
      </c>
      <c r="S156">
        <f t="shared" si="86"/>
        <v>69.423847949999995</v>
      </c>
      <c r="T156">
        <f t="shared" si="87"/>
        <v>58.489236781734455</v>
      </c>
      <c r="U156">
        <f t="shared" si="90"/>
        <v>46.587934093571128</v>
      </c>
    </row>
    <row r="157" spans="1:21" x14ac:dyDescent="0.35">
      <c r="A157" s="1">
        <v>45718</v>
      </c>
      <c r="B157">
        <v>70.726491339999995</v>
      </c>
      <c r="C157">
        <f t="shared" si="80"/>
        <v>71.207831784951068</v>
      </c>
      <c r="D157">
        <f t="shared" si="81"/>
        <v>71.515721535168936</v>
      </c>
      <c r="E157">
        <f t="shared" si="76"/>
        <v>-0.30788975021786769</v>
      </c>
      <c r="F157">
        <f t="shared" si="82"/>
        <v>-0.30332522834438863</v>
      </c>
      <c r="G157">
        <f t="shared" si="77"/>
        <v>-4.5645218734790549E-3</v>
      </c>
      <c r="H157">
        <f t="shared" si="78"/>
        <v>0</v>
      </c>
      <c r="I157">
        <f t="shared" si="79"/>
        <v>0.95239946000000941</v>
      </c>
      <c r="J157">
        <f t="shared" si="88"/>
        <v>0.45551065686190156</v>
      </c>
      <c r="K157">
        <f t="shared" si="89"/>
        <v>0.51715480830873284</v>
      </c>
      <c r="L157">
        <f t="shared" si="83"/>
        <v>0.88080135685399885</v>
      </c>
      <c r="M157">
        <f t="shared" si="84"/>
        <v>46.831174044201461</v>
      </c>
      <c r="N157">
        <f t="shared" si="91"/>
        <v>71.367364354500012</v>
      </c>
      <c r="O157">
        <f t="shared" si="92"/>
        <v>0.89366909396991545</v>
      </c>
      <c r="P157">
        <f t="shared" si="93"/>
        <v>73.15470254243985</v>
      </c>
      <c r="Q157">
        <f t="shared" si="94"/>
        <v>69.580026166560174</v>
      </c>
      <c r="R157">
        <f t="shared" si="85"/>
        <v>72.965978359999994</v>
      </c>
      <c r="S157">
        <f t="shared" si="86"/>
        <v>69.423847949999995</v>
      </c>
      <c r="T157">
        <f t="shared" si="87"/>
        <v>36.775703862354426</v>
      </c>
      <c r="U157">
        <f t="shared" si="90"/>
        <v>47.028234428060252</v>
      </c>
    </row>
    <row r="158" spans="1:21" x14ac:dyDescent="0.35">
      <c r="A158" s="1">
        <v>45749</v>
      </c>
      <c r="B158">
        <v>73.436411530000001</v>
      </c>
      <c r="C158">
        <f t="shared" si="80"/>
        <v>71.550690207266285</v>
      </c>
      <c r="D158">
        <f t="shared" si="81"/>
        <v>71.657994868119388</v>
      </c>
      <c r="E158">
        <f t="shared" si="76"/>
        <v>-0.10730466085310297</v>
      </c>
      <c r="F158">
        <f t="shared" si="82"/>
        <v>-0.26412111484613154</v>
      </c>
      <c r="G158">
        <f t="shared" si="77"/>
        <v>0.15681645399302857</v>
      </c>
      <c r="H158">
        <f t="shared" si="78"/>
        <v>2.7099201900000054</v>
      </c>
      <c r="I158">
        <f t="shared" si="79"/>
        <v>0</v>
      </c>
      <c r="J158">
        <f t="shared" si="88"/>
        <v>0.61653990922890911</v>
      </c>
      <c r="K158">
        <f t="shared" si="89"/>
        <v>0.48021517914382333</v>
      </c>
      <c r="L158">
        <f t="shared" si="83"/>
        <v>1.283882592649694</v>
      </c>
      <c r="M158">
        <f t="shared" si="84"/>
        <v>56.214912131720872</v>
      </c>
      <c r="N158">
        <f t="shared" si="91"/>
        <v>71.448060846000004</v>
      </c>
      <c r="O158">
        <f t="shared" si="92"/>
        <v>1.0030960095278849</v>
      </c>
      <c r="P158">
        <f t="shared" si="93"/>
        <v>73.454252865055778</v>
      </c>
      <c r="Q158">
        <f t="shared" si="94"/>
        <v>69.44186882694423</v>
      </c>
      <c r="R158">
        <f t="shared" si="85"/>
        <v>73.436411530000001</v>
      </c>
      <c r="S158">
        <f t="shared" si="86"/>
        <v>69.423847949999995</v>
      </c>
      <c r="T158">
        <f t="shared" si="87"/>
        <v>100</v>
      </c>
      <c r="U158">
        <f t="shared" si="90"/>
        <v>65.088313548029632</v>
      </c>
    </row>
    <row r="159" spans="1:21" x14ac:dyDescent="0.35">
      <c r="A159" s="1">
        <v>45779</v>
      </c>
      <c r="B159">
        <v>74.205779730000003</v>
      </c>
      <c r="C159">
        <f t="shared" si="80"/>
        <v>71.959165518456089</v>
      </c>
      <c r="D159">
        <f t="shared" si="81"/>
        <v>71.846719672703131</v>
      </c>
      <c r="E159">
        <f t="shared" si="76"/>
        <v>0.11244584575295846</v>
      </c>
      <c r="F159">
        <f t="shared" si="82"/>
        <v>-0.18880772272631358</v>
      </c>
      <c r="G159">
        <f t="shared" si="77"/>
        <v>0.30125356847927204</v>
      </c>
      <c r="H159">
        <f t="shared" si="78"/>
        <v>0.76936820000000239</v>
      </c>
      <c r="I159">
        <f t="shared" si="79"/>
        <v>0</v>
      </c>
      <c r="J159">
        <f t="shared" si="88"/>
        <v>0.62745621571255861</v>
      </c>
      <c r="K159">
        <f t="shared" si="89"/>
        <v>0.44591409491926454</v>
      </c>
      <c r="L159">
        <f t="shared" si="83"/>
        <v>1.4071235308813537</v>
      </c>
      <c r="M159">
        <f t="shared" si="84"/>
        <v>58.456639754011455</v>
      </c>
      <c r="N159">
        <f t="shared" si="91"/>
        <v>71.586765880499996</v>
      </c>
      <c r="O159">
        <f t="shared" si="92"/>
        <v>1.177369812447131</v>
      </c>
      <c r="P159">
        <f t="shared" si="93"/>
        <v>73.941505505394261</v>
      </c>
      <c r="Q159">
        <f t="shared" si="94"/>
        <v>69.232026255605732</v>
      </c>
      <c r="R159">
        <f t="shared" si="85"/>
        <v>74.205779730000003</v>
      </c>
      <c r="S159">
        <f t="shared" si="86"/>
        <v>69.423847949999995</v>
      </c>
      <c r="T159">
        <f t="shared" si="87"/>
        <v>100</v>
      </c>
      <c r="U159">
        <f t="shared" si="90"/>
        <v>78.925234620784806</v>
      </c>
    </row>
    <row r="160" spans="1:21" x14ac:dyDescent="0.35">
      <c r="A160" s="1">
        <v>45810</v>
      </c>
      <c r="B160">
        <v>72.511953410000004</v>
      </c>
      <c r="C160">
        <f t="shared" si="80"/>
        <v>72.044209809462842</v>
      </c>
      <c r="D160">
        <f t="shared" si="81"/>
        <v>71.89599624583623</v>
      </c>
      <c r="E160">
        <f t="shared" si="76"/>
        <v>0.1482135636266122</v>
      </c>
      <c r="F160">
        <f t="shared" si="82"/>
        <v>-0.12140346545572843</v>
      </c>
      <c r="G160">
        <f t="shared" si="77"/>
        <v>0.26961702908234064</v>
      </c>
      <c r="H160">
        <f t="shared" si="78"/>
        <v>0</v>
      </c>
      <c r="I160">
        <f t="shared" si="79"/>
        <v>1.6938263199999994</v>
      </c>
      <c r="J160">
        <f t="shared" si="88"/>
        <v>0.58263791459023295</v>
      </c>
      <c r="K160">
        <f t="shared" si="89"/>
        <v>0.53505068242503129</v>
      </c>
      <c r="L160">
        <f t="shared" si="83"/>
        <v>1.0889396719382174</v>
      </c>
      <c r="M160">
        <f t="shared" si="84"/>
        <v>52.128823372282817</v>
      </c>
      <c r="N160">
        <f t="shared" si="91"/>
        <v>71.579097114500001</v>
      </c>
      <c r="O160">
        <f t="shared" si="92"/>
        <v>1.1704540678718072</v>
      </c>
      <c r="P160">
        <f t="shared" si="93"/>
        <v>73.920005250243619</v>
      </c>
      <c r="Q160">
        <f t="shared" si="94"/>
        <v>69.238188978756384</v>
      </c>
      <c r="R160">
        <f t="shared" si="85"/>
        <v>74.205779730000003</v>
      </c>
      <c r="S160">
        <f t="shared" si="86"/>
        <v>69.423847949999995</v>
      </c>
      <c r="T160">
        <f t="shared" si="87"/>
        <v>64.578618057993367</v>
      </c>
      <c r="U160">
        <f t="shared" si="90"/>
        <v>88.192872685997784</v>
      </c>
    </row>
    <row r="161" spans="1:21" x14ac:dyDescent="0.35">
      <c r="A161" s="1">
        <v>45840</v>
      </c>
      <c r="B161">
        <v>73.536625060000006</v>
      </c>
      <c r="C161">
        <f t="shared" si="80"/>
        <v>72.273812155699332</v>
      </c>
      <c r="D161">
        <f t="shared" si="81"/>
        <v>72.017524306144651</v>
      </c>
      <c r="E161">
        <f t="shared" si="76"/>
        <v>0.2562878495546812</v>
      </c>
      <c r="F161">
        <f t="shared" si="82"/>
        <v>-4.586520245364651E-2</v>
      </c>
      <c r="G161">
        <f t="shared" si="77"/>
        <v>0.3021530520083277</v>
      </c>
      <c r="H161">
        <f t="shared" si="78"/>
        <v>1.0246716500000019</v>
      </c>
      <c r="I161">
        <f t="shared" si="79"/>
        <v>0</v>
      </c>
      <c r="J161">
        <f t="shared" si="88"/>
        <v>0.61421175283378793</v>
      </c>
      <c r="K161">
        <f t="shared" si="89"/>
        <v>0.49683277653752905</v>
      </c>
      <c r="L161">
        <f t="shared" si="83"/>
        <v>1.2362544941464675</v>
      </c>
      <c r="M161">
        <f t="shared" si="84"/>
        <v>55.282370471806274</v>
      </c>
      <c r="N161">
        <f t="shared" si="91"/>
        <v>71.708469824499986</v>
      </c>
      <c r="O161">
        <f t="shared" si="92"/>
        <v>1.2382001875473965</v>
      </c>
      <c r="P161">
        <f t="shared" si="93"/>
        <v>74.184870199594783</v>
      </c>
      <c r="Q161">
        <f t="shared" si="94"/>
        <v>69.232069449405188</v>
      </c>
      <c r="R161">
        <f t="shared" si="85"/>
        <v>74.205779730000003</v>
      </c>
      <c r="S161">
        <f t="shared" si="86"/>
        <v>69.423847949999995</v>
      </c>
      <c r="T161">
        <f t="shared" si="87"/>
        <v>86.006603590651892</v>
      </c>
      <c r="U161">
        <f t="shared" si="90"/>
        <v>83.528407216215086</v>
      </c>
    </row>
    <row r="162" spans="1:21" x14ac:dyDescent="0.35">
      <c r="A162" s="1">
        <v>45932</v>
      </c>
      <c r="B162">
        <v>72.176665670000006</v>
      </c>
      <c r="C162">
        <f t="shared" si="80"/>
        <v>72.258866542514824</v>
      </c>
      <c r="D162">
        <f t="shared" si="81"/>
        <v>72.029312555319123</v>
      </c>
      <c r="E162">
        <f t="shared" si="76"/>
        <v>0.22955398719570042</v>
      </c>
      <c r="F162">
        <f t="shared" si="82"/>
        <v>9.2186354762228695E-3</v>
      </c>
      <c r="G162">
        <f t="shared" si="77"/>
        <v>0.22033535171947755</v>
      </c>
      <c r="H162">
        <f t="shared" si="78"/>
        <v>0</v>
      </c>
      <c r="I162">
        <f t="shared" si="79"/>
        <v>1.3599593900000002</v>
      </c>
      <c r="J162">
        <f t="shared" si="88"/>
        <v>0.57033948477423169</v>
      </c>
      <c r="K162">
        <f t="shared" si="89"/>
        <v>0.55848467749913411</v>
      </c>
      <c r="L162">
        <f t="shared" si="83"/>
        <v>1.0212267368340038</v>
      </c>
      <c r="M162">
        <f t="shared" si="84"/>
        <v>50.525095390021733</v>
      </c>
      <c r="N162">
        <f t="shared" si="91"/>
        <v>71.750159013000001</v>
      </c>
      <c r="O162">
        <f t="shared" si="92"/>
        <v>1.2392792352359543</v>
      </c>
      <c r="P162">
        <f t="shared" si="93"/>
        <v>74.228717483471911</v>
      </c>
      <c r="Q162">
        <f t="shared" si="94"/>
        <v>69.271600542528091</v>
      </c>
      <c r="R162">
        <f t="shared" si="85"/>
        <v>74.205779730000003</v>
      </c>
      <c r="S162">
        <f t="shared" si="86"/>
        <v>69.423847949999995</v>
      </c>
      <c r="T162">
        <f t="shared" si="87"/>
        <v>57.567063827916122</v>
      </c>
      <c r="U162">
        <f t="shared" si="90"/>
        <v>69.384095158853782</v>
      </c>
    </row>
    <row r="163" spans="1:21" x14ac:dyDescent="0.35">
      <c r="A163" s="1">
        <v>45963</v>
      </c>
      <c r="B163">
        <v>73.38502518</v>
      </c>
      <c r="C163">
        <f t="shared" si="80"/>
        <v>72.432121717512544</v>
      </c>
      <c r="D163">
        <f t="shared" si="81"/>
        <v>72.129735712702896</v>
      </c>
      <c r="E163">
        <f t="shared" ref="E163:E194" si="95">C163-D163</f>
        <v>0.30238600480964806</v>
      </c>
      <c r="F163">
        <f t="shared" si="82"/>
        <v>6.7852109342907904E-2</v>
      </c>
      <c r="G163">
        <f t="shared" ref="G163:G194" si="96">E163-F163</f>
        <v>0.23453389546674014</v>
      </c>
      <c r="H163">
        <f t="shared" ref="H163:H197" si="97">IF(B163-B162&gt;0,B163-B162,0)</f>
        <v>1.208359509999994</v>
      </c>
      <c r="I163">
        <f t="shared" ref="I163:I197" si="98">IF(B163-B162&lt;0,ABS(B163-B162),0)</f>
        <v>0</v>
      </c>
      <c r="J163">
        <f t="shared" si="88"/>
        <v>0.61591234371892889</v>
      </c>
      <c r="K163">
        <f t="shared" si="89"/>
        <v>0.51859291482062453</v>
      </c>
      <c r="L163">
        <f t="shared" si="83"/>
        <v>1.1876605447491817</v>
      </c>
      <c r="M163">
        <f t="shared" si="84"/>
        <v>54.289069097113909</v>
      </c>
      <c r="N163">
        <f t="shared" si="91"/>
        <v>71.755443701499985</v>
      </c>
      <c r="O163">
        <f t="shared" si="92"/>
        <v>1.2463485201612989</v>
      </c>
      <c r="P163">
        <f t="shared" si="93"/>
        <v>74.248140741822581</v>
      </c>
      <c r="Q163">
        <f t="shared" si="94"/>
        <v>69.262746661177388</v>
      </c>
      <c r="R163">
        <f t="shared" si="85"/>
        <v>74.205779730000003</v>
      </c>
      <c r="S163">
        <f t="shared" si="86"/>
        <v>70.217975629999998</v>
      </c>
      <c r="T163">
        <f t="shared" si="87"/>
        <v>79.418383415574439</v>
      </c>
      <c r="U163">
        <f t="shared" si="90"/>
        <v>74.33068361138082</v>
      </c>
    </row>
    <row r="164" spans="1:21" x14ac:dyDescent="0.35">
      <c r="A164" s="1">
        <v>45993</v>
      </c>
      <c r="B164">
        <v>75.158881519999994</v>
      </c>
      <c r="C164">
        <f t="shared" ref="C164:C195" si="99">(B164*2/(12+1))+(C163*(1-2/(12+1)))</f>
        <v>72.851623225587531</v>
      </c>
      <c r="D164">
        <f t="shared" ref="D164:D197" si="100">(B164*2/(26+1))+(D163*(1-2/(26+1)))</f>
        <v>72.354116883613798</v>
      </c>
      <c r="E164">
        <f t="shared" si="95"/>
        <v>0.49750634197373245</v>
      </c>
      <c r="F164">
        <f t="shared" ref="F164:F195" si="101">(E164*2/(9+1))+(F163*(1-2/(9+1)))</f>
        <v>0.15378295586907281</v>
      </c>
      <c r="G164">
        <f t="shared" si="96"/>
        <v>0.34372338610465963</v>
      </c>
      <c r="H164">
        <f t="shared" si="97"/>
        <v>1.7738563399999947</v>
      </c>
      <c r="I164">
        <f t="shared" si="98"/>
        <v>0</v>
      </c>
      <c r="J164">
        <f t="shared" si="88"/>
        <v>0.69862262916757645</v>
      </c>
      <c r="K164">
        <f t="shared" si="89"/>
        <v>0.4815505637620085</v>
      </c>
      <c r="L164">
        <f t="shared" si="83"/>
        <v>1.4507773051073596</v>
      </c>
      <c r="M164">
        <f t="shared" si="84"/>
        <v>59.196619051595398</v>
      </c>
      <c r="N164">
        <f t="shared" si="91"/>
        <v>71.963552536999984</v>
      </c>
      <c r="O164">
        <f t="shared" si="92"/>
        <v>1.4446967733406162</v>
      </c>
      <c r="P164">
        <f t="shared" si="93"/>
        <v>74.852946083681218</v>
      </c>
      <c r="Q164">
        <f t="shared" si="94"/>
        <v>69.07415899031875</v>
      </c>
      <c r="R164">
        <f t="shared" si="85"/>
        <v>75.158881519999994</v>
      </c>
      <c r="S164">
        <f t="shared" si="86"/>
        <v>70.705266859999995</v>
      </c>
      <c r="T164">
        <f t="shared" si="87"/>
        <v>100</v>
      </c>
      <c r="U164">
        <f t="shared" si="90"/>
        <v>78.995149081163518</v>
      </c>
    </row>
    <row r="165" spans="1:21" x14ac:dyDescent="0.35">
      <c r="A165" s="1">
        <v>45701</v>
      </c>
      <c r="B165">
        <v>74.000409099999999</v>
      </c>
      <c r="C165">
        <f t="shared" si="99"/>
        <v>73.028359513958677</v>
      </c>
      <c r="D165">
        <f t="shared" si="100"/>
        <v>72.476064455197971</v>
      </c>
      <c r="E165">
        <f t="shared" si="95"/>
        <v>0.55229505876070561</v>
      </c>
      <c r="F165">
        <f t="shared" si="101"/>
        <v>0.23348537644739936</v>
      </c>
      <c r="G165">
        <f t="shared" si="96"/>
        <v>0.31880968231330625</v>
      </c>
      <c r="H165">
        <f t="shared" si="97"/>
        <v>0</v>
      </c>
      <c r="I165">
        <f t="shared" si="98"/>
        <v>1.1584724199999954</v>
      </c>
      <c r="J165">
        <f t="shared" si="88"/>
        <v>0.64872101279846384</v>
      </c>
      <c r="K165">
        <f t="shared" si="89"/>
        <v>0.52990212492186473</v>
      </c>
      <c r="L165">
        <f t="shared" si="83"/>
        <v>1.2242279890727352</v>
      </c>
      <c r="M165">
        <f t="shared" si="84"/>
        <v>55.040580151277887</v>
      </c>
      <c r="N165">
        <f t="shared" si="91"/>
        <v>72.097079520999998</v>
      </c>
      <c r="O165">
        <f t="shared" si="92"/>
        <v>1.5051922036292202</v>
      </c>
      <c r="P165">
        <f t="shared" si="93"/>
        <v>75.10746392825844</v>
      </c>
      <c r="Q165">
        <f t="shared" si="94"/>
        <v>69.086695113741555</v>
      </c>
      <c r="R165">
        <f t="shared" si="85"/>
        <v>75.158881519999994</v>
      </c>
      <c r="S165">
        <f t="shared" si="86"/>
        <v>70.726491339999995</v>
      </c>
      <c r="T165">
        <f t="shared" si="87"/>
        <v>73.863482839861462</v>
      </c>
      <c r="U165">
        <f t="shared" si="90"/>
        <v>84.427288751811972</v>
      </c>
    </row>
    <row r="166" spans="1:21" x14ac:dyDescent="0.35">
      <c r="A166" s="1">
        <v>45702</v>
      </c>
      <c r="B166">
        <v>75.500214069999998</v>
      </c>
      <c r="C166">
        <f t="shared" si="99"/>
        <v>73.408644830272721</v>
      </c>
      <c r="D166">
        <f t="shared" si="100"/>
        <v>72.700075537775888</v>
      </c>
      <c r="E166">
        <f t="shared" si="95"/>
        <v>0.70856929249683276</v>
      </c>
      <c r="F166">
        <f t="shared" si="101"/>
        <v>0.32850215965728602</v>
      </c>
      <c r="G166">
        <f t="shared" si="96"/>
        <v>0.38006713283954674</v>
      </c>
      <c r="H166">
        <f t="shared" si="97"/>
        <v>1.4998049699999996</v>
      </c>
      <c r="I166">
        <f t="shared" si="98"/>
        <v>0</v>
      </c>
      <c r="J166">
        <f t="shared" si="88"/>
        <v>0.70951272402714494</v>
      </c>
      <c r="K166">
        <f t="shared" si="89"/>
        <v>0.49205197314173155</v>
      </c>
      <c r="L166">
        <f t="shared" si="83"/>
        <v>1.4419467104195021</v>
      </c>
      <c r="M166">
        <f t="shared" si="84"/>
        <v>59.049065414363199</v>
      </c>
      <c r="N166">
        <f t="shared" si="91"/>
        <v>72.283492854000002</v>
      </c>
      <c r="O166">
        <f t="shared" si="92"/>
        <v>1.6831531043667374</v>
      </c>
      <c r="P166">
        <f t="shared" si="93"/>
        <v>75.649799062733479</v>
      </c>
      <c r="Q166">
        <f t="shared" si="94"/>
        <v>68.917186645266526</v>
      </c>
      <c r="R166">
        <f t="shared" si="85"/>
        <v>75.500214069999998</v>
      </c>
      <c r="S166">
        <f t="shared" si="86"/>
        <v>70.726491339999995</v>
      </c>
      <c r="T166">
        <f t="shared" si="87"/>
        <v>100</v>
      </c>
      <c r="U166">
        <f t="shared" si="90"/>
        <v>91.287827613287163</v>
      </c>
    </row>
    <row r="167" spans="1:21" x14ac:dyDescent="0.35">
      <c r="A167" s="1">
        <v>45705</v>
      </c>
      <c r="B167">
        <v>76.199015250000002</v>
      </c>
      <c r="C167">
        <f t="shared" si="99"/>
        <v>73.83793258715383</v>
      </c>
      <c r="D167">
        <f t="shared" si="100"/>
        <v>72.959256257199897</v>
      </c>
      <c r="E167">
        <f t="shared" si="95"/>
        <v>0.87867632995393308</v>
      </c>
      <c r="F167">
        <f t="shared" si="101"/>
        <v>0.43853699371661548</v>
      </c>
      <c r="G167">
        <f t="shared" si="96"/>
        <v>0.4401393362373176</v>
      </c>
      <c r="H167">
        <f t="shared" si="97"/>
        <v>0.6988011800000038</v>
      </c>
      <c r="I167">
        <f t="shared" si="98"/>
        <v>0</v>
      </c>
      <c r="J167">
        <f t="shared" si="88"/>
        <v>0.70874761373949202</v>
      </c>
      <c r="K167">
        <f t="shared" si="89"/>
        <v>0.45690540363160786</v>
      </c>
      <c r="L167">
        <f t="shared" si="83"/>
        <v>1.5511911395798212</v>
      </c>
      <c r="M167">
        <f t="shared" si="84"/>
        <v>60.802623351667052</v>
      </c>
      <c r="N167">
        <f t="shared" si="91"/>
        <v>72.445144698500002</v>
      </c>
      <c r="O167">
        <f t="shared" si="92"/>
        <v>1.8941736967137275</v>
      </c>
      <c r="P167">
        <f t="shared" si="93"/>
        <v>76.233492091927459</v>
      </c>
      <c r="Q167">
        <f t="shared" si="94"/>
        <v>68.656797305072544</v>
      </c>
      <c r="R167">
        <f t="shared" si="85"/>
        <v>76.199015250000002</v>
      </c>
      <c r="S167">
        <f t="shared" si="86"/>
        <v>70.726491339999995</v>
      </c>
      <c r="T167">
        <f t="shared" si="87"/>
        <v>100</v>
      </c>
      <c r="U167">
        <f t="shared" si="90"/>
        <v>91.287827613287163</v>
      </c>
    </row>
    <row r="168" spans="1:21" x14ac:dyDescent="0.35">
      <c r="A168" s="1">
        <v>45706</v>
      </c>
      <c r="B168">
        <v>77.528017759999997</v>
      </c>
      <c r="C168">
        <f t="shared" si="99"/>
        <v>74.40563799836093</v>
      </c>
      <c r="D168">
        <f t="shared" si="100"/>
        <v>73.297683035185088</v>
      </c>
      <c r="E168">
        <f t="shared" si="95"/>
        <v>1.1079549631758425</v>
      </c>
      <c r="F168">
        <f t="shared" si="101"/>
        <v>0.57242058760846093</v>
      </c>
      <c r="G168">
        <f t="shared" si="96"/>
        <v>0.53553437556738159</v>
      </c>
      <c r="H168">
        <f t="shared" si="97"/>
        <v>1.3290025099999951</v>
      </c>
      <c r="I168">
        <f t="shared" si="98"/>
        <v>0</v>
      </c>
      <c r="J168">
        <f t="shared" si="88"/>
        <v>0.75305153490095655</v>
      </c>
      <c r="K168">
        <f t="shared" si="89"/>
        <v>0.42426930337220731</v>
      </c>
      <c r="L168">
        <f t="shared" si="83"/>
        <v>1.7749375901473405</v>
      </c>
      <c r="M168">
        <f t="shared" si="84"/>
        <v>63.963153493952881</v>
      </c>
      <c r="N168">
        <f t="shared" si="91"/>
        <v>72.759853688500016</v>
      </c>
      <c r="O168">
        <f t="shared" si="92"/>
        <v>2.1831590516348847</v>
      </c>
      <c r="P168">
        <f t="shared" si="93"/>
        <v>77.126171791769792</v>
      </c>
      <c r="Q168">
        <f t="shared" si="94"/>
        <v>68.393535585230239</v>
      </c>
      <c r="R168">
        <f t="shared" si="85"/>
        <v>77.528017759999997</v>
      </c>
      <c r="S168">
        <f t="shared" si="86"/>
        <v>70.726491339999995</v>
      </c>
      <c r="T168">
        <f t="shared" si="87"/>
        <v>100</v>
      </c>
      <c r="U168">
        <f t="shared" si="90"/>
        <v>100</v>
      </c>
    </row>
    <row r="169" spans="1:21" x14ac:dyDescent="0.35">
      <c r="A169" s="1">
        <v>45707</v>
      </c>
      <c r="B169">
        <v>80.546637770000004</v>
      </c>
      <c r="C169">
        <f t="shared" si="99"/>
        <v>75.350407193997711</v>
      </c>
      <c r="D169">
        <f t="shared" si="100"/>
        <v>73.834642645171385</v>
      </c>
      <c r="E169">
        <f t="shared" si="95"/>
        <v>1.5157645488263256</v>
      </c>
      <c r="F169">
        <f t="shared" si="101"/>
        <v>0.76108937985203384</v>
      </c>
      <c r="G169">
        <f t="shared" si="96"/>
        <v>0.75467516897429177</v>
      </c>
      <c r="H169">
        <f t="shared" si="97"/>
        <v>3.0186200100000065</v>
      </c>
      <c r="I169">
        <f t="shared" si="98"/>
        <v>0</v>
      </c>
      <c r="J169">
        <f t="shared" si="88"/>
        <v>0.91487785455088866</v>
      </c>
      <c r="K169">
        <f t="shared" si="89"/>
        <v>0.39396435313133532</v>
      </c>
      <c r="L169">
        <f t="shared" si="83"/>
        <v>2.3222351141142386</v>
      </c>
      <c r="M169">
        <f t="shared" si="84"/>
        <v>69.899782355812704</v>
      </c>
      <c r="N169">
        <f t="shared" si="91"/>
        <v>73.315993179499998</v>
      </c>
      <c r="O169">
        <f t="shared" si="92"/>
        <v>2.6544573717029389</v>
      </c>
      <c r="P169">
        <f t="shared" si="93"/>
        <v>78.624907922905876</v>
      </c>
      <c r="Q169">
        <f t="shared" si="94"/>
        <v>68.007078436094119</v>
      </c>
      <c r="R169">
        <f t="shared" si="85"/>
        <v>80.546637770000004</v>
      </c>
      <c r="S169">
        <f t="shared" si="86"/>
        <v>70.726491339999995</v>
      </c>
      <c r="T169">
        <f t="shared" si="87"/>
        <v>100</v>
      </c>
      <c r="U169">
        <f t="shared" si="90"/>
        <v>100</v>
      </c>
    </row>
    <row r="170" spans="1:21" x14ac:dyDescent="0.35">
      <c r="A170" s="1">
        <v>45708</v>
      </c>
      <c r="B170">
        <v>80.231880660000002</v>
      </c>
      <c r="C170">
        <f t="shared" si="99"/>
        <v>76.10140311184422</v>
      </c>
      <c r="D170">
        <f t="shared" si="100"/>
        <v>74.308512127751285</v>
      </c>
      <c r="E170">
        <f t="shared" si="95"/>
        <v>1.792890984092935</v>
      </c>
      <c r="F170">
        <f t="shared" si="101"/>
        <v>0.96744970070021408</v>
      </c>
      <c r="G170">
        <f t="shared" si="96"/>
        <v>0.82544128339272094</v>
      </c>
      <c r="H170">
        <f t="shared" si="97"/>
        <v>0</v>
      </c>
      <c r="I170">
        <f t="shared" si="98"/>
        <v>0.31475711000000217</v>
      </c>
      <c r="J170">
        <f t="shared" si="88"/>
        <v>0.84952943636868228</v>
      </c>
      <c r="K170">
        <f t="shared" si="89"/>
        <v>0.38830669290766867</v>
      </c>
      <c r="L170">
        <f t="shared" si="83"/>
        <v>2.1877795358286107</v>
      </c>
      <c r="M170">
        <f t="shared" si="84"/>
        <v>68.630202033715406</v>
      </c>
      <c r="N170">
        <f t="shared" si="91"/>
        <v>73.816688431000017</v>
      </c>
      <c r="O170">
        <f t="shared" si="92"/>
        <v>2.9655443011005329</v>
      </c>
      <c r="P170">
        <f t="shared" si="93"/>
        <v>79.747777033201089</v>
      </c>
      <c r="Q170">
        <f t="shared" si="94"/>
        <v>67.885599828798945</v>
      </c>
      <c r="R170">
        <f t="shared" si="85"/>
        <v>80.546637770000004</v>
      </c>
      <c r="S170">
        <f t="shared" si="86"/>
        <v>70.726491339999995</v>
      </c>
      <c r="T170">
        <f t="shared" si="87"/>
        <v>96.794781908358956</v>
      </c>
      <c r="U170">
        <f t="shared" si="90"/>
        <v>98.93159396945299</v>
      </c>
    </row>
    <row r="171" spans="1:21" x14ac:dyDescent="0.35">
      <c r="A171" s="1">
        <v>45709</v>
      </c>
      <c r="B171">
        <v>79.102639139999994</v>
      </c>
      <c r="C171">
        <f t="shared" si="99"/>
        <v>76.563131731560489</v>
      </c>
      <c r="D171">
        <f t="shared" si="100"/>
        <v>74.663632647177124</v>
      </c>
      <c r="E171">
        <f t="shared" si="95"/>
        <v>1.8994990843833648</v>
      </c>
      <c r="F171">
        <f t="shared" si="101"/>
        <v>1.1538595774368443</v>
      </c>
      <c r="G171">
        <f t="shared" si="96"/>
        <v>0.74563950694652048</v>
      </c>
      <c r="H171">
        <f t="shared" si="97"/>
        <v>0</v>
      </c>
      <c r="I171">
        <f t="shared" si="98"/>
        <v>1.1292415200000079</v>
      </c>
      <c r="J171">
        <f t="shared" si="88"/>
        <v>0.78884876234234791</v>
      </c>
      <c r="K171">
        <f t="shared" si="89"/>
        <v>0.44123060912855</v>
      </c>
      <c r="L171">
        <f t="shared" si="83"/>
        <v>1.787837801870453</v>
      </c>
      <c r="M171">
        <f t="shared" si="84"/>
        <v>64.129907438335664</v>
      </c>
      <c r="N171">
        <f t="shared" si="91"/>
        <v>74.236557044999998</v>
      </c>
      <c r="O171">
        <f t="shared" si="92"/>
        <v>3.0935343836957991</v>
      </c>
      <c r="P171">
        <f t="shared" si="93"/>
        <v>80.423625812391592</v>
      </c>
      <c r="Q171">
        <f t="shared" si="94"/>
        <v>68.049488277608404</v>
      </c>
      <c r="R171">
        <f t="shared" si="85"/>
        <v>80.546637770000004</v>
      </c>
      <c r="S171">
        <f t="shared" si="86"/>
        <v>72.176665670000006</v>
      </c>
      <c r="T171">
        <f t="shared" si="87"/>
        <v>82.747868060396399</v>
      </c>
      <c r="U171">
        <f t="shared" si="90"/>
        <v>93.180883322918461</v>
      </c>
    </row>
    <row r="172" spans="1:21" x14ac:dyDescent="0.35">
      <c r="A172" s="1">
        <v>45712</v>
      </c>
      <c r="B172">
        <v>77.774483000000004</v>
      </c>
      <c r="C172">
        <f t="shared" si="99"/>
        <v>76.749493465166566</v>
      </c>
      <c r="D172">
        <f t="shared" si="100"/>
        <v>74.894066006645474</v>
      </c>
      <c r="E172">
        <f t="shared" si="95"/>
        <v>1.8554274585210919</v>
      </c>
      <c r="F172">
        <f t="shared" si="101"/>
        <v>1.2941731536536938</v>
      </c>
      <c r="G172">
        <f t="shared" si="96"/>
        <v>0.56125430486739813</v>
      </c>
      <c r="H172">
        <f t="shared" si="97"/>
        <v>0</v>
      </c>
      <c r="I172">
        <f t="shared" si="98"/>
        <v>1.3281561399999902</v>
      </c>
      <c r="J172">
        <f t="shared" si="88"/>
        <v>0.73250242217503736</v>
      </c>
      <c r="K172">
        <f t="shared" si="89"/>
        <v>0.50458243276222425</v>
      </c>
      <c r="L172">
        <f t="shared" si="83"/>
        <v>1.4517002071695517</v>
      </c>
      <c r="M172">
        <f t="shared" si="84"/>
        <v>59.211978810635905</v>
      </c>
      <c r="N172">
        <f t="shared" si="91"/>
        <v>74.568771424999994</v>
      </c>
      <c r="O172">
        <f t="shared" si="92"/>
        <v>3.0991446543829237</v>
      </c>
      <c r="P172">
        <f t="shared" si="93"/>
        <v>80.767060733765845</v>
      </c>
      <c r="Q172">
        <f t="shared" si="94"/>
        <v>68.370482116234143</v>
      </c>
      <c r="R172">
        <f t="shared" si="85"/>
        <v>80.546637770000004</v>
      </c>
      <c r="S172">
        <f t="shared" si="86"/>
        <v>72.176665670000006</v>
      </c>
      <c r="T172">
        <f t="shared" si="87"/>
        <v>66.879760925367947</v>
      </c>
      <c r="U172">
        <f t="shared" si="90"/>
        <v>82.140803631374439</v>
      </c>
    </row>
    <row r="173" spans="1:21" x14ac:dyDescent="0.35">
      <c r="A173" s="1">
        <v>45713</v>
      </c>
      <c r="B173">
        <v>76.583273019999993</v>
      </c>
      <c r="C173">
        <f t="shared" si="99"/>
        <v>76.723921088987098</v>
      </c>
      <c r="D173">
        <f t="shared" si="100"/>
        <v>75.019192452079139</v>
      </c>
      <c r="E173">
        <f t="shared" si="95"/>
        <v>1.7047286369079586</v>
      </c>
      <c r="F173">
        <f t="shared" si="101"/>
        <v>1.3762842503045467</v>
      </c>
      <c r="G173">
        <f t="shared" si="96"/>
        <v>0.32844438660341191</v>
      </c>
      <c r="H173">
        <f t="shared" si="97"/>
        <v>0</v>
      </c>
      <c r="I173">
        <f t="shared" si="98"/>
        <v>1.1912099800000107</v>
      </c>
      <c r="J173">
        <f t="shared" si="88"/>
        <v>0.68018082059110618</v>
      </c>
      <c r="K173">
        <f t="shared" si="89"/>
        <v>0.55362725756492326</v>
      </c>
      <c r="L173">
        <f t="shared" si="83"/>
        <v>1.2285898342195374</v>
      </c>
      <c r="M173">
        <f t="shared" si="84"/>
        <v>55.12857571881527</v>
      </c>
      <c r="N173">
        <f t="shared" si="91"/>
        <v>74.813225867</v>
      </c>
      <c r="O173">
        <f t="shared" si="92"/>
        <v>3.0529455970283843</v>
      </c>
      <c r="P173">
        <f t="shared" si="93"/>
        <v>80.919117061056767</v>
      </c>
      <c r="Q173">
        <f t="shared" si="94"/>
        <v>68.707334672943233</v>
      </c>
      <c r="R173">
        <f t="shared" si="85"/>
        <v>80.546637770000004</v>
      </c>
      <c r="S173">
        <f t="shared" si="86"/>
        <v>72.176665670000006</v>
      </c>
      <c r="T173">
        <f t="shared" si="87"/>
        <v>52.647814082916575</v>
      </c>
      <c r="U173">
        <f t="shared" si="90"/>
        <v>67.425147689560305</v>
      </c>
    </row>
    <row r="174" spans="1:21" x14ac:dyDescent="0.35">
      <c r="A174" s="1">
        <v>45714</v>
      </c>
      <c r="B174">
        <v>76.541762270000007</v>
      </c>
      <c r="C174">
        <f t="shared" si="99"/>
        <v>76.695896655296764</v>
      </c>
      <c r="D174">
        <f t="shared" si="100"/>
        <v>75.131975401554755</v>
      </c>
      <c r="E174">
        <f t="shared" si="95"/>
        <v>1.5639212537420093</v>
      </c>
      <c r="F174">
        <f t="shared" si="101"/>
        <v>1.4138116509920393</v>
      </c>
      <c r="G174">
        <f t="shared" si="96"/>
        <v>0.15010960274996998</v>
      </c>
      <c r="H174">
        <f t="shared" si="97"/>
        <v>0</v>
      </c>
      <c r="I174">
        <f t="shared" si="98"/>
        <v>4.1510749999986274E-2</v>
      </c>
      <c r="J174">
        <f t="shared" si="88"/>
        <v>0.63159647626317006</v>
      </c>
      <c r="K174">
        <f t="shared" si="89"/>
        <v>0.51704750702457059</v>
      </c>
      <c r="L174">
        <f t="shared" si="83"/>
        <v>1.2215443797375394</v>
      </c>
      <c r="M174">
        <f t="shared" si="84"/>
        <v>54.986269501483321</v>
      </c>
      <c r="N174">
        <f t="shared" si="91"/>
        <v>75.100773879999991</v>
      </c>
      <c r="O174">
        <f t="shared" si="92"/>
        <v>2.9221776916090412</v>
      </c>
      <c r="P174">
        <f t="shared" si="93"/>
        <v>80.945129263218078</v>
      </c>
      <c r="Q174">
        <f t="shared" si="94"/>
        <v>69.256418496781905</v>
      </c>
      <c r="R174">
        <f t="shared" si="85"/>
        <v>80.546637770000004</v>
      </c>
      <c r="S174">
        <f t="shared" si="86"/>
        <v>72.176665670000006</v>
      </c>
      <c r="T174">
        <f t="shared" si="87"/>
        <v>52.151865595824411</v>
      </c>
      <c r="U174">
        <f t="shared" si="90"/>
        <v>57.22648020136964</v>
      </c>
    </row>
    <row r="175" spans="1:21" x14ac:dyDescent="0.35">
      <c r="A175" s="1">
        <v>45715</v>
      </c>
      <c r="B175">
        <v>77.140551500000001</v>
      </c>
      <c r="C175">
        <f t="shared" si="99"/>
        <v>76.764305092943403</v>
      </c>
      <c r="D175">
        <f t="shared" si="100"/>
        <v>75.280758816254405</v>
      </c>
      <c r="E175">
        <f t="shared" si="95"/>
        <v>1.4835462766889975</v>
      </c>
      <c r="F175">
        <f t="shared" si="101"/>
        <v>1.4277585761314309</v>
      </c>
      <c r="G175">
        <f t="shared" si="96"/>
        <v>5.5787700557566655E-2</v>
      </c>
      <c r="H175">
        <f t="shared" si="97"/>
        <v>0.59878922999999418</v>
      </c>
      <c r="I175">
        <f t="shared" si="98"/>
        <v>0</v>
      </c>
      <c r="J175">
        <f t="shared" si="88"/>
        <v>0.62925310153008607</v>
      </c>
      <c r="K175">
        <f t="shared" si="89"/>
        <v>0.48011554223710123</v>
      </c>
      <c r="L175">
        <f t="shared" si="83"/>
        <v>1.3106284762165321</v>
      </c>
      <c r="M175">
        <f t="shared" si="84"/>
        <v>56.721731325781143</v>
      </c>
      <c r="N175">
        <f t="shared" si="91"/>
        <v>75.398280388999993</v>
      </c>
      <c r="O175">
        <f t="shared" si="92"/>
        <v>2.8035969368597708</v>
      </c>
      <c r="P175">
        <f t="shared" si="93"/>
        <v>81.005474262719531</v>
      </c>
      <c r="Q175">
        <f t="shared" si="94"/>
        <v>69.791086515280455</v>
      </c>
      <c r="R175">
        <f t="shared" si="85"/>
        <v>80.546637770000004</v>
      </c>
      <c r="S175">
        <f t="shared" si="86"/>
        <v>72.176665670000006</v>
      </c>
      <c r="T175">
        <f t="shared" si="87"/>
        <v>59.305882632511953</v>
      </c>
      <c r="U175">
        <f t="shared" si="90"/>
        <v>54.701854103750975</v>
      </c>
    </row>
    <row r="176" spans="1:21" x14ac:dyDescent="0.35">
      <c r="A176" s="1">
        <v>45716</v>
      </c>
      <c r="B176">
        <v>77.64457367</v>
      </c>
      <c r="C176">
        <f t="shared" si="99"/>
        <v>76.899731027875191</v>
      </c>
      <c r="D176">
        <f t="shared" si="100"/>
        <v>75.455856212828152</v>
      </c>
      <c r="E176">
        <f t="shared" si="95"/>
        <v>1.4438748150470389</v>
      </c>
      <c r="F176">
        <f t="shared" si="101"/>
        <v>1.4309818239145526</v>
      </c>
      <c r="G176">
        <f t="shared" si="96"/>
        <v>1.2892991132486209E-2</v>
      </c>
      <c r="H176">
        <f t="shared" si="97"/>
        <v>0.50402216999999894</v>
      </c>
      <c r="I176">
        <f t="shared" si="98"/>
        <v>0</v>
      </c>
      <c r="J176">
        <f t="shared" si="88"/>
        <v>0.62030803499222276</v>
      </c>
      <c r="K176">
        <f t="shared" si="89"/>
        <v>0.44582157493445113</v>
      </c>
      <c r="L176">
        <f t="shared" ref="L176:L207" si="102">IF(K176=0,100,J176/K176)</f>
        <v>1.3913818214908649</v>
      </c>
      <c r="M176">
        <f t="shared" ref="M176:M207" si="103">100-(100/(1+L176))</f>
        <v>58.183172966642033</v>
      </c>
      <c r="N176">
        <f t="shared" si="91"/>
        <v>75.696564532499991</v>
      </c>
      <c r="O176">
        <f t="shared" si="92"/>
        <v>2.7025861482666635</v>
      </c>
      <c r="P176">
        <f t="shared" si="93"/>
        <v>81.101736829033314</v>
      </c>
      <c r="Q176">
        <f t="shared" si="94"/>
        <v>70.291392235966669</v>
      </c>
      <c r="R176">
        <f t="shared" ref="R176:R207" si="104">MAX(B163:B176)</f>
        <v>80.546637770000004</v>
      </c>
      <c r="S176">
        <f t="shared" ref="S176:S207" si="105">MIN(B163:B176)</f>
        <v>73.38502518</v>
      </c>
      <c r="T176">
        <f t="shared" ref="T176:T207" si="106">IF(R176-S176=0,0,(B176-S176)/(R176-S176)*100)</f>
        <v>59.477505051693925</v>
      </c>
      <c r="U176">
        <f t="shared" si="90"/>
        <v>56.978417760010096</v>
      </c>
    </row>
    <row r="177" spans="1:21" x14ac:dyDescent="0.35">
      <c r="A177" s="1">
        <v>45719</v>
      </c>
      <c r="B177">
        <v>79.006744049999995</v>
      </c>
      <c r="C177">
        <f t="shared" si="99"/>
        <v>77.223886877432847</v>
      </c>
      <c r="D177">
        <f t="shared" si="100"/>
        <v>75.718884941507554</v>
      </c>
      <c r="E177">
        <f t="shared" si="95"/>
        <v>1.5050019359252929</v>
      </c>
      <c r="F177">
        <f t="shared" si="101"/>
        <v>1.4457858463167008</v>
      </c>
      <c r="G177">
        <f t="shared" si="96"/>
        <v>5.9216089608592037E-2</v>
      </c>
      <c r="H177">
        <f t="shared" si="97"/>
        <v>1.3621703799999949</v>
      </c>
      <c r="I177">
        <f t="shared" si="98"/>
        <v>0</v>
      </c>
      <c r="J177">
        <f t="shared" ref="J177:J197" si="107">(J176*13+H177)/14</f>
        <v>0.67329820249277794</v>
      </c>
      <c r="K177">
        <f t="shared" ref="K177:K197" si="108">(K176*13+I177)/14</f>
        <v>0.41397717672484752</v>
      </c>
      <c r="L177">
        <f t="shared" si="102"/>
        <v>1.6264138226641653</v>
      </c>
      <c r="M177">
        <f t="shared" si="103"/>
        <v>61.925268921040548</v>
      </c>
      <c r="N177">
        <f t="shared" si="91"/>
        <v>76.110577167999978</v>
      </c>
      <c r="O177">
        <f t="shared" si="92"/>
        <v>2.5298533090347779</v>
      </c>
      <c r="P177">
        <f t="shared" si="93"/>
        <v>81.170283786069533</v>
      </c>
      <c r="Q177">
        <f t="shared" si="94"/>
        <v>71.050870549930423</v>
      </c>
      <c r="R177">
        <f t="shared" si="104"/>
        <v>80.546637770000004</v>
      </c>
      <c r="S177">
        <f t="shared" si="105"/>
        <v>74.000409099999999</v>
      </c>
      <c r="T177">
        <f t="shared" si="106"/>
        <v>76.476628030777178</v>
      </c>
      <c r="U177">
        <f t="shared" si="90"/>
        <v>65.086671904994361</v>
      </c>
    </row>
    <row r="178" spans="1:21" x14ac:dyDescent="0.35">
      <c r="A178" s="1">
        <v>45750</v>
      </c>
      <c r="B178">
        <v>79.106295540000005</v>
      </c>
      <c r="C178">
        <f t="shared" si="99"/>
        <v>77.513488210135492</v>
      </c>
      <c r="D178">
        <f t="shared" si="100"/>
        <v>75.969804245099596</v>
      </c>
      <c r="E178">
        <f t="shared" si="95"/>
        <v>1.5436839650358962</v>
      </c>
      <c r="F178">
        <f t="shared" si="101"/>
        <v>1.4653654700605401</v>
      </c>
      <c r="G178">
        <f t="shared" si="96"/>
        <v>7.8318494975356145E-2</v>
      </c>
      <c r="H178">
        <f t="shared" si="97"/>
        <v>9.955149000001029E-2</v>
      </c>
      <c r="I178">
        <f t="shared" si="98"/>
        <v>0</v>
      </c>
      <c r="J178">
        <f t="shared" si="107"/>
        <v>0.63231629445758031</v>
      </c>
      <c r="K178">
        <f t="shared" si="108"/>
        <v>0.38440737838735839</v>
      </c>
      <c r="L178">
        <f t="shared" si="102"/>
        <v>1.6449119606138514</v>
      </c>
      <c r="M178">
        <f t="shared" si="103"/>
        <v>62.19155817315324</v>
      </c>
      <c r="N178">
        <f t="shared" si="91"/>
        <v>76.394071368499979</v>
      </c>
      <c r="O178">
        <f t="shared" si="92"/>
        <v>2.5320969571731591</v>
      </c>
      <c r="P178">
        <f t="shared" si="93"/>
        <v>81.458265282846298</v>
      </c>
      <c r="Q178">
        <f t="shared" si="94"/>
        <v>71.32987745415366</v>
      </c>
      <c r="R178">
        <f t="shared" si="104"/>
        <v>80.546637770000004</v>
      </c>
      <c r="S178">
        <f t="shared" si="105"/>
        <v>74.000409099999999</v>
      </c>
      <c r="T178">
        <f t="shared" si="106"/>
        <v>77.997373715330383</v>
      </c>
      <c r="U178">
        <f t="shared" ref="U178:U209" si="109">AVERAGE(T176:T178)</f>
        <v>71.317168932600495</v>
      </c>
    </row>
    <row r="179" spans="1:21" x14ac:dyDescent="0.35">
      <c r="A179" s="1">
        <v>45780</v>
      </c>
      <c r="B179">
        <v>81.485075760000001</v>
      </c>
      <c r="C179">
        <f t="shared" si="99"/>
        <v>78.124501679345414</v>
      </c>
      <c r="D179">
        <f t="shared" si="100"/>
        <v>76.378342875832971</v>
      </c>
      <c r="E179">
        <f t="shared" si="95"/>
        <v>1.7461588035124436</v>
      </c>
      <c r="F179">
        <f t="shared" si="101"/>
        <v>1.5215241367509207</v>
      </c>
      <c r="G179">
        <f t="shared" si="96"/>
        <v>0.22463466676152288</v>
      </c>
      <c r="H179">
        <f t="shared" si="97"/>
        <v>2.3787802199999959</v>
      </c>
      <c r="I179">
        <f t="shared" si="98"/>
        <v>0</v>
      </c>
      <c r="J179">
        <f t="shared" si="107"/>
        <v>0.75706371771060998</v>
      </c>
      <c r="K179">
        <f t="shared" si="108"/>
        <v>0.35694970850254709</v>
      </c>
      <c r="L179">
        <f t="shared" si="102"/>
        <v>2.1209254404117486</v>
      </c>
      <c r="M179">
        <f t="shared" si="103"/>
        <v>67.958222037240716</v>
      </c>
      <c r="N179">
        <f t="shared" si="91"/>
        <v>76.758036169999997</v>
      </c>
      <c r="O179">
        <f t="shared" si="92"/>
        <v>2.7173815075557228</v>
      </c>
      <c r="P179">
        <f t="shared" si="93"/>
        <v>82.19279918511144</v>
      </c>
      <c r="Q179">
        <f t="shared" si="94"/>
        <v>71.323273154888554</v>
      </c>
      <c r="R179">
        <f t="shared" si="104"/>
        <v>81.485075760000001</v>
      </c>
      <c r="S179">
        <f t="shared" si="105"/>
        <v>75.500214069999998</v>
      </c>
      <c r="T179">
        <f t="shared" si="106"/>
        <v>100</v>
      </c>
      <c r="U179">
        <f t="shared" si="109"/>
        <v>84.824667248702511</v>
      </c>
    </row>
    <row r="180" spans="1:21" x14ac:dyDescent="0.35">
      <c r="A180" s="1">
        <v>45811</v>
      </c>
      <c r="B180">
        <v>81.135249200000004</v>
      </c>
      <c r="C180">
        <f t="shared" si="99"/>
        <v>78.587693605599966</v>
      </c>
      <c r="D180">
        <f t="shared" si="100"/>
        <v>76.730706307252746</v>
      </c>
      <c r="E180">
        <f t="shared" si="95"/>
        <v>1.8569872983472209</v>
      </c>
      <c r="F180">
        <f t="shared" si="101"/>
        <v>1.5886167690701809</v>
      </c>
      <c r="G180">
        <f t="shared" si="96"/>
        <v>0.26837052927703997</v>
      </c>
      <c r="H180">
        <f t="shared" si="97"/>
        <v>0</v>
      </c>
      <c r="I180">
        <f t="shared" si="98"/>
        <v>0.34982655999999679</v>
      </c>
      <c r="J180">
        <f t="shared" si="107"/>
        <v>0.70298773787413782</v>
      </c>
      <c r="K180">
        <f t="shared" si="108"/>
        <v>0.35644091218093632</v>
      </c>
      <c r="L180">
        <f t="shared" si="102"/>
        <v>1.9722420009891783</v>
      </c>
      <c r="M180">
        <f t="shared" si="103"/>
        <v>66.355364076438093</v>
      </c>
      <c r="N180">
        <f t="shared" si="91"/>
        <v>77.189200959499999</v>
      </c>
      <c r="O180">
        <f t="shared" si="92"/>
        <v>2.6922089979640322</v>
      </c>
      <c r="P180">
        <f t="shared" si="93"/>
        <v>82.57361895542806</v>
      </c>
      <c r="Q180">
        <f t="shared" si="94"/>
        <v>71.804782963571938</v>
      </c>
      <c r="R180">
        <f t="shared" si="104"/>
        <v>81.485075760000001</v>
      </c>
      <c r="S180">
        <f t="shared" si="105"/>
        <v>76.199015250000002</v>
      </c>
      <c r="T180">
        <f t="shared" si="106"/>
        <v>93.382093161094048</v>
      </c>
      <c r="U180">
        <f t="shared" si="109"/>
        <v>90.459822292141482</v>
      </c>
    </row>
    <row r="181" spans="1:21" x14ac:dyDescent="0.35">
      <c r="A181" s="1">
        <v>45841</v>
      </c>
      <c r="B181">
        <v>85.630416510000003</v>
      </c>
      <c r="C181">
        <f t="shared" si="99"/>
        <v>79.671189437046124</v>
      </c>
      <c r="D181">
        <f t="shared" si="100"/>
        <v>77.389944100048837</v>
      </c>
      <c r="E181">
        <f t="shared" si="95"/>
        <v>2.2812453369972872</v>
      </c>
      <c r="F181">
        <f t="shared" si="101"/>
        <v>1.7271424826556023</v>
      </c>
      <c r="G181">
        <f t="shared" si="96"/>
        <v>0.55410285434168483</v>
      </c>
      <c r="H181">
        <f t="shared" si="97"/>
        <v>4.4951673099999994</v>
      </c>
      <c r="I181">
        <f t="shared" si="98"/>
        <v>0</v>
      </c>
      <c r="J181">
        <f t="shared" si="107"/>
        <v>0.97385770731169941</v>
      </c>
      <c r="K181">
        <f t="shared" si="108"/>
        <v>0.33098084702515518</v>
      </c>
      <c r="L181">
        <f t="shared" si="102"/>
        <v>2.9423385554321344</v>
      </c>
      <c r="M181">
        <f t="shared" si="103"/>
        <v>74.634344921440004</v>
      </c>
      <c r="N181">
        <f t="shared" si="91"/>
        <v>77.793890532000006</v>
      </c>
      <c r="O181">
        <f t="shared" si="92"/>
        <v>3.1481959426433228</v>
      </c>
      <c r="P181">
        <f t="shared" si="93"/>
        <v>84.090282417286659</v>
      </c>
      <c r="Q181">
        <f t="shared" si="94"/>
        <v>71.497498646713353</v>
      </c>
      <c r="R181">
        <f t="shared" si="104"/>
        <v>85.630416510000003</v>
      </c>
      <c r="S181">
        <f t="shared" si="105"/>
        <v>76.541762270000007</v>
      </c>
      <c r="T181">
        <f t="shared" si="106"/>
        <v>100</v>
      </c>
      <c r="U181">
        <f t="shared" si="109"/>
        <v>97.794031053698021</v>
      </c>
    </row>
    <row r="182" spans="1:21" x14ac:dyDescent="0.35">
      <c r="A182" s="1">
        <v>45933</v>
      </c>
      <c r="B182">
        <v>86.787570040000006</v>
      </c>
      <c r="C182">
        <f t="shared" si="99"/>
        <v>80.766017222115948</v>
      </c>
      <c r="D182">
        <f t="shared" si="100"/>
        <v>78.086064540045228</v>
      </c>
      <c r="E182">
        <f t="shared" si="95"/>
        <v>2.67995268207072</v>
      </c>
      <c r="F182">
        <f t="shared" si="101"/>
        <v>1.917704522538626</v>
      </c>
      <c r="G182">
        <f t="shared" si="96"/>
        <v>0.76224815953209402</v>
      </c>
      <c r="H182">
        <f t="shared" si="97"/>
        <v>1.1571535300000022</v>
      </c>
      <c r="I182">
        <f t="shared" si="98"/>
        <v>0</v>
      </c>
      <c r="J182">
        <f t="shared" si="107"/>
        <v>0.98695026607514957</v>
      </c>
      <c r="K182">
        <f t="shared" si="108"/>
        <v>0.30733935795192979</v>
      </c>
      <c r="L182">
        <f t="shared" si="102"/>
        <v>3.2112719719728058</v>
      </c>
      <c r="M182">
        <f t="shared" si="103"/>
        <v>76.254205222192255</v>
      </c>
      <c r="N182">
        <f t="shared" ref="N182:N213" si="110">AVERAGE(B163:B182)</f>
        <v>78.524435750500004</v>
      </c>
      <c r="O182">
        <f t="shared" ref="O182:O213" si="111">STDEV(B163:B182)</f>
        <v>3.4562738210019561</v>
      </c>
      <c r="P182">
        <f t="shared" ref="P182:P213" si="112">N182+2*O182</f>
        <v>85.436983392503919</v>
      </c>
      <c r="Q182">
        <f t="shared" ref="Q182:Q197" si="113">N182-2*O182</f>
        <v>71.611888108496089</v>
      </c>
      <c r="R182">
        <f t="shared" si="104"/>
        <v>86.787570040000006</v>
      </c>
      <c r="S182">
        <f t="shared" si="105"/>
        <v>76.541762270000007</v>
      </c>
      <c r="T182">
        <f t="shared" si="106"/>
        <v>100</v>
      </c>
      <c r="U182">
        <f t="shared" si="109"/>
        <v>97.794031053698021</v>
      </c>
    </row>
    <row r="183" spans="1:21" x14ac:dyDescent="0.35">
      <c r="A183" s="1">
        <v>45964</v>
      </c>
      <c r="B183">
        <v>85.386545179999999</v>
      </c>
      <c r="C183">
        <f t="shared" si="99"/>
        <v>81.476867677175036</v>
      </c>
      <c r="D183">
        <f t="shared" si="100"/>
        <v>78.626840883745587</v>
      </c>
      <c r="E183">
        <f t="shared" si="95"/>
        <v>2.8500267934294499</v>
      </c>
      <c r="F183">
        <f t="shared" si="101"/>
        <v>2.1041689767167906</v>
      </c>
      <c r="G183">
        <f t="shared" si="96"/>
        <v>0.74585781671265927</v>
      </c>
      <c r="H183">
        <f t="shared" si="97"/>
        <v>0</v>
      </c>
      <c r="I183">
        <f t="shared" si="98"/>
        <v>1.4010248600000068</v>
      </c>
      <c r="J183">
        <f t="shared" si="107"/>
        <v>0.91645381849835317</v>
      </c>
      <c r="K183">
        <f t="shared" si="108"/>
        <v>0.38545975095536383</v>
      </c>
      <c r="L183">
        <f t="shared" si="102"/>
        <v>2.3775603450864016</v>
      </c>
      <c r="M183">
        <f t="shared" si="103"/>
        <v>70.392830983618779</v>
      </c>
      <c r="N183">
        <f t="shared" si="110"/>
        <v>79.124511750500005</v>
      </c>
      <c r="O183">
        <f t="shared" si="111"/>
        <v>3.5573787399082386</v>
      </c>
      <c r="P183">
        <f t="shared" si="112"/>
        <v>86.239269230316481</v>
      </c>
      <c r="Q183">
        <f t="shared" si="113"/>
        <v>72.00975427068353</v>
      </c>
      <c r="R183">
        <f t="shared" si="104"/>
        <v>86.787570040000006</v>
      </c>
      <c r="S183">
        <f t="shared" si="105"/>
        <v>76.541762270000007</v>
      </c>
      <c r="T183">
        <f t="shared" si="106"/>
        <v>86.325872088853302</v>
      </c>
      <c r="U183">
        <f t="shared" si="109"/>
        <v>95.441957362951101</v>
      </c>
    </row>
    <row r="184" spans="1:21" x14ac:dyDescent="0.35">
      <c r="A184" s="1">
        <v>45994</v>
      </c>
      <c r="B184">
        <v>83.643135509999993</v>
      </c>
      <c r="C184">
        <f t="shared" si="99"/>
        <v>81.810139651455799</v>
      </c>
      <c r="D184">
        <f t="shared" si="100"/>
        <v>78.998418263468125</v>
      </c>
      <c r="E184">
        <f t="shared" si="95"/>
        <v>2.8117213879876743</v>
      </c>
      <c r="F184">
        <f t="shared" si="101"/>
        <v>2.2456794589709674</v>
      </c>
      <c r="G184">
        <f t="shared" si="96"/>
        <v>0.56604192901670691</v>
      </c>
      <c r="H184">
        <f t="shared" si="97"/>
        <v>0</v>
      </c>
      <c r="I184">
        <f t="shared" si="98"/>
        <v>1.7434096700000055</v>
      </c>
      <c r="J184">
        <f t="shared" si="107"/>
        <v>0.8509928314627565</v>
      </c>
      <c r="K184">
        <f t="shared" si="108"/>
        <v>0.4824561737442668</v>
      </c>
      <c r="L184">
        <f t="shared" si="102"/>
        <v>1.7638759285808998</v>
      </c>
      <c r="M184">
        <f t="shared" si="103"/>
        <v>63.818925818661995</v>
      </c>
      <c r="N184">
        <f t="shared" si="110"/>
        <v>79.548724450000009</v>
      </c>
      <c r="O184">
        <f t="shared" si="111"/>
        <v>3.5654521803020502</v>
      </c>
      <c r="P184">
        <f t="shared" si="112"/>
        <v>86.679628810604115</v>
      </c>
      <c r="Q184">
        <f t="shared" si="113"/>
        <v>72.417820089395903</v>
      </c>
      <c r="R184">
        <f t="shared" si="104"/>
        <v>86.787570040000006</v>
      </c>
      <c r="S184">
        <f t="shared" si="105"/>
        <v>76.541762270000007</v>
      </c>
      <c r="T184">
        <f t="shared" si="106"/>
        <v>69.310037816569221</v>
      </c>
      <c r="U184">
        <f t="shared" si="109"/>
        <v>85.211969968474179</v>
      </c>
    </row>
    <row r="185" spans="1:21" x14ac:dyDescent="0.35">
      <c r="A185" s="1">
        <v>45729</v>
      </c>
      <c r="B185">
        <v>84.533888759999996</v>
      </c>
      <c r="C185">
        <f t="shared" si="99"/>
        <v>82.229177975847222</v>
      </c>
      <c r="D185">
        <f t="shared" si="100"/>
        <v>79.408453115063082</v>
      </c>
      <c r="E185">
        <f t="shared" si="95"/>
        <v>2.8207248607841393</v>
      </c>
      <c r="F185">
        <f t="shared" si="101"/>
        <v>2.3606885393336019</v>
      </c>
      <c r="G185">
        <f t="shared" si="96"/>
        <v>0.46003632145053741</v>
      </c>
      <c r="H185">
        <f t="shared" si="97"/>
        <v>0.89075325000000305</v>
      </c>
      <c r="I185">
        <f t="shared" si="98"/>
        <v>0</v>
      </c>
      <c r="J185">
        <f t="shared" si="107"/>
        <v>0.85383286135827408</v>
      </c>
      <c r="K185">
        <f t="shared" si="108"/>
        <v>0.44799501847681922</v>
      </c>
      <c r="L185">
        <f t="shared" si="102"/>
        <v>1.9058981152542755</v>
      </c>
      <c r="M185">
        <f t="shared" si="103"/>
        <v>65.587231198830352</v>
      </c>
      <c r="N185">
        <f t="shared" si="110"/>
        <v>80.075398433000018</v>
      </c>
      <c r="O185">
        <f t="shared" si="111"/>
        <v>3.4796921070515681</v>
      </c>
      <c r="P185">
        <f t="shared" si="112"/>
        <v>87.034782647103157</v>
      </c>
      <c r="Q185">
        <f t="shared" si="113"/>
        <v>73.116014218896879</v>
      </c>
      <c r="R185">
        <f t="shared" si="104"/>
        <v>86.787570040000006</v>
      </c>
      <c r="S185">
        <f t="shared" si="105"/>
        <v>76.541762270000007</v>
      </c>
      <c r="T185">
        <f t="shared" si="106"/>
        <v>78.003869186392023</v>
      </c>
      <c r="U185">
        <f t="shared" si="109"/>
        <v>77.879926363938182</v>
      </c>
    </row>
    <row r="186" spans="1:21" x14ac:dyDescent="0.35">
      <c r="A186" s="1">
        <v>45730</v>
      </c>
      <c r="B186">
        <v>84.240619080000002</v>
      </c>
      <c r="C186">
        <f t="shared" si="99"/>
        <v>82.538630453409183</v>
      </c>
      <c r="D186">
        <f t="shared" si="100"/>
        <v>79.766391334688038</v>
      </c>
      <c r="E186">
        <f t="shared" si="95"/>
        <v>2.7722391187211457</v>
      </c>
      <c r="F186">
        <f t="shared" si="101"/>
        <v>2.4429986552111105</v>
      </c>
      <c r="G186">
        <f t="shared" si="96"/>
        <v>0.32924046351003522</v>
      </c>
      <c r="H186">
        <f t="shared" si="97"/>
        <v>0</v>
      </c>
      <c r="I186">
        <f t="shared" si="98"/>
        <v>0.29326967999999454</v>
      </c>
      <c r="J186">
        <f t="shared" si="107"/>
        <v>0.79284479983268308</v>
      </c>
      <c r="K186">
        <f t="shared" si="108"/>
        <v>0.43694320858561747</v>
      </c>
      <c r="L186">
        <f t="shared" si="102"/>
        <v>1.8145259710046002</v>
      </c>
      <c r="M186">
        <f t="shared" si="103"/>
        <v>64.470038283460354</v>
      </c>
      <c r="N186">
        <f t="shared" si="110"/>
        <v>80.512418683500016</v>
      </c>
      <c r="O186">
        <f t="shared" si="111"/>
        <v>3.4232479432125982</v>
      </c>
      <c r="P186">
        <f t="shared" si="112"/>
        <v>87.358914569925219</v>
      </c>
      <c r="Q186">
        <f t="shared" si="113"/>
        <v>73.665922797074813</v>
      </c>
      <c r="R186">
        <f t="shared" si="104"/>
        <v>86.787570040000006</v>
      </c>
      <c r="S186">
        <f t="shared" si="105"/>
        <v>76.541762270000007</v>
      </c>
      <c r="T186">
        <f t="shared" si="106"/>
        <v>75.141530885856127</v>
      </c>
      <c r="U186">
        <f t="shared" si="109"/>
        <v>74.151812629605786</v>
      </c>
    </row>
    <row r="187" spans="1:21" x14ac:dyDescent="0.35">
      <c r="A187" s="1">
        <v>45733</v>
      </c>
      <c r="B187">
        <v>85.527816569999999</v>
      </c>
      <c r="C187">
        <f t="shared" si="99"/>
        <v>82.998505240577003</v>
      </c>
      <c r="D187">
        <f t="shared" si="100"/>
        <v>80.193163574340787</v>
      </c>
      <c r="E187">
        <f t="shared" si="95"/>
        <v>2.8053416662362167</v>
      </c>
      <c r="F187">
        <f t="shared" si="101"/>
        <v>2.5154672574161316</v>
      </c>
      <c r="G187">
        <f t="shared" si="96"/>
        <v>0.28987440882008508</v>
      </c>
      <c r="H187">
        <f t="shared" si="97"/>
        <v>1.2871974899999969</v>
      </c>
      <c r="I187">
        <f t="shared" si="98"/>
        <v>0</v>
      </c>
      <c r="J187">
        <f t="shared" si="107"/>
        <v>0.82815570627320556</v>
      </c>
      <c r="K187">
        <f t="shared" si="108"/>
        <v>0.4057329794009305</v>
      </c>
      <c r="L187">
        <f t="shared" si="102"/>
        <v>2.0411348061870327</v>
      </c>
      <c r="M187">
        <f t="shared" si="103"/>
        <v>67.117537901787472</v>
      </c>
      <c r="N187">
        <f t="shared" si="110"/>
        <v>80.978858749500006</v>
      </c>
      <c r="O187">
        <f t="shared" si="111"/>
        <v>3.4400990133383149</v>
      </c>
      <c r="P187">
        <f t="shared" si="112"/>
        <v>87.859056776176629</v>
      </c>
      <c r="Q187">
        <f t="shared" si="113"/>
        <v>74.098660722823382</v>
      </c>
      <c r="R187">
        <f t="shared" si="104"/>
        <v>86.787570040000006</v>
      </c>
      <c r="S187">
        <f t="shared" si="105"/>
        <v>76.541762270000007</v>
      </c>
      <c r="T187">
        <f t="shared" si="106"/>
        <v>87.70469348752961</v>
      </c>
      <c r="U187">
        <f t="shared" si="109"/>
        <v>80.283364519925911</v>
      </c>
    </row>
    <row r="188" spans="1:21" x14ac:dyDescent="0.35">
      <c r="A188" s="1">
        <v>45734</v>
      </c>
      <c r="B188">
        <v>86.422843999999998</v>
      </c>
      <c r="C188">
        <f t="shared" si="99"/>
        <v>83.525326588180548</v>
      </c>
      <c r="D188">
        <f t="shared" si="100"/>
        <v>80.654621383648873</v>
      </c>
      <c r="E188">
        <f t="shared" si="95"/>
        <v>2.8707052045316743</v>
      </c>
      <c r="F188">
        <f t="shared" si="101"/>
        <v>2.5865148468392403</v>
      </c>
      <c r="G188">
        <f t="shared" si="96"/>
        <v>0.28419035769243406</v>
      </c>
      <c r="H188">
        <f t="shared" si="97"/>
        <v>0.89502742999999896</v>
      </c>
      <c r="I188">
        <f t="shared" si="98"/>
        <v>0</v>
      </c>
      <c r="J188">
        <f t="shared" si="107"/>
        <v>0.83293225796797654</v>
      </c>
      <c r="K188">
        <f t="shared" si="108"/>
        <v>0.376752052300864</v>
      </c>
      <c r="L188">
        <f t="shared" si="102"/>
        <v>2.2108234125897193</v>
      </c>
      <c r="M188">
        <f t="shared" si="103"/>
        <v>68.855341091665935</v>
      </c>
      <c r="N188">
        <f t="shared" si="110"/>
        <v>81.423600061499997</v>
      </c>
      <c r="O188">
        <f t="shared" si="111"/>
        <v>3.5438910996004043</v>
      </c>
      <c r="P188">
        <f t="shared" si="112"/>
        <v>88.511382260700799</v>
      </c>
      <c r="Q188">
        <f t="shared" si="113"/>
        <v>74.335817862299194</v>
      </c>
      <c r="R188">
        <f t="shared" si="104"/>
        <v>86.787570040000006</v>
      </c>
      <c r="S188">
        <f t="shared" si="105"/>
        <v>77.140551500000001</v>
      </c>
      <c r="T188">
        <f t="shared" si="106"/>
        <v>96.219287456661121</v>
      </c>
      <c r="U188">
        <f t="shared" si="109"/>
        <v>86.355170610015605</v>
      </c>
    </row>
    <row r="189" spans="1:21" x14ac:dyDescent="0.35">
      <c r="A189" s="1">
        <v>45735</v>
      </c>
      <c r="B189">
        <v>86.38338521</v>
      </c>
      <c r="C189">
        <f t="shared" si="99"/>
        <v>83.965027914614311</v>
      </c>
      <c r="D189">
        <f t="shared" si="100"/>
        <v>81.078974259674879</v>
      </c>
      <c r="E189">
        <f t="shared" si="95"/>
        <v>2.8860536549394311</v>
      </c>
      <c r="F189">
        <f t="shared" si="101"/>
        <v>2.6464226084592783</v>
      </c>
      <c r="G189">
        <f t="shared" si="96"/>
        <v>0.23963104648015277</v>
      </c>
      <c r="H189">
        <f t="shared" si="97"/>
        <v>0</v>
      </c>
      <c r="I189">
        <f t="shared" si="98"/>
        <v>3.9458789999997634E-2</v>
      </c>
      <c r="J189">
        <f t="shared" si="107"/>
        <v>0.77343709668454963</v>
      </c>
      <c r="K189">
        <f t="shared" si="108"/>
        <v>0.35265967642223067</v>
      </c>
      <c r="L189">
        <f t="shared" si="102"/>
        <v>2.1931543309151471</v>
      </c>
      <c r="M189">
        <f t="shared" si="103"/>
        <v>68.683004441147588</v>
      </c>
      <c r="N189">
        <f t="shared" si="110"/>
        <v>81.7154374335</v>
      </c>
      <c r="O189">
        <f t="shared" si="111"/>
        <v>3.704557244767039</v>
      </c>
      <c r="P189">
        <f t="shared" si="112"/>
        <v>89.124551923034076</v>
      </c>
      <c r="Q189">
        <f t="shared" si="113"/>
        <v>74.306322943965924</v>
      </c>
      <c r="R189">
        <f t="shared" si="104"/>
        <v>86.787570040000006</v>
      </c>
      <c r="S189">
        <f t="shared" si="105"/>
        <v>77.64457367</v>
      </c>
      <c r="T189">
        <f t="shared" si="106"/>
        <v>95.579295740221255</v>
      </c>
      <c r="U189">
        <f t="shared" si="109"/>
        <v>93.167758894803981</v>
      </c>
    </row>
    <row r="190" spans="1:21" x14ac:dyDescent="0.35">
      <c r="A190" s="1">
        <v>45736</v>
      </c>
      <c r="B190">
        <v>85.006790440000003</v>
      </c>
      <c r="C190">
        <f t="shared" si="99"/>
        <v>84.125299072365948</v>
      </c>
      <c r="D190">
        <f t="shared" si="100"/>
        <v>81.369923606365631</v>
      </c>
      <c r="E190">
        <f t="shared" si="95"/>
        <v>2.7553754660003165</v>
      </c>
      <c r="F190">
        <f t="shared" si="101"/>
        <v>2.668213179967486</v>
      </c>
      <c r="G190">
        <f t="shared" si="96"/>
        <v>8.7162286032830494E-2</v>
      </c>
      <c r="H190">
        <f t="shared" si="97"/>
        <v>0</v>
      </c>
      <c r="I190">
        <f t="shared" si="98"/>
        <v>1.376594769999997</v>
      </c>
      <c r="J190">
        <f t="shared" si="107"/>
        <v>0.71819158977851039</v>
      </c>
      <c r="K190">
        <f t="shared" si="108"/>
        <v>0.42579789739207113</v>
      </c>
      <c r="L190">
        <f t="shared" si="102"/>
        <v>1.6866959517115829</v>
      </c>
      <c r="M190">
        <f t="shared" si="103"/>
        <v>62.779562035557412</v>
      </c>
      <c r="N190">
        <f t="shared" si="110"/>
        <v>81.954182922499996</v>
      </c>
      <c r="O190">
        <f t="shared" si="111"/>
        <v>3.757401250291883</v>
      </c>
      <c r="P190">
        <f t="shared" si="112"/>
        <v>89.468985423083765</v>
      </c>
      <c r="Q190">
        <f t="shared" si="113"/>
        <v>74.439380421916226</v>
      </c>
      <c r="R190">
        <f t="shared" si="104"/>
        <v>86.787570040000006</v>
      </c>
      <c r="S190">
        <f t="shared" si="105"/>
        <v>79.006744049999995</v>
      </c>
      <c r="T190">
        <f t="shared" si="106"/>
        <v>77.113231907657664</v>
      </c>
      <c r="U190">
        <f t="shared" si="109"/>
        <v>89.637271701513342</v>
      </c>
    </row>
    <row r="191" spans="1:21" x14ac:dyDescent="0.35">
      <c r="A191" s="1">
        <v>45737</v>
      </c>
      <c r="B191">
        <v>82.516351220000004</v>
      </c>
      <c r="C191">
        <f t="shared" si="99"/>
        <v>83.877768633540413</v>
      </c>
      <c r="D191">
        <f t="shared" si="100"/>
        <v>81.454844170338546</v>
      </c>
      <c r="E191">
        <f t="shared" si="95"/>
        <v>2.4229244632018663</v>
      </c>
      <c r="F191">
        <f t="shared" si="101"/>
        <v>2.6191554366143621</v>
      </c>
      <c r="G191">
        <f t="shared" si="96"/>
        <v>-0.19623097341249585</v>
      </c>
      <c r="H191">
        <f t="shared" si="97"/>
        <v>0</v>
      </c>
      <c r="I191">
        <f t="shared" si="98"/>
        <v>2.490439219999999</v>
      </c>
      <c r="J191">
        <f t="shared" si="107"/>
        <v>0.66689219050861681</v>
      </c>
      <c r="K191">
        <f t="shared" si="108"/>
        <v>0.57327227757835175</v>
      </c>
      <c r="L191">
        <f t="shared" si="102"/>
        <v>1.1633079368947326</v>
      </c>
      <c r="M191">
        <f t="shared" si="103"/>
        <v>53.774495856774529</v>
      </c>
      <c r="N191">
        <f t="shared" si="110"/>
        <v>82.124868526499995</v>
      </c>
      <c r="O191">
        <f t="shared" si="111"/>
        <v>3.6981167234229386</v>
      </c>
      <c r="P191">
        <f t="shared" si="112"/>
        <v>89.521101973345878</v>
      </c>
      <c r="Q191">
        <f t="shared" si="113"/>
        <v>74.728635079654111</v>
      </c>
      <c r="R191">
        <f t="shared" si="104"/>
        <v>86.787570040000006</v>
      </c>
      <c r="S191">
        <f t="shared" si="105"/>
        <v>79.106295540000005</v>
      </c>
      <c r="T191">
        <f t="shared" si="106"/>
        <v>44.394399392965305</v>
      </c>
      <c r="U191">
        <f t="shared" si="109"/>
        <v>72.362309013614748</v>
      </c>
    </row>
    <row r="192" spans="1:21" x14ac:dyDescent="0.35">
      <c r="A192" s="1">
        <v>45740</v>
      </c>
      <c r="B192">
        <v>81.861971879999999</v>
      </c>
      <c r="C192">
        <f t="shared" si="99"/>
        <v>83.567646056072661</v>
      </c>
      <c r="D192">
        <f t="shared" si="100"/>
        <v>81.485001778461609</v>
      </c>
      <c r="E192">
        <f t="shared" si="95"/>
        <v>2.0826442776110525</v>
      </c>
      <c r="F192">
        <f t="shared" si="101"/>
        <v>2.5118532048137001</v>
      </c>
      <c r="G192">
        <f t="shared" si="96"/>
        <v>-0.42920892720264758</v>
      </c>
      <c r="H192">
        <f t="shared" si="97"/>
        <v>0</v>
      </c>
      <c r="I192">
        <f t="shared" si="98"/>
        <v>0.65437934000000553</v>
      </c>
      <c r="J192">
        <f t="shared" si="107"/>
        <v>0.61925703404371557</v>
      </c>
      <c r="K192">
        <f t="shared" si="108"/>
        <v>0.57906563917989851</v>
      </c>
      <c r="L192">
        <f t="shared" si="102"/>
        <v>1.0694073212852659</v>
      </c>
      <c r="M192">
        <f t="shared" si="103"/>
        <v>51.676985496556533</v>
      </c>
      <c r="N192">
        <f t="shared" si="110"/>
        <v>82.32924297049999</v>
      </c>
      <c r="O192">
        <f t="shared" si="111"/>
        <v>3.5552271439130143</v>
      </c>
      <c r="P192">
        <f t="shared" si="112"/>
        <v>89.439697258326021</v>
      </c>
      <c r="Q192">
        <f t="shared" si="113"/>
        <v>75.21878868267396</v>
      </c>
      <c r="R192">
        <f t="shared" si="104"/>
        <v>86.787570040000006</v>
      </c>
      <c r="S192">
        <f t="shared" si="105"/>
        <v>81.135249200000004</v>
      </c>
      <c r="T192">
        <f t="shared" si="106"/>
        <v>12.857067045047543</v>
      </c>
      <c r="U192">
        <f t="shared" si="109"/>
        <v>44.788232781890166</v>
      </c>
    </row>
    <row r="193" spans="1:21" x14ac:dyDescent="0.35">
      <c r="A193" s="1">
        <v>45741</v>
      </c>
      <c r="B193">
        <v>83.345963729999994</v>
      </c>
      <c r="C193">
        <f t="shared" si="99"/>
        <v>83.533541082830709</v>
      </c>
      <c r="D193">
        <f t="shared" si="100"/>
        <v>81.62285081190889</v>
      </c>
      <c r="E193">
        <f t="shared" si="95"/>
        <v>1.910690270921819</v>
      </c>
      <c r="F193">
        <f t="shared" si="101"/>
        <v>2.3916206180353243</v>
      </c>
      <c r="G193">
        <f t="shared" si="96"/>
        <v>-0.48093034711350535</v>
      </c>
      <c r="H193">
        <f t="shared" si="97"/>
        <v>1.4839918499999953</v>
      </c>
      <c r="I193">
        <f t="shared" si="98"/>
        <v>0</v>
      </c>
      <c r="J193">
        <f t="shared" si="107"/>
        <v>0.68102380661202133</v>
      </c>
      <c r="K193">
        <f t="shared" si="108"/>
        <v>0.53770380780990579</v>
      </c>
      <c r="L193">
        <f t="shared" si="102"/>
        <v>1.2665407920131067</v>
      </c>
      <c r="M193">
        <f t="shared" si="103"/>
        <v>55.879902822670338</v>
      </c>
      <c r="N193">
        <f t="shared" si="110"/>
        <v>82.667377505999994</v>
      </c>
      <c r="O193">
        <f t="shared" si="111"/>
        <v>3.2918081097771297</v>
      </c>
      <c r="P193">
        <f t="shared" si="112"/>
        <v>89.250993725554252</v>
      </c>
      <c r="Q193">
        <f t="shared" si="113"/>
        <v>76.083761286445736</v>
      </c>
      <c r="R193">
        <f t="shared" si="104"/>
        <v>86.787570040000006</v>
      </c>
      <c r="S193">
        <f t="shared" si="105"/>
        <v>81.135249200000004</v>
      </c>
      <c r="T193">
        <f t="shared" si="106"/>
        <v>39.111624986949423</v>
      </c>
      <c r="U193">
        <f t="shared" si="109"/>
        <v>32.121030474987428</v>
      </c>
    </row>
    <row r="194" spans="1:21" x14ac:dyDescent="0.35">
      <c r="A194" s="1">
        <v>45742</v>
      </c>
      <c r="B194">
        <v>83.78618668</v>
      </c>
      <c r="C194">
        <f t="shared" si="99"/>
        <v>83.57240963624136</v>
      </c>
      <c r="D194">
        <f t="shared" si="100"/>
        <v>81.78309791324898</v>
      </c>
      <c r="E194">
        <f t="shared" si="95"/>
        <v>1.7893117229923803</v>
      </c>
      <c r="F194">
        <f t="shared" si="101"/>
        <v>2.2711588390267354</v>
      </c>
      <c r="G194">
        <f t="shared" si="96"/>
        <v>-0.48184711603435515</v>
      </c>
      <c r="H194">
        <f t="shared" si="97"/>
        <v>0.44022295000000611</v>
      </c>
      <c r="I194">
        <f t="shared" si="98"/>
        <v>0</v>
      </c>
      <c r="J194">
        <f t="shared" si="107"/>
        <v>0.66382374542544886</v>
      </c>
      <c r="K194">
        <f t="shared" si="108"/>
        <v>0.4992963929663411</v>
      </c>
      <c r="L194">
        <f t="shared" si="102"/>
        <v>1.3295184078571924</v>
      </c>
      <c r="M194">
        <f t="shared" si="103"/>
        <v>57.072672333169074</v>
      </c>
      <c r="N194">
        <f t="shared" si="110"/>
        <v>83.029598726499984</v>
      </c>
      <c r="O194">
        <f t="shared" si="111"/>
        <v>2.964602571189781</v>
      </c>
      <c r="P194">
        <f t="shared" si="112"/>
        <v>88.958803868879542</v>
      </c>
      <c r="Q194">
        <f t="shared" si="113"/>
        <v>77.100393584120425</v>
      </c>
      <c r="R194">
        <f t="shared" si="104"/>
        <v>86.787570040000006</v>
      </c>
      <c r="S194">
        <f t="shared" si="105"/>
        <v>81.861971879999999</v>
      </c>
      <c r="T194">
        <f t="shared" si="106"/>
        <v>39.065606602386723</v>
      </c>
      <c r="U194">
        <f t="shared" si="109"/>
        <v>30.344766211461231</v>
      </c>
    </row>
    <row r="195" spans="1:21" x14ac:dyDescent="0.35">
      <c r="A195" s="1">
        <v>45743</v>
      </c>
      <c r="B195">
        <v>81.782458829999996</v>
      </c>
      <c r="C195">
        <f t="shared" si="99"/>
        <v>83.297032589127298</v>
      </c>
      <c r="D195">
        <f t="shared" si="100"/>
        <v>81.783050573749051</v>
      </c>
      <c r="E195">
        <f t="shared" ref="E195:E226" si="114">C195-D195</f>
        <v>1.5139820153782466</v>
      </c>
      <c r="F195">
        <f t="shared" si="101"/>
        <v>2.1197234742970377</v>
      </c>
      <c r="G195">
        <f t="shared" ref="G195:G226" si="115">E195-F195</f>
        <v>-0.60574145891879105</v>
      </c>
      <c r="H195">
        <f t="shared" si="97"/>
        <v>0</v>
      </c>
      <c r="I195">
        <f t="shared" si="98"/>
        <v>2.0037278500000042</v>
      </c>
      <c r="J195">
        <f t="shared" si="107"/>
        <v>0.61640776360934535</v>
      </c>
      <c r="K195">
        <f t="shared" si="108"/>
        <v>0.60675578275445985</v>
      </c>
      <c r="L195">
        <f t="shared" si="102"/>
        <v>1.0159075218221554</v>
      </c>
      <c r="M195">
        <f t="shared" si="103"/>
        <v>50.394549890060851</v>
      </c>
      <c r="N195">
        <f t="shared" si="110"/>
        <v>83.261694092999988</v>
      </c>
      <c r="O195">
        <f t="shared" si="111"/>
        <v>2.6436180869115877</v>
      </c>
      <c r="P195">
        <f t="shared" si="112"/>
        <v>88.548930266823163</v>
      </c>
      <c r="Q195">
        <f t="shared" si="113"/>
        <v>77.974457919176814</v>
      </c>
      <c r="R195">
        <f t="shared" si="104"/>
        <v>86.787570040000006</v>
      </c>
      <c r="S195">
        <f t="shared" si="105"/>
        <v>81.782458829999996</v>
      </c>
      <c r="T195">
        <f t="shared" si="106"/>
        <v>0</v>
      </c>
      <c r="U195">
        <f t="shared" si="109"/>
        <v>26.059077196445383</v>
      </c>
    </row>
    <row r="196" spans="1:21" x14ac:dyDescent="0.35">
      <c r="A196" s="1">
        <v>45744</v>
      </c>
      <c r="B196">
        <v>82.147504530000006</v>
      </c>
      <c r="C196">
        <f t="shared" ref="C196:C227" si="116">(B196*2/(12+1))+(C195*(1-2/(12+1)))</f>
        <v>83.120182118492338</v>
      </c>
      <c r="D196">
        <f t="shared" si="100"/>
        <v>81.810047163100961</v>
      </c>
      <c r="E196">
        <f t="shared" si="114"/>
        <v>1.3101349553913764</v>
      </c>
      <c r="F196">
        <f t="shared" ref="F196:F227" si="117">(E196*2/(9+1))+(F195*(1-2/(9+1)))</f>
        <v>1.9578057705159055</v>
      </c>
      <c r="G196">
        <f t="shared" si="115"/>
        <v>-0.64767081512452918</v>
      </c>
      <c r="H196">
        <f t="shared" si="97"/>
        <v>0.36504570000001024</v>
      </c>
      <c r="I196">
        <f t="shared" si="98"/>
        <v>0</v>
      </c>
      <c r="J196">
        <f t="shared" si="107"/>
        <v>0.59845333049439287</v>
      </c>
      <c r="K196">
        <f t="shared" si="108"/>
        <v>0.56341608398628418</v>
      </c>
      <c r="L196">
        <f t="shared" si="102"/>
        <v>1.0621871606153181</v>
      </c>
      <c r="M196">
        <f t="shared" si="103"/>
        <v>51.50779623215098</v>
      </c>
      <c r="N196">
        <f t="shared" si="110"/>
        <v>83.486840635999997</v>
      </c>
      <c r="O196">
        <f t="shared" si="111"/>
        <v>2.3108573530731533</v>
      </c>
      <c r="P196">
        <f t="shared" si="112"/>
        <v>88.108555342146303</v>
      </c>
      <c r="Q196">
        <f t="shared" si="113"/>
        <v>78.86512592985369</v>
      </c>
      <c r="R196">
        <f t="shared" si="104"/>
        <v>86.422843999999998</v>
      </c>
      <c r="S196">
        <f t="shared" si="105"/>
        <v>81.782458829999996</v>
      </c>
      <c r="T196">
        <f t="shared" si="106"/>
        <v>7.8667112023377603</v>
      </c>
      <c r="U196">
        <f t="shared" si="109"/>
        <v>15.644105934908161</v>
      </c>
    </row>
    <row r="197" spans="1:21" x14ac:dyDescent="0.35">
      <c r="A197" s="1">
        <v>45747</v>
      </c>
      <c r="B197">
        <v>82.862709260000003</v>
      </c>
      <c r="C197">
        <f t="shared" si="116"/>
        <v>83.080570909493517</v>
      </c>
      <c r="D197">
        <f t="shared" si="100"/>
        <v>81.888022133241634</v>
      </c>
      <c r="E197">
        <f t="shared" si="114"/>
        <v>1.1925487762518827</v>
      </c>
      <c r="F197">
        <f t="shared" si="117"/>
        <v>1.8047543716631012</v>
      </c>
      <c r="G197">
        <f t="shared" si="115"/>
        <v>-0.61220559541121844</v>
      </c>
      <c r="H197">
        <f t="shared" si="97"/>
        <v>0.7152047299999964</v>
      </c>
      <c r="I197">
        <f t="shared" si="98"/>
        <v>0</v>
      </c>
      <c r="J197">
        <f t="shared" si="107"/>
        <v>0.60679271617336461</v>
      </c>
      <c r="K197">
        <f t="shared" si="108"/>
        <v>0.52317207798726384</v>
      </c>
      <c r="L197">
        <f t="shared" si="102"/>
        <v>1.1598339087739626</v>
      </c>
      <c r="M197">
        <f t="shared" si="103"/>
        <v>53.700143518551684</v>
      </c>
      <c r="N197">
        <f t="shared" si="110"/>
        <v>83.679638896499995</v>
      </c>
      <c r="O197">
        <f t="shared" si="111"/>
        <v>2.0652006859073961</v>
      </c>
      <c r="P197">
        <f t="shared" si="112"/>
        <v>87.810040268314793</v>
      </c>
      <c r="Q197">
        <f t="shared" si="113"/>
        <v>79.549237524685196</v>
      </c>
      <c r="R197">
        <f t="shared" si="104"/>
        <v>86.422843999999998</v>
      </c>
      <c r="S197">
        <f t="shared" si="105"/>
        <v>81.782458829999996</v>
      </c>
      <c r="T197">
        <f t="shared" si="106"/>
        <v>23.279326832259621</v>
      </c>
      <c r="U197">
        <f t="shared" si="109"/>
        <v>10.382012678199127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8"/>
  <sheetViews>
    <sheetView workbookViewId="0"/>
  </sheetViews>
  <sheetFormatPr defaultRowHeight="14.5" x14ac:dyDescent="0.35"/>
  <cols>
    <col min="1" max="1" width="18" bestFit="1" customWidth="1"/>
    <col min="2" max="2" width="11.81640625" bestFit="1" customWidth="1"/>
    <col min="3" max="3" width="28.7265625" bestFit="1" customWidth="1"/>
  </cols>
  <sheetData>
    <row r="1" spans="1:3" x14ac:dyDescent="0.35">
      <c r="A1" s="2" t="s">
        <v>31</v>
      </c>
      <c r="B1" s="2" t="s">
        <v>32</v>
      </c>
      <c r="C1" s="2" t="s">
        <v>33</v>
      </c>
    </row>
    <row r="2" spans="1:3" x14ac:dyDescent="0.35">
      <c r="A2" t="s">
        <v>34</v>
      </c>
      <c r="B2" t="s">
        <v>35</v>
      </c>
      <c r="C2" t="s">
        <v>36</v>
      </c>
    </row>
    <row r="3" spans="1:3" x14ac:dyDescent="0.35">
      <c r="A3" t="s">
        <v>37</v>
      </c>
      <c r="B3">
        <v>88</v>
      </c>
      <c r="C3" t="s">
        <v>38</v>
      </c>
    </row>
    <row r="4" spans="1:3" x14ac:dyDescent="0.35">
      <c r="A4" t="s">
        <v>39</v>
      </c>
      <c r="B4">
        <v>90</v>
      </c>
      <c r="C4" t="s">
        <v>40</v>
      </c>
    </row>
    <row r="5" spans="1:3" x14ac:dyDescent="0.35">
      <c r="A5" t="s">
        <v>41</v>
      </c>
      <c r="B5">
        <f>60/252</f>
        <v>0.23809523809523808</v>
      </c>
      <c r="C5" t="s">
        <v>42</v>
      </c>
    </row>
    <row r="6" spans="1:3" x14ac:dyDescent="0.35">
      <c r="A6" t="s">
        <v>43</v>
      </c>
      <c r="B6">
        <v>0.04</v>
      </c>
      <c r="C6" t="s">
        <v>44</v>
      </c>
    </row>
    <row r="7" spans="1:3" x14ac:dyDescent="0.35">
      <c r="A7" t="s">
        <v>45</v>
      </c>
      <c r="B7">
        <v>0.2969</v>
      </c>
      <c r="C7" t="s">
        <v>46</v>
      </c>
    </row>
    <row r="8" spans="1:3" x14ac:dyDescent="0.35">
      <c r="A8" t="s">
        <v>47</v>
      </c>
      <c r="B8">
        <v>0</v>
      </c>
      <c r="C8" t="s">
        <v>48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4"/>
  <sheetViews>
    <sheetView workbookViewId="0"/>
  </sheetViews>
  <sheetFormatPr defaultRowHeight="14.5" x14ac:dyDescent="0.35"/>
  <cols>
    <col min="1" max="1" width="21.6328125" bestFit="1" customWidth="1"/>
    <col min="2" max="2" width="9.453125" bestFit="1" customWidth="1"/>
    <col min="3" max="3" width="8.81640625" customWidth="1"/>
    <col min="4" max="4" width="27.54296875" bestFit="1" customWidth="1"/>
  </cols>
  <sheetData>
    <row r="1" spans="1:4" x14ac:dyDescent="0.35">
      <c r="A1" t="s">
        <v>49</v>
      </c>
      <c r="B1" t="s">
        <v>50</v>
      </c>
      <c r="C1" t="s">
        <v>32</v>
      </c>
      <c r="D1" t="s">
        <v>33</v>
      </c>
    </row>
    <row r="2" spans="1:4" x14ac:dyDescent="0.35">
      <c r="A2" t="s">
        <v>51</v>
      </c>
      <c r="B2" t="s">
        <v>52</v>
      </c>
      <c r="C2">
        <v>88</v>
      </c>
      <c r="D2" t="s">
        <v>53</v>
      </c>
    </row>
    <row r="3" spans="1:4" x14ac:dyDescent="0.35">
      <c r="A3" t="s">
        <v>54</v>
      </c>
      <c r="B3" t="s">
        <v>55</v>
      </c>
      <c r="C3">
        <v>90</v>
      </c>
      <c r="D3" t="s">
        <v>56</v>
      </c>
    </row>
    <row r="4" spans="1:4" x14ac:dyDescent="0.35">
      <c r="A4" t="s">
        <v>57</v>
      </c>
      <c r="B4" t="s">
        <v>58</v>
      </c>
      <c r="C4">
        <v>0.238095</v>
      </c>
      <c r="D4" t="s">
        <v>59</v>
      </c>
    </row>
    <row r="5" spans="1:4" x14ac:dyDescent="0.35">
      <c r="A5" t="s">
        <v>60</v>
      </c>
      <c r="B5" t="s">
        <v>61</v>
      </c>
      <c r="C5">
        <v>0.04</v>
      </c>
      <c r="D5" t="s">
        <v>62</v>
      </c>
    </row>
    <row r="6" spans="1:4" x14ac:dyDescent="0.35">
      <c r="A6" t="s">
        <v>63</v>
      </c>
      <c r="B6" t="s">
        <v>64</v>
      </c>
      <c r="C6">
        <v>0.2969</v>
      </c>
      <c r="D6" t="s">
        <v>65</v>
      </c>
    </row>
    <row r="7" spans="1:4" x14ac:dyDescent="0.35">
      <c r="A7" t="s">
        <v>66</v>
      </c>
      <c r="B7" t="s">
        <v>67</v>
      </c>
      <c r="C7">
        <v>0</v>
      </c>
      <c r="D7" t="s">
        <v>48</v>
      </c>
    </row>
    <row r="9" spans="1:4" x14ac:dyDescent="0.35">
      <c r="A9" t="s">
        <v>68</v>
      </c>
    </row>
    <row r="10" spans="1:4" x14ac:dyDescent="0.35">
      <c r="A10" t="s">
        <v>69</v>
      </c>
      <c r="B10">
        <v>-1.6945999999999999E-2</v>
      </c>
    </row>
    <row r="11" spans="1:4" x14ac:dyDescent="0.35">
      <c r="A11" t="s">
        <v>70</v>
      </c>
      <c r="B11">
        <v>-0.16181899999999999</v>
      </c>
    </row>
    <row r="12" spans="1:4" x14ac:dyDescent="0.35">
      <c r="A12" t="s">
        <v>71</v>
      </c>
      <c r="B12">
        <v>0.49324000000000001</v>
      </c>
    </row>
    <row r="13" spans="1:4" x14ac:dyDescent="0.35">
      <c r="A13" t="s">
        <v>72</v>
      </c>
      <c r="B13">
        <v>0.435724</v>
      </c>
    </row>
    <row r="14" spans="1:4" x14ac:dyDescent="0.35">
      <c r="A14" t="s">
        <v>73</v>
      </c>
      <c r="B14">
        <v>4.5616120000000002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010"/>
  <sheetViews>
    <sheetView workbookViewId="0">
      <selection activeCell="E1" sqref="E1:E1048576"/>
    </sheetView>
  </sheetViews>
  <sheetFormatPr defaultRowHeight="14.5" x14ac:dyDescent="0.35"/>
  <cols>
    <col min="1" max="1" width="15.08984375" bestFit="1" customWidth="1"/>
    <col min="2" max="2" width="9.453125" bestFit="1" customWidth="1"/>
    <col min="3" max="3" width="19.08984375" bestFit="1" customWidth="1"/>
    <col min="4" max="4" width="27" bestFit="1" customWidth="1"/>
    <col min="5" max="5" width="16.6328125" bestFit="1" customWidth="1"/>
  </cols>
  <sheetData>
    <row r="1" spans="1:5" x14ac:dyDescent="0.35">
      <c r="A1" t="s">
        <v>49</v>
      </c>
      <c r="B1" t="s">
        <v>50</v>
      </c>
      <c r="C1" t="s">
        <v>32</v>
      </c>
      <c r="D1" t="s">
        <v>33</v>
      </c>
    </row>
    <row r="2" spans="1:5" x14ac:dyDescent="0.35">
      <c r="A2" t="s">
        <v>51</v>
      </c>
      <c r="B2" t="s">
        <v>52</v>
      </c>
      <c r="C2">
        <v>88</v>
      </c>
      <c r="D2" t="s">
        <v>38</v>
      </c>
    </row>
    <row r="3" spans="1:5" x14ac:dyDescent="0.35">
      <c r="A3" t="s">
        <v>54</v>
      </c>
      <c r="B3" t="s">
        <v>55</v>
      </c>
      <c r="C3">
        <v>90</v>
      </c>
      <c r="D3" t="s">
        <v>74</v>
      </c>
    </row>
    <row r="4" spans="1:5" x14ac:dyDescent="0.35">
      <c r="A4" t="s">
        <v>75</v>
      </c>
      <c r="B4" t="s">
        <v>58</v>
      </c>
      <c r="C4">
        <v>0.23809523809523811</v>
      </c>
      <c r="D4" t="s">
        <v>76</v>
      </c>
    </row>
    <row r="5" spans="1:5" x14ac:dyDescent="0.35">
      <c r="A5" t="s">
        <v>60</v>
      </c>
      <c r="B5" t="s">
        <v>61</v>
      </c>
      <c r="C5">
        <v>0.04</v>
      </c>
      <c r="D5" t="s">
        <v>60</v>
      </c>
    </row>
    <row r="6" spans="1:5" x14ac:dyDescent="0.35">
      <c r="A6" t="s">
        <v>63</v>
      </c>
      <c r="B6" t="s">
        <v>64</v>
      </c>
      <c r="C6">
        <v>0.2969</v>
      </c>
      <c r="D6" t="s">
        <v>77</v>
      </c>
    </row>
    <row r="7" spans="1:5" x14ac:dyDescent="0.35">
      <c r="A7" t="s">
        <v>66</v>
      </c>
      <c r="B7" t="s">
        <v>67</v>
      </c>
      <c r="C7">
        <v>0</v>
      </c>
      <c r="D7" t="s">
        <v>78</v>
      </c>
    </row>
    <row r="8" spans="1:5" x14ac:dyDescent="0.35">
      <c r="A8" t="s">
        <v>79</v>
      </c>
      <c r="B8" t="s">
        <v>80</v>
      </c>
      <c r="C8" t="s">
        <v>81</v>
      </c>
      <c r="D8" t="s">
        <v>82</v>
      </c>
      <c r="E8" t="s">
        <v>83</v>
      </c>
    </row>
    <row r="9" spans="1:5" x14ac:dyDescent="0.35">
      <c r="A9">
        <v>1</v>
      </c>
      <c r="B9">
        <v>0.49671399999999999</v>
      </c>
      <c r="C9">
        <v>94.474199999999996</v>
      </c>
      <c r="D9">
        <v>4.4741999999999997</v>
      </c>
      <c r="E9">
        <v>4.4317900000000003</v>
      </c>
    </row>
    <row r="10" spans="1:5" x14ac:dyDescent="0.35">
      <c r="A10">
        <v>2</v>
      </c>
      <c r="B10">
        <v>-0.138264</v>
      </c>
      <c r="C10">
        <v>86.171194</v>
      </c>
      <c r="D10">
        <v>0</v>
      </c>
      <c r="E10">
        <v>0</v>
      </c>
    </row>
    <row r="11" spans="1:5" x14ac:dyDescent="0.35">
      <c r="A11">
        <v>3</v>
      </c>
      <c r="B11">
        <v>0.64768899999999996</v>
      </c>
      <c r="C11">
        <v>96.563304000000002</v>
      </c>
      <c r="D11">
        <v>6.5633039999999996</v>
      </c>
      <c r="E11">
        <v>6.501093</v>
      </c>
    </row>
    <row r="12" spans="1:5" x14ac:dyDescent="0.35">
      <c r="A12">
        <v>4</v>
      </c>
      <c r="B12">
        <v>1.5230300000000001</v>
      </c>
      <c r="C12">
        <v>109.61909300000001</v>
      </c>
      <c r="D12">
        <v>19.619092999999999</v>
      </c>
      <c r="E12">
        <v>19.433130999999999</v>
      </c>
    </row>
    <row r="13" spans="1:5" x14ac:dyDescent="0.35">
      <c r="A13">
        <v>5</v>
      </c>
      <c r="B13">
        <v>-0.234153</v>
      </c>
      <c r="C13">
        <v>84.982408000000007</v>
      </c>
      <c r="D13">
        <v>0</v>
      </c>
      <c r="E13">
        <v>0</v>
      </c>
    </row>
    <row r="14" spans="1:5" x14ac:dyDescent="0.35">
      <c r="A14">
        <v>6</v>
      </c>
      <c r="B14">
        <v>-0.23413700000000001</v>
      </c>
      <c r="C14">
        <v>84.982609999999994</v>
      </c>
      <c r="D14">
        <v>0</v>
      </c>
      <c r="E14">
        <v>0</v>
      </c>
    </row>
    <row r="15" spans="1:5" x14ac:dyDescent="0.35">
      <c r="A15">
        <v>7</v>
      </c>
      <c r="B15">
        <v>1.579213</v>
      </c>
      <c r="C15">
        <v>110.51496299999999</v>
      </c>
      <c r="D15">
        <v>20.514963000000002</v>
      </c>
      <c r="E15">
        <v>20.320509000000001</v>
      </c>
    </row>
    <row r="16" spans="1:5" x14ac:dyDescent="0.35">
      <c r="A16">
        <v>8</v>
      </c>
      <c r="B16">
        <v>0.76743499999999998</v>
      </c>
      <c r="C16">
        <v>98.253090999999998</v>
      </c>
      <c r="D16">
        <v>8.2530909999999995</v>
      </c>
      <c r="E16">
        <v>8.1748630000000002</v>
      </c>
    </row>
    <row r="17" spans="1:5" x14ac:dyDescent="0.35">
      <c r="A17">
        <v>9</v>
      </c>
      <c r="B17">
        <v>-0.469474</v>
      </c>
      <c r="C17">
        <v>82.134056999999999</v>
      </c>
      <c r="D17">
        <v>0</v>
      </c>
      <c r="E17">
        <v>0</v>
      </c>
    </row>
    <row r="18" spans="1:5" x14ac:dyDescent="0.35">
      <c r="A18">
        <v>10</v>
      </c>
      <c r="B18">
        <v>0.54256000000000004</v>
      </c>
      <c r="C18">
        <v>95.103767000000005</v>
      </c>
      <c r="D18">
        <v>5.1037670000000004</v>
      </c>
      <c r="E18">
        <v>5.0553900000000001</v>
      </c>
    </row>
    <row r="19" spans="1:5" x14ac:dyDescent="0.35">
      <c r="A19">
        <v>11</v>
      </c>
      <c r="B19">
        <v>-0.463418</v>
      </c>
      <c r="C19">
        <v>82.206157000000005</v>
      </c>
      <c r="D19">
        <v>0</v>
      </c>
      <c r="E19">
        <v>0</v>
      </c>
    </row>
    <row r="20" spans="1:5" x14ac:dyDescent="0.35">
      <c r="A20">
        <v>12</v>
      </c>
      <c r="B20">
        <v>-0.46572999999999998</v>
      </c>
      <c r="C20">
        <v>82.178627000000006</v>
      </c>
      <c r="D20">
        <v>0</v>
      </c>
      <c r="E20">
        <v>0</v>
      </c>
    </row>
    <row r="21" spans="1:5" x14ac:dyDescent="0.35">
      <c r="A21">
        <v>13</v>
      </c>
      <c r="B21">
        <v>0.24196200000000001</v>
      </c>
      <c r="C21">
        <v>91.051044000000005</v>
      </c>
      <c r="D21">
        <v>1.0510440000000001</v>
      </c>
      <c r="E21">
        <v>1.0410809999999999</v>
      </c>
    </row>
    <row r="22" spans="1:5" x14ac:dyDescent="0.35">
      <c r="A22">
        <v>14</v>
      </c>
      <c r="B22">
        <v>-1.9132800000000001</v>
      </c>
      <c r="C22">
        <v>66.632015999999993</v>
      </c>
      <c r="D22">
        <v>0</v>
      </c>
      <c r="E22">
        <v>0</v>
      </c>
    </row>
    <row r="23" spans="1:5" x14ac:dyDescent="0.35">
      <c r="A23">
        <v>15</v>
      </c>
      <c r="B23">
        <v>-1.724918</v>
      </c>
      <c r="C23">
        <v>68.475341</v>
      </c>
      <c r="D23">
        <v>0</v>
      </c>
      <c r="E23">
        <v>0</v>
      </c>
    </row>
    <row r="24" spans="1:5" x14ac:dyDescent="0.35">
      <c r="A24">
        <v>16</v>
      </c>
      <c r="B24">
        <v>-0.56228800000000001</v>
      </c>
      <c r="C24">
        <v>81.03707</v>
      </c>
      <c r="D24">
        <v>0</v>
      </c>
      <c r="E24">
        <v>0</v>
      </c>
    </row>
    <row r="25" spans="1:5" x14ac:dyDescent="0.35">
      <c r="A25">
        <v>17</v>
      </c>
      <c r="B25">
        <v>-1.012831</v>
      </c>
      <c r="C25">
        <v>75.916601</v>
      </c>
      <c r="D25">
        <v>0</v>
      </c>
      <c r="E25">
        <v>0</v>
      </c>
    </row>
    <row r="26" spans="1:5" x14ac:dyDescent="0.35">
      <c r="A26">
        <v>18</v>
      </c>
      <c r="B26">
        <v>0.314247</v>
      </c>
      <c r="C26">
        <v>92.009550000000004</v>
      </c>
      <c r="D26">
        <v>2.0095499999999999</v>
      </c>
      <c r="E26">
        <v>1.990502</v>
      </c>
    </row>
    <row r="27" spans="1:5" x14ac:dyDescent="0.35">
      <c r="A27">
        <v>19</v>
      </c>
      <c r="B27">
        <v>-0.90802400000000005</v>
      </c>
      <c r="C27">
        <v>77.078086999999996</v>
      </c>
      <c r="D27">
        <v>0</v>
      </c>
      <c r="E27">
        <v>0</v>
      </c>
    </row>
    <row r="28" spans="1:5" x14ac:dyDescent="0.35">
      <c r="A28">
        <v>20</v>
      </c>
      <c r="B28">
        <v>-1.412304</v>
      </c>
      <c r="C28">
        <v>71.647828000000004</v>
      </c>
      <c r="D28">
        <v>0</v>
      </c>
      <c r="E28">
        <v>0</v>
      </c>
    </row>
    <row r="29" spans="1:5" x14ac:dyDescent="0.35">
      <c r="A29">
        <v>21</v>
      </c>
      <c r="B29">
        <v>1.465649</v>
      </c>
      <c r="C29">
        <v>108.711613</v>
      </c>
      <c r="D29">
        <v>18.711613</v>
      </c>
      <c r="E29">
        <v>18.534253</v>
      </c>
    </row>
    <row r="30" spans="1:5" x14ac:dyDescent="0.35">
      <c r="A30">
        <v>22</v>
      </c>
      <c r="B30">
        <v>-0.225776</v>
      </c>
      <c r="C30">
        <v>85.085605999999999</v>
      </c>
      <c r="D30">
        <v>0</v>
      </c>
      <c r="E30">
        <v>0</v>
      </c>
    </row>
    <row r="31" spans="1:5" x14ac:dyDescent="0.35">
      <c r="A31">
        <v>23</v>
      </c>
      <c r="B31">
        <v>6.7528000000000005E-2</v>
      </c>
      <c r="C31">
        <v>88.778952000000004</v>
      </c>
      <c r="D31">
        <v>0</v>
      </c>
      <c r="E31">
        <v>0</v>
      </c>
    </row>
    <row r="32" spans="1:5" x14ac:dyDescent="0.35">
      <c r="A32">
        <v>24</v>
      </c>
      <c r="B32">
        <v>-1.4247479999999999</v>
      </c>
      <c r="C32">
        <v>71.518773999999993</v>
      </c>
      <c r="D32">
        <v>0</v>
      </c>
      <c r="E32">
        <v>0</v>
      </c>
    </row>
    <row r="33" spans="1:5" x14ac:dyDescent="0.35">
      <c r="A33">
        <v>25</v>
      </c>
      <c r="B33">
        <v>-0.54438299999999995</v>
      </c>
      <c r="C33">
        <v>81.247545000000002</v>
      </c>
      <c r="D33">
        <v>0</v>
      </c>
      <c r="E33">
        <v>0</v>
      </c>
    </row>
    <row r="34" spans="1:5" x14ac:dyDescent="0.35">
      <c r="A34">
        <v>26</v>
      </c>
      <c r="B34">
        <v>0.11092299999999999</v>
      </c>
      <c r="C34">
        <v>89.338831999999996</v>
      </c>
      <c r="D34">
        <v>0</v>
      </c>
      <c r="E34">
        <v>0</v>
      </c>
    </row>
    <row r="35" spans="1:5" x14ac:dyDescent="0.35">
      <c r="A35">
        <v>27</v>
      </c>
      <c r="B35">
        <v>-1.1509940000000001</v>
      </c>
      <c r="C35">
        <v>74.412166999999997</v>
      </c>
      <c r="D35">
        <v>0</v>
      </c>
      <c r="E35">
        <v>0</v>
      </c>
    </row>
    <row r="36" spans="1:5" x14ac:dyDescent="0.35">
      <c r="A36">
        <v>28</v>
      </c>
      <c r="B36">
        <v>0.37569799999999998</v>
      </c>
      <c r="C36">
        <v>92.832323000000002</v>
      </c>
      <c r="D36">
        <v>2.8323230000000001</v>
      </c>
      <c r="E36">
        <v>2.8054760000000001</v>
      </c>
    </row>
    <row r="37" spans="1:5" x14ac:dyDescent="0.35">
      <c r="A37">
        <v>29</v>
      </c>
      <c r="B37">
        <v>-0.60063900000000003</v>
      </c>
      <c r="C37">
        <v>80.588074000000006</v>
      </c>
      <c r="D37">
        <v>0</v>
      </c>
      <c r="E37">
        <v>0</v>
      </c>
    </row>
    <row r="38" spans="1:5" x14ac:dyDescent="0.35">
      <c r="A38">
        <v>30</v>
      </c>
      <c r="B38">
        <v>-0.29169400000000001</v>
      </c>
      <c r="C38">
        <v>84.276938000000001</v>
      </c>
      <c r="D38">
        <v>0</v>
      </c>
      <c r="E38">
        <v>0</v>
      </c>
    </row>
    <row r="39" spans="1:5" x14ac:dyDescent="0.35">
      <c r="A39">
        <v>31</v>
      </c>
      <c r="B39">
        <v>-0.60170699999999999</v>
      </c>
      <c r="C39">
        <v>80.575607000000005</v>
      </c>
      <c r="D39">
        <v>0</v>
      </c>
      <c r="E39">
        <v>0</v>
      </c>
    </row>
    <row r="40" spans="1:5" x14ac:dyDescent="0.35">
      <c r="A40">
        <v>32</v>
      </c>
      <c r="B40">
        <v>1.8522780000000001</v>
      </c>
      <c r="C40">
        <v>114.974521</v>
      </c>
      <c r="D40">
        <v>24.974520999999999</v>
      </c>
      <c r="E40">
        <v>24.737797</v>
      </c>
    </row>
    <row r="41" spans="1:5" x14ac:dyDescent="0.35">
      <c r="A41">
        <v>33</v>
      </c>
      <c r="B41">
        <v>-1.3497E-2</v>
      </c>
      <c r="C41">
        <v>87.742925999999997</v>
      </c>
      <c r="D41">
        <v>0</v>
      </c>
      <c r="E41">
        <v>0</v>
      </c>
    </row>
    <row r="42" spans="1:5" x14ac:dyDescent="0.35">
      <c r="A42">
        <v>34</v>
      </c>
      <c r="B42">
        <v>-1.0577110000000001</v>
      </c>
      <c r="C42">
        <v>75.424604000000002</v>
      </c>
      <c r="D42">
        <v>0</v>
      </c>
      <c r="E42">
        <v>0</v>
      </c>
    </row>
    <row r="43" spans="1:5" x14ac:dyDescent="0.35">
      <c r="A43">
        <v>35</v>
      </c>
      <c r="B43">
        <v>0.82254499999999997</v>
      </c>
      <c r="C43">
        <v>99.040678</v>
      </c>
      <c r="D43">
        <v>9.0406779999999998</v>
      </c>
      <c r="E43">
        <v>8.9549850000000006</v>
      </c>
    </row>
    <row r="44" spans="1:5" x14ac:dyDescent="0.35">
      <c r="A44">
        <v>36</v>
      </c>
      <c r="B44">
        <v>-1.220844</v>
      </c>
      <c r="C44">
        <v>73.662960999999996</v>
      </c>
      <c r="D44">
        <v>0</v>
      </c>
      <c r="E44">
        <v>0</v>
      </c>
    </row>
    <row r="45" spans="1:5" x14ac:dyDescent="0.35">
      <c r="A45">
        <v>37</v>
      </c>
      <c r="B45">
        <v>0.20886399999999999</v>
      </c>
      <c r="C45">
        <v>90.615491000000006</v>
      </c>
      <c r="D45">
        <v>0.61549100000000001</v>
      </c>
      <c r="E45">
        <v>0.609657</v>
      </c>
    </row>
    <row r="46" spans="1:5" x14ac:dyDescent="0.35">
      <c r="A46">
        <v>38</v>
      </c>
      <c r="B46">
        <v>-1.95967</v>
      </c>
      <c r="C46">
        <v>66.18571</v>
      </c>
      <c r="D46">
        <v>0</v>
      </c>
      <c r="E46">
        <v>0</v>
      </c>
    </row>
    <row r="47" spans="1:5" x14ac:dyDescent="0.35">
      <c r="A47">
        <v>39</v>
      </c>
      <c r="B47">
        <v>-1.3281860000000001</v>
      </c>
      <c r="C47">
        <v>72.526293999999993</v>
      </c>
      <c r="D47">
        <v>0</v>
      </c>
      <c r="E47">
        <v>0</v>
      </c>
    </row>
    <row r="48" spans="1:5" x14ac:dyDescent="0.35">
      <c r="A48">
        <v>40</v>
      </c>
      <c r="B48">
        <v>0.19686100000000001</v>
      </c>
      <c r="C48">
        <v>90.458065000000005</v>
      </c>
      <c r="D48">
        <v>0.458065</v>
      </c>
      <c r="E48">
        <v>0.45372299999999999</v>
      </c>
    </row>
    <row r="49" spans="1:5" x14ac:dyDescent="0.35">
      <c r="A49">
        <v>41</v>
      </c>
      <c r="B49">
        <v>0.73846699999999998</v>
      </c>
      <c r="C49">
        <v>97.841617999999997</v>
      </c>
      <c r="D49">
        <v>7.8416180000000004</v>
      </c>
      <c r="E49">
        <v>7.76729</v>
      </c>
    </row>
    <row r="50" spans="1:5" x14ac:dyDescent="0.35">
      <c r="A50">
        <v>42</v>
      </c>
      <c r="B50">
        <v>0.17136799999999999</v>
      </c>
      <c r="C50">
        <v>90.124599000000003</v>
      </c>
      <c r="D50">
        <v>0.124599</v>
      </c>
      <c r="E50">
        <v>0.123418</v>
      </c>
    </row>
    <row r="51" spans="1:5" x14ac:dyDescent="0.35">
      <c r="A51">
        <v>43</v>
      </c>
      <c r="B51">
        <v>-0.115648</v>
      </c>
      <c r="C51">
        <v>86.453992</v>
      </c>
      <c r="D51">
        <v>0</v>
      </c>
      <c r="E51">
        <v>0</v>
      </c>
    </row>
    <row r="52" spans="1:5" x14ac:dyDescent="0.35">
      <c r="A52">
        <v>44</v>
      </c>
      <c r="B52">
        <v>-0.30110399999999998</v>
      </c>
      <c r="C52">
        <v>84.162126999999998</v>
      </c>
      <c r="D52">
        <v>0</v>
      </c>
      <c r="E52">
        <v>0</v>
      </c>
    </row>
    <row r="53" spans="1:5" x14ac:dyDescent="0.35">
      <c r="A53">
        <v>45</v>
      </c>
      <c r="B53">
        <v>-1.4785219999999999</v>
      </c>
      <c r="C53">
        <v>70.963783000000006</v>
      </c>
      <c r="D53">
        <v>0</v>
      </c>
      <c r="E53">
        <v>0</v>
      </c>
    </row>
    <row r="54" spans="1:5" x14ac:dyDescent="0.35">
      <c r="A54">
        <v>46</v>
      </c>
      <c r="B54">
        <v>-0.71984400000000004</v>
      </c>
      <c r="C54">
        <v>79.208299999999994</v>
      </c>
      <c r="D54">
        <v>0</v>
      </c>
      <c r="E54">
        <v>0</v>
      </c>
    </row>
    <row r="55" spans="1:5" x14ac:dyDescent="0.35">
      <c r="A55">
        <v>47</v>
      </c>
      <c r="B55">
        <v>-0.46063900000000002</v>
      </c>
      <c r="C55">
        <v>82.239259000000004</v>
      </c>
      <c r="D55">
        <v>0</v>
      </c>
      <c r="E55">
        <v>0</v>
      </c>
    </row>
    <row r="56" spans="1:5" x14ac:dyDescent="0.35">
      <c r="A56">
        <v>48</v>
      </c>
      <c r="B56">
        <v>1.0571219999999999</v>
      </c>
      <c r="C56">
        <v>102.464297</v>
      </c>
      <c r="D56">
        <v>12.464297</v>
      </c>
      <c r="E56">
        <v>12.346152999999999</v>
      </c>
    </row>
    <row r="57" spans="1:5" x14ac:dyDescent="0.35">
      <c r="A57">
        <v>49</v>
      </c>
      <c r="B57">
        <v>0.34361799999999998</v>
      </c>
      <c r="C57">
        <v>92.401888999999997</v>
      </c>
      <c r="D57">
        <v>2.4018890000000002</v>
      </c>
      <c r="E57">
        <v>2.3791220000000002</v>
      </c>
    </row>
    <row r="58" spans="1:5" x14ac:dyDescent="0.35">
      <c r="A58">
        <v>50</v>
      </c>
      <c r="B58">
        <v>-1.7630399999999999</v>
      </c>
      <c r="C58">
        <v>68.098202999999998</v>
      </c>
      <c r="D58">
        <v>0</v>
      </c>
      <c r="E58">
        <v>0</v>
      </c>
    </row>
    <row r="59" spans="1:5" x14ac:dyDescent="0.35">
      <c r="A59">
        <v>51</v>
      </c>
      <c r="B59">
        <v>0.32408399999999998</v>
      </c>
      <c r="C59">
        <v>92.140761999999995</v>
      </c>
      <c r="D59">
        <v>2.1407620000000001</v>
      </c>
      <c r="E59">
        <v>2.1204710000000002</v>
      </c>
    </row>
    <row r="60" spans="1:5" x14ac:dyDescent="0.35">
      <c r="A60">
        <v>52</v>
      </c>
      <c r="B60">
        <v>-0.38508199999999998</v>
      </c>
      <c r="C60">
        <v>83.144399000000007</v>
      </c>
      <c r="D60">
        <v>0</v>
      </c>
      <c r="E60">
        <v>0</v>
      </c>
    </row>
    <row r="61" spans="1:5" x14ac:dyDescent="0.35">
      <c r="A61">
        <v>53</v>
      </c>
      <c r="B61">
        <v>-0.67692200000000002</v>
      </c>
      <c r="C61">
        <v>79.702370999999999</v>
      </c>
      <c r="D61">
        <v>0</v>
      </c>
      <c r="E61">
        <v>0</v>
      </c>
    </row>
    <row r="62" spans="1:5" x14ac:dyDescent="0.35">
      <c r="A62">
        <v>54</v>
      </c>
      <c r="B62">
        <v>0.611676</v>
      </c>
      <c r="C62">
        <v>96.060828000000001</v>
      </c>
      <c r="D62">
        <v>6.0608279999999999</v>
      </c>
      <c r="E62">
        <v>6.0033799999999999</v>
      </c>
    </row>
    <row r="63" spans="1:5" x14ac:dyDescent="0.35">
      <c r="A63">
        <v>55</v>
      </c>
      <c r="B63">
        <v>1.0309999999999999</v>
      </c>
      <c r="C63">
        <v>102.077258</v>
      </c>
      <c r="D63">
        <v>12.077258</v>
      </c>
      <c r="E63">
        <v>11.962783</v>
      </c>
    </row>
    <row r="64" spans="1:5" x14ac:dyDescent="0.35">
      <c r="A64">
        <v>56</v>
      </c>
      <c r="B64">
        <v>0.93128</v>
      </c>
      <c r="C64">
        <v>100.613191</v>
      </c>
      <c r="D64">
        <v>10.613191</v>
      </c>
      <c r="E64">
        <v>10.512593000000001</v>
      </c>
    </row>
    <row r="65" spans="1:5" x14ac:dyDescent="0.35">
      <c r="A65">
        <v>57</v>
      </c>
      <c r="B65">
        <v>-0.83921800000000002</v>
      </c>
      <c r="C65">
        <v>77.850256999999999</v>
      </c>
      <c r="D65">
        <v>0</v>
      </c>
      <c r="E65">
        <v>0</v>
      </c>
    </row>
    <row r="66" spans="1:5" x14ac:dyDescent="0.35">
      <c r="A66">
        <v>58</v>
      </c>
      <c r="B66">
        <v>-0.30921199999999999</v>
      </c>
      <c r="C66">
        <v>84.063316999999998</v>
      </c>
      <c r="D66">
        <v>0</v>
      </c>
      <c r="E66">
        <v>0</v>
      </c>
    </row>
    <row r="67" spans="1:5" x14ac:dyDescent="0.35">
      <c r="A67">
        <v>59</v>
      </c>
      <c r="B67">
        <v>0.33126299999999997</v>
      </c>
      <c r="C67">
        <v>92.236648000000002</v>
      </c>
      <c r="D67">
        <v>2.2366480000000002</v>
      </c>
      <c r="E67">
        <v>2.2154479999999999</v>
      </c>
    </row>
    <row r="68" spans="1:5" x14ac:dyDescent="0.35">
      <c r="A68">
        <v>60</v>
      </c>
      <c r="B68">
        <v>0.975545</v>
      </c>
      <c r="C68">
        <v>101.260475</v>
      </c>
      <c r="D68">
        <v>11.260475</v>
      </c>
      <c r="E68">
        <v>11.153741</v>
      </c>
    </row>
    <row r="69" spans="1:5" x14ac:dyDescent="0.35">
      <c r="A69">
        <v>61</v>
      </c>
      <c r="B69">
        <v>-0.47917399999999999</v>
      </c>
      <c r="C69">
        <v>82.018720000000002</v>
      </c>
      <c r="D69">
        <v>0</v>
      </c>
      <c r="E69">
        <v>0</v>
      </c>
    </row>
    <row r="70" spans="1:5" x14ac:dyDescent="0.35">
      <c r="A70">
        <v>62</v>
      </c>
      <c r="B70">
        <v>-0.18565899999999999</v>
      </c>
      <c r="C70">
        <v>85.581553999999997</v>
      </c>
      <c r="D70">
        <v>0</v>
      </c>
      <c r="E70">
        <v>0</v>
      </c>
    </row>
    <row r="71" spans="1:5" x14ac:dyDescent="0.35">
      <c r="A71">
        <v>63</v>
      </c>
      <c r="B71">
        <v>-1.1063350000000001</v>
      </c>
      <c r="C71">
        <v>74.895159000000007</v>
      </c>
      <c r="D71">
        <v>0</v>
      </c>
      <c r="E71">
        <v>0</v>
      </c>
    </row>
    <row r="72" spans="1:5" x14ac:dyDescent="0.35">
      <c r="A72">
        <v>64</v>
      </c>
      <c r="B72">
        <v>-1.196207</v>
      </c>
      <c r="C72">
        <v>73.926350999999997</v>
      </c>
      <c r="D72">
        <v>0</v>
      </c>
      <c r="E72">
        <v>0</v>
      </c>
    </row>
    <row r="73" spans="1:5" x14ac:dyDescent="0.35">
      <c r="A73">
        <v>65</v>
      </c>
      <c r="B73">
        <v>0.81252599999999997</v>
      </c>
      <c r="C73">
        <v>98.897024999999999</v>
      </c>
      <c r="D73">
        <v>8.8970249999999993</v>
      </c>
      <c r="E73">
        <v>8.8126940000000005</v>
      </c>
    </row>
    <row r="74" spans="1:5" x14ac:dyDescent="0.35">
      <c r="A74">
        <v>66</v>
      </c>
      <c r="B74">
        <v>1.3562399999999999</v>
      </c>
      <c r="C74">
        <v>107.00208499999999</v>
      </c>
      <c r="D74">
        <v>17.002085000000001</v>
      </c>
      <c r="E74">
        <v>16.840928999999999</v>
      </c>
    </row>
    <row r="75" spans="1:5" x14ac:dyDescent="0.35">
      <c r="A75">
        <v>67</v>
      </c>
      <c r="B75">
        <v>-7.2010000000000005E-2</v>
      </c>
      <c r="C75">
        <v>87.002281999999994</v>
      </c>
      <c r="D75">
        <v>0</v>
      </c>
      <c r="E75">
        <v>0</v>
      </c>
    </row>
    <row r="76" spans="1:5" x14ac:dyDescent="0.35">
      <c r="A76">
        <v>68</v>
      </c>
      <c r="B76">
        <v>1.003533</v>
      </c>
      <c r="C76">
        <v>101.67188400000001</v>
      </c>
      <c r="D76">
        <v>11.671884</v>
      </c>
      <c r="E76">
        <v>11.561251</v>
      </c>
    </row>
    <row r="77" spans="1:5" x14ac:dyDescent="0.35">
      <c r="A77">
        <v>69</v>
      </c>
      <c r="B77">
        <v>0.36163600000000001</v>
      </c>
      <c r="C77">
        <v>92.643398000000005</v>
      </c>
      <c r="D77">
        <v>2.6433979999999999</v>
      </c>
      <c r="E77">
        <v>2.6183420000000002</v>
      </c>
    </row>
    <row r="78" spans="1:5" x14ac:dyDescent="0.35">
      <c r="A78">
        <v>70</v>
      </c>
      <c r="B78">
        <v>-0.64512000000000003</v>
      </c>
      <c r="C78">
        <v>80.070428000000007</v>
      </c>
      <c r="D78">
        <v>0</v>
      </c>
      <c r="E78">
        <v>0</v>
      </c>
    </row>
    <row r="79" spans="1:5" x14ac:dyDescent="0.35">
      <c r="A79">
        <v>71</v>
      </c>
      <c r="B79">
        <v>0.361396</v>
      </c>
      <c r="C79">
        <v>92.640170999999995</v>
      </c>
      <c r="D79">
        <v>2.640171</v>
      </c>
      <c r="E79">
        <v>2.6151460000000002</v>
      </c>
    </row>
    <row r="80" spans="1:5" x14ac:dyDescent="0.35">
      <c r="A80">
        <v>72</v>
      </c>
      <c r="B80">
        <v>1.5380370000000001</v>
      </c>
      <c r="C80">
        <v>109.85767</v>
      </c>
      <c r="D80">
        <v>19.857669999999999</v>
      </c>
      <c r="E80">
        <v>19.669447000000002</v>
      </c>
    </row>
    <row r="81" spans="1:5" x14ac:dyDescent="0.35">
      <c r="A81">
        <v>73</v>
      </c>
      <c r="B81">
        <v>-3.5825999999999997E-2</v>
      </c>
      <c r="C81">
        <v>87.459552000000002</v>
      </c>
      <c r="D81">
        <v>0</v>
      </c>
      <c r="E81">
        <v>0</v>
      </c>
    </row>
    <row r="82" spans="1:5" x14ac:dyDescent="0.35">
      <c r="A82">
        <v>74</v>
      </c>
      <c r="B82">
        <v>1.5646439999999999</v>
      </c>
      <c r="C82">
        <v>110.281948</v>
      </c>
      <c r="D82">
        <v>20.281948</v>
      </c>
      <c r="E82">
        <v>20.089704000000001</v>
      </c>
    </row>
    <row r="83" spans="1:5" x14ac:dyDescent="0.35">
      <c r="A83">
        <v>75</v>
      </c>
      <c r="B83">
        <v>-2.619745</v>
      </c>
      <c r="C83">
        <v>60.149790000000003</v>
      </c>
      <c r="D83">
        <v>0</v>
      </c>
      <c r="E83">
        <v>0</v>
      </c>
    </row>
    <row r="84" spans="1:5" x14ac:dyDescent="0.35">
      <c r="A84">
        <v>76</v>
      </c>
      <c r="B84">
        <v>0.82190300000000005</v>
      </c>
      <c r="C84">
        <v>99.031460999999993</v>
      </c>
      <c r="D84">
        <v>9.0314610000000002</v>
      </c>
      <c r="E84">
        <v>8.9458549999999999</v>
      </c>
    </row>
    <row r="85" spans="1:5" x14ac:dyDescent="0.35">
      <c r="A85">
        <v>77</v>
      </c>
      <c r="B85">
        <v>8.7046999999999999E-2</v>
      </c>
      <c r="C85">
        <v>89.030350999999996</v>
      </c>
      <c r="D85">
        <v>0</v>
      </c>
      <c r="E85">
        <v>0</v>
      </c>
    </row>
    <row r="86" spans="1:5" x14ac:dyDescent="0.35">
      <c r="A86">
        <v>78</v>
      </c>
      <c r="B86">
        <v>-0.29900700000000002</v>
      </c>
      <c r="C86">
        <v>84.187691000000001</v>
      </c>
      <c r="D86">
        <v>0</v>
      </c>
      <c r="E86">
        <v>0</v>
      </c>
    </row>
    <row r="87" spans="1:5" x14ac:dyDescent="0.35">
      <c r="A87">
        <v>79</v>
      </c>
      <c r="B87">
        <v>9.1760999999999995E-2</v>
      </c>
      <c r="C87">
        <v>89.091170000000005</v>
      </c>
      <c r="D87">
        <v>0</v>
      </c>
      <c r="E87">
        <v>0</v>
      </c>
    </row>
    <row r="88" spans="1:5" x14ac:dyDescent="0.35">
      <c r="A88">
        <v>80</v>
      </c>
      <c r="B88">
        <v>-1.9875689999999999</v>
      </c>
      <c r="C88">
        <v>65.918743000000006</v>
      </c>
      <c r="D88">
        <v>0</v>
      </c>
      <c r="E88">
        <v>0</v>
      </c>
    </row>
    <row r="89" spans="1:5" x14ac:dyDescent="0.35">
      <c r="A89">
        <v>81</v>
      </c>
      <c r="B89">
        <v>-0.21967200000000001</v>
      </c>
      <c r="C89">
        <v>85.160884999999993</v>
      </c>
      <c r="D89">
        <v>0</v>
      </c>
      <c r="E89">
        <v>0</v>
      </c>
    </row>
    <row r="90" spans="1:5" x14ac:dyDescent="0.35">
      <c r="A90">
        <v>82</v>
      </c>
      <c r="B90">
        <v>0.35711300000000001</v>
      </c>
      <c r="C90">
        <v>92.582706000000002</v>
      </c>
      <c r="D90">
        <v>2.5827059999999999</v>
      </c>
      <c r="E90">
        <v>2.5582259999999999</v>
      </c>
    </row>
    <row r="91" spans="1:5" x14ac:dyDescent="0.35">
      <c r="A91">
        <v>83</v>
      </c>
      <c r="B91">
        <v>1.477894</v>
      </c>
      <c r="C91">
        <v>108.904639</v>
      </c>
      <c r="D91">
        <v>18.904639</v>
      </c>
      <c r="E91">
        <v>18.725449999999999</v>
      </c>
    </row>
    <row r="92" spans="1:5" x14ac:dyDescent="0.35">
      <c r="A92">
        <v>84</v>
      </c>
      <c r="B92">
        <v>-0.51827000000000001</v>
      </c>
      <c r="C92">
        <v>81.555485000000004</v>
      </c>
      <c r="D92">
        <v>0</v>
      </c>
      <c r="E92">
        <v>0</v>
      </c>
    </row>
    <row r="93" spans="1:5" x14ac:dyDescent="0.35">
      <c r="A93">
        <v>85</v>
      </c>
      <c r="B93">
        <v>-0.80849400000000005</v>
      </c>
      <c r="C93">
        <v>78.197543999999994</v>
      </c>
      <c r="D93">
        <v>0</v>
      </c>
      <c r="E93">
        <v>0</v>
      </c>
    </row>
    <row r="94" spans="1:5" x14ac:dyDescent="0.35">
      <c r="A94">
        <v>86</v>
      </c>
      <c r="B94">
        <v>-0.50175700000000001</v>
      </c>
      <c r="C94">
        <v>81.750823999999994</v>
      </c>
      <c r="D94">
        <v>0</v>
      </c>
      <c r="E94">
        <v>0</v>
      </c>
    </row>
    <row r="95" spans="1:5" x14ac:dyDescent="0.35">
      <c r="A95">
        <v>87</v>
      </c>
      <c r="B95">
        <v>0.91540200000000005</v>
      </c>
      <c r="C95">
        <v>100.382019</v>
      </c>
      <c r="D95">
        <v>10.382019</v>
      </c>
      <c r="E95">
        <v>10.283612</v>
      </c>
    </row>
    <row r="96" spans="1:5" x14ac:dyDescent="0.35">
      <c r="A96">
        <v>88</v>
      </c>
      <c r="B96">
        <v>0.32875100000000002</v>
      </c>
      <c r="C96">
        <v>92.203084000000004</v>
      </c>
      <c r="D96">
        <v>2.203084</v>
      </c>
      <c r="E96">
        <v>2.1822010000000001</v>
      </c>
    </row>
    <row r="97" spans="1:5" x14ac:dyDescent="0.35">
      <c r="A97">
        <v>89</v>
      </c>
      <c r="B97">
        <v>-0.52976000000000001</v>
      </c>
      <c r="C97">
        <v>81.419843</v>
      </c>
      <c r="D97">
        <v>0</v>
      </c>
      <c r="E97">
        <v>0</v>
      </c>
    </row>
    <row r="98" spans="1:5" x14ac:dyDescent="0.35">
      <c r="A98">
        <v>90</v>
      </c>
      <c r="B98">
        <v>0.51326700000000003</v>
      </c>
      <c r="C98">
        <v>94.701031</v>
      </c>
      <c r="D98">
        <v>4.7010310000000004</v>
      </c>
      <c r="E98">
        <v>4.6564719999999999</v>
      </c>
    </row>
    <row r="99" spans="1:5" x14ac:dyDescent="0.35">
      <c r="A99">
        <v>91</v>
      </c>
      <c r="B99">
        <v>9.7077999999999998E-2</v>
      </c>
      <c r="C99">
        <v>89.159818999999999</v>
      </c>
      <c r="D99">
        <v>0</v>
      </c>
      <c r="E99">
        <v>0</v>
      </c>
    </row>
    <row r="100" spans="1:5" x14ac:dyDescent="0.35">
      <c r="A100">
        <v>92</v>
      </c>
      <c r="B100">
        <v>0.96864499999999998</v>
      </c>
      <c r="C100">
        <v>101.159301</v>
      </c>
      <c r="D100">
        <v>11.159300999999999</v>
      </c>
      <c r="E100">
        <v>11.053527000000001</v>
      </c>
    </row>
    <row r="101" spans="1:5" x14ac:dyDescent="0.35">
      <c r="A101">
        <v>93</v>
      </c>
      <c r="B101">
        <v>-0.70205300000000004</v>
      </c>
      <c r="C101">
        <v>79.412717999999998</v>
      </c>
      <c r="D101">
        <v>0</v>
      </c>
      <c r="E101">
        <v>0</v>
      </c>
    </row>
    <row r="102" spans="1:5" x14ac:dyDescent="0.35">
      <c r="A102">
        <v>94</v>
      </c>
      <c r="B102">
        <v>-0.32766200000000001</v>
      </c>
      <c r="C102">
        <v>83.838927999999996</v>
      </c>
      <c r="D102">
        <v>0</v>
      </c>
      <c r="E102">
        <v>0</v>
      </c>
    </row>
    <row r="103" spans="1:5" x14ac:dyDescent="0.35">
      <c r="A103">
        <v>95</v>
      </c>
      <c r="B103">
        <v>-0.39210800000000001</v>
      </c>
      <c r="C103">
        <v>83.059813000000005</v>
      </c>
      <c r="D103">
        <v>0</v>
      </c>
      <c r="E103">
        <v>0</v>
      </c>
    </row>
    <row r="104" spans="1:5" x14ac:dyDescent="0.35">
      <c r="A104">
        <v>96</v>
      </c>
      <c r="B104">
        <v>-1.4635149999999999</v>
      </c>
      <c r="C104">
        <v>71.118233000000004</v>
      </c>
      <c r="D104">
        <v>0</v>
      </c>
      <c r="E104">
        <v>0</v>
      </c>
    </row>
    <row r="105" spans="1:5" x14ac:dyDescent="0.35">
      <c r="A105">
        <v>97</v>
      </c>
      <c r="B105">
        <v>0.29611999999999999</v>
      </c>
      <c r="C105">
        <v>91.768240000000006</v>
      </c>
      <c r="D105">
        <v>1.76824</v>
      </c>
      <c r="E105">
        <v>1.7514799999999999</v>
      </c>
    </row>
    <row r="106" spans="1:5" x14ac:dyDescent="0.35">
      <c r="A106">
        <v>98</v>
      </c>
      <c r="B106">
        <v>0.26105499999999998</v>
      </c>
      <c r="C106">
        <v>91.303244000000007</v>
      </c>
      <c r="D106">
        <v>1.3032440000000001</v>
      </c>
      <c r="E106">
        <v>1.290891</v>
      </c>
    </row>
    <row r="107" spans="1:5" x14ac:dyDescent="0.35">
      <c r="A107">
        <v>99</v>
      </c>
      <c r="B107">
        <v>5.1130000000000004E-3</v>
      </c>
      <c r="C107">
        <v>87.979816</v>
      </c>
      <c r="D107">
        <v>0</v>
      </c>
      <c r="E107">
        <v>0</v>
      </c>
    </row>
    <row r="108" spans="1:5" x14ac:dyDescent="0.35">
      <c r="A108">
        <v>100</v>
      </c>
      <c r="B108">
        <v>-0.23458699999999999</v>
      </c>
      <c r="C108">
        <v>84.977068000000003</v>
      </c>
      <c r="D108">
        <v>0</v>
      </c>
      <c r="E108">
        <v>0</v>
      </c>
    </row>
    <row r="109" spans="1:5" x14ac:dyDescent="0.35">
      <c r="A109">
        <v>101</v>
      </c>
      <c r="B109">
        <v>-1.4153709999999999</v>
      </c>
      <c r="C109">
        <v>71.616</v>
      </c>
      <c r="D109">
        <v>0</v>
      </c>
      <c r="E109">
        <v>0</v>
      </c>
    </row>
    <row r="110" spans="1:5" x14ac:dyDescent="0.35">
      <c r="A110">
        <v>102</v>
      </c>
      <c r="B110">
        <v>-0.42064499999999999</v>
      </c>
      <c r="C110">
        <v>82.717132000000007</v>
      </c>
      <c r="D110">
        <v>0</v>
      </c>
      <c r="E110">
        <v>0</v>
      </c>
    </row>
    <row r="111" spans="1:5" x14ac:dyDescent="0.35">
      <c r="A111">
        <v>103</v>
      </c>
      <c r="B111">
        <v>-0.34271499999999999</v>
      </c>
      <c r="C111">
        <v>83.656301999999997</v>
      </c>
      <c r="D111">
        <v>0</v>
      </c>
      <c r="E111">
        <v>0</v>
      </c>
    </row>
    <row r="112" spans="1:5" x14ac:dyDescent="0.35">
      <c r="A112">
        <v>104</v>
      </c>
      <c r="B112">
        <v>-0.80227700000000002</v>
      </c>
      <c r="C112">
        <v>78.267999000000003</v>
      </c>
      <c r="D112">
        <v>0</v>
      </c>
      <c r="E112">
        <v>0</v>
      </c>
    </row>
    <row r="113" spans="1:5" x14ac:dyDescent="0.35">
      <c r="A113">
        <v>105</v>
      </c>
      <c r="B113">
        <v>-0.16128600000000001</v>
      </c>
      <c r="C113">
        <v>85.884277999999995</v>
      </c>
      <c r="D113">
        <v>0</v>
      </c>
      <c r="E113">
        <v>0</v>
      </c>
    </row>
    <row r="114" spans="1:5" x14ac:dyDescent="0.35">
      <c r="A114">
        <v>106</v>
      </c>
      <c r="B114">
        <v>0.40405099999999999</v>
      </c>
      <c r="C114">
        <v>93.214420000000004</v>
      </c>
      <c r="D114">
        <v>3.2144200000000001</v>
      </c>
      <c r="E114">
        <v>3.183951</v>
      </c>
    </row>
    <row r="115" spans="1:5" x14ac:dyDescent="0.35">
      <c r="A115">
        <v>107</v>
      </c>
      <c r="B115">
        <v>1.8861859999999999</v>
      </c>
      <c r="C115">
        <v>115.540699</v>
      </c>
      <c r="D115">
        <v>25.540699</v>
      </c>
      <c r="E115">
        <v>25.298608000000002</v>
      </c>
    </row>
    <row r="116" spans="1:5" x14ac:dyDescent="0.35">
      <c r="A116">
        <v>108</v>
      </c>
      <c r="B116">
        <v>0.17457800000000001</v>
      </c>
      <c r="C116">
        <v>90.166515000000004</v>
      </c>
      <c r="D116">
        <v>0.166515</v>
      </c>
      <c r="E116">
        <v>0.164936</v>
      </c>
    </row>
    <row r="117" spans="1:5" x14ac:dyDescent="0.35">
      <c r="A117">
        <v>109</v>
      </c>
      <c r="B117">
        <v>0.25755</v>
      </c>
      <c r="C117">
        <v>91.256895999999998</v>
      </c>
      <c r="D117">
        <v>1.256896</v>
      </c>
      <c r="E117">
        <v>1.244982</v>
      </c>
    </row>
    <row r="118" spans="1:5" x14ac:dyDescent="0.35">
      <c r="A118">
        <v>110</v>
      </c>
      <c r="B118">
        <v>-7.4445999999999998E-2</v>
      </c>
      <c r="C118">
        <v>86.971586000000002</v>
      </c>
      <c r="D118">
        <v>0</v>
      </c>
      <c r="E118">
        <v>0</v>
      </c>
    </row>
    <row r="119" spans="1:5" x14ac:dyDescent="0.35">
      <c r="A119">
        <v>111</v>
      </c>
      <c r="B119">
        <v>-1.918771</v>
      </c>
      <c r="C119">
        <v>66.579031999999998</v>
      </c>
      <c r="D119">
        <v>0</v>
      </c>
      <c r="E119">
        <v>0</v>
      </c>
    </row>
    <row r="120" spans="1:5" x14ac:dyDescent="0.35">
      <c r="A120">
        <v>112</v>
      </c>
      <c r="B120">
        <v>-2.6513999999999999E-2</v>
      </c>
      <c r="C120">
        <v>87.577620999999994</v>
      </c>
      <c r="D120">
        <v>0</v>
      </c>
      <c r="E120">
        <v>0</v>
      </c>
    </row>
    <row r="121" spans="1:5" x14ac:dyDescent="0.35">
      <c r="A121">
        <v>113</v>
      </c>
      <c r="B121">
        <v>6.0229999999999999E-2</v>
      </c>
      <c r="C121">
        <v>88.685136999999997</v>
      </c>
      <c r="D121">
        <v>0</v>
      </c>
      <c r="E121">
        <v>0</v>
      </c>
    </row>
    <row r="122" spans="1:5" x14ac:dyDescent="0.35">
      <c r="A122">
        <v>114</v>
      </c>
      <c r="B122">
        <v>2.4632420000000002</v>
      </c>
      <c r="C122">
        <v>125.615083</v>
      </c>
      <c r="D122">
        <v>35.615082999999998</v>
      </c>
      <c r="E122">
        <v>35.277501999999998</v>
      </c>
    </row>
    <row r="123" spans="1:5" x14ac:dyDescent="0.35">
      <c r="A123">
        <v>115</v>
      </c>
      <c r="B123">
        <v>-0.192361</v>
      </c>
      <c r="C123">
        <v>85.498500000000007</v>
      </c>
      <c r="D123">
        <v>0</v>
      </c>
      <c r="E123">
        <v>0</v>
      </c>
    </row>
    <row r="124" spans="1:5" x14ac:dyDescent="0.35">
      <c r="A124">
        <v>116</v>
      </c>
      <c r="B124">
        <v>0.30154700000000001</v>
      </c>
      <c r="C124">
        <v>91.840418999999997</v>
      </c>
      <c r="D124">
        <v>1.840419</v>
      </c>
      <c r="E124">
        <v>1.822975</v>
      </c>
    </row>
    <row r="125" spans="1:5" x14ac:dyDescent="0.35">
      <c r="A125">
        <v>117</v>
      </c>
      <c r="B125">
        <v>-3.4712E-2</v>
      </c>
      <c r="C125">
        <v>87.473670999999996</v>
      </c>
      <c r="D125">
        <v>0</v>
      </c>
      <c r="E125">
        <v>0</v>
      </c>
    </row>
    <row r="126" spans="1:5" x14ac:dyDescent="0.35">
      <c r="A126">
        <v>118</v>
      </c>
      <c r="B126">
        <v>-1.1686780000000001</v>
      </c>
      <c r="C126">
        <v>74.221767999999997</v>
      </c>
      <c r="D126">
        <v>0</v>
      </c>
      <c r="E126">
        <v>0</v>
      </c>
    </row>
    <row r="127" spans="1:5" x14ac:dyDescent="0.35">
      <c r="A127">
        <v>119</v>
      </c>
      <c r="B127">
        <v>1.1428229999999999</v>
      </c>
      <c r="C127">
        <v>103.744388</v>
      </c>
      <c r="D127">
        <v>13.744388000000001</v>
      </c>
      <c r="E127">
        <v>13.614110999999999</v>
      </c>
    </row>
    <row r="128" spans="1:5" x14ac:dyDescent="0.35">
      <c r="A128">
        <v>120</v>
      </c>
      <c r="B128">
        <v>0.75193299999999996</v>
      </c>
      <c r="C128">
        <v>98.032685000000001</v>
      </c>
      <c r="D128">
        <v>8.0326850000000007</v>
      </c>
      <c r="E128">
        <v>7.9565460000000003</v>
      </c>
    </row>
    <row r="129" spans="1:5" x14ac:dyDescent="0.35">
      <c r="A129">
        <v>121</v>
      </c>
      <c r="B129">
        <v>0.79103199999999996</v>
      </c>
      <c r="C129">
        <v>98.589551999999998</v>
      </c>
      <c r="D129">
        <v>8.5895519999999994</v>
      </c>
      <c r="E129">
        <v>8.5081349999999993</v>
      </c>
    </row>
    <row r="130" spans="1:5" x14ac:dyDescent="0.35">
      <c r="A130">
        <v>122</v>
      </c>
      <c r="B130">
        <v>-0.90938699999999995</v>
      </c>
      <c r="C130">
        <v>77.062864000000005</v>
      </c>
      <c r="D130">
        <v>0</v>
      </c>
      <c r="E130">
        <v>0</v>
      </c>
    </row>
    <row r="131" spans="1:5" x14ac:dyDescent="0.35">
      <c r="A131">
        <v>123</v>
      </c>
      <c r="B131">
        <v>1.4027940000000001</v>
      </c>
      <c r="C131">
        <v>107.72619299999999</v>
      </c>
      <c r="D131">
        <v>17.726192999999999</v>
      </c>
      <c r="E131">
        <v>17.558173</v>
      </c>
    </row>
    <row r="132" spans="1:5" x14ac:dyDescent="0.35">
      <c r="A132">
        <v>124</v>
      </c>
      <c r="B132">
        <v>-1.401851</v>
      </c>
      <c r="C132">
        <v>71.756406999999996</v>
      </c>
      <c r="D132">
        <v>0</v>
      </c>
      <c r="E132">
        <v>0</v>
      </c>
    </row>
    <row r="133" spans="1:5" x14ac:dyDescent="0.35">
      <c r="A133">
        <v>125</v>
      </c>
      <c r="B133">
        <v>0.58685699999999996</v>
      </c>
      <c r="C133">
        <v>95.716049999999996</v>
      </c>
      <c r="D133">
        <v>5.7160500000000001</v>
      </c>
      <c r="E133">
        <v>5.6618700000000004</v>
      </c>
    </row>
    <row r="134" spans="1:5" x14ac:dyDescent="0.35">
      <c r="A134">
        <v>126</v>
      </c>
      <c r="B134">
        <v>2.1904560000000002</v>
      </c>
      <c r="C134">
        <v>120.74768400000001</v>
      </c>
      <c r="D134">
        <v>30.747684</v>
      </c>
      <c r="E134">
        <v>30.456239</v>
      </c>
    </row>
    <row r="135" spans="1:5" x14ac:dyDescent="0.35">
      <c r="A135">
        <v>127</v>
      </c>
      <c r="B135">
        <v>-0.99053599999999997</v>
      </c>
      <c r="C135">
        <v>76.162199999999999</v>
      </c>
      <c r="D135">
        <v>0</v>
      </c>
      <c r="E135">
        <v>0</v>
      </c>
    </row>
    <row r="136" spans="1:5" x14ac:dyDescent="0.35">
      <c r="A136">
        <v>128</v>
      </c>
      <c r="B136">
        <v>-0.56629799999999997</v>
      </c>
      <c r="C136">
        <v>80.990003000000002</v>
      </c>
      <c r="D136">
        <v>0</v>
      </c>
      <c r="E136">
        <v>0</v>
      </c>
    </row>
    <row r="137" spans="1:5" x14ac:dyDescent="0.35">
      <c r="A137">
        <v>129</v>
      </c>
      <c r="B137">
        <v>9.9651000000000003E-2</v>
      </c>
      <c r="C137">
        <v>89.193071000000003</v>
      </c>
      <c r="D137">
        <v>0</v>
      </c>
      <c r="E137">
        <v>0</v>
      </c>
    </row>
    <row r="138" spans="1:5" x14ac:dyDescent="0.35">
      <c r="A138">
        <v>130</v>
      </c>
      <c r="B138">
        <v>-0.50347600000000003</v>
      </c>
      <c r="C138">
        <v>81.730473000000003</v>
      </c>
      <c r="D138">
        <v>0</v>
      </c>
      <c r="E138">
        <v>0</v>
      </c>
    </row>
    <row r="139" spans="1:5" x14ac:dyDescent="0.35">
      <c r="A139">
        <v>131</v>
      </c>
      <c r="B139">
        <v>-1.5506629999999999</v>
      </c>
      <c r="C139">
        <v>70.225981000000004</v>
      </c>
      <c r="D139">
        <v>0</v>
      </c>
      <c r="E139">
        <v>0</v>
      </c>
    </row>
    <row r="140" spans="1:5" x14ac:dyDescent="0.35">
      <c r="A140">
        <v>132</v>
      </c>
      <c r="B140">
        <v>6.8562999999999999E-2</v>
      </c>
      <c r="C140">
        <v>88.792261999999994</v>
      </c>
      <c r="D140">
        <v>0</v>
      </c>
      <c r="E140">
        <v>0</v>
      </c>
    </row>
    <row r="141" spans="1:5" x14ac:dyDescent="0.35">
      <c r="A141">
        <v>133</v>
      </c>
      <c r="B141">
        <v>-1.0623039999999999</v>
      </c>
      <c r="C141">
        <v>75.374436000000003</v>
      </c>
      <c r="D141">
        <v>0</v>
      </c>
      <c r="E141">
        <v>0</v>
      </c>
    </row>
    <row r="142" spans="1:5" x14ac:dyDescent="0.35">
      <c r="A142">
        <v>134</v>
      </c>
      <c r="B142">
        <v>0.47359200000000001</v>
      </c>
      <c r="C142">
        <v>94.158269000000004</v>
      </c>
      <c r="D142">
        <v>4.1582689999999998</v>
      </c>
      <c r="E142">
        <v>4.1188539999999998</v>
      </c>
    </row>
    <row r="143" spans="1:5" x14ac:dyDescent="0.35">
      <c r="A143">
        <v>135</v>
      </c>
      <c r="B143">
        <v>-0.91942400000000002</v>
      </c>
      <c r="C143">
        <v>76.950892999999994</v>
      </c>
      <c r="D143">
        <v>0</v>
      </c>
      <c r="E143">
        <v>0</v>
      </c>
    </row>
    <row r="144" spans="1:5" x14ac:dyDescent="0.35">
      <c r="A144">
        <v>136</v>
      </c>
      <c r="B144">
        <v>1.5499339999999999</v>
      </c>
      <c r="C144">
        <v>110.047191</v>
      </c>
      <c r="D144">
        <v>20.047191000000002</v>
      </c>
      <c r="E144">
        <v>19.857171999999998</v>
      </c>
    </row>
    <row r="145" spans="1:5" x14ac:dyDescent="0.35">
      <c r="A145">
        <v>137</v>
      </c>
      <c r="B145">
        <v>-0.78325299999999998</v>
      </c>
      <c r="C145">
        <v>78.484007000000005</v>
      </c>
      <c r="D145">
        <v>0</v>
      </c>
      <c r="E145">
        <v>0</v>
      </c>
    </row>
    <row r="146" spans="1:5" x14ac:dyDescent="0.35">
      <c r="A146">
        <v>138</v>
      </c>
      <c r="B146">
        <v>-0.32206200000000001</v>
      </c>
      <c r="C146">
        <v>83.906980000000004</v>
      </c>
      <c r="D146">
        <v>0</v>
      </c>
      <c r="E146">
        <v>0</v>
      </c>
    </row>
    <row r="147" spans="1:5" x14ac:dyDescent="0.35">
      <c r="A147">
        <v>139</v>
      </c>
      <c r="B147">
        <v>0.81351700000000005</v>
      </c>
      <c r="C147">
        <v>98.911231000000001</v>
      </c>
      <c r="D147">
        <v>8.9112310000000008</v>
      </c>
      <c r="E147">
        <v>8.826765</v>
      </c>
    </row>
    <row r="148" spans="1:5" x14ac:dyDescent="0.35">
      <c r="A148">
        <v>140</v>
      </c>
      <c r="B148">
        <v>-1.230864</v>
      </c>
      <c r="C148">
        <v>73.556100999999998</v>
      </c>
      <c r="D148">
        <v>0</v>
      </c>
      <c r="E148">
        <v>0</v>
      </c>
    </row>
    <row r="149" spans="1:5" x14ac:dyDescent="0.35">
      <c r="A149">
        <v>141</v>
      </c>
      <c r="B149">
        <v>0.22746</v>
      </c>
      <c r="C149">
        <v>90.859947000000005</v>
      </c>
      <c r="D149">
        <v>0.85994700000000002</v>
      </c>
      <c r="E149">
        <v>0.851796</v>
      </c>
    </row>
    <row r="150" spans="1:5" x14ac:dyDescent="0.35">
      <c r="A150">
        <v>142</v>
      </c>
      <c r="B150">
        <v>1.3071429999999999</v>
      </c>
      <c r="C150">
        <v>106.243697</v>
      </c>
      <c r="D150">
        <v>16.243697000000001</v>
      </c>
      <c r="E150">
        <v>16.089729999999999</v>
      </c>
    </row>
    <row r="151" spans="1:5" x14ac:dyDescent="0.35">
      <c r="A151">
        <v>143</v>
      </c>
      <c r="B151">
        <v>-1.607483</v>
      </c>
      <c r="C151">
        <v>69.650279999999995</v>
      </c>
      <c r="D151">
        <v>0</v>
      </c>
      <c r="E151">
        <v>0</v>
      </c>
    </row>
    <row r="152" spans="1:5" x14ac:dyDescent="0.35">
      <c r="A152">
        <v>144</v>
      </c>
      <c r="B152">
        <v>0.18463399999999999</v>
      </c>
      <c r="C152">
        <v>90.297968999999995</v>
      </c>
      <c r="D152">
        <v>0.29796899999999998</v>
      </c>
      <c r="E152">
        <v>0.29514499999999999</v>
      </c>
    </row>
    <row r="153" spans="1:5" x14ac:dyDescent="0.35">
      <c r="A153">
        <v>145</v>
      </c>
      <c r="B153">
        <v>0.25988299999999998</v>
      </c>
      <c r="C153">
        <v>91.287737000000007</v>
      </c>
      <c r="D153">
        <v>1.2877369999999999</v>
      </c>
      <c r="E153">
        <v>1.275531</v>
      </c>
    </row>
    <row r="154" spans="1:5" x14ac:dyDescent="0.35">
      <c r="A154">
        <v>146</v>
      </c>
      <c r="B154">
        <v>0.78182300000000005</v>
      </c>
      <c r="C154">
        <v>98.458106999999998</v>
      </c>
      <c r="D154">
        <v>8.458107</v>
      </c>
      <c r="E154">
        <v>8.377936</v>
      </c>
    </row>
    <row r="155" spans="1:5" x14ac:dyDescent="0.35">
      <c r="A155">
        <v>147</v>
      </c>
      <c r="B155">
        <v>-1.2369509999999999</v>
      </c>
      <c r="C155">
        <v>73.491271999999995</v>
      </c>
      <c r="D155">
        <v>0</v>
      </c>
      <c r="E155">
        <v>0</v>
      </c>
    </row>
    <row r="156" spans="1:5" x14ac:dyDescent="0.35">
      <c r="A156">
        <v>148</v>
      </c>
      <c r="B156">
        <v>-1.320457</v>
      </c>
      <c r="C156">
        <v>72.607552999999996</v>
      </c>
      <c r="D156">
        <v>0</v>
      </c>
      <c r="E156">
        <v>0</v>
      </c>
    </row>
    <row r="157" spans="1:5" x14ac:dyDescent="0.35">
      <c r="A157">
        <v>149</v>
      </c>
      <c r="B157">
        <v>0.52194200000000002</v>
      </c>
      <c r="C157">
        <v>94.820110999999997</v>
      </c>
      <c r="D157">
        <v>4.8201109999999998</v>
      </c>
      <c r="E157">
        <v>4.7744229999999996</v>
      </c>
    </row>
    <row r="158" spans="1:5" x14ac:dyDescent="0.35">
      <c r="A158">
        <v>150</v>
      </c>
      <c r="B158">
        <v>0.296985</v>
      </c>
      <c r="C158">
        <v>91.779732999999993</v>
      </c>
      <c r="D158">
        <v>1.779733</v>
      </c>
      <c r="E158">
        <v>1.7628630000000001</v>
      </c>
    </row>
    <row r="159" spans="1:5" x14ac:dyDescent="0.35">
      <c r="A159">
        <v>151</v>
      </c>
      <c r="B159">
        <v>0.25049300000000002</v>
      </c>
      <c r="C159">
        <v>91.163638000000006</v>
      </c>
      <c r="D159">
        <v>1.163638</v>
      </c>
      <c r="E159">
        <v>1.152609</v>
      </c>
    </row>
    <row r="160" spans="1:5" x14ac:dyDescent="0.35">
      <c r="A160">
        <v>152</v>
      </c>
      <c r="B160">
        <v>0.34644799999999998</v>
      </c>
      <c r="C160">
        <v>92.439779000000001</v>
      </c>
      <c r="D160">
        <v>2.4397790000000001</v>
      </c>
      <c r="E160">
        <v>2.4166530000000002</v>
      </c>
    </row>
    <row r="161" spans="1:5" x14ac:dyDescent="0.35">
      <c r="A161">
        <v>153</v>
      </c>
      <c r="B161">
        <v>-0.68002499999999999</v>
      </c>
      <c r="C161">
        <v>79.666552999999993</v>
      </c>
      <c r="D161">
        <v>0</v>
      </c>
      <c r="E161">
        <v>0</v>
      </c>
    </row>
    <row r="162" spans="1:5" x14ac:dyDescent="0.35">
      <c r="A162">
        <v>154</v>
      </c>
      <c r="B162">
        <v>0.23225399999999999</v>
      </c>
      <c r="C162">
        <v>90.923069999999996</v>
      </c>
      <c r="D162">
        <v>0.92306999999999995</v>
      </c>
      <c r="E162">
        <v>0.91432100000000005</v>
      </c>
    </row>
    <row r="163" spans="1:5" x14ac:dyDescent="0.35">
      <c r="A163">
        <v>155</v>
      </c>
      <c r="B163">
        <v>0.293072</v>
      </c>
      <c r="C163">
        <v>91.727728999999997</v>
      </c>
      <c r="D163">
        <v>1.7277290000000001</v>
      </c>
      <c r="E163">
        <v>1.7113529999999999</v>
      </c>
    </row>
    <row r="164" spans="1:5" x14ac:dyDescent="0.35">
      <c r="A164">
        <v>156</v>
      </c>
      <c r="B164">
        <v>-0.71435099999999996</v>
      </c>
      <c r="C164">
        <v>79.271355</v>
      </c>
      <c r="D164">
        <v>0</v>
      </c>
      <c r="E164">
        <v>0</v>
      </c>
    </row>
    <row r="165" spans="1:5" x14ac:dyDescent="0.35">
      <c r="A165">
        <v>157</v>
      </c>
      <c r="B165">
        <v>1.865775</v>
      </c>
      <c r="C165">
        <v>115.199544</v>
      </c>
      <c r="D165">
        <v>25.199543999999999</v>
      </c>
      <c r="E165">
        <v>24.960688000000001</v>
      </c>
    </row>
    <row r="166" spans="1:5" x14ac:dyDescent="0.35">
      <c r="A166">
        <v>158</v>
      </c>
      <c r="B166">
        <v>0.473833</v>
      </c>
      <c r="C166">
        <v>94.161550000000005</v>
      </c>
      <c r="D166">
        <v>4.1615500000000001</v>
      </c>
      <c r="E166">
        <v>4.1221040000000002</v>
      </c>
    </row>
    <row r="167" spans="1:5" x14ac:dyDescent="0.35">
      <c r="A167">
        <v>159</v>
      </c>
      <c r="B167">
        <v>-1.191303</v>
      </c>
      <c r="C167">
        <v>73.978881000000001</v>
      </c>
      <c r="D167">
        <v>0</v>
      </c>
      <c r="E167">
        <v>0</v>
      </c>
    </row>
    <row r="168" spans="1:5" x14ac:dyDescent="0.35">
      <c r="A168">
        <v>160</v>
      </c>
      <c r="B168">
        <v>0.65655399999999997</v>
      </c>
      <c r="C168">
        <v>96.687399999999997</v>
      </c>
      <c r="D168">
        <v>6.6874000000000002</v>
      </c>
      <c r="E168">
        <v>6.6240129999999997</v>
      </c>
    </row>
    <row r="169" spans="1:5" x14ac:dyDescent="0.35">
      <c r="A169">
        <v>161</v>
      </c>
      <c r="B169">
        <v>-0.97468200000000005</v>
      </c>
      <c r="C169">
        <v>76.337339</v>
      </c>
      <c r="D169">
        <v>0</v>
      </c>
      <c r="E169">
        <v>0</v>
      </c>
    </row>
    <row r="170" spans="1:5" x14ac:dyDescent="0.35">
      <c r="A170">
        <v>162</v>
      </c>
      <c r="B170">
        <v>0.78708500000000003</v>
      </c>
      <c r="C170">
        <v>98.533188999999993</v>
      </c>
      <c r="D170">
        <v>8.5331890000000001</v>
      </c>
      <c r="E170">
        <v>8.4523060000000001</v>
      </c>
    </row>
    <row r="171" spans="1:5" x14ac:dyDescent="0.35">
      <c r="A171">
        <v>163</v>
      </c>
      <c r="B171">
        <v>1.158596</v>
      </c>
      <c r="C171">
        <v>103.981719</v>
      </c>
      <c r="D171">
        <v>13.981719</v>
      </c>
      <c r="E171">
        <v>13.849192</v>
      </c>
    </row>
    <row r="172" spans="1:5" x14ac:dyDescent="0.35">
      <c r="A172">
        <v>164</v>
      </c>
      <c r="B172">
        <v>-0.82068200000000002</v>
      </c>
      <c r="C172">
        <v>78.059584000000001</v>
      </c>
      <c r="D172">
        <v>0</v>
      </c>
      <c r="E172">
        <v>0</v>
      </c>
    </row>
    <row r="173" spans="1:5" x14ac:dyDescent="0.35">
      <c r="A173">
        <v>165</v>
      </c>
      <c r="B173">
        <v>0.96337600000000001</v>
      </c>
      <c r="C173">
        <v>101.082115</v>
      </c>
      <c r="D173">
        <v>11.082115</v>
      </c>
      <c r="E173">
        <v>10.977072</v>
      </c>
    </row>
    <row r="174" spans="1:5" x14ac:dyDescent="0.35">
      <c r="A174">
        <v>166</v>
      </c>
      <c r="B174">
        <v>0.41278100000000001</v>
      </c>
      <c r="C174">
        <v>93.332386999999997</v>
      </c>
      <c r="D174">
        <v>3.3323870000000002</v>
      </c>
      <c r="E174">
        <v>3.3008000000000002</v>
      </c>
    </row>
    <row r="175" spans="1:5" x14ac:dyDescent="0.35">
      <c r="A175">
        <v>167</v>
      </c>
      <c r="B175">
        <v>0.82206000000000001</v>
      </c>
      <c r="C175">
        <v>99.033721999999997</v>
      </c>
      <c r="D175">
        <v>9.0337219999999991</v>
      </c>
      <c r="E175">
        <v>8.9480950000000004</v>
      </c>
    </row>
    <row r="176" spans="1:5" x14ac:dyDescent="0.35">
      <c r="A176">
        <v>168</v>
      </c>
      <c r="B176">
        <v>1.896793</v>
      </c>
      <c r="C176">
        <v>115.718383</v>
      </c>
      <c r="D176">
        <v>25.718382999999999</v>
      </c>
      <c r="E176">
        <v>25.474609000000001</v>
      </c>
    </row>
    <row r="177" spans="1:5" x14ac:dyDescent="0.35">
      <c r="A177">
        <v>169</v>
      </c>
      <c r="B177">
        <v>-0.245388</v>
      </c>
      <c r="C177">
        <v>84.844202999999993</v>
      </c>
      <c r="D177">
        <v>0</v>
      </c>
      <c r="E177">
        <v>0</v>
      </c>
    </row>
    <row r="178" spans="1:5" x14ac:dyDescent="0.35">
      <c r="A178">
        <v>170</v>
      </c>
      <c r="B178">
        <v>-0.75373599999999996</v>
      </c>
      <c r="C178">
        <v>78.820340000000002</v>
      </c>
      <c r="D178">
        <v>0</v>
      </c>
      <c r="E178">
        <v>0</v>
      </c>
    </row>
    <row r="179" spans="1:5" x14ac:dyDescent="0.35">
      <c r="A179">
        <v>171</v>
      </c>
      <c r="B179">
        <v>-0.88951400000000003</v>
      </c>
      <c r="C179">
        <v>77.285051999999993</v>
      </c>
      <c r="D179">
        <v>0</v>
      </c>
      <c r="E179">
        <v>0</v>
      </c>
    </row>
    <row r="180" spans="1:5" x14ac:dyDescent="0.35">
      <c r="A180">
        <v>172</v>
      </c>
      <c r="B180">
        <v>-0.81581000000000004</v>
      </c>
      <c r="C180">
        <v>78.114699999999999</v>
      </c>
      <c r="D180">
        <v>0</v>
      </c>
      <c r="E180">
        <v>0</v>
      </c>
    </row>
    <row r="181" spans="1:5" x14ac:dyDescent="0.35">
      <c r="A181">
        <v>173</v>
      </c>
      <c r="B181">
        <v>-7.7102000000000004E-2</v>
      </c>
      <c r="C181">
        <v>86.938130000000001</v>
      </c>
      <c r="D181">
        <v>0</v>
      </c>
      <c r="E181">
        <v>0</v>
      </c>
    </row>
    <row r="182" spans="1:5" x14ac:dyDescent="0.35">
      <c r="A182">
        <v>174</v>
      </c>
      <c r="B182">
        <v>0.34115200000000001</v>
      </c>
      <c r="C182">
        <v>92.368879000000007</v>
      </c>
      <c r="D182">
        <v>2.3688790000000002</v>
      </c>
      <c r="E182">
        <v>2.3464260000000001</v>
      </c>
    </row>
    <row r="183" spans="1:5" x14ac:dyDescent="0.35">
      <c r="A183">
        <v>175</v>
      </c>
      <c r="B183">
        <v>0.27669100000000002</v>
      </c>
      <c r="C183">
        <v>91.510294000000002</v>
      </c>
      <c r="D183">
        <v>1.510294</v>
      </c>
      <c r="E183">
        <v>1.4959789999999999</v>
      </c>
    </row>
    <row r="184" spans="1:5" x14ac:dyDescent="0.35">
      <c r="A184">
        <v>176</v>
      </c>
      <c r="B184">
        <v>0.827183</v>
      </c>
      <c r="C184">
        <v>99.107252000000003</v>
      </c>
      <c r="D184">
        <v>9.1072520000000008</v>
      </c>
      <c r="E184">
        <v>9.0209279999999996</v>
      </c>
    </row>
    <row r="185" spans="1:5" x14ac:dyDescent="0.35">
      <c r="A185">
        <v>177</v>
      </c>
      <c r="B185">
        <v>1.3002E-2</v>
      </c>
      <c r="C185">
        <v>88.080417999999995</v>
      </c>
      <c r="D185">
        <v>0</v>
      </c>
      <c r="E185">
        <v>0</v>
      </c>
    </row>
    <row r="186" spans="1:5" x14ac:dyDescent="0.35">
      <c r="A186">
        <v>178</v>
      </c>
      <c r="B186">
        <v>1.4535340000000001</v>
      </c>
      <c r="C186">
        <v>108.520983</v>
      </c>
      <c r="D186">
        <v>18.520983000000001</v>
      </c>
      <c r="E186">
        <v>18.34543</v>
      </c>
    </row>
    <row r="187" spans="1:5" x14ac:dyDescent="0.35">
      <c r="A187">
        <v>179</v>
      </c>
      <c r="B187">
        <v>-0.26465699999999998</v>
      </c>
      <c r="C187">
        <v>84.607690000000005</v>
      </c>
      <c r="D187">
        <v>0</v>
      </c>
      <c r="E187">
        <v>0</v>
      </c>
    </row>
    <row r="188" spans="1:5" x14ac:dyDescent="0.35">
      <c r="A188">
        <v>180</v>
      </c>
      <c r="B188">
        <v>2.7201689999999998</v>
      </c>
      <c r="C188">
        <v>130.37878799999999</v>
      </c>
      <c r="D188">
        <v>40.378788</v>
      </c>
      <c r="E188">
        <v>39.996053000000003</v>
      </c>
    </row>
    <row r="189" spans="1:5" x14ac:dyDescent="0.35">
      <c r="A189">
        <v>181</v>
      </c>
      <c r="B189">
        <v>0.62566699999999997</v>
      </c>
      <c r="C189">
        <v>96.255733000000006</v>
      </c>
      <c r="D189">
        <v>6.2557330000000002</v>
      </c>
      <c r="E189">
        <v>6.1964370000000004</v>
      </c>
    </row>
    <row r="190" spans="1:5" x14ac:dyDescent="0.35">
      <c r="A190">
        <v>182</v>
      </c>
      <c r="B190">
        <v>-0.85715799999999998</v>
      </c>
      <c r="C190">
        <v>77.648184999999998</v>
      </c>
      <c r="D190">
        <v>0</v>
      </c>
      <c r="E190">
        <v>0</v>
      </c>
    </row>
    <row r="191" spans="1:5" x14ac:dyDescent="0.35">
      <c r="A191">
        <v>183</v>
      </c>
      <c r="B191">
        <v>-1.070892</v>
      </c>
      <c r="C191">
        <v>75.280707000000007</v>
      </c>
      <c r="D191">
        <v>0</v>
      </c>
      <c r="E191">
        <v>0</v>
      </c>
    </row>
    <row r="192" spans="1:5" x14ac:dyDescent="0.35">
      <c r="A192">
        <v>184</v>
      </c>
      <c r="B192">
        <v>0.48247200000000001</v>
      </c>
      <c r="C192">
        <v>94.279477999999997</v>
      </c>
      <c r="D192">
        <v>4.2794780000000001</v>
      </c>
      <c r="E192">
        <v>4.2389150000000004</v>
      </c>
    </row>
    <row r="193" spans="1:5" x14ac:dyDescent="0.35">
      <c r="A193">
        <v>185</v>
      </c>
      <c r="B193">
        <v>-0.22346299999999999</v>
      </c>
      <c r="C193">
        <v>85.114127999999994</v>
      </c>
      <c r="D193">
        <v>0</v>
      </c>
      <c r="E193">
        <v>0</v>
      </c>
    </row>
    <row r="194" spans="1:5" x14ac:dyDescent="0.35">
      <c r="A194">
        <v>186</v>
      </c>
      <c r="B194">
        <v>0.71399999999999997</v>
      </c>
      <c r="C194">
        <v>97.495435999999998</v>
      </c>
      <c r="D194">
        <v>7.4954359999999998</v>
      </c>
      <c r="E194">
        <v>7.4243889999999997</v>
      </c>
    </row>
    <row r="195" spans="1:5" x14ac:dyDescent="0.35">
      <c r="A195">
        <v>187</v>
      </c>
      <c r="B195">
        <v>0.47323799999999999</v>
      </c>
      <c r="C195">
        <v>94.153429000000003</v>
      </c>
      <c r="D195">
        <v>4.153429</v>
      </c>
      <c r="E195">
        <v>4.1140600000000003</v>
      </c>
    </row>
    <row r="196" spans="1:5" x14ac:dyDescent="0.35">
      <c r="A196">
        <v>188</v>
      </c>
      <c r="B196">
        <v>-7.2829000000000005E-2</v>
      </c>
      <c r="C196">
        <v>86.991962000000001</v>
      </c>
      <c r="D196">
        <v>0</v>
      </c>
      <c r="E196">
        <v>0</v>
      </c>
    </row>
    <row r="197" spans="1:5" x14ac:dyDescent="0.35">
      <c r="A197">
        <v>189</v>
      </c>
      <c r="B197">
        <v>-0.84679400000000005</v>
      </c>
      <c r="C197">
        <v>77.764857000000006</v>
      </c>
      <c r="D197">
        <v>0</v>
      </c>
      <c r="E197">
        <v>0</v>
      </c>
    </row>
    <row r="198" spans="1:5" x14ac:dyDescent="0.35">
      <c r="A198">
        <v>190</v>
      </c>
      <c r="B198">
        <v>-1.5148470000000001</v>
      </c>
      <c r="C198">
        <v>70.591314999999994</v>
      </c>
      <c r="D198">
        <v>0</v>
      </c>
      <c r="E198">
        <v>0</v>
      </c>
    </row>
    <row r="199" spans="1:5" x14ac:dyDescent="0.35">
      <c r="A199">
        <v>191</v>
      </c>
      <c r="B199">
        <v>-0.446515</v>
      </c>
      <c r="C199">
        <v>82.407705000000007</v>
      </c>
      <c r="D199">
        <v>0</v>
      </c>
      <c r="E199">
        <v>0</v>
      </c>
    </row>
    <row r="200" spans="1:5" x14ac:dyDescent="0.35">
      <c r="A200">
        <v>192</v>
      </c>
      <c r="B200">
        <v>0.85639900000000002</v>
      </c>
      <c r="C200">
        <v>99.527614999999997</v>
      </c>
      <c r="D200">
        <v>9.5276150000000008</v>
      </c>
      <c r="E200">
        <v>9.4373059999999995</v>
      </c>
    </row>
    <row r="201" spans="1:5" x14ac:dyDescent="0.35">
      <c r="A201">
        <v>193</v>
      </c>
      <c r="B201">
        <v>0.21409400000000001</v>
      </c>
      <c r="C201">
        <v>90.684177000000005</v>
      </c>
      <c r="D201">
        <v>0.68417700000000004</v>
      </c>
      <c r="E201">
        <v>0.67769199999999996</v>
      </c>
    </row>
    <row r="202" spans="1:5" x14ac:dyDescent="0.35">
      <c r="A202">
        <v>194</v>
      </c>
      <c r="B202">
        <v>-1.2457389999999999</v>
      </c>
      <c r="C202">
        <v>73.397766000000004</v>
      </c>
      <c r="D202">
        <v>0</v>
      </c>
      <c r="E202">
        <v>0</v>
      </c>
    </row>
    <row r="203" spans="1:5" x14ac:dyDescent="0.35">
      <c r="A203">
        <v>195</v>
      </c>
      <c r="B203">
        <v>0.173181</v>
      </c>
      <c r="C203">
        <v>90.148268999999999</v>
      </c>
      <c r="D203">
        <v>0.14826900000000001</v>
      </c>
      <c r="E203">
        <v>0.14686399999999999</v>
      </c>
    </row>
    <row r="204" spans="1:5" x14ac:dyDescent="0.35">
      <c r="A204">
        <v>196</v>
      </c>
      <c r="B204">
        <v>0.38531700000000002</v>
      </c>
      <c r="C204">
        <v>92.961781999999999</v>
      </c>
      <c r="D204">
        <v>2.9617819999999999</v>
      </c>
      <c r="E204">
        <v>2.9337089999999999</v>
      </c>
    </row>
    <row r="205" spans="1:5" x14ac:dyDescent="0.35">
      <c r="A205">
        <v>197</v>
      </c>
      <c r="B205">
        <v>-0.883857</v>
      </c>
      <c r="C205">
        <v>77.348416999999998</v>
      </c>
      <c r="D205">
        <v>0</v>
      </c>
      <c r="E205">
        <v>0</v>
      </c>
    </row>
    <row r="206" spans="1:5" x14ac:dyDescent="0.35">
      <c r="A206">
        <v>198</v>
      </c>
      <c r="B206">
        <v>0.153725</v>
      </c>
      <c r="C206">
        <v>89.894533999999993</v>
      </c>
      <c r="D206">
        <v>0</v>
      </c>
      <c r="E206">
        <v>0</v>
      </c>
    </row>
    <row r="207" spans="1:5" x14ac:dyDescent="0.35">
      <c r="A207">
        <v>199</v>
      </c>
      <c r="B207">
        <v>5.8208999999999997E-2</v>
      </c>
      <c r="C207">
        <v>88.659169000000006</v>
      </c>
      <c r="D207">
        <v>0</v>
      </c>
      <c r="E207">
        <v>0</v>
      </c>
    </row>
    <row r="208" spans="1:5" x14ac:dyDescent="0.35">
      <c r="A208">
        <v>200</v>
      </c>
      <c r="B208">
        <v>-1.14297</v>
      </c>
      <c r="C208">
        <v>74.498710000000003</v>
      </c>
      <c r="D208">
        <v>0</v>
      </c>
      <c r="E208">
        <v>0</v>
      </c>
    </row>
    <row r="209" spans="1:5" x14ac:dyDescent="0.35">
      <c r="A209">
        <v>201</v>
      </c>
      <c r="B209">
        <v>0.35778700000000002</v>
      </c>
      <c r="C209">
        <v>92.591757000000001</v>
      </c>
      <c r="D209">
        <v>2.5917569999999999</v>
      </c>
      <c r="E209">
        <v>2.5671909999999998</v>
      </c>
    </row>
    <row r="210" spans="1:5" x14ac:dyDescent="0.35">
      <c r="A210">
        <v>202</v>
      </c>
      <c r="B210">
        <v>0.56078499999999998</v>
      </c>
      <c r="C210">
        <v>95.355193999999997</v>
      </c>
      <c r="D210">
        <v>5.355194</v>
      </c>
      <c r="E210">
        <v>5.3044339999999996</v>
      </c>
    </row>
    <row r="211" spans="1:5" x14ac:dyDescent="0.35">
      <c r="A211">
        <v>203</v>
      </c>
      <c r="B211">
        <v>1.083051</v>
      </c>
      <c r="C211">
        <v>102.849918</v>
      </c>
      <c r="D211">
        <v>12.849918000000001</v>
      </c>
      <c r="E211">
        <v>12.728119</v>
      </c>
    </row>
    <row r="212" spans="1:5" x14ac:dyDescent="0.35">
      <c r="A212">
        <v>204</v>
      </c>
      <c r="B212">
        <v>1.0538019999999999</v>
      </c>
      <c r="C212">
        <v>102.415024</v>
      </c>
      <c r="D212">
        <v>12.415024000000001</v>
      </c>
      <c r="E212">
        <v>12.297347</v>
      </c>
    </row>
    <row r="213" spans="1:5" x14ac:dyDescent="0.35">
      <c r="A213">
        <v>205</v>
      </c>
      <c r="B213">
        <v>-1.377669</v>
      </c>
      <c r="C213">
        <v>72.008229</v>
      </c>
      <c r="D213">
        <v>0</v>
      </c>
      <c r="E213">
        <v>0</v>
      </c>
    </row>
    <row r="214" spans="1:5" x14ac:dyDescent="0.35">
      <c r="A214">
        <v>206</v>
      </c>
      <c r="B214">
        <v>-0.93782500000000002</v>
      </c>
      <c r="C214">
        <v>76.746032</v>
      </c>
      <c r="D214">
        <v>0</v>
      </c>
      <c r="E214">
        <v>0</v>
      </c>
    </row>
    <row r="215" spans="1:5" x14ac:dyDescent="0.35">
      <c r="A215">
        <v>207</v>
      </c>
      <c r="B215">
        <v>0.51503500000000002</v>
      </c>
      <c r="C215">
        <v>94.725288000000006</v>
      </c>
      <c r="D215">
        <v>4.7252879999999999</v>
      </c>
      <c r="E215">
        <v>4.6804990000000002</v>
      </c>
    </row>
    <row r="216" spans="1:5" x14ac:dyDescent="0.35">
      <c r="A216">
        <v>208</v>
      </c>
      <c r="B216">
        <v>0.51378599999999996</v>
      </c>
      <c r="C216">
        <v>94.708145000000002</v>
      </c>
      <c r="D216">
        <v>4.708145</v>
      </c>
      <c r="E216">
        <v>4.663519</v>
      </c>
    </row>
    <row r="217" spans="1:5" x14ac:dyDescent="0.35">
      <c r="A217">
        <v>209</v>
      </c>
      <c r="B217">
        <v>0.51504799999999995</v>
      </c>
      <c r="C217">
        <v>94.725459000000001</v>
      </c>
      <c r="D217">
        <v>4.7254589999999999</v>
      </c>
      <c r="E217">
        <v>4.6806679999999998</v>
      </c>
    </row>
    <row r="218" spans="1:5" x14ac:dyDescent="0.35">
      <c r="A218">
        <v>210</v>
      </c>
      <c r="B218">
        <v>3.8527309999999999</v>
      </c>
      <c r="C218">
        <v>153.62598</v>
      </c>
      <c r="D218">
        <v>63.625979999999998</v>
      </c>
      <c r="E218">
        <v>63.022894999999998</v>
      </c>
    </row>
    <row r="219" spans="1:5" x14ac:dyDescent="0.35">
      <c r="A219">
        <v>211</v>
      </c>
      <c r="B219">
        <v>0.57089100000000004</v>
      </c>
      <c r="C219">
        <v>95.494904000000005</v>
      </c>
      <c r="D219">
        <v>5.494904</v>
      </c>
      <c r="E219">
        <v>5.4428200000000002</v>
      </c>
    </row>
    <row r="220" spans="1:5" x14ac:dyDescent="0.35">
      <c r="A220">
        <v>212</v>
      </c>
      <c r="B220">
        <v>1.1355660000000001</v>
      </c>
      <c r="C220">
        <v>103.635372</v>
      </c>
      <c r="D220">
        <v>13.635372</v>
      </c>
      <c r="E220">
        <v>13.506128</v>
      </c>
    </row>
    <row r="221" spans="1:5" x14ac:dyDescent="0.35">
      <c r="A221">
        <v>213</v>
      </c>
      <c r="B221">
        <v>0.95400200000000002</v>
      </c>
      <c r="C221">
        <v>100.944929</v>
      </c>
      <c r="D221">
        <v>10.944929</v>
      </c>
      <c r="E221">
        <v>10.841187</v>
      </c>
    </row>
    <row r="222" spans="1:5" x14ac:dyDescent="0.35">
      <c r="A222">
        <v>214</v>
      </c>
      <c r="B222">
        <v>0.65139100000000005</v>
      </c>
      <c r="C222">
        <v>96.615116</v>
      </c>
      <c r="D222">
        <v>6.6151160000000004</v>
      </c>
      <c r="E222">
        <v>6.5524139999999997</v>
      </c>
    </row>
    <row r="223" spans="1:5" x14ac:dyDescent="0.35">
      <c r="A223">
        <v>215</v>
      </c>
      <c r="B223">
        <v>-0.31526900000000002</v>
      </c>
      <c r="C223">
        <v>83.989587</v>
      </c>
      <c r="D223">
        <v>0</v>
      </c>
      <c r="E223">
        <v>0</v>
      </c>
    </row>
    <row r="224" spans="1:5" x14ac:dyDescent="0.35">
      <c r="A224">
        <v>216</v>
      </c>
      <c r="B224">
        <v>0.758969</v>
      </c>
      <c r="C224">
        <v>98.132665000000003</v>
      </c>
      <c r="D224">
        <v>8.1326649999999994</v>
      </c>
      <c r="E224">
        <v>8.0555789999999998</v>
      </c>
    </row>
    <row r="225" spans="1:5" x14ac:dyDescent="0.35">
      <c r="A225">
        <v>217</v>
      </c>
      <c r="B225">
        <v>-0.77282499999999998</v>
      </c>
      <c r="C225">
        <v>78.602665000000002</v>
      </c>
      <c r="D225">
        <v>0</v>
      </c>
      <c r="E225">
        <v>0</v>
      </c>
    </row>
    <row r="226" spans="1:5" x14ac:dyDescent="0.35">
      <c r="A226">
        <v>218</v>
      </c>
      <c r="B226">
        <v>-0.236819</v>
      </c>
      <c r="C226">
        <v>84.949601000000001</v>
      </c>
      <c r="D226">
        <v>0</v>
      </c>
      <c r="E226">
        <v>0</v>
      </c>
    </row>
    <row r="227" spans="1:5" x14ac:dyDescent="0.35">
      <c r="A227">
        <v>219</v>
      </c>
      <c r="B227">
        <v>-0.48536400000000002</v>
      </c>
      <c r="C227">
        <v>81.945210000000003</v>
      </c>
      <c r="D227">
        <v>0</v>
      </c>
      <c r="E227">
        <v>0</v>
      </c>
    </row>
    <row r="228" spans="1:5" x14ac:dyDescent="0.35">
      <c r="A228">
        <v>220</v>
      </c>
      <c r="B228">
        <v>8.1874000000000002E-2</v>
      </c>
      <c r="C228">
        <v>88.963656</v>
      </c>
      <c r="D228">
        <v>0</v>
      </c>
      <c r="E228">
        <v>0</v>
      </c>
    </row>
    <row r="229" spans="1:5" x14ac:dyDescent="0.35">
      <c r="A229">
        <v>221</v>
      </c>
      <c r="B229">
        <v>2.3146589999999998</v>
      </c>
      <c r="C229">
        <v>122.940031</v>
      </c>
      <c r="D229">
        <v>32.940030999999998</v>
      </c>
      <c r="E229">
        <v>32.627806</v>
      </c>
    </row>
    <row r="230" spans="1:5" x14ac:dyDescent="0.35">
      <c r="A230">
        <v>222</v>
      </c>
      <c r="B230">
        <v>-1.867265</v>
      </c>
      <c r="C230">
        <v>67.077690000000004</v>
      </c>
      <c r="D230">
        <v>0</v>
      </c>
      <c r="E230">
        <v>0</v>
      </c>
    </row>
    <row r="231" spans="1:5" x14ac:dyDescent="0.35">
      <c r="A231">
        <v>223</v>
      </c>
      <c r="B231">
        <v>0.68625999999999998</v>
      </c>
      <c r="C231">
        <v>97.104406999999995</v>
      </c>
      <c r="D231">
        <v>7.1044070000000001</v>
      </c>
      <c r="E231">
        <v>7.0370670000000004</v>
      </c>
    </row>
    <row r="232" spans="1:5" x14ac:dyDescent="0.35">
      <c r="A232">
        <v>224</v>
      </c>
      <c r="B232">
        <v>-1.612716</v>
      </c>
      <c r="C232">
        <v>69.597500999999994</v>
      </c>
      <c r="D232">
        <v>0</v>
      </c>
      <c r="E232">
        <v>0</v>
      </c>
    </row>
    <row r="233" spans="1:5" x14ac:dyDescent="0.35">
      <c r="A233">
        <v>225</v>
      </c>
      <c r="B233">
        <v>-0.47193200000000002</v>
      </c>
      <c r="C233">
        <v>82.104821000000001</v>
      </c>
      <c r="D233">
        <v>0</v>
      </c>
      <c r="E233">
        <v>0</v>
      </c>
    </row>
    <row r="234" spans="1:5" x14ac:dyDescent="0.35">
      <c r="A234">
        <v>226</v>
      </c>
      <c r="B234">
        <v>1.088951</v>
      </c>
      <c r="C234">
        <v>102.93785699999999</v>
      </c>
      <c r="D234">
        <v>12.937856999999999</v>
      </c>
      <c r="E234">
        <v>12.815224000000001</v>
      </c>
    </row>
    <row r="235" spans="1:5" x14ac:dyDescent="0.35">
      <c r="A235">
        <v>227</v>
      </c>
      <c r="B235">
        <v>6.4280000000000004E-2</v>
      </c>
      <c r="C235">
        <v>88.737184999999997</v>
      </c>
      <c r="D235">
        <v>0</v>
      </c>
      <c r="E235">
        <v>0</v>
      </c>
    </row>
    <row r="236" spans="1:5" x14ac:dyDescent="0.35">
      <c r="A236">
        <v>228</v>
      </c>
      <c r="B236">
        <v>-1.077745</v>
      </c>
      <c r="C236">
        <v>75.206012999999999</v>
      </c>
      <c r="D236">
        <v>0</v>
      </c>
      <c r="E236">
        <v>0</v>
      </c>
    </row>
    <row r="237" spans="1:5" x14ac:dyDescent="0.35">
      <c r="A237">
        <v>229</v>
      </c>
      <c r="B237">
        <v>-0.71530400000000005</v>
      </c>
      <c r="C237">
        <v>79.260419999999996</v>
      </c>
      <c r="D237">
        <v>0</v>
      </c>
      <c r="E237">
        <v>0</v>
      </c>
    </row>
    <row r="238" spans="1:5" x14ac:dyDescent="0.35">
      <c r="A238">
        <v>230</v>
      </c>
      <c r="B238">
        <v>0.67959800000000004</v>
      </c>
      <c r="C238">
        <v>97.010727000000003</v>
      </c>
      <c r="D238">
        <v>7.0107270000000002</v>
      </c>
      <c r="E238">
        <v>6.9442750000000002</v>
      </c>
    </row>
    <row r="239" spans="1:5" x14ac:dyDescent="0.35">
      <c r="A239">
        <v>231</v>
      </c>
      <c r="B239">
        <v>-0.73036699999999999</v>
      </c>
      <c r="C239">
        <v>79.087646000000007</v>
      </c>
      <c r="D239">
        <v>0</v>
      </c>
      <c r="E239">
        <v>0</v>
      </c>
    </row>
    <row r="240" spans="1:5" x14ac:dyDescent="0.35">
      <c r="A240">
        <v>232</v>
      </c>
      <c r="B240">
        <v>0.21645900000000001</v>
      </c>
      <c r="C240">
        <v>90.715250999999995</v>
      </c>
      <c r="D240">
        <v>0.71525099999999997</v>
      </c>
      <c r="E240">
        <v>0.70847099999999996</v>
      </c>
    </row>
    <row r="241" spans="1:5" x14ac:dyDescent="0.35">
      <c r="A241">
        <v>233</v>
      </c>
      <c r="B241">
        <v>4.5572000000000001E-2</v>
      </c>
      <c r="C241">
        <v>88.497005999999999</v>
      </c>
      <c r="D241">
        <v>0</v>
      </c>
      <c r="E241">
        <v>0</v>
      </c>
    </row>
    <row r="242" spans="1:5" x14ac:dyDescent="0.35">
      <c r="A242">
        <v>234</v>
      </c>
      <c r="B242">
        <v>-0.65159999999999996</v>
      </c>
      <c r="C242">
        <v>79.995288000000002</v>
      </c>
      <c r="D242">
        <v>0</v>
      </c>
      <c r="E242">
        <v>0</v>
      </c>
    </row>
    <row r="243" spans="1:5" x14ac:dyDescent="0.35">
      <c r="A243">
        <v>235</v>
      </c>
      <c r="B243">
        <v>2.1439439999999998</v>
      </c>
      <c r="C243">
        <v>119.93679299999999</v>
      </c>
      <c r="D243">
        <v>29.936793000000002</v>
      </c>
      <c r="E243">
        <v>29.653034000000002</v>
      </c>
    </row>
    <row r="244" spans="1:5" x14ac:dyDescent="0.35">
      <c r="A244">
        <v>236</v>
      </c>
      <c r="B244">
        <v>0.63391900000000001</v>
      </c>
      <c r="C244">
        <v>96.370868999999999</v>
      </c>
      <c r="D244">
        <v>6.3708689999999999</v>
      </c>
      <c r="E244">
        <v>6.3104820000000004</v>
      </c>
    </row>
    <row r="245" spans="1:5" x14ac:dyDescent="0.35">
      <c r="A245">
        <v>237</v>
      </c>
      <c r="B245">
        <v>-2.0251429999999999</v>
      </c>
      <c r="C245">
        <v>65.560896</v>
      </c>
      <c r="D245">
        <v>0</v>
      </c>
      <c r="E245">
        <v>0</v>
      </c>
    </row>
    <row r="246" spans="1:5" x14ac:dyDescent="0.35">
      <c r="A246">
        <v>238</v>
      </c>
      <c r="B246">
        <v>0.18645400000000001</v>
      </c>
      <c r="C246">
        <v>90.321787</v>
      </c>
      <c r="D246">
        <v>0.32178699999999999</v>
      </c>
      <c r="E246">
        <v>0.31873699999999999</v>
      </c>
    </row>
    <row r="247" spans="1:5" x14ac:dyDescent="0.35">
      <c r="A247">
        <v>239</v>
      </c>
      <c r="B247">
        <v>-0.66178599999999999</v>
      </c>
      <c r="C247">
        <v>79.877328000000006</v>
      </c>
      <c r="D247">
        <v>0</v>
      </c>
      <c r="E247">
        <v>0</v>
      </c>
    </row>
    <row r="248" spans="1:5" x14ac:dyDescent="0.35">
      <c r="A248">
        <v>240</v>
      </c>
      <c r="B248">
        <v>0.852433</v>
      </c>
      <c r="C248">
        <v>99.470454000000004</v>
      </c>
      <c r="D248">
        <v>9.4704540000000001</v>
      </c>
      <c r="E248">
        <v>9.380687</v>
      </c>
    </row>
    <row r="249" spans="1:5" x14ac:dyDescent="0.35">
      <c r="A249">
        <v>241</v>
      </c>
      <c r="B249">
        <v>-0.79252100000000003</v>
      </c>
      <c r="C249">
        <v>78.378704999999997</v>
      </c>
      <c r="D249">
        <v>0</v>
      </c>
      <c r="E249">
        <v>0</v>
      </c>
    </row>
    <row r="250" spans="1:5" x14ac:dyDescent="0.35">
      <c r="A250">
        <v>242</v>
      </c>
      <c r="B250">
        <v>-0.114736</v>
      </c>
      <c r="C250">
        <v>86.465412999999998</v>
      </c>
      <c r="D250">
        <v>0</v>
      </c>
      <c r="E250">
        <v>0</v>
      </c>
    </row>
    <row r="251" spans="1:5" x14ac:dyDescent="0.35">
      <c r="A251">
        <v>243</v>
      </c>
      <c r="B251">
        <v>0.50498699999999996</v>
      </c>
      <c r="C251">
        <v>94.587498999999994</v>
      </c>
      <c r="D251">
        <v>4.5874990000000002</v>
      </c>
      <c r="E251">
        <v>4.5440160000000001</v>
      </c>
    </row>
    <row r="252" spans="1:5" x14ac:dyDescent="0.35">
      <c r="A252">
        <v>244</v>
      </c>
      <c r="B252">
        <v>0.86575500000000005</v>
      </c>
      <c r="C252">
        <v>99.662614000000005</v>
      </c>
      <c r="D252">
        <v>9.6626139999999996</v>
      </c>
      <c r="E252">
        <v>9.5710259999999998</v>
      </c>
    </row>
    <row r="253" spans="1:5" x14ac:dyDescent="0.35">
      <c r="A253">
        <v>245</v>
      </c>
      <c r="B253">
        <v>-1.200296</v>
      </c>
      <c r="C253">
        <v>73.882563000000005</v>
      </c>
      <c r="D253">
        <v>0</v>
      </c>
      <c r="E253">
        <v>0</v>
      </c>
    </row>
    <row r="254" spans="1:5" x14ac:dyDescent="0.35">
      <c r="A254">
        <v>246</v>
      </c>
      <c r="B254">
        <v>-0.33450099999999999</v>
      </c>
      <c r="C254">
        <v>83.755902000000006</v>
      </c>
      <c r="D254">
        <v>0</v>
      </c>
      <c r="E254">
        <v>0</v>
      </c>
    </row>
    <row r="255" spans="1:5" x14ac:dyDescent="0.35">
      <c r="A255">
        <v>247</v>
      </c>
      <c r="B255">
        <v>-0.47494500000000001</v>
      </c>
      <c r="C255">
        <v>82.068984999999998</v>
      </c>
      <c r="D255">
        <v>0</v>
      </c>
      <c r="E255">
        <v>0</v>
      </c>
    </row>
    <row r="256" spans="1:5" x14ac:dyDescent="0.35">
      <c r="A256">
        <v>248</v>
      </c>
      <c r="B256">
        <v>-0.65332900000000005</v>
      </c>
      <c r="C256">
        <v>79.975255000000004</v>
      </c>
      <c r="D256">
        <v>0</v>
      </c>
      <c r="E256">
        <v>0</v>
      </c>
    </row>
    <row r="257" spans="1:5" x14ac:dyDescent="0.35">
      <c r="A257">
        <v>249</v>
      </c>
      <c r="B257">
        <v>1.7654540000000001</v>
      </c>
      <c r="C257">
        <v>113.537384</v>
      </c>
      <c r="D257">
        <v>23.537383999999999</v>
      </c>
      <c r="E257">
        <v>23.314281999999999</v>
      </c>
    </row>
    <row r="258" spans="1:5" x14ac:dyDescent="0.35">
      <c r="A258">
        <v>250</v>
      </c>
      <c r="B258">
        <v>0.40498200000000001</v>
      </c>
      <c r="C258">
        <v>93.226990999999998</v>
      </c>
      <c r="D258">
        <v>3.2269909999999999</v>
      </c>
      <c r="E258">
        <v>3.1964039999999998</v>
      </c>
    </row>
    <row r="259" spans="1:5" x14ac:dyDescent="0.35">
      <c r="A259">
        <v>251</v>
      </c>
      <c r="B259">
        <v>-1.2608839999999999</v>
      </c>
      <c r="C259">
        <v>73.236898999999994</v>
      </c>
      <c r="D259">
        <v>0</v>
      </c>
      <c r="E259">
        <v>0</v>
      </c>
    </row>
    <row r="260" spans="1:5" x14ac:dyDescent="0.35">
      <c r="A260">
        <v>252</v>
      </c>
      <c r="B260">
        <v>0.91786199999999996</v>
      </c>
      <c r="C260">
        <v>100.41779699999999</v>
      </c>
      <c r="D260">
        <v>10.417797</v>
      </c>
      <c r="E260">
        <v>10.319051</v>
      </c>
    </row>
    <row r="261" spans="1:5" x14ac:dyDescent="0.35">
      <c r="A261">
        <v>253</v>
      </c>
      <c r="B261">
        <v>2.1221559999999999</v>
      </c>
      <c r="C261">
        <v>119.558813</v>
      </c>
      <c r="D261">
        <v>29.558813000000001</v>
      </c>
      <c r="E261">
        <v>29.278637</v>
      </c>
    </row>
    <row r="262" spans="1:5" x14ac:dyDescent="0.35">
      <c r="A262">
        <v>254</v>
      </c>
      <c r="B262">
        <v>1.032465</v>
      </c>
      <c r="C262">
        <v>102.09893599999999</v>
      </c>
      <c r="D262">
        <v>12.098936</v>
      </c>
      <c r="E262">
        <v>11.984254999999999</v>
      </c>
    </row>
    <row r="263" spans="1:5" x14ac:dyDescent="0.35">
      <c r="A263">
        <v>255</v>
      </c>
      <c r="B263">
        <v>-1.5193700000000001</v>
      </c>
      <c r="C263">
        <v>70.545077000000006</v>
      </c>
      <c r="D263">
        <v>0</v>
      </c>
      <c r="E263">
        <v>0</v>
      </c>
    </row>
    <row r="264" spans="1:5" x14ac:dyDescent="0.35">
      <c r="A264">
        <v>256</v>
      </c>
      <c r="B264">
        <v>-0.484234</v>
      </c>
      <c r="C264">
        <v>81.958619999999996</v>
      </c>
      <c r="D264">
        <v>0</v>
      </c>
      <c r="E264">
        <v>0</v>
      </c>
    </row>
    <row r="265" spans="1:5" x14ac:dyDescent="0.35">
      <c r="A265">
        <v>257</v>
      </c>
      <c r="B265">
        <v>1.2669109999999999</v>
      </c>
      <c r="C265">
        <v>105.62626299999999</v>
      </c>
      <c r="D265">
        <v>15.626263</v>
      </c>
      <c r="E265">
        <v>15.478147</v>
      </c>
    </row>
    <row r="266" spans="1:5" x14ac:dyDescent="0.35">
      <c r="A266">
        <v>258</v>
      </c>
      <c r="B266">
        <v>-0.70766899999999999</v>
      </c>
      <c r="C266">
        <v>79.348129</v>
      </c>
      <c r="D266">
        <v>0</v>
      </c>
      <c r="E266">
        <v>0</v>
      </c>
    </row>
    <row r="267" spans="1:5" x14ac:dyDescent="0.35">
      <c r="A267">
        <v>259</v>
      </c>
      <c r="B267">
        <v>0.44381900000000002</v>
      </c>
      <c r="C267">
        <v>93.753011999999998</v>
      </c>
      <c r="D267">
        <v>3.753012</v>
      </c>
      <c r="E267">
        <v>3.7174390000000002</v>
      </c>
    </row>
    <row r="268" spans="1:5" x14ac:dyDescent="0.35">
      <c r="A268">
        <v>260</v>
      </c>
      <c r="B268">
        <v>0.77463400000000004</v>
      </c>
      <c r="C268">
        <v>98.355620000000002</v>
      </c>
      <c r="D268">
        <v>8.35562</v>
      </c>
      <c r="E268">
        <v>8.2764209999999991</v>
      </c>
    </row>
    <row r="269" spans="1:5" x14ac:dyDescent="0.35">
      <c r="A269">
        <v>261</v>
      </c>
      <c r="B269">
        <v>-0.92693000000000003</v>
      </c>
      <c r="C269">
        <v>76.867258000000007</v>
      </c>
      <c r="D269">
        <v>0</v>
      </c>
      <c r="E269">
        <v>0</v>
      </c>
    </row>
    <row r="270" spans="1:5" x14ac:dyDescent="0.35">
      <c r="A270">
        <v>262</v>
      </c>
      <c r="B270">
        <v>-5.9525000000000002E-2</v>
      </c>
      <c r="C270">
        <v>87.159784999999999</v>
      </c>
      <c r="D270">
        <v>0</v>
      </c>
      <c r="E270">
        <v>0</v>
      </c>
    </row>
    <row r="271" spans="1:5" x14ac:dyDescent="0.35">
      <c r="A271">
        <v>263</v>
      </c>
      <c r="B271">
        <v>-3.2412670000000001</v>
      </c>
      <c r="C271">
        <v>54.970492999999998</v>
      </c>
      <c r="D271">
        <v>0</v>
      </c>
      <c r="E271">
        <v>0</v>
      </c>
    </row>
    <row r="272" spans="1:5" x14ac:dyDescent="0.35">
      <c r="A272">
        <v>264</v>
      </c>
      <c r="B272">
        <v>-1.0243880000000001</v>
      </c>
      <c r="C272">
        <v>75.789606000000006</v>
      </c>
      <c r="D272">
        <v>0</v>
      </c>
      <c r="E272">
        <v>0</v>
      </c>
    </row>
    <row r="273" spans="1:5" x14ac:dyDescent="0.35">
      <c r="A273">
        <v>265</v>
      </c>
      <c r="B273">
        <v>-0.25256800000000001</v>
      </c>
      <c r="C273">
        <v>84.755994999999999</v>
      </c>
      <c r="D273">
        <v>0</v>
      </c>
      <c r="E273">
        <v>0</v>
      </c>
    </row>
    <row r="274" spans="1:5" x14ac:dyDescent="0.35">
      <c r="A274">
        <v>266</v>
      </c>
      <c r="B274">
        <v>-1.2477830000000001</v>
      </c>
      <c r="C274">
        <v>73.37603</v>
      </c>
      <c r="D274">
        <v>0</v>
      </c>
      <c r="E274">
        <v>0</v>
      </c>
    </row>
    <row r="275" spans="1:5" x14ac:dyDescent="0.35">
      <c r="A275">
        <v>267</v>
      </c>
      <c r="B275">
        <v>1.6324110000000001</v>
      </c>
      <c r="C275">
        <v>111.369991</v>
      </c>
      <c r="D275">
        <v>21.369990999999999</v>
      </c>
      <c r="E275">
        <v>21.167432999999999</v>
      </c>
    </row>
    <row r="276" spans="1:5" x14ac:dyDescent="0.35">
      <c r="A276">
        <v>268</v>
      </c>
      <c r="B276">
        <v>-1.4301410000000001</v>
      </c>
      <c r="C276">
        <v>71.462916000000007</v>
      </c>
      <c r="D276">
        <v>0</v>
      </c>
      <c r="E276">
        <v>0</v>
      </c>
    </row>
    <row r="277" spans="1:5" x14ac:dyDescent="0.35">
      <c r="A277">
        <v>269</v>
      </c>
      <c r="B277">
        <v>-0.44004399999999999</v>
      </c>
      <c r="C277">
        <v>82.484989999999996</v>
      </c>
      <c r="D277">
        <v>0</v>
      </c>
      <c r="E277">
        <v>0</v>
      </c>
    </row>
    <row r="278" spans="1:5" x14ac:dyDescent="0.35">
      <c r="A278">
        <v>270</v>
      </c>
      <c r="B278">
        <v>0.130741</v>
      </c>
      <c r="C278">
        <v>89.595698999999996</v>
      </c>
      <c r="D278">
        <v>0</v>
      </c>
      <c r="E278">
        <v>0</v>
      </c>
    </row>
    <row r="279" spans="1:5" x14ac:dyDescent="0.35">
      <c r="A279">
        <v>271</v>
      </c>
      <c r="B279">
        <v>1.441273</v>
      </c>
      <c r="C279">
        <v>108.32839300000001</v>
      </c>
      <c r="D279">
        <v>18.328392999999998</v>
      </c>
      <c r="E279">
        <v>18.154665999999999</v>
      </c>
    </row>
    <row r="280" spans="1:5" x14ac:dyDescent="0.35">
      <c r="A280">
        <v>272</v>
      </c>
      <c r="B280">
        <v>-1.435862</v>
      </c>
      <c r="C280">
        <v>71.403712999999996</v>
      </c>
      <c r="D280">
        <v>0</v>
      </c>
      <c r="E280">
        <v>0</v>
      </c>
    </row>
    <row r="281" spans="1:5" x14ac:dyDescent="0.35">
      <c r="A281">
        <v>273</v>
      </c>
      <c r="B281">
        <v>1.1631640000000001</v>
      </c>
      <c r="C281">
        <v>104.050557</v>
      </c>
      <c r="D281">
        <v>14.050557</v>
      </c>
      <c r="E281">
        <v>13.917377999999999</v>
      </c>
    </row>
    <row r="282" spans="1:5" x14ac:dyDescent="0.35">
      <c r="A282">
        <v>274</v>
      </c>
      <c r="B282">
        <v>1.0233000000000001E-2</v>
      </c>
      <c r="C282">
        <v>88.045094000000006</v>
      </c>
      <c r="D282">
        <v>0</v>
      </c>
      <c r="E282">
        <v>0</v>
      </c>
    </row>
    <row r="283" spans="1:5" x14ac:dyDescent="0.35">
      <c r="A283">
        <v>275</v>
      </c>
      <c r="B283">
        <v>-0.98150899999999996</v>
      </c>
      <c r="C283">
        <v>76.261875000000003</v>
      </c>
      <c r="D283">
        <v>0</v>
      </c>
      <c r="E283">
        <v>0</v>
      </c>
    </row>
    <row r="284" spans="1:5" x14ac:dyDescent="0.35">
      <c r="A284">
        <v>276</v>
      </c>
      <c r="B284">
        <v>0.46210299999999999</v>
      </c>
      <c r="C284">
        <v>94.001678999999996</v>
      </c>
      <c r="D284">
        <v>4.0016790000000002</v>
      </c>
      <c r="E284">
        <v>3.963749</v>
      </c>
    </row>
    <row r="285" spans="1:5" x14ac:dyDescent="0.35">
      <c r="A285">
        <v>277</v>
      </c>
      <c r="B285">
        <v>0.19905999999999999</v>
      </c>
      <c r="C285">
        <v>90.486879999999999</v>
      </c>
      <c r="D285">
        <v>0.48687999999999998</v>
      </c>
      <c r="E285">
        <v>0.482265</v>
      </c>
    </row>
    <row r="286" spans="1:5" x14ac:dyDescent="0.35">
      <c r="A286">
        <v>278</v>
      </c>
      <c r="B286">
        <v>-0.600217</v>
      </c>
      <c r="C286">
        <v>80.592999000000006</v>
      </c>
      <c r="D286">
        <v>0</v>
      </c>
      <c r="E286">
        <v>0</v>
      </c>
    </row>
    <row r="287" spans="1:5" x14ac:dyDescent="0.35">
      <c r="A287">
        <v>279</v>
      </c>
      <c r="B287">
        <v>6.9802000000000003E-2</v>
      </c>
      <c r="C287">
        <v>88.808201999999994</v>
      </c>
      <c r="D287">
        <v>0</v>
      </c>
      <c r="E287">
        <v>0</v>
      </c>
    </row>
    <row r="288" spans="1:5" x14ac:dyDescent="0.35">
      <c r="A288">
        <v>280</v>
      </c>
      <c r="B288">
        <v>-0.38531399999999999</v>
      </c>
      <c r="C288">
        <v>83.141613000000007</v>
      </c>
      <c r="D288">
        <v>0</v>
      </c>
      <c r="E288">
        <v>0</v>
      </c>
    </row>
    <row r="289" spans="1:5" x14ac:dyDescent="0.35">
      <c r="A289">
        <v>281</v>
      </c>
      <c r="B289">
        <v>0.11351700000000001</v>
      </c>
      <c r="C289">
        <v>89.372421000000003</v>
      </c>
      <c r="D289">
        <v>0</v>
      </c>
      <c r="E289">
        <v>0</v>
      </c>
    </row>
    <row r="290" spans="1:5" x14ac:dyDescent="0.35">
      <c r="A290">
        <v>282</v>
      </c>
      <c r="B290">
        <v>0.66213100000000003</v>
      </c>
      <c r="C290">
        <v>96.765552</v>
      </c>
      <c r="D290">
        <v>6.7655519999999996</v>
      </c>
      <c r="E290">
        <v>6.7014240000000003</v>
      </c>
    </row>
    <row r="291" spans="1:5" x14ac:dyDescent="0.35">
      <c r="A291">
        <v>283</v>
      </c>
      <c r="B291">
        <v>1.586017</v>
      </c>
      <c r="C291">
        <v>110.623952</v>
      </c>
      <c r="D291">
        <v>20.623951999999999</v>
      </c>
      <c r="E291">
        <v>20.428466</v>
      </c>
    </row>
    <row r="292" spans="1:5" x14ac:dyDescent="0.35">
      <c r="A292">
        <v>284</v>
      </c>
      <c r="B292">
        <v>-1.2378150000000001</v>
      </c>
      <c r="C292">
        <v>73.482065000000006</v>
      </c>
      <c r="D292">
        <v>0</v>
      </c>
      <c r="E292">
        <v>0</v>
      </c>
    </row>
    <row r="293" spans="1:5" x14ac:dyDescent="0.35">
      <c r="A293">
        <v>285</v>
      </c>
      <c r="B293">
        <v>2.1330330000000002</v>
      </c>
      <c r="C293">
        <v>119.74736300000001</v>
      </c>
      <c r="D293">
        <v>29.747363</v>
      </c>
      <c r="E293">
        <v>29.465399000000001</v>
      </c>
    </row>
    <row r="294" spans="1:5" x14ac:dyDescent="0.35">
      <c r="A294">
        <v>286</v>
      </c>
      <c r="B294">
        <v>-1.952088</v>
      </c>
      <c r="C294">
        <v>66.258453000000003</v>
      </c>
      <c r="D294">
        <v>0</v>
      </c>
      <c r="E294">
        <v>0</v>
      </c>
    </row>
    <row r="295" spans="1:5" x14ac:dyDescent="0.35">
      <c r="A295">
        <v>287</v>
      </c>
      <c r="B295">
        <v>-0.151785</v>
      </c>
      <c r="C295">
        <v>86.002567999999997</v>
      </c>
      <c r="D295">
        <v>0</v>
      </c>
      <c r="E295">
        <v>0</v>
      </c>
    </row>
    <row r="296" spans="1:5" x14ac:dyDescent="0.35">
      <c r="A296">
        <v>288</v>
      </c>
      <c r="B296">
        <v>0.58831699999999998</v>
      </c>
      <c r="C296">
        <v>95.736299000000002</v>
      </c>
      <c r="D296">
        <v>5.7362989999999998</v>
      </c>
      <c r="E296">
        <v>5.6819269999999999</v>
      </c>
    </row>
    <row r="297" spans="1:5" x14ac:dyDescent="0.35">
      <c r="A297">
        <v>289</v>
      </c>
      <c r="B297">
        <v>0.28099200000000002</v>
      </c>
      <c r="C297">
        <v>91.567333000000005</v>
      </c>
      <c r="D297">
        <v>1.5673330000000001</v>
      </c>
      <c r="E297">
        <v>1.5524770000000001</v>
      </c>
    </row>
    <row r="298" spans="1:5" x14ac:dyDescent="0.35">
      <c r="A298">
        <v>290</v>
      </c>
      <c r="B298">
        <v>-0.62270000000000003</v>
      </c>
      <c r="C298">
        <v>80.330924999999993</v>
      </c>
      <c r="D298">
        <v>0</v>
      </c>
      <c r="E298">
        <v>0</v>
      </c>
    </row>
    <row r="299" spans="1:5" x14ac:dyDescent="0.35">
      <c r="A299">
        <v>291</v>
      </c>
      <c r="B299">
        <v>-0.208122</v>
      </c>
      <c r="C299">
        <v>85.303498000000005</v>
      </c>
      <c r="D299">
        <v>0</v>
      </c>
      <c r="E299">
        <v>0</v>
      </c>
    </row>
    <row r="300" spans="1:5" x14ac:dyDescent="0.35">
      <c r="A300">
        <v>292</v>
      </c>
      <c r="B300">
        <v>-0.49300100000000002</v>
      </c>
      <c r="C300">
        <v>81.854592999999994</v>
      </c>
      <c r="D300">
        <v>0</v>
      </c>
      <c r="E300">
        <v>0</v>
      </c>
    </row>
    <row r="301" spans="1:5" x14ac:dyDescent="0.35">
      <c r="A301">
        <v>293</v>
      </c>
      <c r="B301">
        <v>-0.58936500000000003</v>
      </c>
      <c r="C301">
        <v>80.719804999999994</v>
      </c>
      <c r="D301">
        <v>0</v>
      </c>
      <c r="E301">
        <v>0</v>
      </c>
    </row>
    <row r="302" spans="1:5" x14ac:dyDescent="0.35">
      <c r="A302">
        <v>294</v>
      </c>
      <c r="B302">
        <v>0.84960199999999997</v>
      </c>
      <c r="C302">
        <v>99.429663000000005</v>
      </c>
      <c r="D302">
        <v>9.4296629999999997</v>
      </c>
      <c r="E302">
        <v>9.3402829999999994</v>
      </c>
    </row>
    <row r="303" spans="1:5" x14ac:dyDescent="0.35">
      <c r="A303">
        <v>295</v>
      </c>
      <c r="B303">
        <v>0.35701500000000003</v>
      </c>
      <c r="C303">
        <v>92.581404000000006</v>
      </c>
      <c r="D303">
        <v>2.581404</v>
      </c>
      <c r="E303">
        <v>2.5569359999999999</v>
      </c>
    </row>
    <row r="304" spans="1:5" x14ac:dyDescent="0.35">
      <c r="A304">
        <v>296</v>
      </c>
      <c r="B304">
        <v>-0.69291000000000003</v>
      </c>
      <c r="C304">
        <v>79.517981000000006</v>
      </c>
      <c r="D304">
        <v>0</v>
      </c>
      <c r="E304">
        <v>0</v>
      </c>
    </row>
    <row r="305" spans="1:5" x14ac:dyDescent="0.35">
      <c r="A305">
        <v>297</v>
      </c>
      <c r="B305">
        <v>0.89959999999999996</v>
      </c>
      <c r="C305">
        <v>100.15247599999999</v>
      </c>
      <c r="D305">
        <v>10.152476</v>
      </c>
      <c r="E305">
        <v>10.056245000000001</v>
      </c>
    </row>
    <row r="306" spans="1:5" x14ac:dyDescent="0.35">
      <c r="A306">
        <v>298</v>
      </c>
      <c r="B306">
        <v>0.30730000000000002</v>
      </c>
      <c r="C306">
        <v>91.916984999999997</v>
      </c>
      <c r="D306">
        <v>1.9169849999999999</v>
      </c>
      <c r="E306">
        <v>1.8988149999999999</v>
      </c>
    </row>
    <row r="307" spans="1:5" x14ac:dyDescent="0.35">
      <c r="A307">
        <v>299</v>
      </c>
      <c r="B307">
        <v>0.81286199999999997</v>
      </c>
      <c r="C307">
        <v>98.901843999999997</v>
      </c>
      <c r="D307">
        <v>8.9018440000000005</v>
      </c>
      <c r="E307">
        <v>8.8174670000000006</v>
      </c>
    </row>
    <row r="308" spans="1:5" x14ac:dyDescent="0.35">
      <c r="A308">
        <v>300</v>
      </c>
      <c r="B308">
        <v>0.62962899999999999</v>
      </c>
      <c r="C308">
        <v>96.310991000000001</v>
      </c>
      <c r="D308">
        <v>6.3109909999999996</v>
      </c>
      <c r="E308">
        <v>6.2511710000000003</v>
      </c>
    </row>
    <row r="309" spans="1:5" x14ac:dyDescent="0.35">
      <c r="A309">
        <v>301</v>
      </c>
      <c r="B309">
        <v>-0.82899500000000004</v>
      </c>
      <c r="C309">
        <v>77.965635000000006</v>
      </c>
      <c r="D309">
        <v>0</v>
      </c>
      <c r="E309">
        <v>0</v>
      </c>
    </row>
    <row r="310" spans="1:5" x14ac:dyDescent="0.35">
      <c r="A310">
        <v>302</v>
      </c>
      <c r="B310">
        <v>-0.56018100000000004</v>
      </c>
      <c r="C310">
        <v>81.061803999999995</v>
      </c>
      <c r="D310">
        <v>0</v>
      </c>
      <c r="E310">
        <v>0</v>
      </c>
    </row>
    <row r="311" spans="1:5" x14ac:dyDescent="0.35">
      <c r="A311">
        <v>303</v>
      </c>
      <c r="B311">
        <v>0.74729400000000001</v>
      </c>
      <c r="C311">
        <v>97.966817000000006</v>
      </c>
      <c r="D311">
        <v>7.9668169999999998</v>
      </c>
      <c r="E311">
        <v>7.8913019999999996</v>
      </c>
    </row>
    <row r="312" spans="1:5" x14ac:dyDescent="0.35">
      <c r="A312">
        <v>304</v>
      </c>
      <c r="B312">
        <v>0.61036999999999997</v>
      </c>
      <c r="C312">
        <v>96.042653999999999</v>
      </c>
      <c r="D312">
        <v>6.0426539999999997</v>
      </c>
      <c r="E312">
        <v>5.9853779999999999</v>
      </c>
    </row>
    <row r="313" spans="1:5" x14ac:dyDescent="0.35">
      <c r="A313">
        <v>305</v>
      </c>
      <c r="B313">
        <v>-2.0902E-2</v>
      </c>
      <c r="C313">
        <v>87.648855999999995</v>
      </c>
      <c r="D313">
        <v>0</v>
      </c>
      <c r="E313">
        <v>0</v>
      </c>
    </row>
    <row r="314" spans="1:5" x14ac:dyDescent="0.35">
      <c r="A314">
        <v>306</v>
      </c>
      <c r="B314">
        <v>0.117327</v>
      </c>
      <c r="C314">
        <v>89.421766000000005</v>
      </c>
      <c r="D314">
        <v>0</v>
      </c>
      <c r="E314">
        <v>0</v>
      </c>
    </row>
    <row r="315" spans="1:5" x14ac:dyDescent="0.35">
      <c r="A315">
        <v>307</v>
      </c>
      <c r="B315">
        <v>1.2776650000000001</v>
      </c>
      <c r="C315">
        <v>105.790948</v>
      </c>
      <c r="D315">
        <v>15.790948</v>
      </c>
      <c r="E315">
        <v>15.641272000000001</v>
      </c>
    </row>
    <row r="316" spans="1:5" x14ac:dyDescent="0.35">
      <c r="A316">
        <v>308</v>
      </c>
      <c r="B316">
        <v>-0.59157099999999996</v>
      </c>
      <c r="C316">
        <v>80.694004000000007</v>
      </c>
      <c r="D316">
        <v>0</v>
      </c>
      <c r="E316">
        <v>0</v>
      </c>
    </row>
    <row r="317" spans="1:5" x14ac:dyDescent="0.35">
      <c r="A317">
        <v>309</v>
      </c>
      <c r="B317">
        <v>0.54709700000000006</v>
      </c>
      <c r="C317">
        <v>95.166302999999999</v>
      </c>
      <c r="D317">
        <v>5.1663030000000001</v>
      </c>
      <c r="E317">
        <v>5.1173330000000004</v>
      </c>
    </row>
    <row r="318" spans="1:5" x14ac:dyDescent="0.35">
      <c r="A318">
        <v>310</v>
      </c>
      <c r="B318">
        <v>-0.20219300000000001</v>
      </c>
      <c r="C318">
        <v>85.376807999999997</v>
      </c>
      <c r="D318">
        <v>0</v>
      </c>
      <c r="E318">
        <v>0</v>
      </c>
    </row>
    <row r="319" spans="1:5" x14ac:dyDescent="0.35">
      <c r="A319">
        <v>311</v>
      </c>
      <c r="B319">
        <v>-0.21768100000000001</v>
      </c>
      <c r="C319">
        <v>85.185449000000006</v>
      </c>
      <c r="D319">
        <v>0</v>
      </c>
      <c r="E319">
        <v>0</v>
      </c>
    </row>
    <row r="320" spans="1:5" x14ac:dyDescent="0.35">
      <c r="A320">
        <v>312</v>
      </c>
      <c r="B320">
        <v>1.0987769999999999</v>
      </c>
      <c r="C320">
        <v>103.084498</v>
      </c>
      <c r="D320">
        <v>13.084498</v>
      </c>
      <c r="E320">
        <v>12.960476</v>
      </c>
    </row>
    <row r="321" spans="1:5" x14ac:dyDescent="0.35">
      <c r="A321">
        <v>313</v>
      </c>
      <c r="B321">
        <v>0.82541600000000004</v>
      </c>
      <c r="C321">
        <v>99.081885999999997</v>
      </c>
      <c r="D321">
        <v>9.0818860000000008</v>
      </c>
      <c r="E321">
        <v>8.9958030000000004</v>
      </c>
    </row>
    <row r="322" spans="1:5" x14ac:dyDescent="0.35">
      <c r="A322">
        <v>314</v>
      </c>
      <c r="B322">
        <v>0.81350999999999996</v>
      </c>
      <c r="C322">
        <v>98.911122000000006</v>
      </c>
      <c r="D322">
        <v>8.9111220000000007</v>
      </c>
      <c r="E322">
        <v>8.8266570000000009</v>
      </c>
    </row>
    <row r="323" spans="1:5" x14ac:dyDescent="0.35">
      <c r="A323">
        <v>315</v>
      </c>
      <c r="B323">
        <v>1.3054790000000001</v>
      </c>
      <c r="C323">
        <v>106.21808900000001</v>
      </c>
      <c r="D323">
        <v>16.218088999999999</v>
      </c>
      <c r="E323">
        <v>16.064364000000001</v>
      </c>
    </row>
    <row r="324" spans="1:5" x14ac:dyDescent="0.35">
      <c r="A324">
        <v>316</v>
      </c>
      <c r="B324">
        <v>2.1003999999999998E-2</v>
      </c>
      <c r="C324">
        <v>88.182585000000003</v>
      </c>
      <c r="D324">
        <v>0</v>
      </c>
      <c r="E324">
        <v>0</v>
      </c>
    </row>
    <row r="325" spans="1:5" x14ac:dyDescent="0.35">
      <c r="A325">
        <v>317</v>
      </c>
      <c r="B325">
        <v>0.68195300000000003</v>
      </c>
      <c r="C325">
        <v>97.043833000000006</v>
      </c>
      <c r="D325">
        <v>7.0438330000000002</v>
      </c>
      <c r="E325">
        <v>6.9770669999999999</v>
      </c>
    </row>
    <row r="326" spans="1:5" x14ac:dyDescent="0.35">
      <c r="A326">
        <v>318</v>
      </c>
      <c r="B326">
        <v>-0.31026700000000002</v>
      </c>
      <c r="C326">
        <v>84.050477999999998</v>
      </c>
      <c r="D326">
        <v>0</v>
      </c>
      <c r="E326">
        <v>0</v>
      </c>
    </row>
    <row r="327" spans="1:5" x14ac:dyDescent="0.35">
      <c r="A327">
        <v>319</v>
      </c>
      <c r="B327">
        <v>0.32416600000000001</v>
      </c>
      <c r="C327">
        <v>92.141862000000003</v>
      </c>
      <c r="D327">
        <v>2.1418620000000002</v>
      </c>
      <c r="E327">
        <v>2.1215600000000001</v>
      </c>
    </row>
    <row r="328" spans="1:5" x14ac:dyDescent="0.35">
      <c r="A328">
        <v>320</v>
      </c>
      <c r="B328">
        <v>-0.13014300000000001</v>
      </c>
      <c r="C328">
        <v>86.272638000000001</v>
      </c>
      <c r="D328">
        <v>0</v>
      </c>
      <c r="E328">
        <v>0</v>
      </c>
    </row>
    <row r="329" spans="1:5" x14ac:dyDescent="0.35">
      <c r="A329">
        <v>321</v>
      </c>
      <c r="B329">
        <v>9.6995999999999999E-2</v>
      </c>
      <c r="C329">
        <v>89.158765000000002</v>
      </c>
      <c r="D329">
        <v>0</v>
      </c>
      <c r="E329">
        <v>0</v>
      </c>
    </row>
    <row r="330" spans="1:5" x14ac:dyDescent="0.35">
      <c r="A330">
        <v>322</v>
      </c>
      <c r="B330">
        <v>0.59515700000000005</v>
      </c>
      <c r="C330">
        <v>95.831210999999996</v>
      </c>
      <c r="D330">
        <v>5.8312109999999997</v>
      </c>
      <c r="E330">
        <v>5.7759400000000003</v>
      </c>
    </row>
    <row r="331" spans="1:5" x14ac:dyDescent="0.35">
      <c r="A331">
        <v>323</v>
      </c>
      <c r="B331">
        <v>-0.81822099999999998</v>
      </c>
      <c r="C331">
        <v>78.087427000000005</v>
      </c>
      <c r="D331">
        <v>0</v>
      </c>
      <c r="E331">
        <v>0</v>
      </c>
    </row>
    <row r="332" spans="1:5" x14ac:dyDescent="0.35">
      <c r="A332">
        <v>324</v>
      </c>
      <c r="B332">
        <v>2.092387</v>
      </c>
      <c r="C332">
        <v>119.044303</v>
      </c>
      <c r="D332">
        <v>29.044302999999999</v>
      </c>
      <c r="E332">
        <v>28.769003999999999</v>
      </c>
    </row>
    <row r="333" spans="1:5" x14ac:dyDescent="0.35">
      <c r="A333">
        <v>325</v>
      </c>
      <c r="B333">
        <v>-1.0060169999999999</v>
      </c>
      <c r="C333">
        <v>75.991577000000007</v>
      </c>
      <c r="D333">
        <v>0</v>
      </c>
      <c r="E333">
        <v>0</v>
      </c>
    </row>
    <row r="334" spans="1:5" x14ac:dyDescent="0.35">
      <c r="A334">
        <v>326</v>
      </c>
      <c r="B334">
        <v>-1.214189</v>
      </c>
      <c r="C334">
        <v>73.734015999999997</v>
      </c>
      <c r="D334">
        <v>0</v>
      </c>
      <c r="E334">
        <v>0</v>
      </c>
    </row>
    <row r="335" spans="1:5" x14ac:dyDescent="0.35">
      <c r="A335">
        <v>327</v>
      </c>
      <c r="B335">
        <v>1.1581109999999999</v>
      </c>
      <c r="C335">
        <v>103.974418</v>
      </c>
      <c r="D335">
        <v>13.974418</v>
      </c>
      <c r="E335">
        <v>13.84196</v>
      </c>
    </row>
    <row r="336" spans="1:5" x14ac:dyDescent="0.35">
      <c r="A336">
        <v>328</v>
      </c>
      <c r="B336">
        <v>0.79166300000000001</v>
      </c>
      <c r="C336">
        <v>98.598561000000004</v>
      </c>
      <c r="D336">
        <v>8.5985610000000001</v>
      </c>
      <c r="E336">
        <v>8.5170589999999997</v>
      </c>
    </row>
    <row r="337" spans="1:5" x14ac:dyDescent="0.35">
      <c r="A337">
        <v>329</v>
      </c>
      <c r="B337">
        <v>0.62412000000000001</v>
      </c>
      <c r="C337">
        <v>96.234155000000001</v>
      </c>
      <c r="D337">
        <v>6.2341550000000003</v>
      </c>
      <c r="E337">
        <v>6.1750639999999999</v>
      </c>
    </row>
    <row r="338" spans="1:5" x14ac:dyDescent="0.35">
      <c r="A338">
        <v>330</v>
      </c>
      <c r="B338">
        <v>0.62834599999999996</v>
      </c>
      <c r="C338">
        <v>96.293086000000002</v>
      </c>
      <c r="D338">
        <v>6.2930859999999997</v>
      </c>
      <c r="E338">
        <v>6.2334370000000003</v>
      </c>
    </row>
    <row r="339" spans="1:5" x14ac:dyDescent="0.35">
      <c r="A339">
        <v>331</v>
      </c>
      <c r="B339">
        <v>-1.2246999999999999E-2</v>
      </c>
      <c r="C339">
        <v>87.758823000000007</v>
      </c>
      <c r="D339">
        <v>0</v>
      </c>
      <c r="E339">
        <v>0</v>
      </c>
    </row>
    <row r="340" spans="1:5" x14ac:dyDescent="0.35">
      <c r="A340">
        <v>332</v>
      </c>
      <c r="B340">
        <v>-0.897254</v>
      </c>
      <c r="C340">
        <v>77.198441000000003</v>
      </c>
      <c r="D340">
        <v>0</v>
      </c>
      <c r="E340">
        <v>0</v>
      </c>
    </row>
    <row r="341" spans="1:5" x14ac:dyDescent="0.35">
      <c r="A341">
        <v>333</v>
      </c>
      <c r="B341">
        <v>7.5804999999999997E-2</v>
      </c>
      <c r="C341">
        <v>88.885463000000001</v>
      </c>
      <c r="D341">
        <v>0</v>
      </c>
      <c r="E341">
        <v>0</v>
      </c>
    </row>
    <row r="342" spans="1:5" x14ac:dyDescent="0.35">
      <c r="A342">
        <v>334</v>
      </c>
      <c r="B342">
        <v>-0.67716200000000004</v>
      </c>
      <c r="C342">
        <v>79.699602999999996</v>
      </c>
      <c r="D342">
        <v>0</v>
      </c>
      <c r="E342">
        <v>0</v>
      </c>
    </row>
    <row r="343" spans="1:5" x14ac:dyDescent="0.35">
      <c r="A343">
        <v>335</v>
      </c>
      <c r="B343">
        <v>0.97511999999999999</v>
      </c>
      <c r="C343">
        <v>101.254234</v>
      </c>
      <c r="D343">
        <v>11.254234</v>
      </c>
      <c r="E343">
        <v>11.14756</v>
      </c>
    </row>
    <row r="344" spans="1:5" x14ac:dyDescent="0.35">
      <c r="A344">
        <v>336</v>
      </c>
      <c r="B344">
        <v>-0.14705699999999999</v>
      </c>
      <c r="C344">
        <v>86.061492999999999</v>
      </c>
      <c r="D344">
        <v>0</v>
      </c>
      <c r="E344">
        <v>0</v>
      </c>
    </row>
    <row r="345" spans="1:5" x14ac:dyDescent="0.35">
      <c r="A345">
        <v>337</v>
      </c>
      <c r="B345">
        <v>-0.82549700000000004</v>
      </c>
      <c r="C345">
        <v>78.005153000000007</v>
      </c>
      <c r="D345">
        <v>0</v>
      </c>
      <c r="E345">
        <v>0</v>
      </c>
    </row>
    <row r="346" spans="1:5" x14ac:dyDescent="0.35">
      <c r="A346">
        <v>338</v>
      </c>
      <c r="B346">
        <v>-0.32138600000000001</v>
      </c>
      <c r="C346">
        <v>83.915194</v>
      </c>
      <c r="D346">
        <v>0</v>
      </c>
      <c r="E346">
        <v>0</v>
      </c>
    </row>
    <row r="347" spans="1:5" x14ac:dyDescent="0.35">
      <c r="A347">
        <v>339</v>
      </c>
      <c r="B347">
        <v>0.41293099999999999</v>
      </c>
      <c r="C347">
        <v>93.334422000000004</v>
      </c>
      <c r="D347">
        <v>3.334422</v>
      </c>
      <c r="E347">
        <v>3.302816</v>
      </c>
    </row>
    <row r="348" spans="1:5" x14ac:dyDescent="0.35">
      <c r="A348">
        <v>340</v>
      </c>
      <c r="B348">
        <v>-0.56372500000000003</v>
      </c>
      <c r="C348">
        <v>81.020201</v>
      </c>
      <c r="D348">
        <v>0</v>
      </c>
      <c r="E348">
        <v>0</v>
      </c>
    </row>
    <row r="349" spans="1:5" x14ac:dyDescent="0.35">
      <c r="A349">
        <v>341</v>
      </c>
      <c r="B349">
        <v>-0.82221999999999995</v>
      </c>
      <c r="C349">
        <v>78.042192</v>
      </c>
      <c r="D349">
        <v>0</v>
      </c>
      <c r="E349">
        <v>0</v>
      </c>
    </row>
    <row r="350" spans="1:5" x14ac:dyDescent="0.35">
      <c r="A350">
        <v>342</v>
      </c>
      <c r="B350">
        <v>0.24368699999999999</v>
      </c>
      <c r="C350">
        <v>91.073800000000006</v>
      </c>
      <c r="D350">
        <v>1.0738000000000001</v>
      </c>
      <c r="E350">
        <v>1.0636220000000001</v>
      </c>
    </row>
    <row r="351" spans="1:5" x14ac:dyDescent="0.35">
      <c r="A351">
        <v>343</v>
      </c>
      <c r="B351">
        <v>0.24496699999999999</v>
      </c>
      <c r="C351">
        <v>91.090681000000004</v>
      </c>
      <c r="D351">
        <v>1.090681</v>
      </c>
      <c r="E351">
        <v>1.0803430000000001</v>
      </c>
    </row>
    <row r="352" spans="1:5" x14ac:dyDescent="0.35">
      <c r="A352">
        <v>344</v>
      </c>
      <c r="B352">
        <v>-0.50694300000000003</v>
      </c>
      <c r="C352">
        <v>81.689425999999997</v>
      </c>
      <c r="D352">
        <v>0</v>
      </c>
      <c r="E352">
        <v>0</v>
      </c>
    </row>
    <row r="353" spans="1:5" x14ac:dyDescent="0.35">
      <c r="A353">
        <v>345</v>
      </c>
      <c r="B353">
        <v>-0.47103800000000001</v>
      </c>
      <c r="C353">
        <v>82.115449999999996</v>
      </c>
      <c r="D353">
        <v>0</v>
      </c>
      <c r="E353">
        <v>0</v>
      </c>
    </row>
    <row r="354" spans="1:5" x14ac:dyDescent="0.35">
      <c r="A354">
        <v>346</v>
      </c>
      <c r="B354">
        <v>0.23205000000000001</v>
      </c>
      <c r="C354">
        <v>90.920385999999993</v>
      </c>
      <c r="D354">
        <v>0.92038600000000004</v>
      </c>
      <c r="E354">
        <v>0.91166199999999997</v>
      </c>
    </row>
    <row r="355" spans="1:5" x14ac:dyDescent="0.35">
      <c r="A355">
        <v>347</v>
      </c>
      <c r="B355">
        <v>-1.4480839999999999</v>
      </c>
      <c r="C355">
        <v>71.277394000000001</v>
      </c>
      <c r="D355">
        <v>0</v>
      </c>
      <c r="E355">
        <v>0</v>
      </c>
    </row>
    <row r="356" spans="1:5" x14ac:dyDescent="0.35">
      <c r="A356">
        <v>348</v>
      </c>
      <c r="B356">
        <v>-1.407464</v>
      </c>
      <c r="C356">
        <v>71.698082999999997</v>
      </c>
      <c r="D356">
        <v>0</v>
      </c>
      <c r="E356">
        <v>0</v>
      </c>
    </row>
    <row r="357" spans="1:5" x14ac:dyDescent="0.35">
      <c r="A357">
        <v>349</v>
      </c>
      <c r="B357">
        <v>-0.71844399999999997</v>
      </c>
      <c r="C357">
        <v>79.224366000000003</v>
      </c>
      <c r="D357">
        <v>0</v>
      </c>
      <c r="E357">
        <v>0</v>
      </c>
    </row>
    <row r="358" spans="1:5" x14ac:dyDescent="0.35">
      <c r="A358">
        <v>350</v>
      </c>
      <c r="B358">
        <v>-0.213447</v>
      </c>
      <c r="C358">
        <v>85.237717000000004</v>
      </c>
      <c r="D358">
        <v>0</v>
      </c>
      <c r="E358">
        <v>0</v>
      </c>
    </row>
    <row r="359" spans="1:5" x14ac:dyDescent="0.35">
      <c r="A359">
        <v>351</v>
      </c>
      <c r="B359">
        <v>0.31090800000000002</v>
      </c>
      <c r="C359">
        <v>91.965042999999994</v>
      </c>
      <c r="D359">
        <v>1.9650430000000001</v>
      </c>
      <c r="E359">
        <v>1.9464170000000001</v>
      </c>
    </row>
    <row r="360" spans="1:5" x14ac:dyDescent="0.35">
      <c r="A360">
        <v>352</v>
      </c>
      <c r="B360">
        <v>1.4753559999999999</v>
      </c>
      <c r="C360">
        <v>108.86460700000001</v>
      </c>
      <c r="D360">
        <v>18.864606999999999</v>
      </c>
      <c r="E360">
        <v>18.685796</v>
      </c>
    </row>
    <row r="361" spans="1:5" x14ac:dyDescent="0.35">
      <c r="A361">
        <v>353</v>
      </c>
      <c r="B361">
        <v>0.85765999999999998</v>
      </c>
      <c r="C361">
        <v>99.545795999999996</v>
      </c>
      <c r="D361">
        <v>9.5457959999999993</v>
      </c>
      <c r="E361">
        <v>9.4553150000000006</v>
      </c>
    </row>
    <row r="362" spans="1:5" x14ac:dyDescent="0.35">
      <c r="A362">
        <v>354</v>
      </c>
      <c r="B362">
        <v>-0.159939</v>
      </c>
      <c r="C362">
        <v>85.901041000000006</v>
      </c>
      <c r="D362">
        <v>0</v>
      </c>
      <c r="E362">
        <v>0</v>
      </c>
    </row>
    <row r="363" spans="1:5" x14ac:dyDescent="0.35">
      <c r="A363">
        <v>355</v>
      </c>
      <c r="B363">
        <v>-1.9016000000000002E-2</v>
      </c>
      <c r="C363">
        <v>87.672799999999995</v>
      </c>
      <c r="D363">
        <v>0</v>
      </c>
      <c r="E363">
        <v>0</v>
      </c>
    </row>
    <row r="364" spans="1:5" x14ac:dyDescent="0.35">
      <c r="A364">
        <v>356</v>
      </c>
      <c r="B364">
        <v>-1.002529</v>
      </c>
      <c r="C364">
        <v>76.029987000000006</v>
      </c>
      <c r="D364">
        <v>0</v>
      </c>
      <c r="E364">
        <v>0</v>
      </c>
    </row>
    <row r="365" spans="1:5" x14ac:dyDescent="0.35">
      <c r="A365">
        <v>357</v>
      </c>
      <c r="B365">
        <v>-1.8513000000000002E-2</v>
      </c>
      <c r="C365">
        <v>87.679190000000006</v>
      </c>
      <c r="D365">
        <v>0</v>
      </c>
      <c r="E365">
        <v>0</v>
      </c>
    </row>
    <row r="366" spans="1:5" x14ac:dyDescent="0.35">
      <c r="A366">
        <v>358</v>
      </c>
      <c r="B366">
        <v>-0.288659</v>
      </c>
      <c r="C366">
        <v>84.314003</v>
      </c>
      <c r="D366">
        <v>0</v>
      </c>
      <c r="E366">
        <v>0</v>
      </c>
    </row>
    <row r="367" spans="1:5" x14ac:dyDescent="0.35">
      <c r="A367">
        <v>359</v>
      </c>
      <c r="B367">
        <v>0.32271899999999998</v>
      </c>
      <c r="C367">
        <v>92.122538000000006</v>
      </c>
      <c r="D367">
        <v>2.122538</v>
      </c>
      <c r="E367">
        <v>2.1024189999999998</v>
      </c>
    </row>
    <row r="368" spans="1:5" x14ac:dyDescent="0.35">
      <c r="A368">
        <v>360</v>
      </c>
      <c r="B368">
        <v>-0.82723100000000005</v>
      </c>
      <c r="C368">
        <v>77.985562999999999</v>
      </c>
      <c r="D368">
        <v>0</v>
      </c>
      <c r="E368">
        <v>0</v>
      </c>
    </row>
    <row r="369" spans="1:5" x14ac:dyDescent="0.35">
      <c r="A369">
        <v>361</v>
      </c>
      <c r="B369">
        <v>0.519347</v>
      </c>
      <c r="C369">
        <v>94.784469999999999</v>
      </c>
      <c r="D369">
        <v>4.7844699999999998</v>
      </c>
      <c r="E369">
        <v>4.7391199999999998</v>
      </c>
    </row>
    <row r="370" spans="1:5" x14ac:dyDescent="0.35">
      <c r="A370">
        <v>362</v>
      </c>
      <c r="B370">
        <v>1.5327390000000001</v>
      </c>
      <c r="C370">
        <v>109.773388</v>
      </c>
      <c r="D370">
        <v>19.773388000000001</v>
      </c>
      <c r="E370">
        <v>19.585964000000001</v>
      </c>
    </row>
    <row r="371" spans="1:5" x14ac:dyDescent="0.35">
      <c r="A371">
        <v>363</v>
      </c>
      <c r="B371">
        <v>-0.10876</v>
      </c>
      <c r="C371">
        <v>86.540306999999999</v>
      </c>
      <c r="D371">
        <v>0</v>
      </c>
      <c r="E371">
        <v>0</v>
      </c>
    </row>
    <row r="372" spans="1:5" x14ac:dyDescent="0.35">
      <c r="A372">
        <v>364</v>
      </c>
      <c r="B372">
        <v>0.40171200000000001</v>
      </c>
      <c r="C372">
        <v>93.182837000000006</v>
      </c>
      <c r="D372">
        <v>3.1828370000000001</v>
      </c>
      <c r="E372">
        <v>3.1526679999999998</v>
      </c>
    </row>
    <row r="373" spans="1:5" x14ac:dyDescent="0.35">
      <c r="A373">
        <v>365</v>
      </c>
      <c r="B373">
        <v>0.69014399999999998</v>
      </c>
      <c r="C373">
        <v>97.159058999999999</v>
      </c>
      <c r="D373">
        <v>7.1590590000000001</v>
      </c>
      <c r="E373">
        <v>7.0912009999999999</v>
      </c>
    </row>
    <row r="374" spans="1:5" x14ac:dyDescent="0.35">
      <c r="A374">
        <v>366</v>
      </c>
      <c r="B374">
        <v>-0.40122000000000002</v>
      </c>
      <c r="C374">
        <v>82.950236000000004</v>
      </c>
      <c r="D374">
        <v>0</v>
      </c>
      <c r="E374">
        <v>0</v>
      </c>
    </row>
    <row r="375" spans="1:5" x14ac:dyDescent="0.35">
      <c r="A375">
        <v>367</v>
      </c>
      <c r="B375">
        <v>0.22409200000000001</v>
      </c>
      <c r="C375">
        <v>90.815631999999994</v>
      </c>
      <c r="D375">
        <v>0.81563200000000002</v>
      </c>
      <c r="E375">
        <v>0.80790099999999998</v>
      </c>
    </row>
    <row r="376" spans="1:5" x14ac:dyDescent="0.35">
      <c r="A376">
        <v>368</v>
      </c>
      <c r="B376">
        <v>1.2592000000000001E-2</v>
      </c>
      <c r="C376">
        <v>88.075192999999999</v>
      </c>
      <c r="D376">
        <v>0</v>
      </c>
      <c r="E376">
        <v>0</v>
      </c>
    </row>
    <row r="377" spans="1:5" x14ac:dyDescent="0.35">
      <c r="A377">
        <v>369</v>
      </c>
      <c r="B377">
        <v>9.7675999999999999E-2</v>
      </c>
      <c r="C377">
        <v>89.167551000000003</v>
      </c>
      <c r="D377">
        <v>0</v>
      </c>
      <c r="E377">
        <v>0</v>
      </c>
    </row>
    <row r="378" spans="1:5" x14ac:dyDescent="0.35">
      <c r="A378">
        <v>370</v>
      </c>
      <c r="B378">
        <v>-0.77300999999999997</v>
      </c>
      <c r="C378">
        <v>78.600562999999994</v>
      </c>
      <c r="D378">
        <v>0</v>
      </c>
      <c r="E378">
        <v>0</v>
      </c>
    </row>
    <row r="379" spans="1:5" x14ac:dyDescent="0.35">
      <c r="A379">
        <v>371</v>
      </c>
      <c r="B379">
        <v>2.4510000000000001E-2</v>
      </c>
      <c r="C379">
        <v>88.227390999999997</v>
      </c>
      <c r="D379">
        <v>0</v>
      </c>
      <c r="E379">
        <v>0</v>
      </c>
    </row>
    <row r="380" spans="1:5" x14ac:dyDescent="0.35">
      <c r="A380">
        <v>372</v>
      </c>
      <c r="B380">
        <v>0.497998</v>
      </c>
      <c r="C380">
        <v>94.491776999999999</v>
      </c>
      <c r="D380">
        <v>4.4917769999999999</v>
      </c>
      <c r="E380">
        <v>4.4492010000000004</v>
      </c>
    </row>
    <row r="381" spans="1:5" x14ac:dyDescent="0.35">
      <c r="A381">
        <v>373</v>
      </c>
      <c r="B381">
        <v>1.451144</v>
      </c>
      <c r="C381">
        <v>108.483407</v>
      </c>
      <c r="D381">
        <v>18.483407</v>
      </c>
      <c r="E381">
        <v>18.308209999999999</v>
      </c>
    </row>
    <row r="382" spans="1:5" x14ac:dyDescent="0.35">
      <c r="A382">
        <v>374</v>
      </c>
      <c r="B382">
        <v>0.95927099999999998</v>
      </c>
      <c r="C382">
        <v>101.022014</v>
      </c>
      <c r="D382">
        <v>11.022014</v>
      </c>
      <c r="E382">
        <v>10.917541</v>
      </c>
    </row>
    <row r="383" spans="1:5" x14ac:dyDescent="0.35">
      <c r="A383">
        <v>375</v>
      </c>
      <c r="B383">
        <v>2.1531820000000002</v>
      </c>
      <c r="C383">
        <v>120.09742199999999</v>
      </c>
      <c r="D383">
        <v>30.097422000000002</v>
      </c>
      <c r="E383">
        <v>29.812139999999999</v>
      </c>
    </row>
    <row r="384" spans="1:5" x14ac:dyDescent="0.35">
      <c r="A384">
        <v>376</v>
      </c>
      <c r="B384">
        <v>-0.76734800000000003</v>
      </c>
      <c r="C384">
        <v>78.665065999999996</v>
      </c>
      <c r="D384">
        <v>0</v>
      </c>
      <c r="E384">
        <v>0</v>
      </c>
    </row>
    <row r="385" spans="1:5" x14ac:dyDescent="0.35">
      <c r="A385">
        <v>377</v>
      </c>
      <c r="B385">
        <v>0.87232100000000001</v>
      </c>
      <c r="C385">
        <v>99.757453999999996</v>
      </c>
      <c r="D385">
        <v>9.7574539999999992</v>
      </c>
      <c r="E385">
        <v>9.6649670000000008</v>
      </c>
    </row>
    <row r="386" spans="1:5" x14ac:dyDescent="0.35">
      <c r="A386">
        <v>378</v>
      </c>
      <c r="B386">
        <v>0.183342</v>
      </c>
      <c r="C386">
        <v>90.281070999999997</v>
      </c>
      <c r="D386">
        <v>0.28107100000000002</v>
      </c>
      <c r="E386">
        <v>0.27840700000000002</v>
      </c>
    </row>
    <row r="387" spans="1:5" x14ac:dyDescent="0.35">
      <c r="A387">
        <v>379</v>
      </c>
      <c r="B387">
        <v>2.1898029999999999</v>
      </c>
      <c r="C387">
        <v>120.736267</v>
      </c>
      <c r="D387">
        <v>30.736267000000002</v>
      </c>
      <c r="E387">
        <v>30.444929999999999</v>
      </c>
    </row>
    <row r="388" spans="1:5" x14ac:dyDescent="0.35">
      <c r="A388">
        <v>380</v>
      </c>
      <c r="B388">
        <v>-0.80829799999999996</v>
      </c>
      <c r="C388">
        <v>78.199757000000005</v>
      </c>
      <c r="D388">
        <v>0</v>
      </c>
      <c r="E388">
        <v>0</v>
      </c>
    </row>
    <row r="389" spans="1:5" x14ac:dyDescent="0.35">
      <c r="A389">
        <v>381</v>
      </c>
      <c r="B389">
        <v>-0.83972199999999997</v>
      </c>
      <c r="C389">
        <v>77.844569000000007</v>
      </c>
      <c r="D389">
        <v>0</v>
      </c>
      <c r="E389">
        <v>0</v>
      </c>
    </row>
    <row r="390" spans="1:5" x14ac:dyDescent="0.35">
      <c r="A390">
        <v>382</v>
      </c>
      <c r="B390">
        <v>-0.59939299999999995</v>
      </c>
      <c r="C390">
        <v>80.602622999999994</v>
      </c>
      <c r="D390">
        <v>0</v>
      </c>
      <c r="E390">
        <v>0</v>
      </c>
    </row>
    <row r="391" spans="1:5" x14ac:dyDescent="0.35">
      <c r="A391">
        <v>383</v>
      </c>
      <c r="B391">
        <v>-2.1238959999999998</v>
      </c>
      <c r="C391">
        <v>64.629620000000003</v>
      </c>
      <c r="D391">
        <v>0</v>
      </c>
      <c r="E391">
        <v>0</v>
      </c>
    </row>
    <row r="392" spans="1:5" x14ac:dyDescent="0.35">
      <c r="A392">
        <v>384</v>
      </c>
      <c r="B392">
        <v>-0.52575499999999997</v>
      </c>
      <c r="C392">
        <v>81.467099000000005</v>
      </c>
      <c r="D392">
        <v>0</v>
      </c>
      <c r="E392">
        <v>0</v>
      </c>
    </row>
    <row r="393" spans="1:5" x14ac:dyDescent="0.35">
      <c r="A393">
        <v>385</v>
      </c>
      <c r="B393">
        <v>-0.75913299999999995</v>
      </c>
      <c r="C393">
        <v>78.758741999999998</v>
      </c>
      <c r="D393">
        <v>0</v>
      </c>
      <c r="E393">
        <v>0</v>
      </c>
    </row>
    <row r="394" spans="1:5" x14ac:dyDescent="0.35">
      <c r="A394">
        <v>386</v>
      </c>
      <c r="B394">
        <v>0.150394</v>
      </c>
      <c r="C394">
        <v>89.851159999999993</v>
      </c>
      <c r="D394">
        <v>0</v>
      </c>
      <c r="E394">
        <v>0</v>
      </c>
    </row>
    <row r="395" spans="1:5" x14ac:dyDescent="0.35">
      <c r="A395">
        <v>387</v>
      </c>
      <c r="B395">
        <v>0.341756</v>
      </c>
      <c r="C395">
        <v>92.376962000000006</v>
      </c>
      <c r="D395">
        <v>2.3769619999999998</v>
      </c>
      <c r="E395">
        <v>2.3544320000000001</v>
      </c>
    </row>
    <row r="396" spans="1:5" x14ac:dyDescent="0.35">
      <c r="A396">
        <v>388</v>
      </c>
      <c r="B396">
        <v>1.876171</v>
      </c>
      <c r="C396">
        <v>115.373181</v>
      </c>
      <c r="D396">
        <v>25.373180999999999</v>
      </c>
      <c r="E396">
        <v>25.132679</v>
      </c>
    </row>
    <row r="397" spans="1:5" x14ac:dyDescent="0.35">
      <c r="A397">
        <v>389</v>
      </c>
      <c r="B397">
        <v>0.95042400000000005</v>
      </c>
      <c r="C397">
        <v>100.892619</v>
      </c>
      <c r="D397">
        <v>10.892619</v>
      </c>
      <c r="E397">
        <v>10.789372</v>
      </c>
    </row>
    <row r="398" spans="1:5" x14ac:dyDescent="0.35">
      <c r="A398">
        <v>390</v>
      </c>
      <c r="B398">
        <v>-0.57690399999999997</v>
      </c>
      <c r="C398">
        <v>80.865656999999999</v>
      </c>
      <c r="D398">
        <v>0</v>
      </c>
      <c r="E398">
        <v>0</v>
      </c>
    </row>
    <row r="399" spans="1:5" x14ac:dyDescent="0.35">
      <c r="A399">
        <v>391</v>
      </c>
      <c r="B399">
        <v>-0.89841499999999996</v>
      </c>
      <c r="C399">
        <v>77.185464999999994</v>
      </c>
      <c r="D399">
        <v>0</v>
      </c>
      <c r="E399">
        <v>0</v>
      </c>
    </row>
    <row r="400" spans="1:5" x14ac:dyDescent="0.35">
      <c r="A400">
        <v>392</v>
      </c>
      <c r="B400">
        <v>0.491919</v>
      </c>
      <c r="C400">
        <v>94.408595000000005</v>
      </c>
      <c r="D400">
        <v>4.408595</v>
      </c>
      <c r="E400">
        <v>4.3668079999999998</v>
      </c>
    </row>
    <row r="401" spans="1:5" x14ac:dyDescent="0.35">
      <c r="A401">
        <v>393</v>
      </c>
      <c r="B401">
        <v>-1.320233</v>
      </c>
      <c r="C401">
        <v>72.609903000000003</v>
      </c>
      <c r="D401">
        <v>0</v>
      </c>
      <c r="E401">
        <v>0</v>
      </c>
    </row>
    <row r="402" spans="1:5" x14ac:dyDescent="0.35">
      <c r="A402">
        <v>394</v>
      </c>
      <c r="B402">
        <v>1.8314589999999999</v>
      </c>
      <c r="C402">
        <v>114.62826200000001</v>
      </c>
      <c r="D402">
        <v>24.628261999999999</v>
      </c>
      <c r="E402">
        <v>24.394819999999999</v>
      </c>
    </row>
    <row r="403" spans="1:5" x14ac:dyDescent="0.35">
      <c r="A403">
        <v>395</v>
      </c>
      <c r="B403">
        <v>1.17944</v>
      </c>
      <c r="C403">
        <v>104.29619700000001</v>
      </c>
      <c r="D403">
        <v>14.296196999999999</v>
      </c>
      <c r="E403">
        <v>14.160689</v>
      </c>
    </row>
    <row r="404" spans="1:5" x14ac:dyDescent="0.35">
      <c r="A404">
        <v>396</v>
      </c>
      <c r="B404">
        <v>-0.46917599999999998</v>
      </c>
      <c r="C404">
        <v>82.137612000000004</v>
      </c>
      <c r="D404">
        <v>0</v>
      </c>
      <c r="E404">
        <v>0</v>
      </c>
    </row>
    <row r="405" spans="1:5" x14ac:dyDescent="0.35">
      <c r="A405">
        <v>397</v>
      </c>
      <c r="B405">
        <v>-1.7131350000000001</v>
      </c>
      <c r="C405">
        <v>68.592332999999996</v>
      </c>
      <c r="D405">
        <v>0</v>
      </c>
      <c r="E405">
        <v>0</v>
      </c>
    </row>
    <row r="406" spans="1:5" x14ac:dyDescent="0.35">
      <c r="A406">
        <v>398</v>
      </c>
      <c r="B406">
        <v>1.353872</v>
      </c>
      <c r="C406">
        <v>106.965389</v>
      </c>
      <c r="D406">
        <v>16.965388999999998</v>
      </c>
      <c r="E406">
        <v>16.804580999999999</v>
      </c>
    </row>
    <row r="407" spans="1:5" x14ac:dyDescent="0.35">
      <c r="A407">
        <v>399</v>
      </c>
      <c r="B407">
        <v>-0.11454</v>
      </c>
      <c r="C407">
        <v>86.467876000000004</v>
      </c>
      <c r="D407">
        <v>0</v>
      </c>
      <c r="E407">
        <v>0</v>
      </c>
    </row>
    <row r="408" spans="1:5" x14ac:dyDescent="0.35">
      <c r="A408">
        <v>400</v>
      </c>
      <c r="B408">
        <v>1.237816</v>
      </c>
      <c r="C408">
        <v>105.18198099999999</v>
      </c>
      <c r="D408">
        <v>15.181981</v>
      </c>
      <c r="E408">
        <v>15.038076999999999</v>
      </c>
    </row>
    <row r="409" spans="1:5" x14ac:dyDescent="0.35">
      <c r="A409">
        <v>401</v>
      </c>
      <c r="B409">
        <v>-1.594428</v>
      </c>
      <c r="C409">
        <v>69.782140999999996</v>
      </c>
      <c r="D409">
        <v>0</v>
      </c>
      <c r="E409">
        <v>0</v>
      </c>
    </row>
    <row r="410" spans="1:5" x14ac:dyDescent="0.35">
      <c r="A410">
        <v>402</v>
      </c>
      <c r="B410">
        <v>-0.59937499999999999</v>
      </c>
      <c r="C410">
        <v>80.602829</v>
      </c>
      <c r="D410">
        <v>0</v>
      </c>
      <c r="E410">
        <v>0</v>
      </c>
    </row>
    <row r="411" spans="1:5" x14ac:dyDescent="0.35">
      <c r="A411">
        <v>403</v>
      </c>
      <c r="B411">
        <v>5.2440000000000004E-3</v>
      </c>
      <c r="C411">
        <v>87.981476000000001</v>
      </c>
      <c r="D411">
        <v>0</v>
      </c>
      <c r="E411">
        <v>0</v>
      </c>
    </row>
    <row r="412" spans="1:5" x14ac:dyDescent="0.35">
      <c r="A412">
        <v>404</v>
      </c>
      <c r="B412">
        <v>4.6981000000000002E-2</v>
      </c>
      <c r="C412">
        <v>88.515068999999997</v>
      </c>
      <c r="D412">
        <v>0</v>
      </c>
      <c r="E412">
        <v>0</v>
      </c>
    </row>
    <row r="413" spans="1:5" x14ac:dyDescent="0.35">
      <c r="A413">
        <v>405</v>
      </c>
      <c r="B413">
        <v>-0.45006499999999999</v>
      </c>
      <c r="C413">
        <v>82.365328000000005</v>
      </c>
      <c r="D413">
        <v>0</v>
      </c>
      <c r="E413">
        <v>0</v>
      </c>
    </row>
    <row r="414" spans="1:5" x14ac:dyDescent="0.35">
      <c r="A414">
        <v>406</v>
      </c>
      <c r="B414">
        <v>0.62285000000000001</v>
      </c>
      <c r="C414">
        <v>96.216452000000004</v>
      </c>
      <c r="D414">
        <v>6.2164520000000003</v>
      </c>
      <c r="E414">
        <v>6.1575290000000003</v>
      </c>
    </row>
    <row r="415" spans="1:5" x14ac:dyDescent="0.35">
      <c r="A415">
        <v>407</v>
      </c>
      <c r="B415">
        <v>-1.06762</v>
      </c>
      <c r="C415">
        <v>75.316400999999999</v>
      </c>
      <c r="D415">
        <v>0</v>
      </c>
      <c r="E415">
        <v>0</v>
      </c>
    </row>
    <row r="416" spans="1:5" x14ac:dyDescent="0.35">
      <c r="A416">
        <v>408</v>
      </c>
      <c r="B416">
        <v>-0.14237900000000001</v>
      </c>
      <c r="C416">
        <v>86.119836000000006</v>
      </c>
      <c r="D416">
        <v>0</v>
      </c>
      <c r="E416">
        <v>0</v>
      </c>
    </row>
    <row r="417" spans="1:5" x14ac:dyDescent="0.35">
      <c r="A417">
        <v>409</v>
      </c>
      <c r="B417">
        <v>0.120296</v>
      </c>
      <c r="C417">
        <v>89.460227000000003</v>
      </c>
      <c r="D417">
        <v>0</v>
      </c>
      <c r="E417">
        <v>0</v>
      </c>
    </row>
    <row r="418" spans="1:5" x14ac:dyDescent="0.35">
      <c r="A418">
        <v>410</v>
      </c>
      <c r="B418">
        <v>0.51443899999999998</v>
      </c>
      <c r="C418">
        <v>94.717104000000006</v>
      </c>
      <c r="D418">
        <v>4.717104</v>
      </c>
      <c r="E418">
        <v>4.6723920000000003</v>
      </c>
    </row>
    <row r="419" spans="1:5" x14ac:dyDescent="0.35">
      <c r="A419">
        <v>411</v>
      </c>
      <c r="B419">
        <v>0.711615</v>
      </c>
      <c r="C419">
        <v>97.461746000000005</v>
      </c>
      <c r="D419">
        <v>7.4617459999999998</v>
      </c>
      <c r="E419">
        <v>7.391019</v>
      </c>
    </row>
    <row r="420" spans="1:5" x14ac:dyDescent="0.35">
      <c r="A420">
        <v>412</v>
      </c>
      <c r="B420">
        <v>-1.1246419999999999</v>
      </c>
      <c r="C420">
        <v>74.696786000000003</v>
      </c>
      <c r="D420">
        <v>0</v>
      </c>
      <c r="E420">
        <v>0</v>
      </c>
    </row>
    <row r="421" spans="1:5" x14ac:dyDescent="0.35">
      <c r="A421">
        <v>413</v>
      </c>
      <c r="B421">
        <v>-1.534114</v>
      </c>
      <c r="C421">
        <v>70.394552000000004</v>
      </c>
      <c r="D421">
        <v>0</v>
      </c>
      <c r="E421">
        <v>0</v>
      </c>
    </row>
    <row r="422" spans="1:5" x14ac:dyDescent="0.35">
      <c r="A422">
        <v>414</v>
      </c>
      <c r="B422">
        <v>1.277677</v>
      </c>
      <c r="C422">
        <v>105.79113099999999</v>
      </c>
      <c r="D422">
        <v>15.791131</v>
      </c>
      <c r="E422">
        <v>15.641453</v>
      </c>
    </row>
    <row r="423" spans="1:5" x14ac:dyDescent="0.35">
      <c r="A423">
        <v>415</v>
      </c>
      <c r="B423">
        <v>0.332314</v>
      </c>
      <c r="C423">
        <v>92.250687999999997</v>
      </c>
      <c r="D423">
        <v>2.2506879999999998</v>
      </c>
      <c r="E423">
        <v>2.229355</v>
      </c>
    </row>
    <row r="424" spans="1:5" x14ac:dyDescent="0.35">
      <c r="A424">
        <v>416</v>
      </c>
      <c r="B424">
        <v>-0.74848700000000001</v>
      </c>
      <c r="C424">
        <v>78.880307000000002</v>
      </c>
      <c r="D424">
        <v>0</v>
      </c>
      <c r="E424">
        <v>0</v>
      </c>
    </row>
    <row r="425" spans="1:5" x14ac:dyDescent="0.35">
      <c r="A425">
        <v>417</v>
      </c>
      <c r="B425">
        <v>1.5511520000000001</v>
      </c>
      <c r="C425">
        <v>110.066605</v>
      </c>
      <c r="D425">
        <v>20.066604999999999</v>
      </c>
      <c r="E425">
        <v>19.876401000000001</v>
      </c>
    </row>
    <row r="426" spans="1:5" x14ac:dyDescent="0.35">
      <c r="A426">
        <v>418</v>
      </c>
      <c r="B426">
        <v>0.115675</v>
      </c>
      <c r="C426">
        <v>89.400357</v>
      </c>
      <c r="D426">
        <v>0</v>
      </c>
      <c r="E426">
        <v>0</v>
      </c>
    </row>
    <row r="427" spans="1:5" x14ac:dyDescent="0.35">
      <c r="A427">
        <v>419</v>
      </c>
      <c r="B427">
        <v>1.179297</v>
      </c>
      <c r="C427">
        <v>104.294038</v>
      </c>
      <c r="D427">
        <v>14.294038</v>
      </c>
      <c r="E427">
        <v>14.15855</v>
      </c>
    </row>
    <row r="428" spans="1:5" x14ac:dyDescent="0.35">
      <c r="A428">
        <v>420</v>
      </c>
      <c r="B428">
        <v>6.7517999999999995E-2</v>
      </c>
      <c r="C428">
        <v>88.778827000000007</v>
      </c>
      <c r="D428">
        <v>0</v>
      </c>
      <c r="E428">
        <v>0</v>
      </c>
    </row>
    <row r="429" spans="1:5" x14ac:dyDescent="0.35">
      <c r="A429">
        <v>421</v>
      </c>
      <c r="B429">
        <v>2.0607479999999998</v>
      </c>
      <c r="C429">
        <v>118.499892</v>
      </c>
      <c r="D429">
        <v>28.499891999999999</v>
      </c>
      <c r="E429">
        <v>28.229752999999999</v>
      </c>
    </row>
    <row r="430" spans="1:5" x14ac:dyDescent="0.35">
      <c r="A430">
        <v>422</v>
      </c>
      <c r="B430">
        <v>1.755341</v>
      </c>
      <c r="C430">
        <v>113.371156</v>
      </c>
      <c r="D430">
        <v>23.371155999999999</v>
      </c>
      <c r="E430">
        <v>23.149629999999998</v>
      </c>
    </row>
    <row r="431" spans="1:5" x14ac:dyDescent="0.35">
      <c r="A431">
        <v>423</v>
      </c>
      <c r="B431">
        <v>-0.24896399999999999</v>
      </c>
      <c r="C431">
        <v>84.800258999999997</v>
      </c>
      <c r="D431">
        <v>0</v>
      </c>
      <c r="E431">
        <v>0</v>
      </c>
    </row>
    <row r="432" spans="1:5" x14ac:dyDescent="0.35">
      <c r="A432">
        <v>424</v>
      </c>
      <c r="B432">
        <v>0.97157099999999996</v>
      </c>
      <c r="C432">
        <v>101.202191</v>
      </c>
      <c r="D432">
        <v>11.202190999999999</v>
      </c>
      <c r="E432">
        <v>11.09601</v>
      </c>
    </row>
    <row r="433" spans="1:5" x14ac:dyDescent="0.35">
      <c r="A433">
        <v>425</v>
      </c>
      <c r="B433">
        <v>0.64537599999999995</v>
      </c>
      <c r="C433">
        <v>96.530957999999998</v>
      </c>
      <c r="D433">
        <v>6.530958</v>
      </c>
      <c r="E433">
        <v>6.4690529999999997</v>
      </c>
    </row>
    <row r="434" spans="1:5" x14ac:dyDescent="0.35">
      <c r="A434">
        <v>426</v>
      </c>
      <c r="B434">
        <v>1.3686320000000001</v>
      </c>
      <c r="C434">
        <v>107.19434699999999</v>
      </c>
      <c r="D434">
        <v>17.194347</v>
      </c>
      <c r="E434">
        <v>17.031369000000002</v>
      </c>
    </row>
    <row r="435" spans="1:5" x14ac:dyDescent="0.35">
      <c r="A435">
        <v>427</v>
      </c>
      <c r="B435">
        <v>-0.96492299999999998</v>
      </c>
      <c r="C435">
        <v>76.445333000000005</v>
      </c>
      <c r="D435">
        <v>0</v>
      </c>
      <c r="E435">
        <v>0</v>
      </c>
    </row>
    <row r="436" spans="1:5" x14ac:dyDescent="0.35">
      <c r="A436">
        <v>428</v>
      </c>
      <c r="B436">
        <v>0.68605099999999997</v>
      </c>
      <c r="C436">
        <v>97.101471000000004</v>
      </c>
      <c r="D436">
        <v>7.1014710000000001</v>
      </c>
      <c r="E436">
        <v>7.0341589999999998</v>
      </c>
    </row>
    <row r="437" spans="1:5" x14ac:dyDescent="0.35">
      <c r="A437">
        <v>429</v>
      </c>
      <c r="B437">
        <v>1.058424</v>
      </c>
      <c r="C437">
        <v>102.48363000000001</v>
      </c>
      <c r="D437">
        <v>12.48363</v>
      </c>
      <c r="E437">
        <v>12.365303000000001</v>
      </c>
    </row>
    <row r="438" spans="1:5" x14ac:dyDescent="0.35">
      <c r="A438">
        <v>430</v>
      </c>
      <c r="B438">
        <v>-1.7587390000000001</v>
      </c>
      <c r="C438">
        <v>68.140645000000006</v>
      </c>
      <c r="D438">
        <v>0</v>
      </c>
      <c r="E438">
        <v>0</v>
      </c>
    </row>
    <row r="439" spans="1:5" x14ac:dyDescent="0.35">
      <c r="A439">
        <v>431</v>
      </c>
      <c r="B439">
        <v>-1.1832590000000001</v>
      </c>
      <c r="C439">
        <v>74.065154000000007</v>
      </c>
      <c r="D439">
        <v>0</v>
      </c>
      <c r="E439">
        <v>0</v>
      </c>
    </row>
    <row r="440" spans="1:5" x14ac:dyDescent="0.35">
      <c r="A440">
        <v>432</v>
      </c>
      <c r="B440">
        <v>-2.0392320000000002</v>
      </c>
      <c r="C440">
        <v>65.427210000000002</v>
      </c>
      <c r="D440">
        <v>0</v>
      </c>
      <c r="E440">
        <v>0</v>
      </c>
    </row>
    <row r="441" spans="1:5" x14ac:dyDescent="0.35">
      <c r="A441">
        <v>433</v>
      </c>
      <c r="B441">
        <v>-0.26940700000000001</v>
      </c>
      <c r="C441">
        <v>84.549487999999997</v>
      </c>
      <c r="D441">
        <v>0</v>
      </c>
      <c r="E441">
        <v>0</v>
      </c>
    </row>
    <row r="442" spans="1:5" x14ac:dyDescent="0.35">
      <c r="A442">
        <v>434</v>
      </c>
      <c r="B442">
        <v>0.71754200000000001</v>
      </c>
      <c r="C442">
        <v>97.545473999999999</v>
      </c>
      <c r="D442">
        <v>7.5454739999999996</v>
      </c>
      <c r="E442">
        <v>7.4739529999999998</v>
      </c>
    </row>
    <row r="443" spans="1:5" x14ac:dyDescent="0.35">
      <c r="A443">
        <v>435</v>
      </c>
      <c r="B443">
        <v>1.5023569999999999</v>
      </c>
      <c r="C443">
        <v>109.29128300000001</v>
      </c>
      <c r="D443">
        <v>19.291283</v>
      </c>
      <c r="E443">
        <v>19.108429000000001</v>
      </c>
    </row>
    <row r="444" spans="1:5" x14ac:dyDescent="0.35">
      <c r="A444">
        <v>436</v>
      </c>
      <c r="B444">
        <v>7.4094999999999994E-2</v>
      </c>
      <c r="C444">
        <v>88.863449000000003</v>
      </c>
      <c r="D444">
        <v>0</v>
      </c>
      <c r="E444">
        <v>0</v>
      </c>
    </row>
    <row r="445" spans="1:5" x14ac:dyDescent="0.35">
      <c r="A445">
        <v>437</v>
      </c>
      <c r="B445">
        <v>1.6286160000000001</v>
      </c>
      <c r="C445">
        <v>111.30876499999999</v>
      </c>
      <c r="D445">
        <v>21.308765000000001</v>
      </c>
      <c r="E445">
        <v>21.106788000000002</v>
      </c>
    </row>
    <row r="446" spans="1:5" x14ac:dyDescent="0.35">
      <c r="A446">
        <v>438</v>
      </c>
      <c r="B446">
        <v>-1.380101</v>
      </c>
      <c r="C446">
        <v>71.982861999999997</v>
      </c>
      <c r="D446">
        <v>0</v>
      </c>
      <c r="E446">
        <v>0</v>
      </c>
    </row>
    <row r="447" spans="1:5" x14ac:dyDescent="0.35">
      <c r="A447">
        <v>439</v>
      </c>
      <c r="B447">
        <v>-1.703382</v>
      </c>
      <c r="C447">
        <v>68.689310000000006</v>
      </c>
      <c r="D447">
        <v>0</v>
      </c>
      <c r="E447">
        <v>0</v>
      </c>
    </row>
    <row r="448" spans="1:5" x14ac:dyDescent="0.35">
      <c r="A448">
        <v>440</v>
      </c>
      <c r="B448">
        <v>-5.5548E-2</v>
      </c>
      <c r="C448">
        <v>87.210025999999999</v>
      </c>
      <c r="D448">
        <v>0</v>
      </c>
      <c r="E448">
        <v>0</v>
      </c>
    </row>
    <row r="449" spans="1:5" x14ac:dyDescent="0.35">
      <c r="A449">
        <v>441</v>
      </c>
      <c r="B449">
        <v>0.38406499999999999</v>
      </c>
      <c r="C449">
        <v>92.944923000000003</v>
      </c>
      <c r="D449">
        <v>2.9449230000000002</v>
      </c>
      <c r="E449">
        <v>2.9170090000000002</v>
      </c>
    </row>
    <row r="450" spans="1:5" x14ac:dyDescent="0.35">
      <c r="A450">
        <v>442</v>
      </c>
      <c r="B450">
        <v>-3.2695000000000002E-2</v>
      </c>
      <c r="C450">
        <v>87.499235999999996</v>
      </c>
      <c r="D450">
        <v>0</v>
      </c>
      <c r="E450">
        <v>0</v>
      </c>
    </row>
    <row r="451" spans="1:5" x14ac:dyDescent="0.35">
      <c r="A451">
        <v>443</v>
      </c>
      <c r="B451">
        <v>-2.0674419999999998</v>
      </c>
      <c r="C451">
        <v>65.160365999999996</v>
      </c>
      <c r="D451">
        <v>0</v>
      </c>
      <c r="E451">
        <v>0</v>
      </c>
    </row>
    <row r="452" spans="1:5" x14ac:dyDescent="0.35">
      <c r="A452">
        <v>444</v>
      </c>
      <c r="B452">
        <v>-8.9120000000000005E-2</v>
      </c>
      <c r="C452">
        <v>86.786891999999995</v>
      </c>
      <c r="D452">
        <v>0</v>
      </c>
      <c r="E452">
        <v>0</v>
      </c>
    </row>
    <row r="453" spans="1:5" x14ac:dyDescent="0.35">
      <c r="A453">
        <v>445</v>
      </c>
      <c r="B453">
        <v>-1.30447</v>
      </c>
      <c r="C453">
        <v>72.775913000000003</v>
      </c>
      <c r="D453">
        <v>0</v>
      </c>
      <c r="E453">
        <v>0</v>
      </c>
    </row>
    <row r="454" spans="1:5" x14ac:dyDescent="0.35">
      <c r="A454">
        <v>446</v>
      </c>
      <c r="B454">
        <v>0.66967299999999996</v>
      </c>
      <c r="C454">
        <v>96.871335999999999</v>
      </c>
      <c r="D454">
        <v>6.8713360000000003</v>
      </c>
      <c r="E454">
        <v>6.8062060000000004</v>
      </c>
    </row>
    <row r="455" spans="1:5" x14ac:dyDescent="0.35">
      <c r="A455">
        <v>447</v>
      </c>
      <c r="B455">
        <v>0.36659799999999998</v>
      </c>
      <c r="C455">
        <v>92.710021999999995</v>
      </c>
      <c r="D455">
        <v>2.7100219999999999</v>
      </c>
      <c r="E455">
        <v>2.6843349999999999</v>
      </c>
    </row>
    <row r="456" spans="1:5" x14ac:dyDescent="0.35">
      <c r="A456">
        <v>448</v>
      </c>
      <c r="B456">
        <v>-0.93988000000000005</v>
      </c>
      <c r="C456">
        <v>76.723190000000002</v>
      </c>
      <c r="D456">
        <v>0</v>
      </c>
      <c r="E456">
        <v>0</v>
      </c>
    </row>
    <row r="457" spans="1:5" x14ac:dyDescent="0.35">
      <c r="A457">
        <v>449</v>
      </c>
      <c r="B457">
        <v>-0.51386699999999996</v>
      </c>
      <c r="C457">
        <v>81.607528000000002</v>
      </c>
      <c r="D457">
        <v>0</v>
      </c>
      <c r="E457">
        <v>0</v>
      </c>
    </row>
    <row r="458" spans="1:5" x14ac:dyDescent="0.35">
      <c r="A458">
        <v>450</v>
      </c>
      <c r="B458">
        <v>-1.0592140000000001</v>
      </c>
      <c r="C458">
        <v>75.408186999999998</v>
      </c>
      <c r="D458">
        <v>0</v>
      </c>
      <c r="E458">
        <v>0</v>
      </c>
    </row>
    <row r="459" spans="1:5" x14ac:dyDescent="0.35">
      <c r="A459">
        <v>451</v>
      </c>
      <c r="B459">
        <v>-6.2678999999999999E-2</v>
      </c>
      <c r="C459">
        <v>87.119972000000004</v>
      </c>
      <c r="D459">
        <v>0</v>
      </c>
      <c r="E459">
        <v>0</v>
      </c>
    </row>
    <row r="460" spans="1:5" x14ac:dyDescent="0.35">
      <c r="A460">
        <v>452</v>
      </c>
      <c r="B460">
        <v>0.95514200000000005</v>
      </c>
      <c r="C460">
        <v>100.96160999999999</v>
      </c>
      <c r="D460">
        <v>10.96161</v>
      </c>
      <c r="E460">
        <v>10.857710000000001</v>
      </c>
    </row>
    <row r="461" spans="1:5" x14ac:dyDescent="0.35">
      <c r="A461">
        <v>453</v>
      </c>
      <c r="B461">
        <v>-0.98572599999999999</v>
      </c>
      <c r="C461">
        <v>76.215294999999998</v>
      </c>
      <c r="D461">
        <v>0</v>
      </c>
      <c r="E461">
        <v>0</v>
      </c>
    </row>
    <row r="462" spans="1:5" x14ac:dyDescent="0.35">
      <c r="A462">
        <v>454</v>
      </c>
      <c r="B462">
        <v>0.50404700000000002</v>
      </c>
      <c r="C462">
        <v>94.574608999999995</v>
      </c>
      <c r="D462">
        <v>4.5746089999999997</v>
      </c>
      <c r="E462">
        <v>4.5312479999999997</v>
      </c>
    </row>
    <row r="463" spans="1:5" x14ac:dyDescent="0.35">
      <c r="A463">
        <v>455</v>
      </c>
      <c r="B463">
        <v>-0.53025800000000001</v>
      </c>
      <c r="C463">
        <v>81.413974999999994</v>
      </c>
      <c r="D463">
        <v>0</v>
      </c>
      <c r="E463">
        <v>0</v>
      </c>
    </row>
    <row r="464" spans="1:5" x14ac:dyDescent="0.35">
      <c r="A464">
        <v>456</v>
      </c>
      <c r="B464">
        <v>-0.79287300000000005</v>
      </c>
      <c r="C464">
        <v>78.374707000000001</v>
      </c>
      <c r="D464">
        <v>0</v>
      </c>
      <c r="E464">
        <v>0</v>
      </c>
    </row>
    <row r="465" spans="1:5" x14ac:dyDescent="0.35">
      <c r="A465">
        <v>457</v>
      </c>
      <c r="B465">
        <v>-0.10703</v>
      </c>
      <c r="C465">
        <v>86.561997000000005</v>
      </c>
      <c r="D465">
        <v>0</v>
      </c>
      <c r="E465">
        <v>0</v>
      </c>
    </row>
    <row r="466" spans="1:5" x14ac:dyDescent="0.35">
      <c r="A466">
        <v>458</v>
      </c>
      <c r="B466">
        <v>-1.035242</v>
      </c>
      <c r="C466">
        <v>75.670517000000004</v>
      </c>
      <c r="D466">
        <v>0</v>
      </c>
      <c r="E466">
        <v>0</v>
      </c>
    </row>
    <row r="467" spans="1:5" x14ac:dyDescent="0.35">
      <c r="A467">
        <v>459</v>
      </c>
      <c r="B467">
        <v>-0.55364899999999995</v>
      </c>
      <c r="C467">
        <v>81.138546000000005</v>
      </c>
      <c r="D467">
        <v>0</v>
      </c>
      <c r="E467">
        <v>0</v>
      </c>
    </row>
    <row r="468" spans="1:5" x14ac:dyDescent="0.35">
      <c r="A468">
        <v>460</v>
      </c>
      <c r="B468">
        <v>-1.197878</v>
      </c>
      <c r="C468">
        <v>73.908454000000006</v>
      </c>
      <c r="D468">
        <v>0</v>
      </c>
      <c r="E468">
        <v>0</v>
      </c>
    </row>
    <row r="469" spans="1:5" x14ac:dyDescent="0.35">
      <c r="A469">
        <v>461</v>
      </c>
      <c r="B469">
        <v>1.9647250000000001</v>
      </c>
      <c r="C469">
        <v>116.862847</v>
      </c>
      <c r="D469">
        <v>26.862846999999999</v>
      </c>
      <c r="E469">
        <v>26.608225000000001</v>
      </c>
    </row>
    <row r="470" spans="1:5" x14ac:dyDescent="0.35">
      <c r="A470">
        <v>462</v>
      </c>
      <c r="B470">
        <v>3.5263999999999997E-2</v>
      </c>
      <c r="C470">
        <v>88.364945000000006</v>
      </c>
      <c r="D470">
        <v>0</v>
      </c>
      <c r="E470">
        <v>0</v>
      </c>
    </row>
    <row r="471" spans="1:5" x14ac:dyDescent="0.35">
      <c r="A471">
        <v>463</v>
      </c>
      <c r="B471">
        <v>-0.69972599999999996</v>
      </c>
      <c r="C471">
        <v>79.439501000000007</v>
      </c>
      <c r="D471">
        <v>0</v>
      </c>
      <c r="E471">
        <v>0</v>
      </c>
    </row>
    <row r="472" spans="1:5" x14ac:dyDescent="0.35">
      <c r="A472">
        <v>464</v>
      </c>
      <c r="B472">
        <v>0.21398</v>
      </c>
      <c r="C472">
        <v>90.682682</v>
      </c>
      <c r="D472">
        <v>0.68268200000000001</v>
      </c>
      <c r="E472">
        <v>0.67621100000000001</v>
      </c>
    </row>
    <row r="473" spans="1:5" x14ac:dyDescent="0.35">
      <c r="A473">
        <v>465</v>
      </c>
      <c r="B473">
        <v>-0.112328</v>
      </c>
      <c r="C473">
        <v>86.495587</v>
      </c>
      <c r="D473">
        <v>0</v>
      </c>
      <c r="E473">
        <v>0</v>
      </c>
    </row>
    <row r="474" spans="1:5" x14ac:dyDescent="0.35">
      <c r="A474">
        <v>466</v>
      </c>
      <c r="B474">
        <v>-0.22097</v>
      </c>
      <c r="C474">
        <v>85.144875999999996</v>
      </c>
      <c r="D474">
        <v>0</v>
      </c>
      <c r="E474">
        <v>0</v>
      </c>
    </row>
    <row r="475" spans="1:5" x14ac:dyDescent="0.35">
      <c r="A475">
        <v>467</v>
      </c>
      <c r="B475">
        <v>0.61416700000000002</v>
      </c>
      <c r="C475">
        <v>96.095491999999993</v>
      </c>
      <c r="D475">
        <v>6.0954920000000001</v>
      </c>
      <c r="E475">
        <v>6.0377150000000004</v>
      </c>
    </row>
    <row r="476" spans="1:5" x14ac:dyDescent="0.35">
      <c r="A476">
        <v>468</v>
      </c>
      <c r="B476">
        <v>0.75750799999999996</v>
      </c>
      <c r="C476">
        <v>98.111889000000005</v>
      </c>
      <c r="D476">
        <v>8.1118889999999997</v>
      </c>
      <c r="E476">
        <v>8.0350000000000001</v>
      </c>
    </row>
    <row r="477" spans="1:5" x14ac:dyDescent="0.35">
      <c r="A477">
        <v>469</v>
      </c>
      <c r="B477">
        <v>-0.530501</v>
      </c>
      <c r="C477">
        <v>81.411102999999997</v>
      </c>
      <c r="D477">
        <v>0</v>
      </c>
      <c r="E477">
        <v>0</v>
      </c>
    </row>
    <row r="478" spans="1:5" x14ac:dyDescent="0.35">
      <c r="A478">
        <v>470</v>
      </c>
      <c r="B478">
        <v>-0.57581800000000005</v>
      </c>
      <c r="C478">
        <v>80.878373999999994</v>
      </c>
      <c r="D478">
        <v>0</v>
      </c>
      <c r="E478">
        <v>0</v>
      </c>
    </row>
    <row r="479" spans="1:5" x14ac:dyDescent="0.35">
      <c r="A479">
        <v>471</v>
      </c>
      <c r="B479">
        <v>-0.27505200000000002</v>
      </c>
      <c r="C479">
        <v>84.480373</v>
      </c>
      <c r="D479">
        <v>0</v>
      </c>
      <c r="E479">
        <v>0</v>
      </c>
    </row>
    <row r="480" spans="1:5" x14ac:dyDescent="0.35">
      <c r="A480">
        <v>472</v>
      </c>
      <c r="B480">
        <v>-2.3019210000000001</v>
      </c>
      <c r="C480">
        <v>62.984071</v>
      </c>
      <c r="D480">
        <v>0</v>
      </c>
      <c r="E480">
        <v>0</v>
      </c>
    </row>
    <row r="481" spans="1:5" x14ac:dyDescent="0.35">
      <c r="A481">
        <v>473</v>
      </c>
      <c r="B481">
        <v>-1.515191</v>
      </c>
      <c r="C481">
        <v>70.587799000000004</v>
      </c>
      <c r="D481">
        <v>0</v>
      </c>
      <c r="E481">
        <v>0</v>
      </c>
    </row>
    <row r="482" spans="1:5" x14ac:dyDescent="0.35">
      <c r="A482">
        <v>474</v>
      </c>
      <c r="B482">
        <v>1.3668739999999999</v>
      </c>
      <c r="C482">
        <v>107.167061</v>
      </c>
      <c r="D482">
        <v>17.167061</v>
      </c>
      <c r="E482">
        <v>17.004341</v>
      </c>
    </row>
    <row r="483" spans="1:5" x14ac:dyDescent="0.35">
      <c r="A483">
        <v>475</v>
      </c>
      <c r="B483">
        <v>1.644968</v>
      </c>
      <c r="C483">
        <v>111.572766</v>
      </c>
      <c r="D483">
        <v>21.572766000000001</v>
      </c>
      <c r="E483">
        <v>21.368286000000001</v>
      </c>
    </row>
    <row r="484" spans="1:5" x14ac:dyDescent="0.35">
      <c r="A484">
        <v>476</v>
      </c>
      <c r="B484">
        <v>-0.24903600000000001</v>
      </c>
      <c r="C484">
        <v>84.799375999999995</v>
      </c>
      <c r="D484">
        <v>0</v>
      </c>
      <c r="E484">
        <v>0</v>
      </c>
    </row>
    <row r="485" spans="1:5" x14ac:dyDescent="0.35">
      <c r="A485">
        <v>477</v>
      </c>
      <c r="B485">
        <v>0.57655699999999999</v>
      </c>
      <c r="C485">
        <v>95.573329000000001</v>
      </c>
      <c r="D485">
        <v>5.5733290000000002</v>
      </c>
      <c r="E485">
        <v>5.5205010000000003</v>
      </c>
    </row>
    <row r="486" spans="1:5" x14ac:dyDescent="0.35">
      <c r="A486">
        <v>478</v>
      </c>
      <c r="B486">
        <v>0.31125000000000003</v>
      </c>
      <c r="C486">
        <v>91.969606999999996</v>
      </c>
      <c r="D486">
        <v>1.9696070000000001</v>
      </c>
      <c r="E486">
        <v>1.9509380000000001</v>
      </c>
    </row>
    <row r="487" spans="1:5" x14ac:dyDescent="0.35">
      <c r="A487">
        <v>479</v>
      </c>
      <c r="B487">
        <v>3.078881</v>
      </c>
      <c r="C487">
        <v>137.33337599999999</v>
      </c>
      <c r="D487">
        <v>47.333376000000001</v>
      </c>
      <c r="E487">
        <v>46.884721999999996</v>
      </c>
    </row>
    <row r="488" spans="1:5" x14ac:dyDescent="0.35">
      <c r="A488">
        <v>480</v>
      </c>
      <c r="B488">
        <v>1.119575</v>
      </c>
      <c r="C488">
        <v>103.395567</v>
      </c>
      <c r="D488">
        <v>13.395567</v>
      </c>
      <c r="E488">
        <v>13.268596000000001</v>
      </c>
    </row>
    <row r="489" spans="1:5" x14ac:dyDescent="0.35">
      <c r="A489">
        <v>481</v>
      </c>
      <c r="B489">
        <v>-0.127918</v>
      </c>
      <c r="C489">
        <v>86.300456999999994</v>
      </c>
      <c r="D489">
        <v>0</v>
      </c>
      <c r="E489">
        <v>0</v>
      </c>
    </row>
    <row r="490" spans="1:5" x14ac:dyDescent="0.35">
      <c r="A490">
        <v>482</v>
      </c>
      <c r="B490">
        <v>-0.95553999999999994</v>
      </c>
      <c r="C490">
        <v>76.549318</v>
      </c>
      <c r="D490">
        <v>0</v>
      </c>
      <c r="E490">
        <v>0</v>
      </c>
    </row>
    <row r="491" spans="1:5" x14ac:dyDescent="0.35">
      <c r="A491">
        <v>483</v>
      </c>
      <c r="B491">
        <v>-1.606446</v>
      </c>
      <c r="C491">
        <v>69.660743999999994</v>
      </c>
      <c r="D491">
        <v>0</v>
      </c>
      <c r="E491">
        <v>0</v>
      </c>
    </row>
    <row r="492" spans="1:5" x14ac:dyDescent="0.35">
      <c r="A492">
        <v>484</v>
      </c>
      <c r="B492">
        <v>0.20346400000000001</v>
      </c>
      <c r="C492">
        <v>90.544629999999998</v>
      </c>
      <c r="D492">
        <v>0.54462999999999995</v>
      </c>
      <c r="E492">
        <v>0.53946799999999995</v>
      </c>
    </row>
    <row r="493" spans="1:5" x14ac:dyDescent="0.35">
      <c r="A493">
        <v>485</v>
      </c>
      <c r="B493">
        <v>-0.756351</v>
      </c>
      <c r="C493">
        <v>78.790490000000005</v>
      </c>
      <c r="D493">
        <v>0</v>
      </c>
      <c r="E493">
        <v>0</v>
      </c>
    </row>
    <row r="494" spans="1:5" x14ac:dyDescent="0.35">
      <c r="A494">
        <v>486</v>
      </c>
      <c r="B494">
        <v>-1.4222539999999999</v>
      </c>
      <c r="C494">
        <v>71.544623999999999</v>
      </c>
      <c r="D494">
        <v>0</v>
      </c>
      <c r="E494">
        <v>0</v>
      </c>
    </row>
    <row r="495" spans="1:5" x14ac:dyDescent="0.35">
      <c r="A495">
        <v>487</v>
      </c>
      <c r="B495">
        <v>-0.64657299999999995</v>
      </c>
      <c r="C495">
        <v>80.053573999999998</v>
      </c>
      <c r="D495">
        <v>0</v>
      </c>
      <c r="E495">
        <v>0</v>
      </c>
    </row>
    <row r="496" spans="1:5" x14ac:dyDescent="0.35">
      <c r="A496">
        <v>488</v>
      </c>
      <c r="B496">
        <v>-1.081548</v>
      </c>
      <c r="C496">
        <v>75.164586999999997</v>
      </c>
      <c r="D496">
        <v>0</v>
      </c>
      <c r="E496">
        <v>0</v>
      </c>
    </row>
    <row r="497" spans="1:5" x14ac:dyDescent="0.35">
      <c r="A497">
        <v>489</v>
      </c>
      <c r="B497">
        <v>1.6871419999999999</v>
      </c>
      <c r="C497">
        <v>112.25654400000001</v>
      </c>
      <c r="D497">
        <v>22.256544000000002</v>
      </c>
      <c r="E497">
        <v>22.045583000000001</v>
      </c>
    </row>
    <row r="498" spans="1:5" x14ac:dyDescent="0.35">
      <c r="A498">
        <v>490</v>
      </c>
      <c r="B498">
        <v>0.88163999999999998</v>
      </c>
      <c r="C498">
        <v>99.892225999999994</v>
      </c>
      <c r="D498">
        <v>9.8922260000000009</v>
      </c>
      <c r="E498">
        <v>9.7984609999999996</v>
      </c>
    </row>
    <row r="499" spans="1:5" x14ac:dyDescent="0.35">
      <c r="A499">
        <v>491</v>
      </c>
      <c r="B499">
        <v>-7.9729999999999992E-3</v>
      </c>
      <c r="C499">
        <v>87.813180000000003</v>
      </c>
      <c r="D499">
        <v>0</v>
      </c>
      <c r="E499">
        <v>0</v>
      </c>
    </row>
    <row r="500" spans="1:5" x14ac:dyDescent="0.35">
      <c r="A500">
        <v>492</v>
      </c>
      <c r="B500">
        <v>1.4799439999999999</v>
      </c>
      <c r="C500">
        <v>108.936989</v>
      </c>
      <c r="D500">
        <v>18.936989000000001</v>
      </c>
      <c r="E500">
        <v>18.757493</v>
      </c>
    </row>
    <row r="501" spans="1:5" x14ac:dyDescent="0.35">
      <c r="A501">
        <v>493</v>
      </c>
      <c r="B501">
        <v>7.7368000000000006E-2</v>
      </c>
      <c r="C501">
        <v>88.905602000000002</v>
      </c>
      <c r="D501">
        <v>0</v>
      </c>
      <c r="E501">
        <v>0</v>
      </c>
    </row>
    <row r="502" spans="1:5" x14ac:dyDescent="0.35">
      <c r="A502">
        <v>494</v>
      </c>
      <c r="B502">
        <v>-0.86128400000000005</v>
      </c>
      <c r="C502">
        <v>77.601777999999996</v>
      </c>
      <c r="D502">
        <v>0</v>
      </c>
      <c r="E502">
        <v>0</v>
      </c>
    </row>
    <row r="503" spans="1:5" x14ac:dyDescent="0.35">
      <c r="A503">
        <v>495</v>
      </c>
      <c r="B503">
        <v>1.5231239999999999</v>
      </c>
      <c r="C503">
        <v>109.620589</v>
      </c>
      <c r="D503">
        <v>19.620588999999999</v>
      </c>
      <c r="E503">
        <v>19.434612999999999</v>
      </c>
    </row>
    <row r="504" spans="1:5" x14ac:dyDescent="0.35">
      <c r="A504">
        <v>496</v>
      </c>
      <c r="B504">
        <v>0.53891</v>
      </c>
      <c r="C504">
        <v>95.053490999999994</v>
      </c>
      <c r="D504">
        <v>5.0534910000000002</v>
      </c>
      <c r="E504">
        <v>5.0055909999999999</v>
      </c>
    </row>
    <row r="505" spans="1:5" x14ac:dyDescent="0.35">
      <c r="A505">
        <v>497</v>
      </c>
      <c r="B505">
        <v>-1.0372459999999999</v>
      </c>
      <c r="C505">
        <v>75.648553000000007</v>
      </c>
      <c r="D505">
        <v>0</v>
      </c>
      <c r="E505">
        <v>0</v>
      </c>
    </row>
    <row r="506" spans="1:5" x14ac:dyDescent="0.35">
      <c r="A506">
        <v>498</v>
      </c>
      <c r="B506">
        <v>-0.19033900000000001</v>
      </c>
      <c r="C506">
        <v>85.523553000000007</v>
      </c>
      <c r="D506">
        <v>0</v>
      </c>
      <c r="E506">
        <v>0</v>
      </c>
    </row>
    <row r="507" spans="1:5" x14ac:dyDescent="0.35">
      <c r="A507">
        <v>499</v>
      </c>
      <c r="B507">
        <v>-0.87561800000000001</v>
      </c>
      <c r="C507">
        <v>77.440797000000003</v>
      </c>
      <c r="D507">
        <v>0</v>
      </c>
      <c r="E507">
        <v>0</v>
      </c>
    </row>
    <row r="508" spans="1:5" x14ac:dyDescent="0.35">
      <c r="A508">
        <v>500</v>
      </c>
      <c r="B508">
        <v>-1.3828</v>
      </c>
      <c r="C508">
        <v>71.954729</v>
      </c>
      <c r="D508">
        <v>0</v>
      </c>
      <c r="E508">
        <v>0</v>
      </c>
    </row>
    <row r="509" spans="1:5" x14ac:dyDescent="0.35">
      <c r="A509">
        <v>501</v>
      </c>
      <c r="B509">
        <v>0.92617799999999995</v>
      </c>
      <c r="C509">
        <v>100.538843</v>
      </c>
      <c r="D509">
        <v>10.538843</v>
      </c>
      <c r="E509">
        <v>10.43895</v>
      </c>
    </row>
    <row r="510" spans="1:5" x14ac:dyDescent="0.35">
      <c r="A510">
        <v>502</v>
      </c>
      <c r="B510">
        <v>1.9094169999999999</v>
      </c>
      <c r="C510">
        <v>115.930205</v>
      </c>
      <c r="D510">
        <v>25.930205000000001</v>
      </c>
      <c r="E510">
        <v>25.684422999999999</v>
      </c>
    </row>
    <row r="511" spans="1:5" x14ac:dyDescent="0.35">
      <c r="A511">
        <v>503</v>
      </c>
      <c r="B511">
        <v>-1.398568</v>
      </c>
      <c r="C511">
        <v>71.790548000000001</v>
      </c>
      <c r="D511">
        <v>0</v>
      </c>
      <c r="E511">
        <v>0</v>
      </c>
    </row>
    <row r="512" spans="1:5" x14ac:dyDescent="0.35">
      <c r="A512">
        <v>504</v>
      </c>
      <c r="B512">
        <v>0.56296900000000005</v>
      </c>
      <c r="C512">
        <v>95.385379</v>
      </c>
      <c r="D512">
        <v>5.3853790000000004</v>
      </c>
      <c r="E512">
        <v>5.334333</v>
      </c>
    </row>
    <row r="513" spans="1:5" x14ac:dyDescent="0.35">
      <c r="A513">
        <v>505</v>
      </c>
      <c r="B513">
        <v>-0.65064299999999997</v>
      </c>
      <c r="C513">
        <v>80.006388999999999</v>
      </c>
      <c r="D513">
        <v>0</v>
      </c>
      <c r="E513">
        <v>0</v>
      </c>
    </row>
    <row r="514" spans="1:5" x14ac:dyDescent="0.35">
      <c r="A514">
        <v>506</v>
      </c>
      <c r="B514">
        <v>-0.48712499999999997</v>
      </c>
      <c r="C514">
        <v>81.924296999999996</v>
      </c>
      <c r="D514">
        <v>0</v>
      </c>
      <c r="E514">
        <v>0</v>
      </c>
    </row>
    <row r="515" spans="1:5" x14ac:dyDescent="0.35">
      <c r="A515">
        <v>507</v>
      </c>
      <c r="B515">
        <v>-0.59239399999999998</v>
      </c>
      <c r="C515">
        <v>80.684388999999996</v>
      </c>
      <c r="D515">
        <v>0</v>
      </c>
      <c r="E515">
        <v>0</v>
      </c>
    </row>
    <row r="516" spans="1:5" x14ac:dyDescent="0.35">
      <c r="A516">
        <v>508</v>
      </c>
      <c r="B516">
        <v>-0.86399099999999995</v>
      </c>
      <c r="C516">
        <v>77.571355999999994</v>
      </c>
      <c r="D516">
        <v>0</v>
      </c>
      <c r="E516">
        <v>0</v>
      </c>
    </row>
    <row r="517" spans="1:5" x14ac:dyDescent="0.35">
      <c r="A517">
        <v>509</v>
      </c>
      <c r="B517">
        <v>4.8522000000000003E-2</v>
      </c>
      <c r="C517">
        <v>88.534833000000006</v>
      </c>
      <c r="D517">
        <v>0</v>
      </c>
      <c r="E517">
        <v>0</v>
      </c>
    </row>
    <row r="518" spans="1:5" x14ac:dyDescent="0.35">
      <c r="A518">
        <v>510</v>
      </c>
      <c r="B518">
        <v>-0.83094999999999997</v>
      </c>
      <c r="C518">
        <v>77.943555000000003</v>
      </c>
      <c r="D518">
        <v>0</v>
      </c>
      <c r="E518">
        <v>0</v>
      </c>
    </row>
    <row r="519" spans="1:5" x14ac:dyDescent="0.35">
      <c r="A519">
        <v>511</v>
      </c>
      <c r="B519">
        <v>0.270457</v>
      </c>
      <c r="C519">
        <v>91.427685999999994</v>
      </c>
      <c r="D519">
        <v>1.427686</v>
      </c>
      <c r="E519">
        <v>1.4141539999999999</v>
      </c>
    </row>
    <row r="520" spans="1:5" x14ac:dyDescent="0.35">
      <c r="A520">
        <v>512</v>
      </c>
      <c r="B520">
        <v>-5.0237999999999998E-2</v>
      </c>
      <c r="C520">
        <v>87.277134000000004</v>
      </c>
      <c r="D520">
        <v>0</v>
      </c>
      <c r="E520">
        <v>0</v>
      </c>
    </row>
    <row r="521" spans="1:5" x14ac:dyDescent="0.35">
      <c r="A521">
        <v>513</v>
      </c>
      <c r="B521">
        <v>-0.23894799999999999</v>
      </c>
      <c r="C521">
        <v>84.923398000000006</v>
      </c>
      <c r="D521">
        <v>0</v>
      </c>
      <c r="E521">
        <v>0</v>
      </c>
    </row>
    <row r="522" spans="1:5" x14ac:dyDescent="0.35">
      <c r="A522">
        <v>514</v>
      </c>
      <c r="B522">
        <v>-0.90756400000000004</v>
      </c>
      <c r="C522">
        <v>77.083229000000003</v>
      </c>
      <c r="D522">
        <v>0</v>
      </c>
      <c r="E522">
        <v>0</v>
      </c>
    </row>
    <row r="523" spans="1:5" x14ac:dyDescent="0.35">
      <c r="A523">
        <v>515</v>
      </c>
      <c r="B523">
        <v>-0.57677100000000003</v>
      </c>
      <c r="C523">
        <v>80.867206999999993</v>
      </c>
      <c r="D523">
        <v>0</v>
      </c>
      <c r="E523">
        <v>0</v>
      </c>
    </row>
    <row r="524" spans="1:5" x14ac:dyDescent="0.35">
      <c r="A524">
        <v>516</v>
      </c>
      <c r="B524">
        <v>0.75539100000000003</v>
      </c>
      <c r="C524">
        <v>98.081811000000002</v>
      </c>
      <c r="D524">
        <v>8.0818110000000001</v>
      </c>
      <c r="E524">
        <v>8.0052070000000004</v>
      </c>
    </row>
    <row r="525" spans="1:5" x14ac:dyDescent="0.35">
      <c r="A525">
        <v>517</v>
      </c>
      <c r="B525">
        <v>0.50091699999999995</v>
      </c>
      <c r="C525">
        <v>94.531743000000006</v>
      </c>
      <c r="D525">
        <v>4.5317429999999996</v>
      </c>
      <c r="E525">
        <v>4.4887879999999996</v>
      </c>
    </row>
    <row r="526" spans="1:5" x14ac:dyDescent="0.35">
      <c r="A526">
        <v>518</v>
      </c>
      <c r="B526">
        <v>-0.97755499999999995</v>
      </c>
      <c r="C526">
        <v>76.305565999999999</v>
      </c>
      <c r="D526">
        <v>0</v>
      </c>
      <c r="E526">
        <v>0</v>
      </c>
    </row>
    <row r="527" spans="1:5" x14ac:dyDescent="0.35">
      <c r="A527">
        <v>519</v>
      </c>
      <c r="B527">
        <v>9.9332000000000004E-2</v>
      </c>
      <c r="C527">
        <v>89.188947999999996</v>
      </c>
      <c r="D527">
        <v>0</v>
      </c>
      <c r="E527">
        <v>0</v>
      </c>
    </row>
    <row r="528" spans="1:5" x14ac:dyDescent="0.35">
      <c r="A528">
        <v>520</v>
      </c>
      <c r="B528">
        <v>0.75138700000000003</v>
      </c>
      <c r="C528">
        <v>98.024932000000007</v>
      </c>
      <c r="D528">
        <v>8.0249319999999997</v>
      </c>
      <c r="E528">
        <v>7.9488669999999999</v>
      </c>
    </row>
    <row r="529" spans="1:5" x14ac:dyDescent="0.35">
      <c r="A529">
        <v>521</v>
      </c>
      <c r="B529">
        <v>-1.669405</v>
      </c>
      <c r="C529">
        <v>69.028255999999999</v>
      </c>
      <c r="D529">
        <v>0</v>
      </c>
      <c r="E529">
        <v>0</v>
      </c>
    </row>
    <row r="530" spans="1:5" x14ac:dyDescent="0.35">
      <c r="A530">
        <v>522</v>
      </c>
      <c r="B530">
        <v>0.54335999999999995</v>
      </c>
      <c r="C530">
        <v>95.114791999999994</v>
      </c>
      <c r="D530">
        <v>5.1147919999999996</v>
      </c>
      <c r="E530">
        <v>5.0663109999999998</v>
      </c>
    </row>
    <row r="531" spans="1:5" x14ac:dyDescent="0.35">
      <c r="A531">
        <v>523</v>
      </c>
      <c r="B531">
        <v>-0.66262399999999999</v>
      </c>
      <c r="C531">
        <v>79.867638999999997</v>
      </c>
      <c r="D531">
        <v>0</v>
      </c>
      <c r="E531">
        <v>0</v>
      </c>
    </row>
    <row r="532" spans="1:5" x14ac:dyDescent="0.35">
      <c r="A532">
        <v>524</v>
      </c>
      <c r="B532">
        <v>0.57059899999999997</v>
      </c>
      <c r="C532">
        <v>95.490865999999997</v>
      </c>
      <c r="D532">
        <v>5.4908659999999996</v>
      </c>
      <c r="E532">
        <v>5.4388209999999999</v>
      </c>
    </row>
    <row r="533" spans="1:5" x14ac:dyDescent="0.35">
      <c r="A533">
        <v>525</v>
      </c>
      <c r="B533">
        <v>-0.76325900000000002</v>
      </c>
      <c r="C533">
        <v>78.711673000000005</v>
      </c>
      <c r="D533">
        <v>0</v>
      </c>
      <c r="E533">
        <v>0</v>
      </c>
    </row>
    <row r="534" spans="1:5" x14ac:dyDescent="0.35">
      <c r="A534">
        <v>526</v>
      </c>
      <c r="B534">
        <v>-1.8048820000000001</v>
      </c>
      <c r="C534">
        <v>67.686657999999994</v>
      </c>
      <c r="D534">
        <v>0</v>
      </c>
      <c r="E534">
        <v>0</v>
      </c>
    </row>
    <row r="535" spans="1:5" x14ac:dyDescent="0.35">
      <c r="A535">
        <v>527</v>
      </c>
      <c r="B535">
        <v>-1.627542</v>
      </c>
      <c r="C535">
        <v>69.448168999999993</v>
      </c>
      <c r="D535">
        <v>0</v>
      </c>
      <c r="E535">
        <v>0</v>
      </c>
    </row>
    <row r="536" spans="1:5" x14ac:dyDescent="0.35">
      <c r="A536">
        <v>528</v>
      </c>
      <c r="B536">
        <v>4.8085000000000003E-2</v>
      </c>
      <c r="C536">
        <v>88.529231999999993</v>
      </c>
      <c r="D536">
        <v>0</v>
      </c>
      <c r="E536">
        <v>0</v>
      </c>
    </row>
    <row r="537" spans="1:5" x14ac:dyDescent="0.35">
      <c r="A537">
        <v>529</v>
      </c>
      <c r="B537">
        <v>0.25972299999999998</v>
      </c>
      <c r="C537">
        <v>91.285617000000002</v>
      </c>
      <c r="D537">
        <v>1.285617</v>
      </c>
      <c r="E537">
        <v>1.273431</v>
      </c>
    </row>
    <row r="538" spans="1:5" x14ac:dyDescent="0.35">
      <c r="A538">
        <v>530</v>
      </c>
      <c r="B538">
        <v>-0.90431700000000004</v>
      </c>
      <c r="C538">
        <v>77.119496999999996</v>
      </c>
      <c r="D538">
        <v>0</v>
      </c>
      <c r="E538">
        <v>0</v>
      </c>
    </row>
    <row r="539" spans="1:5" x14ac:dyDescent="0.35">
      <c r="A539">
        <v>531</v>
      </c>
      <c r="B539">
        <v>0.63859200000000005</v>
      </c>
      <c r="C539">
        <v>96.436139999999995</v>
      </c>
      <c r="D539">
        <v>6.43614</v>
      </c>
      <c r="E539">
        <v>6.3751340000000001</v>
      </c>
    </row>
    <row r="540" spans="1:5" x14ac:dyDescent="0.35">
      <c r="A540">
        <v>532</v>
      </c>
      <c r="B540">
        <v>-1.6615200000000001</v>
      </c>
      <c r="C540">
        <v>69.107156000000003</v>
      </c>
      <c r="D540">
        <v>0</v>
      </c>
      <c r="E540">
        <v>0</v>
      </c>
    </row>
    <row r="541" spans="1:5" x14ac:dyDescent="0.35">
      <c r="A541">
        <v>533</v>
      </c>
      <c r="B541">
        <v>-6.608E-2</v>
      </c>
      <c r="C541">
        <v>87.077061</v>
      </c>
      <c r="D541">
        <v>0</v>
      </c>
      <c r="E541">
        <v>0</v>
      </c>
    </row>
    <row r="542" spans="1:5" x14ac:dyDescent="0.35">
      <c r="A542">
        <v>534</v>
      </c>
      <c r="B542">
        <v>-1.2110160000000001</v>
      </c>
      <c r="C542">
        <v>73.767911999999995</v>
      </c>
      <c r="D542">
        <v>0</v>
      </c>
      <c r="E542">
        <v>0</v>
      </c>
    </row>
    <row r="543" spans="1:5" x14ac:dyDescent="0.35">
      <c r="A543">
        <v>535</v>
      </c>
      <c r="B543">
        <v>-0.65183599999999997</v>
      </c>
      <c r="C543">
        <v>79.992555999999993</v>
      </c>
      <c r="D543">
        <v>0</v>
      </c>
      <c r="E543">
        <v>0</v>
      </c>
    </row>
    <row r="544" spans="1:5" x14ac:dyDescent="0.35">
      <c r="A544">
        <v>536</v>
      </c>
      <c r="B544">
        <v>4.7398999999999997E-2</v>
      </c>
      <c r="C544">
        <v>88.520431000000002</v>
      </c>
      <c r="D544">
        <v>0</v>
      </c>
      <c r="E544">
        <v>0</v>
      </c>
    </row>
    <row r="545" spans="1:5" x14ac:dyDescent="0.35">
      <c r="A545">
        <v>537</v>
      </c>
      <c r="B545">
        <v>-0.86041299999999998</v>
      </c>
      <c r="C545">
        <v>77.611569000000003</v>
      </c>
      <c r="D545">
        <v>0</v>
      </c>
      <c r="E545">
        <v>0</v>
      </c>
    </row>
    <row r="546" spans="1:5" x14ac:dyDescent="0.35">
      <c r="A546">
        <v>538</v>
      </c>
      <c r="B546">
        <v>-0.38455600000000001</v>
      </c>
      <c r="C546">
        <v>83.150744000000003</v>
      </c>
      <c r="D546">
        <v>0</v>
      </c>
      <c r="E546">
        <v>0</v>
      </c>
    </row>
    <row r="547" spans="1:5" x14ac:dyDescent="0.35">
      <c r="A547">
        <v>539</v>
      </c>
      <c r="B547">
        <v>1.0062930000000001</v>
      </c>
      <c r="C547">
        <v>101.71254399999999</v>
      </c>
      <c r="D547">
        <v>11.712543999999999</v>
      </c>
      <c r="E547">
        <v>11.601526</v>
      </c>
    </row>
    <row r="548" spans="1:5" x14ac:dyDescent="0.35">
      <c r="A548">
        <v>540</v>
      </c>
      <c r="B548">
        <v>-0.57689199999999996</v>
      </c>
      <c r="C548">
        <v>80.865795000000006</v>
      </c>
      <c r="D548">
        <v>0</v>
      </c>
      <c r="E548">
        <v>0</v>
      </c>
    </row>
    <row r="549" spans="1:5" x14ac:dyDescent="0.35">
      <c r="A549">
        <v>541</v>
      </c>
      <c r="B549">
        <v>0.83569199999999999</v>
      </c>
      <c r="C549">
        <v>99.229496999999995</v>
      </c>
      <c r="D549">
        <v>9.2294970000000003</v>
      </c>
      <c r="E549">
        <v>9.1420139999999996</v>
      </c>
    </row>
    <row r="550" spans="1:5" x14ac:dyDescent="0.35">
      <c r="A550">
        <v>542</v>
      </c>
      <c r="B550">
        <v>-1.129707</v>
      </c>
      <c r="C550">
        <v>74.641998000000001</v>
      </c>
      <c r="D550">
        <v>0</v>
      </c>
      <c r="E550">
        <v>0</v>
      </c>
    </row>
    <row r="551" spans="1:5" x14ac:dyDescent="0.35">
      <c r="A551">
        <v>543</v>
      </c>
      <c r="B551">
        <v>0.52980400000000005</v>
      </c>
      <c r="C551">
        <v>94.928179999999998</v>
      </c>
      <c r="D551">
        <v>4.9281800000000002</v>
      </c>
      <c r="E551">
        <v>4.8814679999999999</v>
      </c>
    </row>
    <row r="552" spans="1:5" x14ac:dyDescent="0.35">
      <c r="A552">
        <v>544</v>
      </c>
      <c r="B552">
        <v>1.4415690000000001</v>
      </c>
      <c r="C552">
        <v>108.333028</v>
      </c>
      <c r="D552">
        <v>18.333027999999999</v>
      </c>
      <c r="E552">
        <v>18.159257</v>
      </c>
    </row>
    <row r="553" spans="1:5" x14ac:dyDescent="0.35">
      <c r="A553">
        <v>545</v>
      </c>
      <c r="B553">
        <v>-2.4716450000000001</v>
      </c>
      <c r="C553">
        <v>61.454289000000003</v>
      </c>
      <c r="D553">
        <v>0</v>
      </c>
      <c r="E553">
        <v>0</v>
      </c>
    </row>
    <row r="554" spans="1:5" x14ac:dyDescent="0.35">
      <c r="A554">
        <v>546</v>
      </c>
      <c r="B554">
        <v>-0.79689500000000002</v>
      </c>
      <c r="C554">
        <v>78.329048</v>
      </c>
      <c r="D554">
        <v>0</v>
      </c>
      <c r="E554">
        <v>0</v>
      </c>
    </row>
    <row r="555" spans="1:5" x14ac:dyDescent="0.35">
      <c r="A555">
        <v>547</v>
      </c>
      <c r="B555">
        <v>0.57707200000000003</v>
      </c>
      <c r="C555">
        <v>95.580461999999997</v>
      </c>
      <c r="D555">
        <v>5.5804619999999998</v>
      </c>
      <c r="E555">
        <v>5.5275670000000003</v>
      </c>
    </row>
    <row r="556" spans="1:5" x14ac:dyDescent="0.35">
      <c r="A556">
        <v>548</v>
      </c>
      <c r="B556">
        <v>-0.203045</v>
      </c>
      <c r="C556">
        <v>85.366260999999994</v>
      </c>
      <c r="D556">
        <v>0</v>
      </c>
      <c r="E556">
        <v>0</v>
      </c>
    </row>
    <row r="557" spans="1:5" x14ac:dyDescent="0.35">
      <c r="A557">
        <v>549</v>
      </c>
      <c r="B557">
        <v>0.37114599999999998</v>
      </c>
      <c r="C557">
        <v>92.771122000000005</v>
      </c>
      <c r="D557">
        <v>2.7711220000000001</v>
      </c>
      <c r="E557">
        <v>2.7448549999999998</v>
      </c>
    </row>
    <row r="558" spans="1:5" x14ac:dyDescent="0.35">
      <c r="A558">
        <v>550</v>
      </c>
      <c r="B558">
        <v>-0.60398499999999999</v>
      </c>
      <c r="C558">
        <v>80.549013000000002</v>
      </c>
      <c r="D558">
        <v>0</v>
      </c>
      <c r="E558">
        <v>0</v>
      </c>
    </row>
    <row r="559" spans="1:5" x14ac:dyDescent="0.35">
      <c r="A559">
        <v>551</v>
      </c>
      <c r="B559">
        <v>8.659E-2</v>
      </c>
      <c r="C559">
        <v>89.024452999999994</v>
      </c>
      <c r="D559">
        <v>0</v>
      </c>
      <c r="E559">
        <v>0</v>
      </c>
    </row>
    <row r="560" spans="1:5" x14ac:dyDescent="0.35">
      <c r="A560">
        <v>552</v>
      </c>
      <c r="B560">
        <v>-0.15567700000000001</v>
      </c>
      <c r="C560">
        <v>85.954087999999999</v>
      </c>
      <c r="D560">
        <v>0</v>
      </c>
      <c r="E560">
        <v>0</v>
      </c>
    </row>
    <row r="561" spans="1:5" x14ac:dyDescent="0.35">
      <c r="A561">
        <v>553</v>
      </c>
      <c r="B561">
        <v>1.1677820000000001</v>
      </c>
      <c r="C561">
        <v>104.120197</v>
      </c>
      <c r="D561">
        <v>14.120196999999999</v>
      </c>
      <c r="E561">
        <v>13.986357</v>
      </c>
    </row>
    <row r="562" spans="1:5" x14ac:dyDescent="0.35">
      <c r="A562">
        <v>554</v>
      </c>
      <c r="B562">
        <v>0.25442100000000001</v>
      </c>
      <c r="C562">
        <v>91.215530000000001</v>
      </c>
      <c r="D562">
        <v>1.21553</v>
      </c>
      <c r="E562">
        <v>1.2040090000000001</v>
      </c>
    </row>
    <row r="563" spans="1:5" x14ac:dyDescent="0.35">
      <c r="A563">
        <v>555</v>
      </c>
      <c r="B563">
        <v>0.33760299999999999</v>
      </c>
      <c r="C563">
        <v>92.321395999999993</v>
      </c>
      <c r="D563">
        <v>2.321396</v>
      </c>
      <c r="E563">
        <v>2.2993920000000001</v>
      </c>
    </row>
    <row r="564" spans="1:5" x14ac:dyDescent="0.35">
      <c r="A564">
        <v>556</v>
      </c>
      <c r="B564">
        <v>-0.41187699999999999</v>
      </c>
      <c r="C564">
        <v>82.822273999999993</v>
      </c>
      <c r="D564">
        <v>0</v>
      </c>
      <c r="E564">
        <v>0</v>
      </c>
    </row>
    <row r="565" spans="1:5" x14ac:dyDescent="0.35">
      <c r="A565">
        <v>557</v>
      </c>
      <c r="B565">
        <v>-0.48760599999999998</v>
      </c>
      <c r="C565">
        <v>81.918591000000006</v>
      </c>
      <c r="D565">
        <v>0</v>
      </c>
      <c r="E565">
        <v>0</v>
      </c>
    </row>
    <row r="566" spans="1:5" x14ac:dyDescent="0.35">
      <c r="A566">
        <v>558</v>
      </c>
      <c r="B566">
        <v>-0.432558</v>
      </c>
      <c r="C566">
        <v>82.574498000000006</v>
      </c>
      <c r="D566">
        <v>0</v>
      </c>
      <c r="E566">
        <v>0</v>
      </c>
    </row>
    <row r="567" spans="1:5" x14ac:dyDescent="0.35">
      <c r="A567">
        <v>559</v>
      </c>
      <c r="B567">
        <v>0.39445200000000002</v>
      </c>
      <c r="C567">
        <v>93.084886999999995</v>
      </c>
      <c r="D567">
        <v>3.0848870000000002</v>
      </c>
      <c r="E567">
        <v>3.0556459999999999</v>
      </c>
    </row>
    <row r="568" spans="1:5" x14ac:dyDescent="0.35">
      <c r="A568">
        <v>560</v>
      </c>
      <c r="B568">
        <v>-0.42098400000000002</v>
      </c>
      <c r="C568">
        <v>82.713068000000007</v>
      </c>
      <c r="D568">
        <v>0</v>
      </c>
      <c r="E568">
        <v>0</v>
      </c>
    </row>
    <row r="569" spans="1:5" x14ac:dyDescent="0.35">
      <c r="A569">
        <v>561</v>
      </c>
      <c r="B569">
        <v>0.289775</v>
      </c>
      <c r="C569">
        <v>91.683918000000006</v>
      </c>
      <c r="D569">
        <v>1.683918</v>
      </c>
      <c r="E569">
        <v>1.6679569999999999</v>
      </c>
    </row>
    <row r="570" spans="1:5" x14ac:dyDescent="0.35">
      <c r="A570">
        <v>562</v>
      </c>
      <c r="B570">
        <v>2.0754009999999998</v>
      </c>
      <c r="C570">
        <v>118.75171</v>
      </c>
      <c r="D570">
        <v>28.751709999999999</v>
      </c>
      <c r="E570">
        <v>28.479184</v>
      </c>
    </row>
    <row r="571" spans="1:5" x14ac:dyDescent="0.35">
      <c r="A571">
        <v>563</v>
      </c>
      <c r="B571">
        <v>0.87112500000000004</v>
      </c>
      <c r="C571">
        <v>99.740171000000004</v>
      </c>
      <c r="D571">
        <v>9.7401710000000001</v>
      </c>
      <c r="E571">
        <v>9.6478479999999998</v>
      </c>
    </row>
    <row r="572" spans="1:5" x14ac:dyDescent="0.35">
      <c r="A572">
        <v>564</v>
      </c>
      <c r="B572">
        <v>-0.32602399999999998</v>
      </c>
      <c r="C572">
        <v>83.858833000000004</v>
      </c>
      <c r="D572">
        <v>0</v>
      </c>
      <c r="E572">
        <v>0</v>
      </c>
    </row>
    <row r="573" spans="1:5" x14ac:dyDescent="0.35">
      <c r="A573">
        <v>565</v>
      </c>
      <c r="B573">
        <v>1.201214</v>
      </c>
      <c r="C573">
        <v>104.625711</v>
      </c>
      <c r="D573">
        <v>14.625711000000001</v>
      </c>
      <c r="E573">
        <v>14.487080000000001</v>
      </c>
    </row>
    <row r="574" spans="1:5" x14ac:dyDescent="0.35">
      <c r="A574">
        <v>566</v>
      </c>
      <c r="B574">
        <v>-0.40807500000000002</v>
      </c>
      <c r="C574">
        <v>82.867900000000006</v>
      </c>
      <c r="D574">
        <v>0</v>
      </c>
      <c r="E574">
        <v>0</v>
      </c>
    </row>
    <row r="575" spans="1:5" x14ac:dyDescent="0.35">
      <c r="A575">
        <v>567</v>
      </c>
      <c r="B575">
        <v>-2.038125</v>
      </c>
      <c r="C575">
        <v>65.437709999999996</v>
      </c>
      <c r="D575">
        <v>0</v>
      </c>
      <c r="E575">
        <v>0</v>
      </c>
    </row>
    <row r="576" spans="1:5" x14ac:dyDescent="0.35">
      <c r="A576">
        <v>568</v>
      </c>
      <c r="B576">
        <v>-1.008086</v>
      </c>
      <c r="C576">
        <v>75.968802999999994</v>
      </c>
      <c r="D576">
        <v>0</v>
      </c>
      <c r="E576">
        <v>0</v>
      </c>
    </row>
    <row r="577" spans="1:5" x14ac:dyDescent="0.35">
      <c r="A577">
        <v>569</v>
      </c>
      <c r="B577">
        <v>-1.870792</v>
      </c>
      <c r="C577">
        <v>67.043426999999994</v>
      </c>
      <c r="D577">
        <v>0</v>
      </c>
      <c r="E577">
        <v>0</v>
      </c>
    </row>
    <row r="578" spans="1:5" x14ac:dyDescent="0.35">
      <c r="A578">
        <v>570</v>
      </c>
      <c r="B578">
        <v>-0.35151300000000002</v>
      </c>
      <c r="C578">
        <v>83.549730999999994</v>
      </c>
      <c r="D578">
        <v>0</v>
      </c>
      <c r="E578">
        <v>0</v>
      </c>
    </row>
    <row r="579" spans="1:5" x14ac:dyDescent="0.35">
      <c r="A579">
        <v>571</v>
      </c>
      <c r="B579">
        <v>1.8418E-2</v>
      </c>
      <c r="C579">
        <v>88.149562000000003</v>
      </c>
      <c r="D579">
        <v>0</v>
      </c>
      <c r="E579">
        <v>0</v>
      </c>
    </row>
    <row r="580" spans="1:5" x14ac:dyDescent="0.35">
      <c r="A580">
        <v>572</v>
      </c>
      <c r="B580">
        <v>1.676437</v>
      </c>
      <c r="C580">
        <v>112.082596</v>
      </c>
      <c r="D580">
        <v>22.082595999999999</v>
      </c>
      <c r="E580">
        <v>21.873284000000002</v>
      </c>
    </row>
    <row r="581" spans="1:5" x14ac:dyDescent="0.35">
      <c r="A581">
        <v>573</v>
      </c>
      <c r="B581">
        <v>0.32692700000000002</v>
      </c>
      <c r="C581">
        <v>92.178725999999997</v>
      </c>
      <c r="D581">
        <v>2.1787260000000002</v>
      </c>
      <c r="E581">
        <v>2.1580750000000002</v>
      </c>
    </row>
    <row r="582" spans="1:5" x14ac:dyDescent="0.35">
      <c r="A582">
        <v>574</v>
      </c>
      <c r="B582">
        <v>-0.21910099999999999</v>
      </c>
      <c r="C582">
        <v>85.167935</v>
      </c>
      <c r="D582">
        <v>0</v>
      </c>
      <c r="E582">
        <v>0</v>
      </c>
    </row>
    <row r="583" spans="1:5" x14ac:dyDescent="0.35">
      <c r="A583">
        <v>575</v>
      </c>
      <c r="B583">
        <v>0.82940599999999998</v>
      </c>
      <c r="C583">
        <v>99.139165000000006</v>
      </c>
      <c r="D583">
        <v>9.1391650000000002</v>
      </c>
      <c r="E583">
        <v>9.0525389999999994</v>
      </c>
    </row>
    <row r="584" spans="1:5" x14ac:dyDescent="0.35">
      <c r="A584">
        <v>576</v>
      </c>
      <c r="B584">
        <v>-2.2111350000000001</v>
      </c>
      <c r="C584">
        <v>63.817931999999999</v>
      </c>
      <c r="D584">
        <v>0</v>
      </c>
      <c r="E584">
        <v>0</v>
      </c>
    </row>
    <row r="585" spans="1:5" x14ac:dyDescent="0.35">
      <c r="A585">
        <v>577</v>
      </c>
      <c r="B585">
        <v>0.23561499999999999</v>
      </c>
      <c r="C585">
        <v>90.967350999999994</v>
      </c>
      <c r="D585">
        <v>0.96735099999999996</v>
      </c>
      <c r="E585">
        <v>0.95818199999999998</v>
      </c>
    </row>
    <row r="586" spans="1:5" x14ac:dyDescent="0.35">
      <c r="A586">
        <v>578</v>
      </c>
      <c r="B586">
        <v>0.77086500000000002</v>
      </c>
      <c r="C586">
        <v>98.301933000000005</v>
      </c>
      <c r="D586">
        <v>8.301933</v>
      </c>
      <c r="E586">
        <v>8.2232420000000008</v>
      </c>
    </row>
    <row r="587" spans="1:5" x14ac:dyDescent="0.35">
      <c r="A587">
        <v>579</v>
      </c>
      <c r="B587">
        <v>-1.478586</v>
      </c>
      <c r="C587">
        <v>70.963121999999998</v>
      </c>
      <c r="D587">
        <v>0</v>
      </c>
      <c r="E587">
        <v>0</v>
      </c>
    </row>
    <row r="588" spans="1:5" x14ac:dyDescent="0.35">
      <c r="A588">
        <v>580</v>
      </c>
      <c r="B588">
        <v>1.1437539999999999</v>
      </c>
      <c r="C588">
        <v>103.758385</v>
      </c>
      <c r="D588">
        <v>13.758385000000001</v>
      </c>
      <c r="E588">
        <v>13.627974999999999</v>
      </c>
    </row>
    <row r="589" spans="1:5" x14ac:dyDescent="0.35">
      <c r="A589">
        <v>581</v>
      </c>
      <c r="B589">
        <v>0.33849600000000002</v>
      </c>
      <c r="C589">
        <v>92.333349999999996</v>
      </c>
      <c r="D589">
        <v>2.3333499999999998</v>
      </c>
      <c r="E589">
        <v>2.3112330000000001</v>
      </c>
    </row>
    <row r="590" spans="1:5" x14ac:dyDescent="0.35">
      <c r="A590">
        <v>582</v>
      </c>
      <c r="B590">
        <v>-0.41528799999999999</v>
      </c>
      <c r="C590">
        <v>82.781357</v>
      </c>
      <c r="D590">
        <v>0</v>
      </c>
      <c r="E590">
        <v>0</v>
      </c>
    </row>
    <row r="591" spans="1:5" x14ac:dyDescent="0.35">
      <c r="A591">
        <v>583</v>
      </c>
      <c r="B591">
        <v>0.63278199999999996</v>
      </c>
      <c r="C591">
        <v>96.354994000000005</v>
      </c>
      <c r="D591">
        <v>6.3549939999999996</v>
      </c>
      <c r="E591">
        <v>6.2947579999999999</v>
      </c>
    </row>
    <row r="592" spans="1:5" x14ac:dyDescent="0.35">
      <c r="A592">
        <v>584</v>
      </c>
      <c r="B592">
        <v>2.2706930000000001</v>
      </c>
      <c r="C592">
        <v>122.159464</v>
      </c>
      <c r="D592">
        <v>32.159464</v>
      </c>
      <c r="E592">
        <v>31.854637</v>
      </c>
    </row>
    <row r="593" spans="1:5" x14ac:dyDescent="0.35">
      <c r="A593">
        <v>585</v>
      </c>
      <c r="B593">
        <v>0.181866</v>
      </c>
      <c r="C593">
        <v>90.261770999999996</v>
      </c>
      <c r="D593">
        <v>0.26177099999999998</v>
      </c>
      <c r="E593">
        <v>0.25929000000000002</v>
      </c>
    </row>
    <row r="594" spans="1:5" x14ac:dyDescent="0.35">
      <c r="A594">
        <v>586</v>
      </c>
      <c r="B594">
        <v>0.248221</v>
      </c>
      <c r="C594">
        <v>91.133633000000003</v>
      </c>
      <c r="D594">
        <v>1.1336329999999999</v>
      </c>
      <c r="E594">
        <v>1.1228880000000001</v>
      </c>
    </row>
    <row r="595" spans="1:5" x14ac:dyDescent="0.35">
      <c r="A595">
        <v>587</v>
      </c>
      <c r="B595">
        <v>-0.45936100000000002</v>
      </c>
      <c r="C595">
        <v>82.254485000000003</v>
      </c>
      <c r="D595">
        <v>0</v>
      </c>
      <c r="E595">
        <v>0</v>
      </c>
    </row>
    <row r="596" spans="1:5" x14ac:dyDescent="0.35">
      <c r="A596">
        <v>588</v>
      </c>
      <c r="B596">
        <v>-0.84984400000000004</v>
      </c>
      <c r="C596">
        <v>77.730496000000002</v>
      </c>
      <c r="D596">
        <v>0</v>
      </c>
      <c r="E596">
        <v>0</v>
      </c>
    </row>
    <row r="597" spans="1:5" x14ac:dyDescent="0.35">
      <c r="A597">
        <v>589</v>
      </c>
      <c r="B597">
        <v>0.83033599999999996</v>
      </c>
      <c r="C597">
        <v>99.152527000000006</v>
      </c>
      <c r="D597">
        <v>9.1525269999999992</v>
      </c>
      <c r="E597">
        <v>9.0657730000000001</v>
      </c>
    </row>
    <row r="598" spans="1:5" x14ac:dyDescent="0.35">
      <c r="A598">
        <v>590</v>
      </c>
      <c r="B598">
        <v>-0.85608399999999996</v>
      </c>
      <c r="C598">
        <v>77.660264999999995</v>
      </c>
      <c r="D598">
        <v>0</v>
      </c>
      <c r="E598">
        <v>0</v>
      </c>
    </row>
    <row r="599" spans="1:5" x14ac:dyDescent="0.35">
      <c r="A599">
        <v>591</v>
      </c>
      <c r="B599">
        <v>7.1566000000000005E-2</v>
      </c>
      <c r="C599">
        <v>88.830903000000006</v>
      </c>
      <c r="D599">
        <v>0</v>
      </c>
      <c r="E599">
        <v>0</v>
      </c>
    </row>
    <row r="600" spans="1:5" x14ac:dyDescent="0.35">
      <c r="A600">
        <v>592</v>
      </c>
      <c r="B600">
        <v>-0.477657</v>
      </c>
      <c r="C600">
        <v>82.036744999999996</v>
      </c>
      <c r="D600">
        <v>0</v>
      </c>
      <c r="E600">
        <v>0</v>
      </c>
    </row>
    <row r="601" spans="1:5" x14ac:dyDescent="0.35">
      <c r="A601">
        <v>593</v>
      </c>
      <c r="B601">
        <v>0.47898000000000002</v>
      </c>
      <c r="C601">
        <v>94.231786999999997</v>
      </c>
      <c r="D601">
        <v>4.2317869999999997</v>
      </c>
      <c r="E601">
        <v>4.191675</v>
      </c>
    </row>
    <row r="602" spans="1:5" x14ac:dyDescent="0.35">
      <c r="A602">
        <v>594</v>
      </c>
      <c r="B602">
        <v>0.33366200000000001</v>
      </c>
      <c r="C602">
        <v>92.268705999999995</v>
      </c>
      <c r="D602">
        <v>2.2687059999999999</v>
      </c>
      <c r="E602">
        <v>2.2472020000000001</v>
      </c>
    </row>
    <row r="603" spans="1:5" x14ac:dyDescent="0.35">
      <c r="A603">
        <v>595</v>
      </c>
      <c r="B603">
        <v>1.0375399999999999</v>
      </c>
      <c r="C603">
        <v>102.174025</v>
      </c>
      <c r="D603">
        <v>12.174025</v>
      </c>
      <c r="E603">
        <v>12.058631999999999</v>
      </c>
    </row>
    <row r="604" spans="1:5" x14ac:dyDescent="0.35">
      <c r="A604">
        <v>596</v>
      </c>
      <c r="B604">
        <v>-0.51001600000000002</v>
      </c>
      <c r="C604">
        <v>81.653064000000001</v>
      </c>
      <c r="D604">
        <v>0</v>
      </c>
      <c r="E604">
        <v>0</v>
      </c>
    </row>
    <row r="605" spans="1:5" x14ac:dyDescent="0.35">
      <c r="A605">
        <v>597</v>
      </c>
      <c r="B605">
        <v>-0.26987499999999998</v>
      </c>
      <c r="C605">
        <v>84.543754000000007</v>
      </c>
      <c r="D605">
        <v>0</v>
      </c>
      <c r="E605">
        <v>0</v>
      </c>
    </row>
    <row r="606" spans="1:5" x14ac:dyDescent="0.35">
      <c r="A606">
        <v>598</v>
      </c>
      <c r="B606">
        <v>-0.97876399999999997</v>
      </c>
      <c r="C606">
        <v>76.292208000000002</v>
      </c>
      <c r="D606">
        <v>0</v>
      </c>
      <c r="E606">
        <v>0</v>
      </c>
    </row>
    <row r="607" spans="1:5" x14ac:dyDescent="0.35">
      <c r="A607">
        <v>599</v>
      </c>
      <c r="B607">
        <v>-0.44429299999999999</v>
      </c>
      <c r="C607">
        <v>82.434234000000004</v>
      </c>
      <c r="D607">
        <v>0</v>
      </c>
      <c r="E607">
        <v>0</v>
      </c>
    </row>
    <row r="608" spans="1:5" x14ac:dyDescent="0.35">
      <c r="A608">
        <v>600</v>
      </c>
      <c r="B608">
        <v>0.37730000000000002</v>
      </c>
      <c r="C608">
        <v>92.853876999999997</v>
      </c>
      <c r="D608">
        <v>2.8538770000000002</v>
      </c>
      <c r="E608">
        <v>2.8268260000000001</v>
      </c>
    </row>
    <row r="609" spans="1:5" x14ac:dyDescent="0.35">
      <c r="A609">
        <v>601</v>
      </c>
      <c r="B609">
        <v>0.75698900000000002</v>
      </c>
      <c r="C609">
        <v>98.104512</v>
      </c>
      <c r="D609">
        <v>8.1045119999999997</v>
      </c>
      <c r="E609">
        <v>8.027692</v>
      </c>
    </row>
    <row r="610" spans="1:5" x14ac:dyDescent="0.35">
      <c r="A610">
        <v>602</v>
      </c>
      <c r="B610">
        <v>-0.92216500000000001</v>
      </c>
      <c r="C610">
        <v>76.920340999999993</v>
      </c>
      <c r="D610">
        <v>0</v>
      </c>
      <c r="E610">
        <v>0</v>
      </c>
    </row>
    <row r="611" spans="1:5" x14ac:dyDescent="0.35">
      <c r="A611">
        <v>603</v>
      </c>
      <c r="B611">
        <v>0.86960599999999999</v>
      </c>
      <c r="C611">
        <v>99.718227999999996</v>
      </c>
      <c r="D611">
        <v>9.7182279999999999</v>
      </c>
      <c r="E611">
        <v>9.6261130000000001</v>
      </c>
    </row>
    <row r="612" spans="1:5" x14ac:dyDescent="0.35">
      <c r="A612">
        <v>604</v>
      </c>
      <c r="B612">
        <v>1.3556379999999999</v>
      </c>
      <c r="C612">
        <v>106.992751</v>
      </c>
      <c r="D612">
        <v>16.992750999999998</v>
      </c>
      <c r="E612">
        <v>16.831683999999999</v>
      </c>
    </row>
    <row r="613" spans="1:5" x14ac:dyDescent="0.35">
      <c r="A613">
        <v>605</v>
      </c>
      <c r="B613">
        <v>0.413435</v>
      </c>
      <c r="C613">
        <v>93.341229999999996</v>
      </c>
      <c r="D613">
        <v>3.3412299999999999</v>
      </c>
      <c r="E613">
        <v>3.3095599999999998</v>
      </c>
    </row>
    <row r="614" spans="1:5" x14ac:dyDescent="0.35">
      <c r="A614">
        <v>606</v>
      </c>
      <c r="B614">
        <v>1.8767959999999999</v>
      </c>
      <c r="C614">
        <v>115.383628</v>
      </c>
      <c r="D614">
        <v>25.383628000000002</v>
      </c>
      <c r="E614">
        <v>25.143027</v>
      </c>
    </row>
    <row r="615" spans="1:5" x14ac:dyDescent="0.35">
      <c r="A615">
        <v>607</v>
      </c>
      <c r="B615">
        <v>-0.77378899999999995</v>
      </c>
      <c r="C615">
        <v>78.591689000000002</v>
      </c>
      <c r="D615">
        <v>0</v>
      </c>
      <c r="E615">
        <v>0</v>
      </c>
    </row>
    <row r="616" spans="1:5" x14ac:dyDescent="0.35">
      <c r="A616">
        <v>608</v>
      </c>
      <c r="B616">
        <v>-1.2446550000000001</v>
      </c>
      <c r="C616">
        <v>73.409294000000003</v>
      </c>
      <c r="D616">
        <v>0</v>
      </c>
      <c r="E616">
        <v>0</v>
      </c>
    </row>
    <row r="617" spans="1:5" x14ac:dyDescent="0.35">
      <c r="A617">
        <v>609</v>
      </c>
      <c r="B617">
        <v>-1.7787200000000001</v>
      </c>
      <c r="C617">
        <v>67.943686</v>
      </c>
      <c r="D617">
        <v>0</v>
      </c>
      <c r="E617">
        <v>0</v>
      </c>
    </row>
    <row r="618" spans="1:5" x14ac:dyDescent="0.35">
      <c r="A618">
        <v>610</v>
      </c>
      <c r="B618">
        <v>1.4960439999999999</v>
      </c>
      <c r="C618">
        <v>109.191378</v>
      </c>
      <c r="D618">
        <v>19.191378</v>
      </c>
      <c r="E618">
        <v>19.00947</v>
      </c>
    </row>
    <row r="619" spans="1:5" x14ac:dyDescent="0.35">
      <c r="A619">
        <v>611</v>
      </c>
      <c r="B619">
        <v>0.654366</v>
      </c>
      <c r="C619">
        <v>96.656757999999996</v>
      </c>
      <c r="D619">
        <v>6.656758</v>
      </c>
      <c r="E619">
        <v>6.593661</v>
      </c>
    </row>
    <row r="620" spans="1:5" x14ac:dyDescent="0.35">
      <c r="A620">
        <v>612</v>
      </c>
      <c r="B620">
        <v>-5.5585000000000002E-2</v>
      </c>
      <c r="C620">
        <v>87.209558000000001</v>
      </c>
      <c r="D620">
        <v>0</v>
      </c>
      <c r="E620">
        <v>0</v>
      </c>
    </row>
    <row r="621" spans="1:5" x14ac:dyDescent="0.35">
      <c r="A621">
        <v>613</v>
      </c>
      <c r="B621">
        <v>0.27996900000000002</v>
      </c>
      <c r="C621">
        <v>91.553759999999997</v>
      </c>
      <c r="D621">
        <v>1.55376</v>
      </c>
      <c r="E621">
        <v>1.539032</v>
      </c>
    </row>
    <row r="622" spans="1:5" x14ac:dyDescent="0.35">
      <c r="A622">
        <v>614</v>
      </c>
      <c r="B622">
        <v>-1.125489</v>
      </c>
      <c r="C622">
        <v>74.687620999999993</v>
      </c>
      <c r="D622">
        <v>0</v>
      </c>
      <c r="E622">
        <v>0</v>
      </c>
    </row>
    <row r="623" spans="1:5" x14ac:dyDescent="0.35">
      <c r="A623">
        <v>615</v>
      </c>
      <c r="B623">
        <v>2.4457520000000001</v>
      </c>
      <c r="C623">
        <v>125.29719799999999</v>
      </c>
      <c r="D623">
        <v>35.297198000000002</v>
      </c>
      <c r="E623">
        <v>34.962629999999997</v>
      </c>
    </row>
    <row r="624" spans="1:5" x14ac:dyDescent="0.35">
      <c r="A624">
        <v>616</v>
      </c>
      <c r="B624">
        <v>0.129221</v>
      </c>
      <c r="C624">
        <v>89.575980000000001</v>
      </c>
      <c r="D624">
        <v>0</v>
      </c>
      <c r="E624">
        <v>0</v>
      </c>
    </row>
    <row r="625" spans="1:5" x14ac:dyDescent="0.35">
      <c r="A625">
        <v>617</v>
      </c>
      <c r="B625">
        <v>0.10939500000000001</v>
      </c>
      <c r="C625">
        <v>89.319059999999993</v>
      </c>
      <c r="D625">
        <v>0</v>
      </c>
      <c r="E625">
        <v>0</v>
      </c>
    </row>
    <row r="626" spans="1:5" x14ac:dyDescent="0.35">
      <c r="A626">
        <v>618</v>
      </c>
      <c r="B626">
        <v>0.72576700000000005</v>
      </c>
      <c r="C626">
        <v>97.661766999999998</v>
      </c>
      <c r="D626">
        <v>7.6617670000000002</v>
      </c>
      <c r="E626">
        <v>7.5891440000000001</v>
      </c>
    </row>
    <row r="627" spans="1:5" x14ac:dyDescent="0.35">
      <c r="A627">
        <v>619</v>
      </c>
      <c r="B627">
        <v>0.48100900000000002</v>
      </c>
      <c r="C627">
        <v>94.259495000000001</v>
      </c>
      <c r="D627">
        <v>4.2594950000000003</v>
      </c>
      <c r="E627">
        <v>4.2191210000000003</v>
      </c>
    </row>
    <row r="628" spans="1:5" x14ac:dyDescent="0.35">
      <c r="A628">
        <v>620</v>
      </c>
      <c r="B628">
        <v>0.223884</v>
      </c>
      <c r="C628">
        <v>90.812889999999996</v>
      </c>
      <c r="D628">
        <v>0.81289</v>
      </c>
      <c r="E628">
        <v>0.80518500000000004</v>
      </c>
    </row>
    <row r="629" spans="1:5" x14ac:dyDescent="0.35">
      <c r="A629">
        <v>621</v>
      </c>
      <c r="B629">
        <v>-0.79047400000000001</v>
      </c>
      <c r="C629">
        <v>78.401944</v>
      </c>
      <c r="D629">
        <v>0</v>
      </c>
      <c r="E629">
        <v>0</v>
      </c>
    </row>
    <row r="630" spans="1:5" x14ac:dyDescent="0.35">
      <c r="A630">
        <v>622</v>
      </c>
      <c r="B630">
        <v>0.471468</v>
      </c>
      <c r="C630">
        <v>94.129299000000003</v>
      </c>
      <c r="D630">
        <v>4.1292989999999996</v>
      </c>
      <c r="E630">
        <v>4.0901589999999999</v>
      </c>
    </row>
    <row r="631" spans="1:5" x14ac:dyDescent="0.35">
      <c r="A631">
        <v>623</v>
      </c>
      <c r="B631">
        <v>1.8820239999999999</v>
      </c>
      <c r="C631">
        <v>115.471063</v>
      </c>
      <c r="D631">
        <v>25.471063000000001</v>
      </c>
      <c r="E631">
        <v>25.229633</v>
      </c>
    </row>
    <row r="632" spans="1:5" x14ac:dyDescent="0.35">
      <c r="A632">
        <v>624</v>
      </c>
      <c r="B632">
        <v>1.3454200000000001</v>
      </c>
      <c r="C632">
        <v>106.834489</v>
      </c>
      <c r="D632">
        <v>16.834489000000001</v>
      </c>
      <c r="E632">
        <v>16.674921999999999</v>
      </c>
    </row>
    <row r="633" spans="1:5" x14ac:dyDescent="0.35">
      <c r="A633">
        <v>625</v>
      </c>
      <c r="B633">
        <v>1.5931869999999999</v>
      </c>
      <c r="C633">
        <v>110.738918</v>
      </c>
      <c r="D633">
        <v>20.738918000000002</v>
      </c>
      <c r="E633">
        <v>20.542342000000001</v>
      </c>
    </row>
    <row r="634" spans="1:5" x14ac:dyDescent="0.35">
      <c r="A634">
        <v>626</v>
      </c>
      <c r="B634">
        <v>-0.511216</v>
      </c>
      <c r="C634">
        <v>81.638878000000005</v>
      </c>
      <c r="D634">
        <v>0</v>
      </c>
      <c r="E634">
        <v>0</v>
      </c>
    </row>
    <row r="635" spans="1:5" x14ac:dyDescent="0.35">
      <c r="A635">
        <v>627</v>
      </c>
      <c r="B635">
        <v>-0.98960499999999996</v>
      </c>
      <c r="C635">
        <v>76.172478999999996</v>
      </c>
      <c r="D635">
        <v>0</v>
      </c>
      <c r="E635">
        <v>0</v>
      </c>
    </row>
    <row r="636" spans="1:5" x14ac:dyDescent="0.35">
      <c r="A636">
        <v>628</v>
      </c>
      <c r="B636">
        <v>-0.12578700000000001</v>
      </c>
      <c r="C636">
        <v>86.327100000000002</v>
      </c>
      <c r="D636">
        <v>0</v>
      </c>
      <c r="E636">
        <v>0</v>
      </c>
    </row>
    <row r="637" spans="1:5" x14ac:dyDescent="0.35">
      <c r="A637">
        <v>629</v>
      </c>
      <c r="B637">
        <v>5.5724999999999997E-2</v>
      </c>
      <c r="C637">
        <v>88.627272000000005</v>
      </c>
      <c r="D637">
        <v>0</v>
      </c>
      <c r="E637">
        <v>0</v>
      </c>
    </row>
    <row r="638" spans="1:5" x14ac:dyDescent="0.35">
      <c r="A638">
        <v>630</v>
      </c>
      <c r="B638">
        <v>1.0941920000000001</v>
      </c>
      <c r="C638">
        <v>103.016043</v>
      </c>
      <c r="D638">
        <v>13.016043</v>
      </c>
      <c r="E638">
        <v>12.892669</v>
      </c>
    </row>
    <row r="639" spans="1:5" x14ac:dyDescent="0.35">
      <c r="A639">
        <v>631</v>
      </c>
      <c r="B639">
        <v>-1.6924650000000001</v>
      </c>
      <c r="C639">
        <v>68.798040999999998</v>
      </c>
      <c r="D639">
        <v>0</v>
      </c>
      <c r="E639">
        <v>0</v>
      </c>
    </row>
    <row r="640" spans="1:5" x14ac:dyDescent="0.35">
      <c r="A640">
        <v>632</v>
      </c>
      <c r="B640">
        <v>1.52955</v>
      </c>
      <c r="C640">
        <v>109.722691</v>
      </c>
      <c r="D640">
        <v>19.722691000000001</v>
      </c>
      <c r="E640">
        <v>19.535748000000002</v>
      </c>
    </row>
    <row r="641" spans="1:5" x14ac:dyDescent="0.35">
      <c r="A641">
        <v>633</v>
      </c>
      <c r="B641">
        <v>-0.15800800000000001</v>
      </c>
      <c r="C641">
        <v>85.925071000000003</v>
      </c>
      <c r="D641">
        <v>0</v>
      </c>
      <c r="E641">
        <v>0</v>
      </c>
    </row>
    <row r="642" spans="1:5" x14ac:dyDescent="0.35">
      <c r="A642">
        <v>634</v>
      </c>
      <c r="B642">
        <v>-0.42688100000000001</v>
      </c>
      <c r="C642">
        <v>82.642439999999993</v>
      </c>
      <c r="D642">
        <v>0</v>
      </c>
      <c r="E642">
        <v>0</v>
      </c>
    </row>
    <row r="643" spans="1:5" x14ac:dyDescent="0.35">
      <c r="A643">
        <v>635</v>
      </c>
      <c r="B643">
        <v>-1.0121039999999999</v>
      </c>
      <c r="C643">
        <v>75.924593999999999</v>
      </c>
      <c r="D643">
        <v>0</v>
      </c>
      <c r="E643">
        <v>0</v>
      </c>
    </row>
    <row r="644" spans="1:5" x14ac:dyDescent="0.35">
      <c r="A644">
        <v>636</v>
      </c>
      <c r="B644">
        <v>-1.654857</v>
      </c>
      <c r="C644">
        <v>69.173900000000003</v>
      </c>
      <c r="D644">
        <v>0</v>
      </c>
      <c r="E644">
        <v>0</v>
      </c>
    </row>
    <row r="645" spans="1:5" x14ac:dyDescent="0.35">
      <c r="A645">
        <v>637</v>
      </c>
      <c r="B645">
        <v>0.82317099999999999</v>
      </c>
      <c r="C645">
        <v>99.049655000000001</v>
      </c>
      <c r="D645">
        <v>9.0496549999999996</v>
      </c>
      <c r="E645">
        <v>8.9638770000000001</v>
      </c>
    </row>
    <row r="646" spans="1:5" x14ac:dyDescent="0.35">
      <c r="A646">
        <v>638</v>
      </c>
      <c r="B646">
        <v>7.3317999999999994E-2</v>
      </c>
      <c r="C646">
        <v>88.853448999999998</v>
      </c>
      <c r="D646">
        <v>0</v>
      </c>
      <c r="E646">
        <v>0</v>
      </c>
    </row>
    <row r="647" spans="1:5" x14ac:dyDescent="0.35">
      <c r="A647">
        <v>639</v>
      </c>
      <c r="B647">
        <v>-1.2899609999999999</v>
      </c>
      <c r="C647">
        <v>72.929041999999995</v>
      </c>
      <c r="D647">
        <v>0</v>
      </c>
      <c r="E647">
        <v>0</v>
      </c>
    </row>
    <row r="648" spans="1:5" x14ac:dyDescent="0.35">
      <c r="A648">
        <v>640</v>
      </c>
      <c r="B648">
        <v>-1.2950790000000001</v>
      </c>
      <c r="C648">
        <v>72.874988999999999</v>
      </c>
      <c r="D648">
        <v>0</v>
      </c>
      <c r="E648">
        <v>0</v>
      </c>
    </row>
    <row r="649" spans="1:5" x14ac:dyDescent="0.35">
      <c r="A649">
        <v>641</v>
      </c>
      <c r="B649">
        <v>-0.335785</v>
      </c>
      <c r="C649">
        <v>83.74033</v>
      </c>
      <c r="D649">
        <v>0</v>
      </c>
      <c r="E649">
        <v>0</v>
      </c>
    </row>
    <row r="650" spans="1:5" x14ac:dyDescent="0.35">
      <c r="A650">
        <v>642</v>
      </c>
      <c r="B650">
        <v>1.669022</v>
      </c>
      <c r="C650">
        <v>111.962245</v>
      </c>
      <c r="D650">
        <v>21.962244999999999</v>
      </c>
      <c r="E650">
        <v>21.754073999999999</v>
      </c>
    </row>
    <row r="651" spans="1:5" x14ac:dyDescent="0.35">
      <c r="A651">
        <v>643</v>
      </c>
      <c r="B651">
        <v>-0.25959100000000002</v>
      </c>
      <c r="C651">
        <v>84.669802000000004</v>
      </c>
      <c r="D651">
        <v>0</v>
      </c>
      <c r="E651">
        <v>0</v>
      </c>
    </row>
    <row r="652" spans="1:5" x14ac:dyDescent="0.35">
      <c r="A652">
        <v>644</v>
      </c>
      <c r="B652">
        <v>-1.5031429999999999</v>
      </c>
      <c r="C652">
        <v>70.711112999999997</v>
      </c>
      <c r="D652">
        <v>0</v>
      </c>
      <c r="E652">
        <v>0</v>
      </c>
    </row>
    <row r="653" spans="1:5" x14ac:dyDescent="0.35">
      <c r="A653">
        <v>645</v>
      </c>
      <c r="B653">
        <v>-0.24574299999999999</v>
      </c>
      <c r="C653">
        <v>84.839839999999995</v>
      </c>
      <c r="D653">
        <v>0</v>
      </c>
      <c r="E653">
        <v>0</v>
      </c>
    </row>
    <row r="654" spans="1:5" x14ac:dyDescent="0.35">
      <c r="A654">
        <v>646</v>
      </c>
      <c r="B654">
        <v>-0.27272400000000002</v>
      </c>
      <c r="C654">
        <v>84.508870999999999</v>
      </c>
      <c r="D654">
        <v>0</v>
      </c>
      <c r="E654">
        <v>0</v>
      </c>
    </row>
    <row r="655" spans="1:5" x14ac:dyDescent="0.35">
      <c r="A655">
        <v>647</v>
      </c>
      <c r="B655">
        <v>-2.6968869999999998</v>
      </c>
      <c r="C655">
        <v>59.481318000000002</v>
      </c>
      <c r="D655">
        <v>0</v>
      </c>
      <c r="E655">
        <v>0</v>
      </c>
    </row>
    <row r="656" spans="1:5" x14ac:dyDescent="0.35">
      <c r="A656">
        <v>648</v>
      </c>
      <c r="B656">
        <v>-5.4295000000000003E-2</v>
      </c>
      <c r="C656">
        <v>87.225855999999993</v>
      </c>
      <c r="D656">
        <v>0</v>
      </c>
      <c r="E656">
        <v>0</v>
      </c>
    </row>
    <row r="657" spans="1:5" x14ac:dyDescent="0.35">
      <c r="A657">
        <v>649</v>
      </c>
      <c r="B657">
        <v>-0.230935</v>
      </c>
      <c r="C657">
        <v>85.022046000000003</v>
      </c>
      <c r="D657">
        <v>0</v>
      </c>
      <c r="E657">
        <v>0</v>
      </c>
    </row>
    <row r="658" spans="1:5" x14ac:dyDescent="0.35">
      <c r="A658">
        <v>650</v>
      </c>
      <c r="B658">
        <v>0.69620599999999999</v>
      </c>
      <c r="C658">
        <v>97.244427999999999</v>
      </c>
      <c r="D658">
        <v>7.2444280000000001</v>
      </c>
      <c r="E658">
        <v>7.1757609999999996</v>
      </c>
    </row>
    <row r="659" spans="1:5" x14ac:dyDescent="0.35">
      <c r="A659">
        <v>651</v>
      </c>
      <c r="B659">
        <v>1.848956</v>
      </c>
      <c r="C659">
        <v>114.91919900000001</v>
      </c>
      <c r="D659">
        <v>24.919198999999999</v>
      </c>
      <c r="E659">
        <v>24.683</v>
      </c>
    </row>
    <row r="660" spans="1:5" x14ac:dyDescent="0.35">
      <c r="A660">
        <v>652</v>
      </c>
      <c r="B660">
        <v>1.126565</v>
      </c>
      <c r="C660">
        <v>103.500326</v>
      </c>
      <c r="D660">
        <v>13.500325999999999</v>
      </c>
      <c r="E660">
        <v>13.372362000000001</v>
      </c>
    </row>
    <row r="661" spans="1:5" x14ac:dyDescent="0.35">
      <c r="A661">
        <v>653</v>
      </c>
      <c r="B661">
        <v>-0.26888899999999999</v>
      </c>
      <c r="C661">
        <v>84.555835000000002</v>
      </c>
      <c r="D661">
        <v>0</v>
      </c>
      <c r="E661">
        <v>0</v>
      </c>
    </row>
    <row r="662" spans="1:5" x14ac:dyDescent="0.35">
      <c r="A662">
        <v>654</v>
      </c>
      <c r="B662">
        <v>-1.1065259999999999</v>
      </c>
      <c r="C662">
        <v>74.893088000000006</v>
      </c>
      <c r="D662">
        <v>0</v>
      </c>
      <c r="E662">
        <v>0</v>
      </c>
    </row>
    <row r="663" spans="1:5" x14ac:dyDescent="0.35">
      <c r="A663">
        <v>655</v>
      </c>
      <c r="B663">
        <v>2.5733600000000001</v>
      </c>
      <c r="C663">
        <v>127.635092</v>
      </c>
      <c r="D663">
        <v>37.635092</v>
      </c>
      <c r="E663">
        <v>37.278364000000003</v>
      </c>
    </row>
    <row r="664" spans="1:5" x14ac:dyDescent="0.35">
      <c r="A664">
        <v>656</v>
      </c>
      <c r="B664">
        <v>5.9218E-2</v>
      </c>
      <c r="C664">
        <v>88.672139000000001</v>
      </c>
      <c r="D664">
        <v>0</v>
      </c>
      <c r="E664">
        <v>0</v>
      </c>
    </row>
    <row r="665" spans="1:5" x14ac:dyDescent="0.35">
      <c r="A665">
        <v>657</v>
      </c>
      <c r="B665">
        <v>1.3929E-2</v>
      </c>
      <c r="C665">
        <v>88.092252999999999</v>
      </c>
      <c r="D665">
        <v>0</v>
      </c>
      <c r="E665">
        <v>0</v>
      </c>
    </row>
    <row r="666" spans="1:5" x14ac:dyDescent="0.35">
      <c r="A666">
        <v>658</v>
      </c>
      <c r="B666">
        <v>-2.4125000000000001E-2</v>
      </c>
      <c r="C666">
        <v>87.607934</v>
      </c>
      <c r="D666">
        <v>0</v>
      </c>
      <c r="E666">
        <v>0</v>
      </c>
    </row>
    <row r="667" spans="1:5" x14ac:dyDescent="0.35">
      <c r="A667">
        <v>659</v>
      </c>
      <c r="B667">
        <v>0.19808500000000001</v>
      </c>
      <c r="C667">
        <v>90.474101000000005</v>
      </c>
      <c r="D667">
        <v>0.47410099999999999</v>
      </c>
      <c r="E667">
        <v>0.469607</v>
      </c>
    </row>
    <row r="668" spans="1:5" x14ac:dyDescent="0.35">
      <c r="A668">
        <v>660</v>
      </c>
      <c r="B668">
        <v>-0.14435999999999999</v>
      </c>
      <c r="C668">
        <v>86.095124999999996</v>
      </c>
      <c r="D668">
        <v>0</v>
      </c>
      <c r="E668">
        <v>0</v>
      </c>
    </row>
    <row r="669" spans="1:5" x14ac:dyDescent="0.35">
      <c r="A669">
        <v>661</v>
      </c>
      <c r="B669">
        <v>-0.57366200000000001</v>
      </c>
      <c r="C669">
        <v>80.903643000000002</v>
      </c>
      <c r="D669">
        <v>0</v>
      </c>
      <c r="E669">
        <v>0</v>
      </c>
    </row>
    <row r="670" spans="1:5" x14ac:dyDescent="0.35">
      <c r="A670">
        <v>662</v>
      </c>
      <c r="B670">
        <v>-0.54685899999999998</v>
      </c>
      <c r="C670">
        <v>81.218404000000007</v>
      </c>
      <c r="D670">
        <v>0</v>
      </c>
      <c r="E670">
        <v>0</v>
      </c>
    </row>
    <row r="671" spans="1:5" x14ac:dyDescent="0.35">
      <c r="A671">
        <v>663</v>
      </c>
      <c r="B671">
        <v>-3.2752999999999997E-2</v>
      </c>
      <c r="C671">
        <v>87.498493999999994</v>
      </c>
      <c r="D671">
        <v>0</v>
      </c>
      <c r="E671">
        <v>0</v>
      </c>
    </row>
    <row r="672" spans="1:5" x14ac:dyDescent="0.35">
      <c r="A672">
        <v>664</v>
      </c>
      <c r="B672">
        <v>-0.54342500000000005</v>
      </c>
      <c r="C672">
        <v>81.258821999999995</v>
      </c>
      <c r="D672">
        <v>0</v>
      </c>
      <c r="E672">
        <v>0</v>
      </c>
    </row>
    <row r="673" spans="1:5" x14ac:dyDescent="0.35">
      <c r="A673">
        <v>665</v>
      </c>
      <c r="B673">
        <v>-0.71284599999999998</v>
      </c>
      <c r="C673">
        <v>79.288647999999995</v>
      </c>
      <c r="D673">
        <v>0</v>
      </c>
      <c r="E673">
        <v>0</v>
      </c>
    </row>
    <row r="674" spans="1:5" x14ac:dyDescent="0.35">
      <c r="A674">
        <v>666</v>
      </c>
      <c r="B674">
        <v>0.10643</v>
      </c>
      <c r="C674">
        <v>89.280707000000007</v>
      </c>
      <c r="D674">
        <v>0</v>
      </c>
      <c r="E674">
        <v>0</v>
      </c>
    </row>
    <row r="675" spans="1:5" x14ac:dyDescent="0.35">
      <c r="A675">
        <v>667</v>
      </c>
      <c r="B675">
        <v>-0.25497700000000001</v>
      </c>
      <c r="C675">
        <v>84.726419000000007</v>
      </c>
      <c r="D675">
        <v>0</v>
      </c>
      <c r="E675">
        <v>0</v>
      </c>
    </row>
    <row r="676" spans="1:5" x14ac:dyDescent="0.35">
      <c r="A676">
        <v>668</v>
      </c>
      <c r="B676">
        <v>1.5039929999999999</v>
      </c>
      <c r="C676">
        <v>109.317189</v>
      </c>
      <c r="D676">
        <v>19.317188999999999</v>
      </c>
      <c r="E676">
        <v>19.134088999999999</v>
      </c>
    </row>
    <row r="677" spans="1:5" x14ac:dyDescent="0.35">
      <c r="A677">
        <v>669</v>
      </c>
      <c r="B677">
        <v>-2.65097</v>
      </c>
      <c r="C677">
        <v>59.878310999999997</v>
      </c>
      <c r="D677">
        <v>0</v>
      </c>
      <c r="E677">
        <v>0</v>
      </c>
    </row>
    <row r="678" spans="1:5" x14ac:dyDescent="0.35">
      <c r="A678">
        <v>670</v>
      </c>
      <c r="B678">
        <v>1.091507</v>
      </c>
      <c r="C678">
        <v>102.97598499999999</v>
      </c>
      <c r="D678">
        <v>12.975985</v>
      </c>
      <c r="E678">
        <v>12.852990999999999</v>
      </c>
    </row>
    <row r="679" spans="1:5" x14ac:dyDescent="0.35">
      <c r="A679">
        <v>671</v>
      </c>
      <c r="B679">
        <v>1.2460850000000001</v>
      </c>
      <c r="C679">
        <v>105.30805700000001</v>
      </c>
      <c r="D679">
        <v>15.308057</v>
      </c>
      <c r="E679">
        <v>15.162958</v>
      </c>
    </row>
    <row r="680" spans="1:5" x14ac:dyDescent="0.35">
      <c r="A680">
        <v>672</v>
      </c>
      <c r="B680">
        <v>-2.0733899999999998</v>
      </c>
      <c r="C680">
        <v>65.104240000000004</v>
      </c>
      <c r="D680">
        <v>0</v>
      </c>
      <c r="E680">
        <v>0</v>
      </c>
    </row>
    <row r="681" spans="1:5" x14ac:dyDescent="0.35">
      <c r="A681">
        <v>673</v>
      </c>
      <c r="B681">
        <v>-0.34268799999999999</v>
      </c>
      <c r="C681">
        <v>83.656627999999998</v>
      </c>
      <c r="D681">
        <v>0</v>
      </c>
      <c r="E681">
        <v>0</v>
      </c>
    </row>
    <row r="682" spans="1:5" x14ac:dyDescent="0.35">
      <c r="A682">
        <v>674</v>
      </c>
      <c r="B682">
        <v>-0.37144100000000002</v>
      </c>
      <c r="C682">
        <v>83.308876999999995</v>
      </c>
      <c r="D682">
        <v>0</v>
      </c>
      <c r="E682">
        <v>0</v>
      </c>
    </row>
    <row r="683" spans="1:5" x14ac:dyDescent="0.35">
      <c r="A683">
        <v>675</v>
      </c>
      <c r="B683">
        <v>-1.4075120000000001</v>
      </c>
      <c r="C683">
        <v>71.697586000000001</v>
      </c>
      <c r="D683">
        <v>0</v>
      </c>
      <c r="E683">
        <v>0</v>
      </c>
    </row>
    <row r="684" spans="1:5" x14ac:dyDescent="0.35">
      <c r="A684">
        <v>676</v>
      </c>
      <c r="B684">
        <v>-0.77781699999999998</v>
      </c>
      <c r="C684">
        <v>78.545845999999997</v>
      </c>
      <c r="D684">
        <v>0</v>
      </c>
      <c r="E684">
        <v>0</v>
      </c>
    </row>
    <row r="685" spans="1:5" x14ac:dyDescent="0.35">
      <c r="A685">
        <v>677</v>
      </c>
      <c r="B685">
        <v>-1.110576</v>
      </c>
      <c r="C685">
        <v>74.849159</v>
      </c>
      <c r="D685">
        <v>0</v>
      </c>
      <c r="E685">
        <v>0</v>
      </c>
    </row>
    <row r="686" spans="1:5" x14ac:dyDescent="0.35">
      <c r="A686">
        <v>678</v>
      </c>
      <c r="B686">
        <v>1.75227</v>
      </c>
      <c r="C686">
        <v>113.32073800000001</v>
      </c>
      <c r="D686">
        <v>23.320737999999999</v>
      </c>
      <c r="E686">
        <v>23.099689999999999</v>
      </c>
    </row>
    <row r="687" spans="1:5" x14ac:dyDescent="0.35">
      <c r="A687">
        <v>679</v>
      </c>
      <c r="B687">
        <v>0.93567800000000001</v>
      </c>
      <c r="C687">
        <v>100.67732100000001</v>
      </c>
      <c r="D687">
        <v>10.677320999999999</v>
      </c>
      <c r="E687">
        <v>10.576115</v>
      </c>
    </row>
    <row r="688" spans="1:5" x14ac:dyDescent="0.35">
      <c r="A688">
        <v>680</v>
      </c>
      <c r="B688">
        <v>1.271555</v>
      </c>
      <c r="C688">
        <v>105.69735</v>
      </c>
      <c r="D688">
        <v>15.69735</v>
      </c>
      <c r="E688">
        <v>15.548560999999999</v>
      </c>
    </row>
    <row r="689" spans="1:5" x14ac:dyDescent="0.35">
      <c r="A689">
        <v>681</v>
      </c>
      <c r="B689">
        <v>0.72167199999999998</v>
      </c>
      <c r="C689">
        <v>97.603852000000003</v>
      </c>
      <c r="D689">
        <v>7.6038519999999998</v>
      </c>
      <c r="E689">
        <v>7.5317780000000001</v>
      </c>
    </row>
    <row r="690" spans="1:5" x14ac:dyDescent="0.35">
      <c r="A690">
        <v>682</v>
      </c>
      <c r="B690">
        <v>-1.1290519999999999</v>
      </c>
      <c r="C690">
        <v>74.649082000000007</v>
      </c>
      <c r="D690">
        <v>0</v>
      </c>
      <c r="E690">
        <v>0</v>
      </c>
    </row>
    <row r="691" spans="1:5" x14ac:dyDescent="0.35">
      <c r="A691">
        <v>683</v>
      </c>
      <c r="B691">
        <v>-0.52451999999999999</v>
      </c>
      <c r="C691">
        <v>81.481673999999998</v>
      </c>
      <c r="D691">
        <v>0</v>
      </c>
      <c r="E691">
        <v>0</v>
      </c>
    </row>
    <row r="692" spans="1:5" x14ac:dyDescent="0.35">
      <c r="A692">
        <v>684</v>
      </c>
      <c r="B692">
        <v>0.489375</v>
      </c>
      <c r="C692">
        <v>94.373797999999994</v>
      </c>
      <c r="D692">
        <v>4.3737979999999999</v>
      </c>
      <c r="E692">
        <v>4.3323410000000004</v>
      </c>
    </row>
    <row r="693" spans="1:5" x14ac:dyDescent="0.35">
      <c r="A693">
        <v>685</v>
      </c>
      <c r="B693">
        <v>-1.2221280000000001</v>
      </c>
      <c r="C693">
        <v>73.649259000000001</v>
      </c>
      <c r="D693">
        <v>0</v>
      </c>
      <c r="E693">
        <v>0</v>
      </c>
    </row>
    <row r="694" spans="1:5" x14ac:dyDescent="0.35">
      <c r="A694">
        <v>686</v>
      </c>
      <c r="B694">
        <v>0.71299800000000002</v>
      </c>
      <c r="C694">
        <v>97.481283000000005</v>
      </c>
      <c r="D694">
        <v>7.4812830000000003</v>
      </c>
      <c r="E694">
        <v>7.4103709999999996</v>
      </c>
    </row>
    <row r="695" spans="1:5" x14ac:dyDescent="0.35">
      <c r="A695">
        <v>687</v>
      </c>
      <c r="B695">
        <v>-0.24032500000000001</v>
      </c>
      <c r="C695">
        <v>84.906453999999997</v>
      </c>
      <c r="D695">
        <v>0</v>
      </c>
      <c r="E695">
        <v>0</v>
      </c>
    </row>
    <row r="696" spans="1:5" x14ac:dyDescent="0.35">
      <c r="A696">
        <v>688</v>
      </c>
      <c r="B696">
        <v>-0.37482100000000002</v>
      </c>
      <c r="C696">
        <v>83.268094000000005</v>
      </c>
      <c r="D696">
        <v>0</v>
      </c>
      <c r="E696">
        <v>0</v>
      </c>
    </row>
    <row r="697" spans="1:5" x14ac:dyDescent="0.35">
      <c r="A697">
        <v>689</v>
      </c>
      <c r="B697">
        <v>0.71096000000000004</v>
      </c>
      <c r="C697">
        <v>97.452500000000001</v>
      </c>
      <c r="D697">
        <v>7.4524999999999997</v>
      </c>
      <c r="E697">
        <v>7.3818599999999996</v>
      </c>
    </row>
    <row r="698" spans="1:5" x14ac:dyDescent="0.35">
      <c r="A698">
        <v>690</v>
      </c>
      <c r="B698">
        <v>0.44426300000000002</v>
      </c>
      <c r="C698">
        <v>93.759040999999996</v>
      </c>
      <c r="D698">
        <v>3.7590409999999999</v>
      </c>
      <c r="E698">
        <v>3.723411</v>
      </c>
    </row>
    <row r="699" spans="1:5" x14ac:dyDescent="0.35">
      <c r="A699">
        <v>691</v>
      </c>
      <c r="B699">
        <v>-0.36096600000000001</v>
      </c>
      <c r="C699">
        <v>83.435393000000005</v>
      </c>
      <c r="D699">
        <v>0</v>
      </c>
      <c r="E699">
        <v>0</v>
      </c>
    </row>
    <row r="700" spans="1:5" x14ac:dyDescent="0.35">
      <c r="A700">
        <v>692</v>
      </c>
      <c r="B700">
        <v>1.15933</v>
      </c>
      <c r="C700">
        <v>103.99278</v>
      </c>
      <c r="D700">
        <v>13.99278</v>
      </c>
      <c r="E700">
        <v>13.860148000000001</v>
      </c>
    </row>
    <row r="701" spans="1:5" x14ac:dyDescent="0.35">
      <c r="A701">
        <v>693</v>
      </c>
      <c r="B701">
        <v>-1.0810630000000001</v>
      </c>
      <c r="C701">
        <v>75.169865000000001</v>
      </c>
      <c r="D701">
        <v>0</v>
      </c>
      <c r="E701">
        <v>0</v>
      </c>
    </row>
    <row r="702" spans="1:5" x14ac:dyDescent="0.35">
      <c r="A702">
        <v>694</v>
      </c>
      <c r="B702">
        <v>0.61593600000000004</v>
      </c>
      <c r="C702">
        <v>96.120120999999997</v>
      </c>
      <c r="D702">
        <v>6.1201210000000001</v>
      </c>
      <c r="E702">
        <v>6.0621109999999998</v>
      </c>
    </row>
    <row r="703" spans="1:5" x14ac:dyDescent="0.35">
      <c r="A703">
        <v>695</v>
      </c>
      <c r="B703">
        <v>0.59310099999999999</v>
      </c>
      <c r="C703">
        <v>95.802674999999994</v>
      </c>
      <c r="D703">
        <v>5.8026749999999998</v>
      </c>
      <c r="E703">
        <v>5.7476739999999999</v>
      </c>
    </row>
    <row r="704" spans="1:5" x14ac:dyDescent="0.35">
      <c r="A704">
        <v>696</v>
      </c>
      <c r="B704">
        <v>-0.30954599999999999</v>
      </c>
      <c r="C704">
        <v>84.059248999999994</v>
      </c>
      <c r="D704">
        <v>0</v>
      </c>
      <c r="E704">
        <v>0</v>
      </c>
    </row>
    <row r="705" spans="1:5" x14ac:dyDescent="0.35">
      <c r="A705">
        <v>697</v>
      </c>
      <c r="B705">
        <v>0.32613300000000001</v>
      </c>
      <c r="C705">
        <v>92.168119000000004</v>
      </c>
      <c r="D705">
        <v>2.1681189999999999</v>
      </c>
      <c r="E705">
        <v>2.1475680000000001</v>
      </c>
    </row>
    <row r="706" spans="1:5" x14ac:dyDescent="0.35">
      <c r="A706">
        <v>698</v>
      </c>
      <c r="B706">
        <v>-1.2511140000000001</v>
      </c>
      <c r="C706">
        <v>73.340636000000003</v>
      </c>
      <c r="D706">
        <v>0</v>
      </c>
      <c r="E706">
        <v>0</v>
      </c>
    </row>
    <row r="707" spans="1:5" x14ac:dyDescent="0.35">
      <c r="A707">
        <v>699</v>
      </c>
      <c r="B707">
        <v>0.92402700000000004</v>
      </c>
      <c r="C707">
        <v>100.507525</v>
      </c>
      <c r="D707">
        <v>10.507524999999999</v>
      </c>
      <c r="E707">
        <v>10.407928999999999</v>
      </c>
    </row>
    <row r="708" spans="1:5" x14ac:dyDescent="0.35">
      <c r="A708">
        <v>700</v>
      </c>
      <c r="B708">
        <v>-0.18490200000000001</v>
      </c>
      <c r="C708">
        <v>85.590937999999994</v>
      </c>
      <c r="D708">
        <v>0</v>
      </c>
      <c r="E708">
        <v>0</v>
      </c>
    </row>
    <row r="709" spans="1:5" x14ac:dyDescent="0.35">
      <c r="A709">
        <v>701</v>
      </c>
      <c r="B709">
        <v>-0.52272300000000005</v>
      </c>
      <c r="C709">
        <v>81.502892000000003</v>
      </c>
      <c r="D709">
        <v>0</v>
      </c>
      <c r="E709">
        <v>0</v>
      </c>
    </row>
    <row r="710" spans="1:5" x14ac:dyDescent="0.35">
      <c r="A710">
        <v>702</v>
      </c>
      <c r="B710">
        <v>1.0490090000000001</v>
      </c>
      <c r="C710">
        <v>102.343937</v>
      </c>
      <c r="D710">
        <v>12.343937</v>
      </c>
      <c r="E710">
        <v>12.226934</v>
      </c>
    </row>
    <row r="711" spans="1:5" x14ac:dyDescent="0.35">
      <c r="A711">
        <v>703</v>
      </c>
      <c r="B711">
        <v>-0.70434399999999997</v>
      </c>
      <c r="C711">
        <v>79.386369999999999</v>
      </c>
      <c r="D711">
        <v>0</v>
      </c>
      <c r="E711">
        <v>0</v>
      </c>
    </row>
    <row r="712" spans="1:5" x14ac:dyDescent="0.35">
      <c r="A712">
        <v>704</v>
      </c>
      <c r="B712">
        <v>-1.408461</v>
      </c>
      <c r="C712">
        <v>71.687723000000005</v>
      </c>
      <c r="D712">
        <v>0</v>
      </c>
      <c r="E712">
        <v>0</v>
      </c>
    </row>
    <row r="713" spans="1:5" x14ac:dyDescent="0.35">
      <c r="A713">
        <v>705</v>
      </c>
      <c r="B713">
        <v>-1.556629</v>
      </c>
      <c r="C713">
        <v>70.165312999999998</v>
      </c>
      <c r="D713">
        <v>0</v>
      </c>
      <c r="E713">
        <v>0</v>
      </c>
    </row>
    <row r="714" spans="1:5" x14ac:dyDescent="0.35">
      <c r="A714">
        <v>706</v>
      </c>
      <c r="B714">
        <v>0.60601000000000005</v>
      </c>
      <c r="C714">
        <v>95.982004000000003</v>
      </c>
      <c r="D714">
        <v>5.9820039999999999</v>
      </c>
      <c r="E714">
        <v>5.9253030000000004</v>
      </c>
    </row>
    <row r="715" spans="1:5" x14ac:dyDescent="0.35">
      <c r="A715">
        <v>707</v>
      </c>
      <c r="B715">
        <v>-1.280429</v>
      </c>
      <c r="C715">
        <v>73.029815999999997</v>
      </c>
      <c r="D715">
        <v>0</v>
      </c>
      <c r="E715">
        <v>0</v>
      </c>
    </row>
    <row r="716" spans="1:5" x14ac:dyDescent="0.35">
      <c r="A716">
        <v>708</v>
      </c>
      <c r="B716">
        <v>1.754794</v>
      </c>
      <c r="C716">
        <v>113.362178</v>
      </c>
      <c r="D716">
        <v>23.362178</v>
      </c>
      <c r="E716">
        <v>23.140737000000001</v>
      </c>
    </row>
    <row r="717" spans="1:5" x14ac:dyDescent="0.35">
      <c r="A717">
        <v>709</v>
      </c>
      <c r="B717">
        <v>-2.0819290000000001</v>
      </c>
      <c r="C717">
        <v>65.023750000000007</v>
      </c>
      <c r="D717">
        <v>0</v>
      </c>
      <c r="E717">
        <v>0</v>
      </c>
    </row>
    <row r="718" spans="1:5" x14ac:dyDescent="0.35">
      <c r="A718">
        <v>710</v>
      </c>
      <c r="B718">
        <v>1.696456</v>
      </c>
      <c r="C718">
        <v>112.408131</v>
      </c>
      <c r="D718">
        <v>22.408131000000001</v>
      </c>
      <c r="E718">
        <v>22.195733000000001</v>
      </c>
    </row>
    <row r="719" spans="1:5" x14ac:dyDescent="0.35">
      <c r="A719">
        <v>711</v>
      </c>
      <c r="B719">
        <v>0.21101700000000001</v>
      </c>
      <c r="C719">
        <v>90.643771000000001</v>
      </c>
      <c r="D719">
        <v>0.64377099999999998</v>
      </c>
      <c r="E719">
        <v>0.63766900000000004</v>
      </c>
    </row>
    <row r="720" spans="1:5" x14ac:dyDescent="0.35">
      <c r="A720">
        <v>712</v>
      </c>
      <c r="B720">
        <v>-9.6712999999999993E-2</v>
      </c>
      <c r="C720">
        <v>86.691475999999994</v>
      </c>
      <c r="D720">
        <v>0</v>
      </c>
      <c r="E720">
        <v>0</v>
      </c>
    </row>
    <row r="721" spans="1:5" x14ac:dyDescent="0.35">
      <c r="A721">
        <v>713</v>
      </c>
      <c r="B721">
        <v>-0.54491900000000004</v>
      </c>
      <c r="C721">
        <v>81.241231999999997</v>
      </c>
      <c r="D721">
        <v>0</v>
      </c>
      <c r="E721">
        <v>0</v>
      </c>
    </row>
    <row r="722" spans="1:5" x14ac:dyDescent="0.35">
      <c r="A722">
        <v>714</v>
      </c>
      <c r="B722">
        <v>0.39913599999999999</v>
      </c>
      <c r="C722">
        <v>93.148073999999994</v>
      </c>
      <c r="D722">
        <v>3.1480739999999998</v>
      </c>
      <c r="E722">
        <v>3.1182340000000002</v>
      </c>
    </row>
    <row r="723" spans="1:5" x14ac:dyDescent="0.35">
      <c r="A723">
        <v>715</v>
      </c>
      <c r="B723">
        <v>-3.7635000000000002E-2</v>
      </c>
      <c r="C723">
        <v>87.436638000000002</v>
      </c>
      <c r="D723">
        <v>0</v>
      </c>
      <c r="E723">
        <v>0</v>
      </c>
    </row>
    <row r="724" spans="1:5" x14ac:dyDescent="0.35">
      <c r="A724">
        <v>716</v>
      </c>
      <c r="B724">
        <v>1.103302</v>
      </c>
      <c r="C724">
        <v>103.152098</v>
      </c>
      <c r="D724">
        <v>13.152098000000001</v>
      </c>
      <c r="E724">
        <v>13.027434</v>
      </c>
    </row>
    <row r="725" spans="1:5" x14ac:dyDescent="0.35">
      <c r="A725">
        <v>717</v>
      </c>
      <c r="B725">
        <v>0.114228</v>
      </c>
      <c r="C725">
        <v>89.381619000000001</v>
      </c>
      <c r="D725">
        <v>0</v>
      </c>
      <c r="E725">
        <v>0</v>
      </c>
    </row>
    <row r="726" spans="1:5" x14ac:dyDescent="0.35">
      <c r="A726">
        <v>718</v>
      </c>
      <c r="B726">
        <v>0.15030199999999999</v>
      </c>
      <c r="C726">
        <v>89.849962000000005</v>
      </c>
      <c r="D726">
        <v>0</v>
      </c>
      <c r="E726">
        <v>0</v>
      </c>
    </row>
    <row r="727" spans="1:5" x14ac:dyDescent="0.35">
      <c r="A727">
        <v>719</v>
      </c>
      <c r="B727">
        <v>-0.36361199999999999</v>
      </c>
      <c r="C727">
        <v>83.403414999999995</v>
      </c>
      <c r="D727">
        <v>0</v>
      </c>
      <c r="E727">
        <v>0</v>
      </c>
    </row>
    <row r="728" spans="1:5" x14ac:dyDescent="0.35">
      <c r="A728">
        <v>720</v>
      </c>
      <c r="B728">
        <v>-5.6945999999999997E-2</v>
      </c>
      <c r="C728">
        <v>87.192366000000007</v>
      </c>
      <c r="D728">
        <v>0</v>
      </c>
      <c r="E728">
        <v>0</v>
      </c>
    </row>
    <row r="729" spans="1:5" x14ac:dyDescent="0.35">
      <c r="A729">
        <v>721</v>
      </c>
      <c r="B729">
        <v>0.30780200000000002</v>
      </c>
      <c r="C729">
        <v>91.923672999999994</v>
      </c>
      <c r="D729">
        <v>1.923673</v>
      </c>
      <c r="E729">
        <v>1.9054390000000001</v>
      </c>
    </row>
    <row r="730" spans="1:5" x14ac:dyDescent="0.35">
      <c r="A730">
        <v>722</v>
      </c>
      <c r="B730">
        <v>-1.7101679999999999</v>
      </c>
      <c r="C730">
        <v>68.621814999999998</v>
      </c>
      <c r="D730">
        <v>0</v>
      </c>
      <c r="E730">
        <v>0</v>
      </c>
    </row>
    <row r="731" spans="1:5" x14ac:dyDescent="0.35">
      <c r="A731">
        <v>723</v>
      </c>
      <c r="B731">
        <v>-1.348185</v>
      </c>
      <c r="C731">
        <v>72.316462999999999</v>
      </c>
      <c r="D731">
        <v>0</v>
      </c>
      <c r="E731">
        <v>0</v>
      </c>
    </row>
    <row r="732" spans="1:5" x14ac:dyDescent="0.35">
      <c r="A732">
        <v>724</v>
      </c>
      <c r="B732">
        <v>0.74326400000000004</v>
      </c>
      <c r="C732">
        <v>97.909644</v>
      </c>
      <c r="D732">
        <v>7.9096440000000001</v>
      </c>
      <c r="E732">
        <v>7.8346710000000002</v>
      </c>
    </row>
    <row r="733" spans="1:5" x14ac:dyDescent="0.35">
      <c r="A733">
        <v>725</v>
      </c>
      <c r="B733">
        <v>0.17086499999999999</v>
      </c>
      <c r="C733">
        <v>90.118033999999994</v>
      </c>
      <c r="D733">
        <v>0.118034</v>
      </c>
      <c r="E733">
        <v>0.11691500000000001</v>
      </c>
    </row>
    <row r="734" spans="1:5" x14ac:dyDescent="0.35">
      <c r="A734">
        <v>726</v>
      </c>
      <c r="B734">
        <v>-0.18398300000000001</v>
      </c>
      <c r="C734">
        <v>85.602332000000004</v>
      </c>
      <c r="D734">
        <v>0</v>
      </c>
      <c r="E734">
        <v>0</v>
      </c>
    </row>
    <row r="735" spans="1:5" x14ac:dyDescent="0.35">
      <c r="A735">
        <v>727</v>
      </c>
      <c r="B735">
        <v>1.8433999999999999E-2</v>
      </c>
      <c r="C735">
        <v>88.149760000000001</v>
      </c>
      <c r="D735">
        <v>0</v>
      </c>
      <c r="E735">
        <v>0</v>
      </c>
    </row>
    <row r="736" spans="1:5" x14ac:dyDescent="0.35">
      <c r="A736">
        <v>728</v>
      </c>
      <c r="B736">
        <v>0.347582</v>
      </c>
      <c r="C736">
        <v>92.45496</v>
      </c>
      <c r="D736">
        <v>2.4549599999999998</v>
      </c>
      <c r="E736">
        <v>2.4316900000000001</v>
      </c>
    </row>
    <row r="737" spans="1:5" x14ac:dyDescent="0.35">
      <c r="A737">
        <v>729</v>
      </c>
      <c r="B737">
        <v>-0.53976000000000002</v>
      </c>
      <c r="C737">
        <v>81.301979000000003</v>
      </c>
      <c r="D737">
        <v>0</v>
      </c>
      <c r="E737">
        <v>0</v>
      </c>
    </row>
    <row r="738" spans="1:5" x14ac:dyDescent="0.35">
      <c r="A738">
        <v>730</v>
      </c>
      <c r="B738">
        <v>-0.77830500000000002</v>
      </c>
      <c r="C738">
        <v>78.540293000000005</v>
      </c>
      <c r="D738">
        <v>0</v>
      </c>
      <c r="E738">
        <v>0</v>
      </c>
    </row>
    <row r="739" spans="1:5" x14ac:dyDescent="0.35">
      <c r="A739">
        <v>731</v>
      </c>
      <c r="B739">
        <v>0.19584499999999999</v>
      </c>
      <c r="C739">
        <v>90.444751999999994</v>
      </c>
      <c r="D739">
        <v>0.44475199999999998</v>
      </c>
      <c r="E739">
        <v>0.44053599999999998</v>
      </c>
    </row>
    <row r="740" spans="1:5" x14ac:dyDescent="0.35">
      <c r="A740">
        <v>732</v>
      </c>
      <c r="B740">
        <v>-0.97837300000000005</v>
      </c>
      <c r="C740">
        <v>76.296529000000007</v>
      </c>
      <c r="D740">
        <v>0</v>
      </c>
      <c r="E740">
        <v>0</v>
      </c>
    </row>
    <row r="741" spans="1:5" x14ac:dyDescent="0.35">
      <c r="A741">
        <v>733</v>
      </c>
      <c r="B741">
        <v>0.40825299999999998</v>
      </c>
      <c r="C741">
        <v>93.271180000000001</v>
      </c>
      <c r="D741">
        <v>3.2711800000000002</v>
      </c>
      <c r="E741">
        <v>3.2401740000000001</v>
      </c>
    </row>
    <row r="742" spans="1:5" x14ac:dyDescent="0.35">
      <c r="A742">
        <v>734</v>
      </c>
      <c r="B742">
        <v>-1.7025840000000001</v>
      </c>
      <c r="C742">
        <v>68.69726</v>
      </c>
      <c r="D742">
        <v>0</v>
      </c>
      <c r="E742">
        <v>0</v>
      </c>
    </row>
    <row r="743" spans="1:5" x14ac:dyDescent="0.35">
      <c r="A743">
        <v>735</v>
      </c>
      <c r="B743">
        <v>1.029156</v>
      </c>
      <c r="C743">
        <v>102.049994</v>
      </c>
      <c r="D743">
        <v>12.049994</v>
      </c>
      <c r="E743">
        <v>11.935777</v>
      </c>
    </row>
    <row r="744" spans="1:5" x14ac:dyDescent="0.35">
      <c r="A744">
        <v>736</v>
      </c>
      <c r="B744">
        <v>0.47259699999999999</v>
      </c>
      <c r="C744">
        <v>94.144698000000005</v>
      </c>
      <c r="D744">
        <v>4.144698</v>
      </c>
      <c r="E744">
        <v>4.1054120000000003</v>
      </c>
    </row>
    <row r="745" spans="1:5" x14ac:dyDescent="0.35">
      <c r="A745">
        <v>737</v>
      </c>
      <c r="B745">
        <v>0.25602999999999998</v>
      </c>
      <c r="C745">
        <v>91.236794000000003</v>
      </c>
      <c r="D745">
        <v>1.2367939999999999</v>
      </c>
      <c r="E745">
        <v>1.225071</v>
      </c>
    </row>
    <row r="746" spans="1:5" x14ac:dyDescent="0.35">
      <c r="A746">
        <v>738</v>
      </c>
      <c r="B746">
        <v>0.98269099999999998</v>
      </c>
      <c r="C746">
        <v>101.365357</v>
      </c>
      <c r="D746">
        <v>11.365356999999999</v>
      </c>
      <c r="E746">
        <v>11.257630000000001</v>
      </c>
    </row>
    <row r="747" spans="1:5" x14ac:dyDescent="0.35">
      <c r="A747">
        <v>739</v>
      </c>
      <c r="B747">
        <v>1.6654739999999999</v>
      </c>
      <c r="C747">
        <v>111.904726</v>
      </c>
      <c r="D747">
        <v>21.904726</v>
      </c>
      <c r="E747">
        <v>21.697099999999999</v>
      </c>
    </row>
    <row r="748" spans="1:5" x14ac:dyDescent="0.35">
      <c r="A748">
        <v>740</v>
      </c>
      <c r="B748">
        <v>1.01437</v>
      </c>
      <c r="C748">
        <v>101.83163500000001</v>
      </c>
      <c r="D748">
        <v>11.831635</v>
      </c>
      <c r="E748">
        <v>11.719488</v>
      </c>
    </row>
    <row r="749" spans="1:5" x14ac:dyDescent="0.35">
      <c r="A749">
        <v>741</v>
      </c>
      <c r="B749">
        <v>-1.8408739999999999</v>
      </c>
      <c r="C749">
        <v>67.334639999999993</v>
      </c>
      <c r="D749">
        <v>0</v>
      </c>
      <c r="E749">
        <v>0</v>
      </c>
    </row>
    <row r="750" spans="1:5" x14ac:dyDescent="0.35">
      <c r="A750">
        <v>742</v>
      </c>
      <c r="B750">
        <v>-1.279577</v>
      </c>
      <c r="C750">
        <v>73.038835000000006</v>
      </c>
      <c r="D750">
        <v>0</v>
      </c>
      <c r="E750">
        <v>0</v>
      </c>
    </row>
    <row r="751" spans="1:5" x14ac:dyDescent="0.35">
      <c r="A751">
        <v>743</v>
      </c>
      <c r="B751">
        <v>-0.62481900000000001</v>
      </c>
      <c r="C751">
        <v>80.306268000000003</v>
      </c>
      <c r="D751">
        <v>0</v>
      </c>
      <c r="E751">
        <v>0</v>
      </c>
    </row>
    <row r="752" spans="1:5" x14ac:dyDescent="0.35">
      <c r="A752">
        <v>744</v>
      </c>
      <c r="B752">
        <v>2.6091E-2</v>
      </c>
      <c r="C752">
        <v>88.247600000000006</v>
      </c>
      <c r="D752">
        <v>0</v>
      </c>
      <c r="E752">
        <v>0</v>
      </c>
    </row>
    <row r="753" spans="1:5" x14ac:dyDescent="0.35">
      <c r="A753">
        <v>745</v>
      </c>
      <c r="B753">
        <v>0.51765899999999998</v>
      </c>
      <c r="C753">
        <v>94.761301000000003</v>
      </c>
      <c r="D753">
        <v>4.7613009999999996</v>
      </c>
      <c r="E753">
        <v>4.7161710000000001</v>
      </c>
    </row>
    <row r="754" spans="1:5" x14ac:dyDescent="0.35">
      <c r="A754">
        <v>746</v>
      </c>
      <c r="B754">
        <v>-0.72574399999999994</v>
      </c>
      <c r="C754">
        <v>79.140630000000002</v>
      </c>
      <c r="D754">
        <v>0</v>
      </c>
      <c r="E754">
        <v>0</v>
      </c>
    </row>
    <row r="755" spans="1:5" x14ac:dyDescent="0.35">
      <c r="A755">
        <v>747</v>
      </c>
      <c r="B755">
        <v>0.18676699999999999</v>
      </c>
      <c r="C755">
        <v>90.325874999999996</v>
      </c>
      <c r="D755">
        <v>0.32587500000000003</v>
      </c>
      <c r="E755">
        <v>0.32278600000000002</v>
      </c>
    </row>
    <row r="756" spans="1:5" x14ac:dyDescent="0.35">
      <c r="A756">
        <v>748</v>
      </c>
      <c r="B756">
        <v>-0.75538300000000003</v>
      </c>
      <c r="C756">
        <v>78.801537999999994</v>
      </c>
      <c r="D756">
        <v>0</v>
      </c>
      <c r="E756">
        <v>0</v>
      </c>
    </row>
    <row r="757" spans="1:5" x14ac:dyDescent="0.35">
      <c r="A757">
        <v>749</v>
      </c>
      <c r="B757">
        <v>-0.61151800000000001</v>
      </c>
      <c r="C757">
        <v>80.461161000000004</v>
      </c>
      <c r="D757">
        <v>0</v>
      </c>
      <c r="E757">
        <v>0</v>
      </c>
    </row>
    <row r="758" spans="1:5" x14ac:dyDescent="0.35">
      <c r="A758">
        <v>750</v>
      </c>
      <c r="B758">
        <v>-1.4066609999999999</v>
      </c>
      <c r="C758">
        <v>71.706421000000006</v>
      </c>
      <c r="D758">
        <v>0</v>
      </c>
      <c r="E758">
        <v>0</v>
      </c>
    </row>
    <row r="759" spans="1:5" x14ac:dyDescent="0.35">
      <c r="A759">
        <v>751</v>
      </c>
      <c r="B759">
        <v>-0.92323299999999997</v>
      </c>
      <c r="C759">
        <v>76.908440999999996</v>
      </c>
      <c r="D759">
        <v>0</v>
      </c>
      <c r="E759">
        <v>0</v>
      </c>
    </row>
    <row r="760" spans="1:5" x14ac:dyDescent="0.35">
      <c r="A760">
        <v>752</v>
      </c>
      <c r="B760">
        <v>-1.351685</v>
      </c>
      <c r="C760">
        <v>72.279813000000004</v>
      </c>
      <c r="D760">
        <v>0</v>
      </c>
      <c r="E760">
        <v>0</v>
      </c>
    </row>
    <row r="761" spans="1:5" x14ac:dyDescent="0.35">
      <c r="A761">
        <v>753</v>
      </c>
      <c r="B761">
        <v>-0.97587299999999999</v>
      </c>
      <c r="C761">
        <v>76.324162000000001</v>
      </c>
      <c r="D761">
        <v>0</v>
      </c>
      <c r="E761">
        <v>0</v>
      </c>
    </row>
    <row r="762" spans="1:5" x14ac:dyDescent="0.35">
      <c r="A762">
        <v>754</v>
      </c>
      <c r="B762">
        <v>1.053642</v>
      </c>
      <c r="C762">
        <v>102.412646</v>
      </c>
      <c r="D762">
        <v>12.412646000000001</v>
      </c>
      <c r="E762">
        <v>12.294992000000001</v>
      </c>
    </row>
    <row r="763" spans="1:5" x14ac:dyDescent="0.35">
      <c r="A763">
        <v>755</v>
      </c>
      <c r="B763">
        <v>-0.94939899999999999</v>
      </c>
      <c r="C763">
        <v>76.617457999999999</v>
      </c>
      <c r="D763">
        <v>0</v>
      </c>
      <c r="E763">
        <v>0</v>
      </c>
    </row>
    <row r="764" spans="1:5" x14ac:dyDescent="0.35">
      <c r="A764">
        <v>756</v>
      </c>
      <c r="B764">
        <v>2.6323820000000002</v>
      </c>
      <c r="C764">
        <v>128.73114000000001</v>
      </c>
      <c r="D764">
        <v>38.731140000000003</v>
      </c>
      <c r="E764">
        <v>38.364023000000003</v>
      </c>
    </row>
    <row r="765" spans="1:5" x14ac:dyDescent="0.35">
      <c r="A765">
        <v>757</v>
      </c>
      <c r="B765">
        <v>0.49331799999999998</v>
      </c>
      <c r="C765">
        <v>94.427728000000002</v>
      </c>
      <c r="D765">
        <v>4.4277280000000001</v>
      </c>
      <c r="E765">
        <v>4.3857590000000002</v>
      </c>
    </row>
    <row r="766" spans="1:5" x14ac:dyDescent="0.35">
      <c r="A766">
        <v>758</v>
      </c>
      <c r="B766">
        <v>0.184836</v>
      </c>
      <c r="C766">
        <v>90.300614999999993</v>
      </c>
      <c r="D766">
        <v>0.30061500000000002</v>
      </c>
      <c r="E766">
        <v>0.297765</v>
      </c>
    </row>
    <row r="767" spans="1:5" x14ac:dyDescent="0.35">
      <c r="A767">
        <v>759</v>
      </c>
      <c r="B767">
        <v>-0.85835799999999995</v>
      </c>
      <c r="C767">
        <v>77.634685000000005</v>
      </c>
      <c r="D767">
        <v>0</v>
      </c>
      <c r="E767">
        <v>0</v>
      </c>
    </row>
    <row r="768" spans="1:5" x14ac:dyDescent="0.35">
      <c r="A768">
        <v>760</v>
      </c>
      <c r="B768">
        <v>0.70030999999999999</v>
      </c>
      <c r="C768">
        <v>97.302256</v>
      </c>
      <c r="D768">
        <v>7.3022559999999999</v>
      </c>
      <c r="E768">
        <v>7.2330410000000001</v>
      </c>
    </row>
    <row r="769" spans="1:5" x14ac:dyDescent="0.35">
      <c r="A769">
        <v>761</v>
      </c>
      <c r="B769">
        <v>-0.57563799999999998</v>
      </c>
      <c r="C769">
        <v>80.880488</v>
      </c>
      <c r="D769">
        <v>0</v>
      </c>
      <c r="E769">
        <v>0</v>
      </c>
    </row>
    <row r="770" spans="1:5" x14ac:dyDescent="0.35">
      <c r="A770">
        <v>762</v>
      </c>
      <c r="B770">
        <v>0.12200999999999999</v>
      </c>
      <c r="C770">
        <v>89.482445999999996</v>
      </c>
      <c r="D770">
        <v>0</v>
      </c>
      <c r="E770">
        <v>0</v>
      </c>
    </row>
    <row r="771" spans="1:5" x14ac:dyDescent="0.35">
      <c r="A771">
        <v>763</v>
      </c>
      <c r="B771">
        <v>2.5600849999999999</v>
      </c>
      <c r="C771">
        <v>127.38985700000001</v>
      </c>
      <c r="D771">
        <v>37.389856999999999</v>
      </c>
      <c r="E771">
        <v>37.035454000000001</v>
      </c>
    </row>
    <row r="772" spans="1:5" x14ac:dyDescent="0.35">
      <c r="A772">
        <v>764</v>
      </c>
      <c r="B772">
        <v>-9.6060000000000006E-2</v>
      </c>
      <c r="C772">
        <v>86.699680000000001</v>
      </c>
      <c r="D772">
        <v>0</v>
      </c>
      <c r="E772">
        <v>0</v>
      </c>
    </row>
    <row r="773" spans="1:5" x14ac:dyDescent="0.35">
      <c r="A773">
        <v>765</v>
      </c>
      <c r="B773">
        <v>1.149273</v>
      </c>
      <c r="C773">
        <v>103.84138299999999</v>
      </c>
      <c r="D773">
        <v>13.841383</v>
      </c>
      <c r="E773">
        <v>13.710186</v>
      </c>
    </row>
    <row r="774" spans="1:5" x14ac:dyDescent="0.35">
      <c r="A774">
        <v>766</v>
      </c>
      <c r="B774">
        <v>-0.70317600000000002</v>
      </c>
      <c r="C774">
        <v>79.399794999999997</v>
      </c>
      <c r="D774">
        <v>0</v>
      </c>
      <c r="E774">
        <v>0</v>
      </c>
    </row>
    <row r="775" spans="1:5" x14ac:dyDescent="0.35">
      <c r="A775">
        <v>767</v>
      </c>
      <c r="B775">
        <v>-3.4987999999999998E-2</v>
      </c>
      <c r="C775">
        <v>87.470163999999997</v>
      </c>
      <c r="D775">
        <v>0</v>
      </c>
      <c r="E775">
        <v>0</v>
      </c>
    </row>
    <row r="776" spans="1:5" x14ac:dyDescent="0.35">
      <c r="A776">
        <v>768</v>
      </c>
      <c r="B776">
        <v>1.7708010000000001</v>
      </c>
      <c r="C776">
        <v>113.62535800000001</v>
      </c>
      <c r="D776">
        <v>23.625357999999999</v>
      </c>
      <c r="E776">
        <v>23.401422</v>
      </c>
    </row>
    <row r="777" spans="1:5" x14ac:dyDescent="0.35">
      <c r="A777">
        <v>769</v>
      </c>
      <c r="B777">
        <v>-0.62696700000000005</v>
      </c>
      <c r="C777">
        <v>80.281276000000005</v>
      </c>
      <c r="D777">
        <v>0</v>
      </c>
      <c r="E777">
        <v>0</v>
      </c>
    </row>
    <row r="778" spans="1:5" x14ac:dyDescent="0.35">
      <c r="A778">
        <v>770</v>
      </c>
      <c r="B778">
        <v>1.812449</v>
      </c>
      <c r="C778">
        <v>114.31300400000001</v>
      </c>
      <c r="D778">
        <v>24.313003999999999</v>
      </c>
      <c r="E778">
        <v>24.082550999999999</v>
      </c>
    </row>
    <row r="779" spans="1:5" x14ac:dyDescent="0.35">
      <c r="A779">
        <v>771</v>
      </c>
      <c r="B779">
        <v>0.70775200000000005</v>
      </c>
      <c r="C779">
        <v>97.407218999999998</v>
      </c>
      <c r="D779">
        <v>7.4072190000000004</v>
      </c>
      <c r="E779">
        <v>7.337008</v>
      </c>
    </row>
    <row r="780" spans="1:5" x14ac:dyDescent="0.35">
      <c r="A780">
        <v>772</v>
      </c>
      <c r="B780">
        <v>-0.56246700000000005</v>
      </c>
      <c r="C780">
        <v>81.034965</v>
      </c>
      <c r="D780">
        <v>0</v>
      </c>
      <c r="E780">
        <v>0</v>
      </c>
    </row>
    <row r="781" spans="1:5" x14ac:dyDescent="0.35">
      <c r="A781">
        <v>773</v>
      </c>
      <c r="B781">
        <v>0.63240799999999997</v>
      </c>
      <c r="C781">
        <v>96.349772000000002</v>
      </c>
      <c r="D781">
        <v>6.3497719999999997</v>
      </c>
      <c r="E781">
        <v>6.2895849999999998</v>
      </c>
    </row>
    <row r="782" spans="1:5" x14ac:dyDescent="0.35">
      <c r="A782">
        <v>774</v>
      </c>
      <c r="B782">
        <v>0.97255400000000003</v>
      </c>
      <c r="C782">
        <v>101.216611</v>
      </c>
      <c r="D782">
        <v>11.216611</v>
      </c>
      <c r="E782">
        <v>11.110294</v>
      </c>
    </row>
    <row r="783" spans="1:5" x14ac:dyDescent="0.35">
      <c r="A783">
        <v>775</v>
      </c>
      <c r="B783">
        <v>0.62180999999999997</v>
      </c>
      <c r="C783">
        <v>96.201956999999993</v>
      </c>
      <c r="D783">
        <v>6.2019570000000002</v>
      </c>
      <c r="E783">
        <v>6.1431709999999997</v>
      </c>
    </row>
    <row r="784" spans="1:5" x14ac:dyDescent="0.35">
      <c r="A784">
        <v>776</v>
      </c>
      <c r="B784">
        <v>-1.570225</v>
      </c>
      <c r="C784">
        <v>70.027249999999995</v>
      </c>
      <c r="D784">
        <v>0</v>
      </c>
      <c r="E784">
        <v>0</v>
      </c>
    </row>
    <row r="785" spans="1:5" x14ac:dyDescent="0.35">
      <c r="A785">
        <v>777</v>
      </c>
      <c r="B785">
        <v>-0.72713700000000003</v>
      </c>
      <c r="C785">
        <v>79.124656999999999</v>
      </c>
      <c r="D785">
        <v>0</v>
      </c>
      <c r="E785">
        <v>0</v>
      </c>
    </row>
    <row r="786" spans="1:5" x14ac:dyDescent="0.35">
      <c r="A786">
        <v>778</v>
      </c>
      <c r="B786">
        <v>-0.24751899999999999</v>
      </c>
      <c r="C786">
        <v>84.818019000000007</v>
      </c>
      <c r="D786">
        <v>0</v>
      </c>
      <c r="E786">
        <v>0</v>
      </c>
    </row>
    <row r="787" spans="1:5" x14ac:dyDescent="0.35">
      <c r="A787">
        <v>779</v>
      </c>
      <c r="B787">
        <v>-7.4432999999999999E-2</v>
      </c>
      <c r="C787">
        <v>86.971743000000004</v>
      </c>
      <c r="D787">
        <v>0</v>
      </c>
      <c r="E787">
        <v>0</v>
      </c>
    </row>
    <row r="788" spans="1:5" x14ac:dyDescent="0.35">
      <c r="A788">
        <v>780</v>
      </c>
      <c r="B788">
        <v>0.620672</v>
      </c>
      <c r="C788">
        <v>96.186099999999996</v>
      </c>
      <c r="D788">
        <v>6.1860999999999997</v>
      </c>
      <c r="E788">
        <v>6.1274649999999999</v>
      </c>
    </row>
    <row r="789" spans="1:5" x14ac:dyDescent="0.35">
      <c r="A789">
        <v>781</v>
      </c>
      <c r="B789">
        <v>0.177701</v>
      </c>
      <c r="C789">
        <v>90.207320999999993</v>
      </c>
      <c r="D789">
        <v>0.20732100000000001</v>
      </c>
      <c r="E789">
        <v>0.20535600000000001</v>
      </c>
    </row>
    <row r="790" spans="1:5" x14ac:dyDescent="0.35">
      <c r="A790">
        <v>782</v>
      </c>
      <c r="B790">
        <v>-1.3353440000000001</v>
      </c>
      <c r="C790">
        <v>72.451120000000003</v>
      </c>
      <c r="D790">
        <v>0</v>
      </c>
      <c r="E790">
        <v>0</v>
      </c>
    </row>
    <row r="791" spans="1:5" x14ac:dyDescent="0.35">
      <c r="A791">
        <v>783</v>
      </c>
      <c r="B791">
        <v>0.38019799999999998</v>
      </c>
      <c r="C791">
        <v>92.892859999999999</v>
      </c>
      <c r="D791">
        <v>2.8928600000000002</v>
      </c>
      <c r="E791">
        <v>2.86544</v>
      </c>
    </row>
    <row r="792" spans="1:5" x14ac:dyDescent="0.35">
      <c r="A792">
        <v>784</v>
      </c>
      <c r="B792">
        <v>0.61058599999999996</v>
      </c>
      <c r="C792">
        <v>96.045652000000004</v>
      </c>
      <c r="D792">
        <v>6.0456519999999996</v>
      </c>
      <c r="E792">
        <v>5.9883480000000002</v>
      </c>
    </row>
    <row r="793" spans="1:5" x14ac:dyDescent="0.35">
      <c r="A793">
        <v>785</v>
      </c>
      <c r="B793">
        <v>0.55979000000000001</v>
      </c>
      <c r="C793">
        <v>95.341462000000007</v>
      </c>
      <c r="D793">
        <v>5.3414619999999999</v>
      </c>
      <c r="E793">
        <v>5.2908330000000001</v>
      </c>
    </row>
    <row r="794" spans="1:5" x14ac:dyDescent="0.35">
      <c r="A794">
        <v>786</v>
      </c>
      <c r="B794">
        <v>1.080781</v>
      </c>
      <c r="C794">
        <v>102.816093</v>
      </c>
      <c r="D794">
        <v>12.816093</v>
      </c>
      <c r="E794">
        <v>12.694614</v>
      </c>
    </row>
    <row r="795" spans="1:5" x14ac:dyDescent="0.35">
      <c r="A795">
        <v>787</v>
      </c>
      <c r="B795">
        <v>0.83392200000000005</v>
      </c>
      <c r="C795">
        <v>99.204055999999994</v>
      </c>
      <c r="D795">
        <v>9.2040559999999996</v>
      </c>
      <c r="E795">
        <v>9.1168139999999998</v>
      </c>
    </row>
    <row r="796" spans="1:5" x14ac:dyDescent="0.35">
      <c r="A796">
        <v>788</v>
      </c>
      <c r="B796">
        <v>0.45917999999999998</v>
      </c>
      <c r="C796">
        <v>93.961876000000004</v>
      </c>
      <c r="D796">
        <v>3.9618760000000002</v>
      </c>
      <c r="E796">
        <v>3.9243229999999998</v>
      </c>
    </row>
    <row r="797" spans="1:5" x14ac:dyDescent="0.35">
      <c r="A797">
        <v>789</v>
      </c>
      <c r="B797">
        <v>-7.0166000000000006E-2</v>
      </c>
      <c r="C797">
        <v>87.025531999999998</v>
      </c>
      <c r="D797">
        <v>0</v>
      </c>
      <c r="E797">
        <v>0</v>
      </c>
    </row>
    <row r="798" spans="1:5" x14ac:dyDescent="0.35">
      <c r="A798">
        <v>790</v>
      </c>
      <c r="B798">
        <v>-1.6609609999999999</v>
      </c>
      <c r="C798">
        <v>69.112753999999995</v>
      </c>
      <c r="D798">
        <v>0</v>
      </c>
      <c r="E798">
        <v>0</v>
      </c>
    </row>
    <row r="799" spans="1:5" x14ac:dyDescent="0.35">
      <c r="A799">
        <v>791</v>
      </c>
      <c r="B799">
        <v>0.429618</v>
      </c>
      <c r="C799">
        <v>93.560326000000003</v>
      </c>
      <c r="D799">
        <v>3.5603259999999999</v>
      </c>
      <c r="E799">
        <v>3.52658</v>
      </c>
    </row>
    <row r="800" spans="1:5" x14ac:dyDescent="0.35">
      <c r="A800">
        <v>792</v>
      </c>
      <c r="B800">
        <v>0.20768800000000001</v>
      </c>
      <c r="C800">
        <v>90.600055999999995</v>
      </c>
      <c r="D800">
        <v>0.60005600000000003</v>
      </c>
      <c r="E800">
        <v>0.59436800000000001</v>
      </c>
    </row>
    <row r="801" spans="1:5" x14ac:dyDescent="0.35">
      <c r="A801">
        <v>793</v>
      </c>
      <c r="B801">
        <v>0.27157900000000001</v>
      </c>
      <c r="C801">
        <v>91.442549</v>
      </c>
      <c r="D801">
        <v>1.4425490000000001</v>
      </c>
      <c r="E801">
        <v>1.4288749999999999</v>
      </c>
    </row>
    <row r="802" spans="1:5" x14ac:dyDescent="0.35">
      <c r="A802">
        <v>794</v>
      </c>
      <c r="B802">
        <v>-1.2767489999999999</v>
      </c>
      <c r="C802">
        <v>73.068769000000003</v>
      </c>
      <c r="D802">
        <v>0</v>
      </c>
      <c r="E802">
        <v>0</v>
      </c>
    </row>
    <row r="803" spans="1:5" x14ac:dyDescent="0.35">
      <c r="A803">
        <v>795</v>
      </c>
      <c r="B803">
        <v>-1.0810569999999999</v>
      </c>
      <c r="C803">
        <v>75.169938999999999</v>
      </c>
      <c r="D803">
        <v>0</v>
      </c>
      <c r="E803">
        <v>0</v>
      </c>
    </row>
    <row r="804" spans="1:5" x14ac:dyDescent="0.35">
      <c r="A804">
        <v>796</v>
      </c>
      <c r="B804">
        <v>1.053153</v>
      </c>
      <c r="C804">
        <v>102.40539200000001</v>
      </c>
      <c r="D804">
        <v>12.405392000000001</v>
      </c>
      <c r="E804">
        <v>12.287806</v>
      </c>
    </row>
    <row r="805" spans="1:5" x14ac:dyDescent="0.35">
      <c r="A805">
        <v>797</v>
      </c>
      <c r="B805">
        <v>-3.9555E-2</v>
      </c>
      <c r="C805">
        <v>87.412315000000007</v>
      </c>
      <c r="D805">
        <v>0</v>
      </c>
      <c r="E805">
        <v>0</v>
      </c>
    </row>
    <row r="806" spans="1:5" x14ac:dyDescent="0.35">
      <c r="A806">
        <v>798</v>
      </c>
      <c r="B806">
        <v>0.68150100000000002</v>
      </c>
      <c r="C806">
        <v>97.037475000000001</v>
      </c>
      <c r="D806">
        <v>7.0374749999999997</v>
      </c>
      <c r="E806">
        <v>6.9707689999999998</v>
      </c>
    </row>
    <row r="807" spans="1:5" x14ac:dyDescent="0.35">
      <c r="A807">
        <v>799</v>
      </c>
      <c r="B807">
        <v>2.8317999999999999E-2</v>
      </c>
      <c r="C807">
        <v>88.276079999999993</v>
      </c>
      <c r="D807">
        <v>0</v>
      </c>
      <c r="E807">
        <v>0</v>
      </c>
    </row>
    <row r="808" spans="1:5" x14ac:dyDescent="0.35">
      <c r="A808">
        <v>800</v>
      </c>
      <c r="B808">
        <v>2.9756000000000001E-2</v>
      </c>
      <c r="C808">
        <v>88.294469000000007</v>
      </c>
      <c r="D808">
        <v>0</v>
      </c>
      <c r="E808">
        <v>0</v>
      </c>
    </row>
    <row r="809" spans="1:5" x14ac:dyDescent="0.35">
      <c r="A809">
        <v>801</v>
      </c>
      <c r="B809">
        <v>0.93828400000000001</v>
      </c>
      <c r="C809">
        <v>100.71532999999999</v>
      </c>
      <c r="D809">
        <v>10.71533</v>
      </c>
      <c r="E809">
        <v>10.613763000000001</v>
      </c>
    </row>
    <row r="810" spans="1:5" x14ac:dyDescent="0.35">
      <c r="A810">
        <v>802</v>
      </c>
      <c r="B810">
        <v>-0.51604499999999998</v>
      </c>
      <c r="C810">
        <v>81.581783999999999</v>
      </c>
      <c r="D810">
        <v>0</v>
      </c>
      <c r="E810">
        <v>0</v>
      </c>
    </row>
    <row r="811" spans="1:5" x14ac:dyDescent="0.35">
      <c r="A811">
        <v>803</v>
      </c>
      <c r="B811">
        <v>9.6120999999999998E-2</v>
      </c>
      <c r="C811">
        <v>89.147461000000007</v>
      </c>
      <c r="D811">
        <v>0</v>
      </c>
      <c r="E811">
        <v>0</v>
      </c>
    </row>
    <row r="812" spans="1:5" x14ac:dyDescent="0.35">
      <c r="A812">
        <v>804</v>
      </c>
      <c r="B812">
        <v>-0.46227499999999999</v>
      </c>
      <c r="C812">
        <v>82.219763999999998</v>
      </c>
      <c r="D812">
        <v>0</v>
      </c>
      <c r="E812">
        <v>0</v>
      </c>
    </row>
    <row r="813" spans="1:5" x14ac:dyDescent="0.35">
      <c r="A813">
        <v>805</v>
      </c>
      <c r="B813">
        <v>-0.43449599999999999</v>
      </c>
      <c r="C813">
        <v>82.551316999999997</v>
      </c>
      <c r="D813">
        <v>0</v>
      </c>
      <c r="E813">
        <v>0</v>
      </c>
    </row>
    <row r="814" spans="1:5" x14ac:dyDescent="0.35">
      <c r="A814">
        <v>806</v>
      </c>
      <c r="B814">
        <v>-0.309172</v>
      </c>
      <c r="C814">
        <v>84.063807999999995</v>
      </c>
      <c r="D814">
        <v>0</v>
      </c>
      <c r="E814">
        <v>0</v>
      </c>
    </row>
    <row r="815" spans="1:5" x14ac:dyDescent="0.35">
      <c r="A815">
        <v>807</v>
      </c>
      <c r="B815">
        <v>0.222134</v>
      </c>
      <c r="C815">
        <v>90.789866000000004</v>
      </c>
      <c r="D815">
        <v>0.78986599999999996</v>
      </c>
      <c r="E815">
        <v>0.78237900000000005</v>
      </c>
    </row>
    <row r="816" spans="1:5" x14ac:dyDescent="0.35">
      <c r="A816">
        <v>808</v>
      </c>
      <c r="B816">
        <v>-0.47874899999999998</v>
      </c>
      <c r="C816">
        <v>82.023777999999993</v>
      </c>
      <c r="D816">
        <v>0</v>
      </c>
      <c r="E816">
        <v>0</v>
      </c>
    </row>
    <row r="817" spans="1:5" x14ac:dyDescent="0.35">
      <c r="A817">
        <v>809</v>
      </c>
      <c r="B817">
        <v>1.2557560000000001</v>
      </c>
      <c r="C817">
        <v>105.455703</v>
      </c>
      <c r="D817">
        <v>15.455703</v>
      </c>
      <c r="E817">
        <v>15.309203999999999</v>
      </c>
    </row>
    <row r="818" spans="1:5" x14ac:dyDescent="0.35">
      <c r="A818">
        <v>810</v>
      </c>
      <c r="B818">
        <v>-0.89460700000000004</v>
      </c>
      <c r="C818">
        <v>77.228050999999994</v>
      </c>
      <c r="D818">
        <v>0</v>
      </c>
      <c r="E818">
        <v>0</v>
      </c>
    </row>
    <row r="819" spans="1:5" x14ac:dyDescent="0.35">
      <c r="A819">
        <v>811</v>
      </c>
      <c r="B819">
        <v>-0.18687200000000001</v>
      </c>
      <c r="C819">
        <v>85.566519999999997</v>
      </c>
      <c r="D819">
        <v>0</v>
      </c>
      <c r="E819">
        <v>0</v>
      </c>
    </row>
    <row r="820" spans="1:5" x14ac:dyDescent="0.35">
      <c r="A820">
        <v>812</v>
      </c>
      <c r="B820">
        <v>-0.43973099999999998</v>
      </c>
      <c r="C820">
        <v>82.488735000000005</v>
      </c>
      <c r="D820">
        <v>0</v>
      </c>
      <c r="E820">
        <v>0</v>
      </c>
    </row>
    <row r="821" spans="1:5" x14ac:dyDescent="0.35">
      <c r="A821">
        <v>813</v>
      </c>
      <c r="B821">
        <v>1.4469780000000001</v>
      </c>
      <c r="C821">
        <v>108.417957</v>
      </c>
      <c r="D821">
        <v>18.417957000000001</v>
      </c>
      <c r="E821">
        <v>18.243380999999999</v>
      </c>
    </row>
    <row r="822" spans="1:5" x14ac:dyDescent="0.35">
      <c r="A822">
        <v>814</v>
      </c>
      <c r="B822">
        <v>0.19655500000000001</v>
      </c>
      <c r="C822">
        <v>90.454048999999998</v>
      </c>
      <c r="D822">
        <v>0.45404899999999998</v>
      </c>
      <c r="E822">
        <v>0.44974500000000001</v>
      </c>
    </row>
    <row r="823" spans="1:5" x14ac:dyDescent="0.35">
      <c r="A823">
        <v>815</v>
      </c>
      <c r="B823">
        <v>1.0318449999999999</v>
      </c>
      <c r="C823">
        <v>102.08975599999999</v>
      </c>
      <c r="D823">
        <v>12.089756</v>
      </c>
      <c r="E823">
        <v>11.975161999999999</v>
      </c>
    </row>
    <row r="824" spans="1:5" x14ac:dyDescent="0.35">
      <c r="A824">
        <v>816</v>
      </c>
      <c r="B824">
        <v>-1.48556</v>
      </c>
      <c r="C824">
        <v>70.891459999999995</v>
      </c>
      <c r="D824">
        <v>0</v>
      </c>
      <c r="E824">
        <v>0</v>
      </c>
    </row>
    <row r="825" spans="1:5" x14ac:dyDescent="0.35">
      <c r="A825">
        <v>817</v>
      </c>
      <c r="B825">
        <v>0.26705000000000001</v>
      </c>
      <c r="C825">
        <v>91.382576</v>
      </c>
      <c r="D825">
        <v>1.382576</v>
      </c>
      <c r="E825">
        <v>1.3694710000000001</v>
      </c>
    </row>
    <row r="826" spans="1:5" x14ac:dyDescent="0.35">
      <c r="A826">
        <v>818</v>
      </c>
      <c r="B826">
        <v>0.88963099999999995</v>
      </c>
      <c r="C826">
        <v>100.007936</v>
      </c>
      <c r="D826">
        <v>10.007936000000001</v>
      </c>
      <c r="E826">
        <v>9.9130749999999992</v>
      </c>
    </row>
    <row r="827" spans="1:5" x14ac:dyDescent="0.35">
      <c r="A827">
        <v>819</v>
      </c>
      <c r="B827">
        <v>8.2283999999999996E-2</v>
      </c>
      <c r="C827">
        <v>88.968937999999994</v>
      </c>
      <c r="D827">
        <v>0</v>
      </c>
      <c r="E827">
        <v>0</v>
      </c>
    </row>
    <row r="828" spans="1:5" x14ac:dyDescent="0.35">
      <c r="A828">
        <v>820</v>
      </c>
      <c r="B828">
        <v>1.06548</v>
      </c>
      <c r="C828">
        <v>102.588443</v>
      </c>
      <c r="D828">
        <v>12.588443</v>
      </c>
      <c r="E828">
        <v>12.469122</v>
      </c>
    </row>
    <row r="829" spans="1:5" x14ac:dyDescent="0.35">
      <c r="A829">
        <v>821</v>
      </c>
      <c r="B829">
        <v>-0.51728799999999997</v>
      </c>
      <c r="C829">
        <v>81.567086000000003</v>
      </c>
      <c r="D829">
        <v>0</v>
      </c>
      <c r="E829">
        <v>0</v>
      </c>
    </row>
    <row r="830" spans="1:5" x14ac:dyDescent="0.35">
      <c r="A830">
        <v>822</v>
      </c>
      <c r="B830">
        <v>1.4093469999999999</v>
      </c>
      <c r="C830">
        <v>107.828513</v>
      </c>
      <c r="D830">
        <v>17.828513000000001</v>
      </c>
      <c r="E830">
        <v>17.659523</v>
      </c>
    </row>
    <row r="831" spans="1:5" x14ac:dyDescent="0.35">
      <c r="A831">
        <v>823</v>
      </c>
      <c r="B831">
        <v>2.2988979999999999</v>
      </c>
      <c r="C831">
        <v>122.659648</v>
      </c>
      <c r="D831">
        <v>32.659647999999997</v>
      </c>
      <c r="E831">
        <v>32.350079999999998</v>
      </c>
    </row>
    <row r="832" spans="1:5" x14ac:dyDescent="0.35">
      <c r="A832">
        <v>824</v>
      </c>
      <c r="B832">
        <v>-0.36283900000000002</v>
      </c>
      <c r="C832">
        <v>83.412763999999996</v>
      </c>
      <c r="D832">
        <v>0</v>
      </c>
      <c r="E832">
        <v>0</v>
      </c>
    </row>
    <row r="833" spans="1:5" x14ac:dyDescent="0.35">
      <c r="A833">
        <v>825</v>
      </c>
      <c r="B833">
        <v>-0.44550299999999998</v>
      </c>
      <c r="C833">
        <v>82.419792999999999</v>
      </c>
      <c r="D833">
        <v>0</v>
      </c>
      <c r="E833">
        <v>0</v>
      </c>
    </row>
    <row r="834" spans="1:5" x14ac:dyDescent="0.35">
      <c r="A834">
        <v>826</v>
      </c>
      <c r="B834">
        <v>1.453384</v>
      </c>
      <c r="C834">
        <v>108.518631</v>
      </c>
      <c r="D834">
        <v>18.518630999999999</v>
      </c>
      <c r="E834">
        <v>18.3431</v>
      </c>
    </row>
    <row r="835" spans="1:5" x14ac:dyDescent="0.35">
      <c r="A835">
        <v>827</v>
      </c>
      <c r="B835">
        <v>1.579572</v>
      </c>
      <c r="C835">
        <v>110.52071599999999</v>
      </c>
      <c r="D835">
        <v>20.520716</v>
      </c>
      <c r="E835">
        <v>20.326208000000001</v>
      </c>
    </row>
    <row r="836" spans="1:5" x14ac:dyDescent="0.35">
      <c r="A836">
        <v>828</v>
      </c>
      <c r="B836">
        <v>-0.52285999999999999</v>
      </c>
      <c r="C836">
        <v>81.501273999999995</v>
      </c>
      <c r="D836">
        <v>0</v>
      </c>
      <c r="E836">
        <v>0</v>
      </c>
    </row>
    <row r="837" spans="1:5" x14ac:dyDescent="0.35">
      <c r="A837">
        <v>829</v>
      </c>
      <c r="B837">
        <v>-0.42018699999999998</v>
      </c>
      <c r="C837">
        <v>82.722627000000003</v>
      </c>
      <c r="D837">
        <v>0</v>
      </c>
      <c r="E837">
        <v>0</v>
      </c>
    </row>
    <row r="838" spans="1:5" x14ac:dyDescent="0.35">
      <c r="A838">
        <v>830</v>
      </c>
      <c r="B838">
        <v>-0.28178500000000001</v>
      </c>
      <c r="C838">
        <v>84.398009999999999</v>
      </c>
      <c r="D838">
        <v>0</v>
      </c>
      <c r="E838">
        <v>0</v>
      </c>
    </row>
    <row r="839" spans="1:5" x14ac:dyDescent="0.35">
      <c r="A839">
        <v>831</v>
      </c>
      <c r="B839">
        <v>-1.3444510000000001</v>
      </c>
      <c r="C839">
        <v>72.355603000000002</v>
      </c>
      <c r="D839">
        <v>0</v>
      </c>
      <c r="E839">
        <v>0</v>
      </c>
    </row>
    <row r="840" spans="1:5" x14ac:dyDescent="0.35">
      <c r="A840">
        <v>832</v>
      </c>
      <c r="B840">
        <v>-0.91865200000000002</v>
      </c>
      <c r="C840">
        <v>76.959502999999998</v>
      </c>
      <c r="D840">
        <v>0</v>
      </c>
      <c r="E840">
        <v>0</v>
      </c>
    </row>
    <row r="841" spans="1:5" x14ac:dyDescent="0.35">
      <c r="A841">
        <v>833</v>
      </c>
      <c r="B841">
        <v>-1.004141</v>
      </c>
      <c r="C841">
        <v>76.012240000000006</v>
      </c>
      <c r="D841">
        <v>0</v>
      </c>
      <c r="E841">
        <v>0</v>
      </c>
    </row>
    <row r="842" spans="1:5" x14ac:dyDescent="0.35">
      <c r="A842">
        <v>834</v>
      </c>
      <c r="B842">
        <v>-0.76779799999999998</v>
      </c>
      <c r="C842">
        <v>78.659937999999997</v>
      </c>
      <c r="D842">
        <v>0</v>
      </c>
      <c r="E842">
        <v>0</v>
      </c>
    </row>
    <row r="843" spans="1:5" x14ac:dyDescent="0.35">
      <c r="A843">
        <v>835</v>
      </c>
      <c r="B843">
        <v>-3.4685000000000001E-2</v>
      </c>
      <c r="C843">
        <v>87.474012000000002</v>
      </c>
      <c r="D843">
        <v>0</v>
      </c>
      <c r="E843">
        <v>0</v>
      </c>
    </row>
    <row r="844" spans="1:5" x14ac:dyDescent="0.35">
      <c r="A844">
        <v>836</v>
      </c>
      <c r="B844">
        <v>0.23421500000000001</v>
      </c>
      <c r="C844">
        <v>90.948904999999996</v>
      </c>
      <c r="D844">
        <v>0.948905</v>
      </c>
      <c r="E844">
        <v>0.93991100000000005</v>
      </c>
    </row>
    <row r="845" spans="1:5" x14ac:dyDescent="0.35">
      <c r="A845">
        <v>837</v>
      </c>
      <c r="B845">
        <v>1.5505</v>
      </c>
      <c r="C845">
        <v>110.056217</v>
      </c>
      <c r="D845">
        <v>20.056217</v>
      </c>
      <c r="E845">
        <v>19.866112000000001</v>
      </c>
    </row>
    <row r="846" spans="1:5" x14ac:dyDescent="0.35">
      <c r="A846">
        <v>838</v>
      </c>
      <c r="B846">
        <v>-0.99835399999999996</v>
      </c>
      <c r="C846">
        <v>76.075990000000004</v>
      </c>
      <c r="D846">
        <v>0</v>
      </c>
      <c r="E846">
        <v>0</v>
      </c>
    </row>
    <row r="847" spans="1:5" x14ac:dyDescent="0.35">
      <c r="A847">
        <v>839</v>
      </c>
      <c r="B847">
        <v>0.98432200000000003</v>
      </c>
      <c r="C847">
        <v>101.389318</v>
      </c>
      <c r="D847">
        <v>11.389317999999999</v>
      </c>
      <c r="E847">
        <v>11.281363000000001</v>
      </c>
    </row>
    <row r="848" spans="1:5" x14ac:dyDescent="0.35">
      <c r="A848">
        <v>840</v>
      </c>
      <c r="B848">
        <v>-0.21398900000000001</v>
      </c>
      <c r="C848">
        <v>85.231029000000007</v>
      </c>
      <c r="D848">
        <v>0</v>
      </c>
      <c r="E848">
        <v>0</v>
      </c>
    </row>
    <row r="849" spans="1:5" x14ac:dyDescent="0.35">
      <c r="A849">
        <v>841</v>
      </c>
      <c r="B849">
        <v>-4.9464000000000001E-2</v>
      </c>
      <c r="C849">
        <v>87.286927000000006</v>
      </c>
      <c r="D849">
        <v>0</v>
      </c>
      <c r="E849">
        <v>0</v>
      </c>
    </row>
    <row r="850" spans="1:5" x14ac:dyDescent="0.35">
      <c r="A850">
        <v>842</v>
      </c>
      <c r="B850">
        <v>0.67481899999999995</v>
      </c>
      <c r="C850">
        <v>96.943595000000002</v>
      </c>
      <c r="D850">
        <v>6.9435950000000002</v>
      </c>
      <c r="E850">
        <v>6.8777799999999996</v>
      </c>
    </row>
    <row r="851" spans="1:5" x14ac:dyDescent="0.35">
      <c r="A851">
        <v>843</v>
      </c>
      <c r="B851">
        <v>-1.122722</v>
      </c>
      <c r="C851">
        <v>74.717567000000003</v>
      </c>
      <c r="D851">
        <v>0</v>
      </c>
      <c r="E851">
        <v>0</v>
      </c>
    </row>
    <row r="852" spans="1:5" x14ac:dyDescent="0.35">
      <c r="A852">
        <v>844</v>
      </c>
      <c r="B852">
        <v>0.38241000000000003</v>
      </c>
      <c r="C852">
        <v>92.922630999999996</v>
      </c>
      <c r="D852">
        <v>2.922631</v>
      </c>
      <c r="E852">
        <v>2.8949289999999999</v>
      </c>
    </row>
    <row r="853" spans="1:5" x14ac:dyDescent="0.35">
      <c r="A853">
        <v>845</v>
      </c>
      <c r="B853">
        <v>0.16645199999999999</v>
      </c>
      <c r="C853">
        <v>90.060434999999998</v>
      </c>
      <c r="D853">
        <v>6.0435000000000003E-2</v>
      </c>
      <c r="E853">
        <v>5.9861999999999999E-2</v>
      </c>
    </row>
    <row r="854" spans="1:5" x14ac:dyDescent="0.35">
      <c r="A854">
        <v>846</v>
      </c>
      <c r="B854">
        <v>0.49245100000000003</v>
      </c>
      <c r="C854">
        <v>94.415873000000005</v>
      </c>
      <c r="D854">
        <v>4.4158730000000004</v>
      </c>
      <c r="E854">
        <v>4.3740160000000001</v>
      </c>
    </row>
    <row r="855" spans="1:5" x14ac:dyDescent="0.35">
      <c r="A855">
        <v>847</v>
      </c>
      <c r="B855">
        <v>0.28916900000000001</v>
      </c>
      <c r="C855">
        <v>91.675866999999997</v>
      </c>
      <c r="D855">
        <v>1.675867</v>
      </c>
      <c r="E855">
        <v>1.6599820000000001</v>
      </c>
    </row>
    <row r="856" spans="1:5" x14ac:dyDescent="0.35">
      <c r="A856">
        <v>848</v>
      </c>
      <c r="B856">
        <v>2.4552999999999998</v>
      </c>
      <c r="C856">
        <v>125.470637</v>
      </c>
      <c r="D856">
        <v>35.470637000000004</v>
      </c>
      <c r="E856">
        <v>35.134425</v>
      </c>
    </row>
    <row r="857" spans="1:5" x14ac:dyDescent="0.35">
      <c r="A857">
        <v>849</v>
      </c>
      <c r="B857">
        <v>-0.63773999999999997</v>
      </c>
      <c r="C857">
        <v>80.156079000000005</v>
      </c>
      <c r="D857">
        <v>0</v>
      </c>
      <c r="E857">
        <v>0</v>
      </c>
    </row>
    <row r="858" spans="1:5" x14ac:dyDescent="0.35">
      <c r="A858">
        <v>850</v>
      </c>
      <c r="B858">
        <v>-0.53099700000000005</v>
      </c>
      <c r="C858">
        <v>81.405255999999994</v>
      </c>
      <c r="D858">
        <v>0</v>
      </c>
      <c r="E858">
        <v>0</v>
      </c>
    </row>
    <row r="859" spans="1:5" x14ac:dyDescent="0.35">
      <c r="A859">
        <v>851</v>
      </c>
      <c r="B859">
        <v>-0.62314099999999994</v>
      </c>
      <c r="C859">
        <v>80.325793000000004</v>
      </c>
      <c r="D859">
        <v>0</v>
      </c>
      <c r="E859">
        <v>0</v>
      </c>
    </row>
    <row r="860" spans="1:5" x14ac:dyDescent="0.35">
      <c r="A860">
        <v>852</v>
      </c>
      <c r="B860">
        <v>-0.555477</v>
      </c>
      <c r="C860">
        <v>81.117063000000002</v>
      </c>
      <c r="D860">
        <v>0</v>
      </c>
      <c r="E860">
        <v>0</v>
      </c>
    </row>
    <row r="861" spans="1:5" x14ac:dyDescent="0.35">
      <c r="A861">
        <v>853</v>
      </c>
      <c r="B861">
        <v>-0.63738700000000004</v>
      </c>
      <c r="C861">
        <v>80.160177000000004</v>
      </c>
      <c r="D861">
        <v>0</v>
      </c>
      <c r="E861">
        <v>0</v>
      </c>
    </row>
    <row r="862" spans="1:5" x14ac:dyDescent="0.35">
      <c r="A862">
        <v>854</v>
      </c>
      <c r="B862">
        <v>1.189017</v>
      </c>
      <c r="C862">
        <v>104.440994</v>
      </c>
      <c r="D862">
        <v>14.440994</v>
      </c>
      <c r="E862">
        <v>14.304114</v>
      </c>
    </row>
    <row r="863" spans="1:5" x14ac:dyDescent="0.35">
      <c r="A863">
        <v>855</v>
      </c>
      <c r="B863">
        <v>1.420504</v>
      </c>
      <c r="C863">
        <v>108.002938</v>
      </c>
      <c r="D863">
        <v>18.002938</v>
      </c>
      <c r="E863">
        <v>17.832295999999999</v>
      </c>
    </row>
    <row r="864" spans="1:5" x14ac:dyDescent="0.35">
      <c r="A864">
        <v>856</v>
      </c>
      <c r="B864">
        <v>-0.57074599999999998</v>
      </c>
      <c r="C864">
        <v>80.937824000000006</v>
      </c>
      <c r="D864">
        <v>0</v>
      </c>
      <c r="E864">
        <v>0</v>
      </c>
    </row>
    <row r="865" spans="1:5" x14ac:dyDescent="0.35">
      <c r="A865">
        <v>857</v>
      </c>
      <c r="B865">
        <v>-0.83235599999999998</v>
      </c>
      <c r="C865">
        <v>77.927687000000006</v>
      </c>
      <c r="D865">
        <v>0</v>
      </c>
      <c r="E865">
        <v>0</v>
      </c>
    </row>
    <row r="866" spans="1:5" x14ac:dyDescent="0.35">
      <c r="A866">
        <v>858</v>
      </c>
      <c r="B866">
        <v>0.471416</v>
      </c>
      <c r="C866">
        <v>94.128579000000002</v>
      </c>
      <c r="D866">
        <v>4.1285790000000002</v>
      </c>
      <c r="E866">
        <v>4.0894459999999997</v>
      </c>
    </row>
    <row r="867" spans="1:5" x14ac:dyDescent="0.35">
      <c r="A867">
        <v>859</v>
      </c>
      <c r="B867">
        <v>-0.55222300000000002</v>
      </c>
      <c r="C867">
        <v>81.155313000000007</v>
      </c>
      <c r="D867">
        <v>0</v>
      </c>
      <c r="E867">
        <v>0</v>
      </c>
    </row>
    <row r="868" spans="1:5" x14ac:dyDescent="0.35">
      <c r="A868">
        <v>860</v>
      </c>
      <c r="B868">
        <v>0.63293200000000005</v>
      </c>
      <c r="C868">
        <v>96.357088000000005</v>
      </c>
      <c r="D868">
        <v>6.3570880000000001</v>
      </c>
      <c r="E868">
        <v>6.2968310000000001</v>
      </c>
    </row>
    <row r="869" spans="1:5" x14ac:dyDescent="0.35">
      <c r="A869">
        <v>861</v>
      </c>
      <c r="B869">
        <v>0.20292299999999999</v>
      </c>
      <c r="C869">
        <v>90.537538999999995</v>
      </c>
      <c r="D869">
        <v>0.53753899999999999</v>
      </c>
      <c r="E869">
        <v>0.53244400000000003</v>
      </c>
    </row>
    <row r="870" spans="1:5" x14ac:dyDescent="0.35">
      <c r="A870">
        <v>862</v>
      </c>
      <c r="B870">
        <v>-1.515744</v>
      </c>
      <c r="C870">
        <v>70.582143000000002</v>
      </c>
      <c r="D870">
        <v>0</v>
      </c>
      <c r="E870">
        <v>0</v>
      </c>
    </row>
    <row r="871" spans="1:5" x14ac:dyDescent="0.35">
      <c r="A871">
        <v>863</v>
      </c>
      <c r="B871">
        <v>1.5475049999999999</v>
      </c>
      <c r="C871">
        <v>110.00847</v>
      </c>
      <c r="D871">
        <v>20.008469999999999</v>
      </c>
      <c r="E871">
        <v>19.818818</v>
      </c>
    </row>
    <row r="872" spans="1:5" x14ac:dyDescent="0.35">
      <c r="A872">
        <v>864</v>
      </c>
      <c r="B872">
        <v>1.7958780000000001</v>
      </c>
      <c r="C872">
        <v>114.038906</v>
      </c>
      <c r="D872">
        <v>24.038906000000001</v>
      </c>
      <c r="E872">
        <v>23.811050999999999</v>
      </c>
    </row>
    <row r="873" spans="1:5" x14ac:dyDescent="0.35">
      <c r="A873">
        <v>865</v>
      </c>
      <c r="B873">
        <v>-0.61278900000000003</v>
      </c>
      <c r="C873">
        <v>80.446348</v>
      </c>
      <c r="D873">
        <v>0</v>
      </c>
      <c r="E873">
        <v>0</v>
      </c>
    </row>
    <row r="874" spans="1:5" x14ac:dyDescent="0.35">
      <c r="A874">
        <v>866</v>
      </c>
      <c r="B874">
        <v>-0.38770199999999999</v>
      </c>
      <c r="C874">
        <v>83.112854999999996</v>
      </c>
      <c r="D874">
        <v>0</v>
      </c>
      <c r="E874">
        <v>0</v>
      </c>
    </row>
    <row r="875" spans="1:5" x14ac:dyDescent="0.35">
      <c r="A875">
        <v>867</v>
      </c>
      <c r="B875">
        <v>0.28586499999999998</v>
      </c>
      <c r="C875">
        <v>91.632006000000004</v>
      </c>
      <c r="D875">
        <v>1.6320060000000001</v>
      </c>
      <c r="E875">
        <v>1.6165369999999999</v>
      </c>
    </row>
    <row r="876" spans="1:5" x14ac:dyDescent="0.35">
      <c r="A876">
        <v>868</v>
      </c>
      <c r="B876">
        <v>0.334457</v>
      </c>
      <c r="C876">
        <v>92.279330000000002</v>
      </c>
      <c r="D876">
        <v>2.2793299999999999</v>
      </c>
      <c r="E876">
        <v>2.2577250000000002</v>
      </c>
    </row>
    <row r="877" spans="1:5" x14ac:dyDescent="0.35">
      <c r="A877">
        <v>869</v>
      </c>
      <c r="B877">
        <v>0.65854400000000002</v>
      </c>
      <c r="C877">
        <v>96.715288000000001</v>
      </c>
      <c r="D877">
        <v>6.7152880000000001</v>
      </c>
      <c r="E877">
        <v>6.651637</v>
      </c>
    </row>
    <row r="878" spans="1:5" x14ac:dyDescent="0.35">
      <c r="A878">
        <v>870</v>
      </c>
      <c r="B878">
        <v>2.010205</v>
      </c>
      <c r="C878">
        <v>117.63536499999999</v>
      </c>
      <c r="D878">
        <v>27.635365</v>
      </c>
      <c r="E878">
        <v>27.373419999999999</v>
      </c>
    </row>
    <row r="879" spans="1:5" x14ac:dyDescent="0.35">
      <c r="A879">
        <v>871</v>
      </c>
      <c r="B879">
        <v>-0.17694699999999999</v>
      </c>
      <c r="C879">
        <v>85.689633999999998</v>
      </c>
      <c r="D879">
        <v>0</v>
      </c>
      <c r="E879">
        <v>0</v>
      </c>
    </row>
    <row r="880" spans="1:5" x14ac:dyDescent="0.35">
      <c r="A880">
        <v>872</v>
      </c>
      <c r="B880">
        <v>-0.79829700000000003</v>
      </c>
      <c r="C880">
        <v>78.313141000000002</v>
      </c>
      <c r="D880">
        <v>0</v>
      </c>
      <c r="E880">
        <v>0</v>
      </c>
    </row>
    <row r="881" spans="1:5" x14ac:dyDescent="0.35">
      <c r="A881">
        <v>873</v>
      </c>
      <c r="B881">
        <v>-1.379319</v>
      </c>
      <c r="C881">
        <v>71.991020000000006</v>
      </c>
      <c r="D881">
        <v>0</v>
      </c>
      <c r="E881">
        <v>0</v>
      </c>
    </row>
    <row r="882" spans="1:5" x14ac:dyDescent="0.35">
      <c r="A882">
        <v>874</v>
      </c>
      <c r="B882">
        <v>-0.73092999999999997</v>
      </c>
      <c r="C882">
        <v>79.081191000000004</v>
      </c>
      <c r="D882">
        <v>0</v>
      </c>
      <c r="E882">
        <v>0</v>
      </c>
    </row>
    <row r="883" spans="1:5" x14ac:dyDescent="0.35">
      <c r="A883">
        <v>875</v>
      </c>
      <c r="B883">
        <v>-3.3126999999999997E-2</v>
      </c>
      <c r="C883">
        <v>87.493757000000002</v>
      </c>
      <c r="D883">
        <v>0</v>
      </c>
      <c r="E883">
        <v>0</v>
      </c>
    </row>
    <row r="884" spans="1:5" x14ac:dyDescent="0.35">
      <c r="A884">
        <v>876</v>
      </c>
      <c r="B884">
        <v>1.7945580000000001</v>
      </c>
      <c r="C884">
        <v>114.01710300000001</v>
      </c>
      <c r="D884">
        <v>24.017102999999999</v>
      </c>
      <c r="E884">
        <v>23.789455</v>
      </c>
    </row>
    <row r="885" spans="1:5" x14ac:dyDescent="0.35">
      <c r="A885">
        <v>877</v>
      </c>
      <c r="B885">
        <v>-0.51761100000000004</v>
      </c>
      <c r="C885">
        <v>81.563271</v>
      </c>
      <c r="D885">
        <v>0</v>
      </c>
      <c r="E885">
        <v>0</v>
      </c>
    </row>
    <row r="886" spans="1:5" x14ac:dyDescent="0.35">
      <c r="A886">
        <v>878</v>
      </c>
      <c r="B886">
        <v>0.22378799999999999</v>
      </c>
      <c r="C886">
        <v>90.811626000000004</v>
      </c>
      <c r="D886">
        <v>0.81162599999999996</v>
      </c>
      <c r="E886">
        <v>0.80393300000000001</v>
      </c>
    </row>
    <row r="887" spans="1:5" x14ac:dyDescent="0.35">
      <c r="A887">
        <v>879</v>
      </c>
      <c r="B887">
        <v>-1.6423E-2</v>
      </c>
      <c r="C887">
        <v>87.705744999999993</v>
      </c>
      <c r="D887">
        <v>0</v>
      </c>
      <c r="E887">
        <v>0</v>
      </c>
    </row>
    <row r="888" spans="1:5" x14ac:dyDescent="0.35">
      <c r="A888">
        <v>880</v>
      </c>
      <c r="B888">
        <v>1.188393</v>
      </c>
      <c r="C888">
        <v>104.43156399999999</v>
      </c>
      <c r="D888">
        <v>14.431564</v>
      </c>
      <c r="E888">
        <v>14.294772999999999</v>
      </c>
    </row>
    <row r="889" spans="1:5" x14ac:dyDescent="0.35">
      <c r="A889">
        <v>881</v>
      </c>
      <c r="B889">
        <v>2.526932</v>
      </c>
      <c r="C889">
        <v>126.779493</v>
      </c>
      <c r="D889">
        <v>36.779493000000002</v>
      </c>
      <c r="E889">
        <v>36.430875</v>
      </c>
    </row>
    <row r="890" spans="1:5" x14ac:dyDescent="0.35">
      <c r="A890">
        <v>882</v>
      </c>
      <c r="B890">
        <v>-0.53086900000000004</v>
      </c>
      <c r="C890">
        <v>81.406767000000002</v>
      </c>
      <c r="D890">
        <v>0</v>
      </c>
      <c r="E890">
        <v>0</v>
      </c>
    </row>
    <row r="891" spans="1:5" x14ac:dyDescent="0.35">
      <c r="A891">
        <v>883</v>
      </c>
      <c r="B891">
        <v>-0.48943900000000001</v>
      </c>
      <c r="C891">
        <v>81.896837000000005</v>
      </c>
      <c r="D891">
        <v>0</v>
      </c>
      <c r="E891">
        <v>0</v>
      </c>
    </row>
    <row r="892" spans="1:5" x14ac:dyDescent="0.35">
      <c r="A892">
        <v>884</v>
      </c>
      <c r="B892">
        <v>1.0441609999999999</v>
      </c>
      <c r="C892">
        <v>102.272077</v>
      </c>
      <c r="D892">
        <v>12.272076999999999</v>
      </c>
      <c r="E892">
        <v>12.155754</v>
      </c>
    </row>
    <row r="893" spans="1:5" x14ac:dyDescent="0.35">
      <c r="A893">
        <v>885</v>
      </c>
      <c r="B893">
        <v>0.68189100000000002</v>
      </c>
      <c r="C893">
        <v>97.042968999999999</v>
      </c>
      <c r="D893">
        <v>7.0429690000000003</v>
      </c>
      <c r="E893">
        <v>6.9762110000000002</v>
      </c>
    </row>
    <row r="894" spans="1:5" x14ac:dyDescent="0.35">
      <c r="A894">
        <v>886</v>
      </c>
      <c r="B894">
        <v>1.8467070000000001</v>
      </c>
      <c r="C894">
        <v>114.881766</v>
      </c>
      <c r="D894">
        <v>24.881765999999999</v>
      </c>
      <c r="E894">
        <v>24.645921999999999</v>
      </c>
    </row>
    <row r="895" spans="1:5" x14ac:dyDescent="0.35">
      <c r="A895">
        <v>887</v>
      </c>
      <c r="B895">
        <v>0.583928</v>
      </c>
      <c r="C895">
        <v>95.675444999999996</v>
      </c>
      <c r="D895">
        <v>5.6754449999999999</v>
      </c>
      <c r="E895">
        <v>5.6216499999999998</v>
      </c>
    </row>
    <row r="896" spans="1:5" x14ac:dyDescent="0.35">
      <c r="A896">
        <v>888</v>
      </c>
      <c r="B896">
        <v>-0.359292</v>
      </c>
      <c r="C896">
        <v>83.455630999999997</v>
      </c>
      <c r="D896">
        <v>0</v>
      </c>
      <c r="E896">
        <v>0</v>
      </c>
    </row>
    <row r="897" spans="1:5" x14ac:dyDescent="0.35">
      <c r="A897">
        <v>889</v>
      </c>
      <c r="B897">
        <v>0.59065500000000004</v>
      </c>
      <c r="C897">
        <v>95.768726000000001</v>
      </c>
      <c r="D897">
        <v>5.768726</v>
      </c>
      <c r="E897">
        <v>5.7140469999999999</v>
      </c>
    </row>
    <row r="898" spans="1:5" x14ac:dyDescent="0.35">
      <c r="A898">
        <v>890</v>
      </c>
      <c r="B898">
        <v>1.1087039999999999</v>
      </c>
      <c r="C898">
        <v>103.23285199999999</v>
      </c>
      <c r="D898">
        <v>13.232851999999999</v>
      </c>
      <c r="E898">
        <v>13.107423000000001</v>
      </c>
    </row>
    <row r="899" spans="1:5" x14ac:dyDescent="0.35">
      <c r="A899">
        <v>891</v>
      </c>
      <c r="B899">
        <v>0.82048200000000004</v>
      </c>
      <c r="C899">
        <v>99.011084999999994</v>
      </c>
      <c r="D899">
        <v>9.0110849999999996</v>
      </c>
      <c r="E899">
        <v>8.9256729999999997</v>
      </c>
    </row>
    <row r="900" spans="1:5" x14ac:dyDescent="0.35">
      <c r="A900">
        <v>892</v>
      </c>
      <c r="B900">
        <v>0.507274</v>
      </c>
      <c r="C900">
        <v>94.618840000000006</v>
      </c>
      <c r="D900">
        <v>4.6188399999999996</v>
      </c>
      <c r="E900">
        <v>4.5750599999999997</v>
      </c>
    </row>
    <row r="901" spans="1:5" x14ac:dyDescent="0.35">
      <c r="A901">
        <v>893</v>
      </c>
      <c r="B901">
        <v>1.066675</v>
      </c>
      <c r="C901">
        <v>102.606195</v>
      </c>
      <c r="D901">
        <v>12.606195</v>
      </c>
      <c r="E901">
        <v>12.486706</v>
      </c>
    </row>
    <row r="902" spans="1:5" x14ac:dyDescent="0.35">
      <c r="A902">
        <v>894</v>
      </c>
      <c r="B902">
        <v>1.1692959999999999</v>
      </c>
      <c r="C902">
        <v>104.14303</v>
      </c>
      <c r="D902">
        <v>14.14303</v>
      </c>
      <c r="E902">
        <v>14.008974</v>
      </c>
    </row>
    <row r="903" spans="1:5" x14ac:dyDescent="0.35">
      <c r="A903">
        <v>895</v>
      </c>
      <c r="B903">
        <v>1.3821589999999999</v>
      </c>
      <c r="C903">
        <v>107.404627</v>
      </c>
      <c r="D903">
        <v>17.404627000000001</v>
      </c>
      <c r="E903">
        <v>17.239656</v>
      </c>
    </row>
    <row r="904" spans="1:5" x14ac:dyDescent="0.35">
      <c r="A904">
        <v>896</v>
      </c>
      <c r="B904">
        <v>0.64871000000000001</v>
      </c>
      <c r="C904">
        <v>96.577592999999993</v>
      </c>
      <c r="D904">
        <v>6.5775930000000002</v>
      </c>
      <c r="E904">
        <v>6.5152469999999996</v>
      </c>
    </row>
    <row r="905" spans="1:5" x14ac:dyDescent="0.35">
      <c r="A905">
        <v>897</v>
      </c>
      <c r="B905">
        <v>-0.16711799999999999</v>
      </c>
      <c r="C905">
        <v>85.81174</v>
      </c>
      <c r="D905">
        <v>0</v>
      </c>
      <c r="E905">
        <v>0</v>
      </c>
    </row>
    <row r="906" spans="1:5" x14ac:dyDescent="0.35">
      <c r="A906">
        <v>898</v>
      </c>
      <c r="B906">
        <v>0.14671400000000001</v>
      </c>
      <c r="C906">
        <v>89.803269</v>
      </c>
      <c r="D906">
        <v>0</v>
      </c>
      <c r="E906">
        <v>0</v>
      </c>
    </row>
    <row r="907" spans="1:5" x14ac:dyDescent="0.35">
      <c r="A907">
        <v>899</v>
      </c>
      <c r="B907">
        <v>1.2065090000000001</v>
      </c>
      <c r="C907">
        <v>104.706001</v>
      </c>
      <c r="D907">
        <v>14.706001000000001</v>
      </c>
      <c r="E907">
        <v>14.566609</v>
      </c>
    </row>
    <row r="908" spans="1:5" x14ac:dyDescent="0.35">
      <c r="A908">
        <v>900</v>
      </c>
      <c r="B908">
        <v>-0.816936</v>
      </c>
      <c r="C908">
        <v>78.101965000000007</v>
      </c>
      <c r="D908">
        <v>0</v>
      </c>
      <c r="E908">
        <v>0</v>
      </c>
    </row>
    <row r="909" spans="1:5" x14ac:dyDescent="0.35">
      <c r="A909">
        <v>901</v>
      </c>
      <c r="B909">
        <v>0.36867299999999997</v>
      </c>
      <c r="C909">
        <v>92.737897000000004</v>
      </c>
      <c r="D909">
        <v>2.7378969999999998</v>
      </c>
      <c r="E909">
        <v>2.7119450000000001</v>
      </c>
    </row>
    <row r="910" spans="1:5" x14ac:dyDescent="0.35">
      <c r="A910">
        <v>902</v>
      </c>
      <c r="B910">
        <v>-0.39333899999999999</v>
      </c>
      <c r="C910">
        <v>83.045006000000001</v>
      </c>
      <c r="D910">
        <v>0</v>
      </c>
      <c r="E910">
        <v>0</v>
      </c>
    </row>
    <row r="911" spans="1:5" x14ac:dyDescent="0.35">
      <c r="A911">
        <v>903</v>
      </c>
      <c r="B911">
        <v>2.8745E-2</v>
      </c>
      <c r="C911">
        <v>88.281533999999994</v>
      </c>
      <c r="D911">
        <v>0</v>
      </c>
      <c r="E911">
        <v>0</v>
      </c>
    </row>
    <row r="912" spans="1:5" x14ac:dyDescent="0.35">
      <c r="A912">
        <v>904</v>
      </c>
      <c r="B912">
        <v>1.2784519999999999</v>
      </c>
      <c r="C912">
        <v>105.80301</v>
      </c>
      <c r="D912">
        <v>15.80301</v>
      </c>
      <c r="E912">
        <v>15.653219999999999</v>
      </c>
    </row>
    <row r="913" spans="1:5" x14ac:dyDescent="0.35">
      <c r="A913">
        <v>905</v>
      </c>
      <c r="B913">
        <v>0.19109899999999999</v>
      </c>
      <c r="C913">
        <v>90.382583999999994</v>
      </c>
      <c r="D913">
        <v>0.38258399999999998</v>
      </c>
      <c r="E913">
        <v>0.37895800000000002</v>
      </c>
    </row>
    <row r="914" spans="1:5" x14ac:dyDescent="0.35">
      <c r="A914">
        <v>906</v>
      </c>
      <c r="B914">
        <v>4.6436999999999999E-2</v>
      </c>
      <c r="C914">
        <v>88.508093000000002</v>
      </c>
      <c r="D914">
        <v>0</v>
      </c>
      <c r="E914">
        <v>0</v>
      </c>
    </row>
    <row r="915" spans="1:5" x14ac:dyDescent="0.35">
      <c r="A915">
        <v>907</v>
      </c>
      <c r="B915">
        <v>-1.359856</v>
      </c>
      <c r="C915">
        <v>72.194295999999994</v>
      </c>
      <c r="D915">
        <v>0</v>
      </c>
      <c r="E915">
        <v>0</v>
      </c>
    </row>
    <row r="916" spans="1:5" x14ac:dyDescent="0.35">
      <c r="A916">
        <v>908</v>
      </c>
      <c r="B916">
        <v>0.74625399999999997</v>
      </c>
      <c r="C916">
        <v>97.952056999999996</v>
      </c>
      <c r="D916">
        <v>7.9520569999999999</v>
      </c>
      <c r="E916">
        <v>7.8766819999999997</v>
      </c>
    </row>
    <row r="917" spans="1:5" x14ac:dyDescent="0.35">
      <c r="A917">
        <v>909</v>
      </c>
      <c r="B917">
        <v>0.64548399999999995</v>
      </c>
      <c r="C917">
        <v>96.532471000000001</v>
      </c>
      <c r="D917">
        <v>6.5324710000000001</v>
      </c>
      <c r="E917">
        <v>6.4705529999999998</v>
      </c>
    </row>
    <row r="918" spans="1:5" x14ac:dyDescent="0.35">
      <c r="A918">
        <v>910</v>
      </c>
      <c r="B918">
        <v>2.1632549999999999</v>
      </c>
      <c r="C918">
        <v>120.272795</v>
      </c>
      <c r="D918">
        <v>30.272794999999999</v>
      </c>
      <c r="E918">
        <v>29.985851</v>
      </c>
    </row>
    <row r="919" spans="1:5" x14ac:dyDescent="0.35">
      <c r="A919">
        <v>911</v>
      </c>
      <c r="B919">
        <v>-0.307778</v>
      </c>
      <c r="C919">
        <v>84.080785000000006</v>
      </c>
      <c r="D919">
        <v>0</v>
      </c>
      <c r="E919">
        <v>0</v>
      </c>
    </row>
    <row r="920" spans="1:5" x14ac:dyDescent="0.35">
      <c r="A920">
        <v>912</v>
      </c>
      <c r="B920">
        <v>0.21915000000000001</v>
      </c>
      <c r="C920">
        <v>90.750632999999993</v>
      </c>
      <c r="D920">
        <v>0.75063299999999999</v>
      </c>
      <c r="E920">
        <v>0.74351800000000001</v>
      </c>
    </row>
    <row r="921" spans="1:5" x14ac:dyDescent="0.35">
      <c r="A921">
        <v>913</v>
      </c>
      <c r="B921">
        <v>0.24938399999999999</v>
      </c>
      <c r="C921">
        <v>91.148990999999995</v>
      </c>
      <c r="D921">
        <v>1.1489910000000001</v>
      </c>
      <c r="E921">
        <v>1.1380999999999999</v>
      </c>
    </row>
    <row r="922" spans="1:5" x14ac:dyDescent="0.35">
      <c r="A922">
        <v>914</v>
      </c>
      <c r="B922">
        <v>1.577453</v>
      </c>
      <c r="C922">
        <v>110.486795</v>
      </c>
      <c r="D922">
        <v>20.486795000000001</v>
      </c>
      <c r="E922">
        <v>20.292608999999999</v>
      </c>
    </row>
    <row r="923" spans="1:5" x14ac:dyDescent="0.35">
      <c r="A923">
        <v>915</v>
      </c>
      <c r="B923">
        <v>-9.5296000000000006E-2</v>
      </c>
      <c r="C923">
        <v>86.709282000000002</v>
      </c>
      <c r="D923">
        <v>0</v>
      </c>
      <c r="E923">
        <v>0</v>
      </c>
    </row>
    <row r="924" spans="1:5" x14ac:dyDescent="0.35">
      <c r="A924">
        <v>916</v>
      </c>
      <c r="B924">
        <v>0.27902199999999999</v>
      </c>
      <c r="C924">
        <v>91.541199000000006</v>
      </c>
      <c r="D924">
        <v>1.541199</v>
      </c>
      <c r="E924">
        <v>1.5265899999999999</v>
      </c>
    </row>
    <row r="925" spans="1:5" x14ac:dyDescent="0.35">
      <c r="A925">
        <v>917</v>
      </c>
      <c r="B925">
        <v>0.60789700000000002</v>
      </c>
      <c r="C925">
        <v>96.008240999999998</v>
      </c>
      <c r="D925">
        <v>6.0082409999999999</v>
      </c>
      <c r="E925">
        <v>5.9512910000000003</v>
      </c>
    </row>
    <row r="926" spans="1:5" x14ac:dyDescent="0.35">
      <c r="A926">
        <v>918</v>
      </c>
      <c r="B926">
        <v>0.186609</v>
      </c>
      <c r="C926">
        <v>90.323812000000004</v>
      </c>
      <c r="D926">
        <v>0.32381199999999999</v>
      </c>
      <c r="E926">
        <v>0.320743</v>
      </c>
    </row>
    <row r="927" spans="1:5" x14ac:dyDescent="0.35">
      <c r="A927">
        <v>919</v>
      </c>
      <c r="B927">
        <v>-0.446434</v>
      </c>
      <c r="C927">
        <v>82.408676999999997</v>
      </c>
      <c r="D927">
        <v>0</v>
      </c>
      <c r="E927">
        <v>0</v>
      </c>
    </row>
    <row r="928" spans="1:5" x14ac:dyDescent="0.35">
      <c r="A928">
        <v>920</v>
      </c>
      <c r="B928">
        <v>0.19409000000000001</v>
      </c>
      <c r="C928">
        <v>90.421756000000002</v>
      </c>
      <c r="D928">
        <v>0.42175600000000002</v>
      </c>
      <c r="E928">
        <v>0.41775800000000002</v>
      </c>
    </row>
    <row r="929" spans="1:5" x14ac:dyDescent="0.35">
      <c r="A929">
        <v>921</v>
      </c>
      <c r="B929">
        <v>1.0736319999999999</v>
      </c>
      <c r="C929">
        <v>102.70966199999999</v>
      </c>
      <c r="D929">
        <v>12.709662</v>
      </c>
      <c r="E929">
        <v>12.589192000000001</v>
      </c>
    </row>
    <row r="930" spans="1:5" x14ac:dyDescent="0.35">
      <c r="A930">
        <v>922</v>
      </c>
      <c r="B930">
        <v>-1.0265150000000001</v>
      </c>
      <c r="C930">
        <v>75.766248000000004</v>
      </c>
      <c r="D930">
        <v>0</v>
      </c>
      <c r="E930">
        <v>0</v>
      </c>
    </row>
    <row r="931" spans="1:5" x14ac:dyDescent="0.35">
      <c r="A931">
        <v>923</v>
      </c>
      <c r="B931">
        <v>0.13297</v>
      </c>
      <c r="C931">
        <v>89.624637000000007</v>
      </c>
      <c r="D931">
        <v>0</v>
      </c>
      <c r="E931">
        <v>0</v>
      </c>
    </row>
    <row r="932" spans="1:5" x14ac:dyDescent="0.35">
      <c r="A932">
        <v>924</v>
      </c>
      <c r="B932">
        <v>-0.70012099999999999</v>
      </c>
      <c r="C932">
        <v>79.434950999999998</v>
      </c>
      <c r="D932">
        <v>0</v>
      </c>
      <c r="E932">
        <v>0</v>
      </c>
    </row>
    <row r="933" spans="1:5" x14ac:dyDescent="0.35">
      <c r="A933">
        <v>925</v>
      </c>
      <c r="B933">
        <v>1.195047</v>
      </c>
      <c r="C933">
        <v>104.532273</v>
      </c>
      <c r="D933">
        <v>14.532273</v>
      </c>
      <c r="E933">
        <v>14.394527</v>
      </c>
    </row>
    <row r="934" spans="1:5" x14ac:dyDescent="0.35">
      <c r="A934">
        <v>926</v>
      </c>
      <c r="B934">
        <v>-1.5231870000000001</v>
      </c>
      <c r="C934">
        <v>70.506079</v>
      </c>
      <c r="D934">
        <v>0</v>
      </c>
      <c r="E934">
        <v>0</v>
      </c>
    </row>
    <row r="935" spans="1:5" x14ac:dyDescent="0.35">
      <c r="A935">
        <v>927</v>
      </c>
      <c r="B935">
        <v>-0.55892200000000003</v>
      </c>
      <c r="C935">
        <v>81.076592000000005</v>
      </c>
      <c r="D935">
        <v>0</v>
      </c>
      <c r="E935">
        <v>0</v>
      </c>
    </row>
    <row r="936" spans="1:5" x14ac:dyDescent="0.35">
      <c r="A936">
        <v>928</v>
      </c>
      <c r="B936">
        <v>0.37721199999999999</v>
      </c>
      <c r="C936">
        <v>92.852683999999996</v>
      </c>
      <c r="D936">
        <v>2.852684</v>
      </c>
      <c r="E936">
        <v>2.8256450000000002</v>
      </c>
    </row>
    <row r="937" spans="1:5" x14ac:dyDescent="0.35">
      <c r="A937">
        <v>929</v>
      </c>
      <c r="B937">
        <v>1.5655239999999999</v>
      </c>
      <c r="C937">
        <v>110.296015</v>
      </c>
      <c r="D937">
        <v>20.296015000000001</v>
      </c>
      <c r="E937">
        <v>20.103636999999999</v>
      </c>
    </row>
    <row r="938" spans="1:5" x14ac:dyDescent="0.35">
      <c r="A938">
        <v>930</v>
      </c>
      <c r="B938">
        <v>-6.5750000000000003E-2</v>
      </c>
      <c r="C938">
        <v>87.081218000000007</v>
      </c>
      <c r="D938">
        <v>0</v>
      </c>
      <c r="E938">
        <v>0</v>
      </c>
    </row>
    <row r="939" spans="1:5" x14ac:dyDescent="0.35">
      <c r="A939">
        <v>931</v>
      </c>
      <c r="B939">
        <v>-0.55520000000000003</v>
      </c>
      <c r="C939">
        <v>81.120326000000006</v>
      </c>
      <c r="D939">
        <v>0</v>
      </c>
      <c r="E939">
        <v>0</v>
      </c>
    </row>
    <row r="940" spans="1:5" x14ac:dyDescent="0.35">
      <c r="A940">
        <v>932</v>
      </c>
      <c r="B940">
        <v>1.881157</v>
      </c>
      <c r="C940">
        <v>115.456553</v>
      </c>
      <c r="D940">
        <v>25.456553</v>
      </c>
      <c r="E940">
        <v>25.215261000000002</v>
      </c>
    </row>
    <row r="941" spans="1:5" x14ac:dyDescent="0.35">
      <c r="A941">
        <v>933</v>
      </c>
      <c r="B941">
        <v>-1.4480139999999999</v>
      </c>
      <c r="C941">
        <v>71.278120999999999</v>
      </c>
      <c r="D941">
        <v>0</v>
      </c>
      <c r="E941">
        <v>0</v>
      </c>
    </row>
    <row r="942" spans="1:5" x14ac:dyDescent="0.35">
      <c r="A942">
        <v>934</v>
      </c>
      <c r="B942">
        <v>-2.1988059999999998</v>
      </c>
      <c r="C942">
        <v>63.932025000000003</v>
      </c>
      <c r="D942">
        <v>0</v>
      </c>
      <c r="E942">
        <v>0</v>
      </c>
    </row>
    <row r="943" spans="1:5" x14ac:dyDescent="0.35">
      <c r="A943">
        <v>935</v>
      </c>
      <c r="B943">
        <v>0.44001400000000002</v>
      </c>
      <c r="C943">
        <v>93.701346000000001</v>
      </c>
      <c r="D943">
        <v>3.701346</v>
      </c>
      <c r="E943">
        <v>3.6662629999999998</v>
      </c>
    </row>
    <row r="944" spans="1:5" x14ac:dyDescent="0.35">
      <c r="A944">
        <v>936</v>
      </c>
      <c r="B944">
        <v>-0.502054</v>
      </c>
      <c r="C944">
        <v>81.747304999999997</v>
      </c>
      <c r="D944">
        <v>0</v>
      </c>
      <c r="E944">
        <v>0</v>
      </c>
    </row>
    <row r="945" spans="1:5" x14ac:dyDescent="0.35">
      <c r="A945">
        <v>937</v>
      </c>
      <c r="B945">
        <v>-1.0212330000000001</v>
      </c>
      <c r="C945">
        <v>75.824253999999996</v>
      </c>
      <c r="D945">
        <v>0</v>
      </c>
      <c r="E945">
        <v>0</v>
      </c>
    </row>
    <row r="946" spans="1:5" x14ac:dyDescent="0.35">
      <c r="A946">
        <v>938</v>
      </c>
      <c r="B946">
        <v>0.70835599999999999</v>
      </c>
      <c r="C946">
        <v>97.415750000000003</v>
      </c>
      <c r="D946">
        <v>7.4157500000000001</v>
      </c>
      <c r="E946">
        <v>7.345459</v>
      </c>
    </row>
    <row r="947" spans="1:5" x14ac:dyDescent="0.35">
      <c r="A947">
        <v>939</v>
      </c>
      <c r="B947">
        <v>0.24380099999999999</v>
      </c>
      <c r="C947">
        <v>91.075297000000006</v>
      </c>
      <c r="D947">
        <v>1.0752969999999999</v>
      </c>
      <c r="E947">
        <v>1.065105</v>
      </c>
    </row>
    <row r="948" spans="1:5" x14ac:dyDescent="0.35">
      <c r="A948">
        <v>940</v>
      </c>
      <c r="B948">
        <v>-0.564079</v>
      </c>
      <c r="C948">
        <v>81.016045000000005</v>
      </c>
      <c r="D948">
        <v>0</v>
      </c>
      <c r="E948">
        <v>0</v>
      </c>
    </row>
    <row r="949" spans="1:5" x14ac:dyDescent="0.35">
      <c r="A949">
        <v>941</v>
      </c>
      <c r="B949">
        <v>-1.2803040000000001</v>
      </c>
      <c r="C949">
        <v>73.031137999999999</v>
      </c>
      <c r="D949">
        <v>0</v>
      </c>
      <c r="E949">
        <v>0</v>
      </c>
    </row>
    <row r="950" spans="1:5" x14ac:dyDescent="0.35">
      <c r="A950">
        <v>942</v>
      </c>
      <c r="B950">
        <v>0.87245700000000004</v>
      </c>
      <c r="C950">
        <v>99.759428999999997</v>
      </c>
      <c r="D950">
        <v>9.7594290000000008</v>
      </c>
      <c r="E950">
        <v>9.6669230000000006</v>
      </c>
    </row>
    <row r="951" spans="1:5" x14ac:dyDescent="0.35">
      <c r="A951">
        <v>943</v>
      </c>
      <c r="B951">
        <v>0.65020100000000003</v>
      </c>
      <c r="C951">
        <v>96.598461</v>
      </c>
      <c r="D951">
        <v>6.5984610000000004</v>
      </c>
      <c r="E951">
        <v>6.5359160000000003</v>
      </c>
    </row>
    <row r="952" spans="1:5" x14ac:dyDescent="0.35">
      <c r="A952">
        <v>944</v>
      </c>
      <c r="B952">
        <v>-9.9176E-2</v>
      </c>
      <c r="C952">
        <v>86.660551999999996</v>
      </c>
      <c r="D952">
        <v>0</v>
      </c>
      <c r="E952">
        <v>0</v>
      </c>
    </row>
    <row r="953" spans="1:5" x14ac:dyDescent="0.35">
      <c r="A953">
        <v>945</v>
      </c>
      <c r="B953">
        <v>1.8466370000000001</v>
      </c>
      <c r="C953">
        <v>114.880596</v>
      </c>
      <c r="D953">
        <v>24.880596000000001</v>
      </c>
      <c r="E953">
        <v>24.644763000000001</v>
      </c>
    </row>
    <row r="954" spans="1:5" x14ac:dyDescent="0.35">
      <c r="A954">
        <v>946</v>
      </c>
      <c r="B954">
        <v>-1.070085</v>
      </c>
      <c r="C954">
        <v>75.289517000000004</v>
      </c>
      <c r="D954">
        <v>0</v>
      </c>
      <c r="E954">
        <v>0</v>
      </c>
    </row>
    <row r="955" spans="1:5" x14ac:dyDescent="0.35">
      <c r="A955">
        <v>947</v>
      </c>
      <c r="B955">
        <v>-1.525525</v>
      </c>
      <c r="C955">
        <v>70.482198999999994</v>
      </c>
      <c r="D955">
        <v>0</v>
      </c>
      <c r="E955">
        <v>0</v>
      </c>
    </row>
    <row r="956" spans="1:5" x14ac:dyDescent="0.35">
      <c r="A956">
        <v>948</v>
      </c>
      <c r="B956">
        <v>-0.69190799999999997</v>
      </c>
      <c r="C956">
        <v>79.529518999999993</v>
      </c>
      <c r="D956">
        <v>0</v>
      </c>
      <c r="E956">
        <v>0</v>
      </c>
    </row>
    <row r="957" spans="1:5" x14ac:dyDescent="0.35">
      <c r="A957">
        <v>949</v>
      </c>
      <c r="B957">
        <v>-4.5586000000000002E-2</v>
      </c>
      <c r="C957">
        <v>87.335976000000002</v>
      </c>
      <c r="D957">
        <v>0</v>
      </c>
      <c r="E957">
        <v>0</v>
      </c>
    </row>
    <row r="958" spans="1:5" x14ac:dyDescent="0.35">
      <c r="A958">
        <v>950</v>
      </c>
      <c r="B958">
        <v>0.243339</v>
      </c>
      <c r="C958">
        <v>91.069211999999993</v>
      </c>
      <c r="D958">
        <v>1.0692120000000001</v>
      </c>
      <c r="E958">
        <v>1.059077</v>
      </c>
    </row>
    <row r="959" spans="1:5" x14ac:dyDescent="0.35">
      <c r="A959">
        <v>951</v>
      </c>
      <c r="B959">
        <v>-0.24123600000000001</v>
      </c>
      <c r="C959">
        <v>84.895252999999997</v>
      </c>
      <c r="D959">
        <v>0</v>
      </c>
      <c r="E959">
        <v>0</v>
      </c>
    </row>
    <row r="960" spans="1:5" x14ac:dyDescent="0.35">
      <c r="A960">
        <v>952</v>
      </c>
      <c r="B960">
        <v>0.35205500000000001</v>
      </c>
      <c r="C960">
        <v>92.514900999999995</v>
      </c>
      <c r="D960">
        <v>2.5149010000000001</v>
      </c>
      <c r="E960">
        <v>2.491063</v>
      </c>
    </row>
    <row r="961" spans="1:5" x14ac:dyDescent="0.35">
      <c r="A961">
        <v>953</v>
      </c>
      <c r="B961">
        <v>-1.251539</v>
      </c>
      <c r="C961">
        <v>73.336112</v>
      </c>
      <c r="D961">
        <v>0</v>
      </c>
      <c r="E961">
        <v>0</v>
      </c>
    </row>
    <row r="962" spans="1:5" x14ac:dyDescent="0.35">
      <c r="A962">
        <v>954</v>
      </c>
      <c r="B962">
        <v>1.443765</v>
      </c>
      <c r="C962">
        <v>108.367499</v>
      </c>
      <c r="D962">
        <v>18.367498999999999</v>
      </c>
      <c r="E962">
        <v>18.193401000000001</v>
      </c>
    </row>
    <row r="963" spans="1:5" x14ac:dyDescent="0.35">
      <c r="A963">
        <v>955</v>
      </c>
      <c r="B963">
        <v>-8.2151000000000002E-2</v>
      </c>
      <c r="C963">
        <v>86.874555000000001</v>
      </c>
      <c r="D963">
        <v>0</v>
      </c>
      <c r="E963">
        <v>0</v>
      </c>
    </row>
    <row r="964" spans="1:5" x14ac:dyDescent="0.35">
      <c r="A964">
        <v>956</v>
      </c>
      <c r="B964">
        <v>1.1172960000000001</v>
      </c>
      <c r="C964">
        <v>103.361434</v>
      </c>
      <c r="D964">
        <v>13.361433999999999</v>
      </c>
      <c r="E964">
        <v>13.234786</v>
      </c>
    </row>
    <row r="965" spans="1:5" x14ac:dyDescent="0.35">
      <c r="A965">
        <v>957</v>
      </c>
      <c r="B965">
        <v>0.342725</v>
      </c>
      <c r="C965">
        <v>92.389936000000006</v>
      </c>
      <c r="D965">
        <v>2.3899360000000001</v>
      </c>
      <c r="E965">
        <v>2.367283</v>
      </c>
    </row>
    <row r="966" spans="1:5" x14ac:dyDescent="0.35">
      <c r="A966">
        <v>958</v>
      </c>
      <c r="B966">
        <v>0.45675300000000002</v>
      </c>
      <c r="C966">
        <v>93.928845999999993</v>
      </c>
      <c r="D966">
        <v>3.9288460000000001</v>
      </c>
      <c r="E966">
        <v>3.8916059999999999</v>
      </c>
    </row>
    <row r="967" spans="1:5" x14ac:dyDescent="0.35">
      <c r="A967">
        <v>959</v>
      </c>
      <c r="B967">
        <v>0.56976700000000002</v>
      </c>
      <c r="C967">
        <v>95.479365999999999</v>
      </c>
      <c r="D967">
        <v>5.4793659999999997</v>
      </c>
      <c r="E967">
        <v>5.4274290000000001</v>
      </c>
    </row>
    <row r="968" spans="1:5" x14ac:dyDescent="0.35">
      <c r="A968">
        <v>960</v>
      </c>
      <c r="B968">
        <v>0.44770900000000002</v>
      </c>
      <c r="C968">
        <v>93.805850000000007</v>
      </c>
      <c r="D968">
        <v>3.80585</v>
      </c>
      <c r="E968">
        <v>3.7697759999999998</v>
      </c>
    </row>
    <row r="969" spans="1:5" x14ac:dyDescent="0.35">
      <c r="A969">
        <v>961</v>
      </c>
      <c r="B969">
        <v>0.64272300000000004</v>
      </c>
      <c r="C969">
        <v>96.493860999999995</v>
      </c>
      <c r="D969">
        <v>6.4938609999999999</v>
      </c>
      <c r="E969">
        <v>6.4323079999999999</v>
      </c>
    </row>
    <row r="970" spans="1:5" x14ac:dyDescent="0.35">
      <c r="A970">
        <v>962</v>
      </c>
      <c r="B970">
        <v>1.329153</v>
      </c>
      <c r="C970">
        <v>106.58300699999999</v>
      </c>
      <c r="D970">
        <v>16.583006999999998</v>
      </c>
      <c r="E970">
        <v>16.425823999999999</v>
      </c>
    </row>
    <row r="971" spans="1:5" x14ac:dyDescent="0.35">
      <c r="A971">
        <v>963</v>
      </c>
      <c r="B971">
        <v>0.196521</v>
      </c>
      <c r="C971">
        <v>90.453609</v>
      </c>
      <c r="D971">
        <v>0.45360899999999998</v>
      </c>
      <c r="E971">
        <v>0.44930900000000001</v>
      </c>
    </row>
    <row r="972" spans="1:5" x14ac:dyDescent="0.35">
      <c r="A972">
        <v>964</v>
      </c>
      <c r="B972">
        <v>0.70900399999999997</v>
      </c>
      <c r="C972">
        <v>97.424885000000003</v>
      </c>
      <c r="D972">
        <v>7.4248849999999997</v>
      </c>
      <c r="E972">
        <v>7.354508</v>
      </c>
    </row>
    <row r="973" spans="1:5" x14ac:dyDescent="0.35">
      <c r="A973">
        <v>965</v>
      </c>
      <c r="B973">
        <v>-8.9735999999999996E-2</v>
      </c>
      <c r="C973">
        <v>86.779150999999999</v>
      </c>
      <c r="D973">
        <v>0</v>
      </c>
      <c r="E973">
        <v>0</v>
      </c>
    </row>
    <row r="974" spans="1:5" x14ac:dyDescent="0.35">
      <c r="A974">
        <v>966</v>
      </c>
      <c r="B974">
        <v>1.4401170000000001</v>
      </c>
      <c r="C974">
        <v>108.31025200000001</v>
      </c>
      <c r="D974">
        <v>18.310251999999998</v>
      </c>
      <c r="E974">
        <v>18.136696000000001</v>
      </c>
    </row>
    <row r="975" spans="1:5" x14ac:dyDescent="0.35">
      <c r="A975">
        <v>967</v>
      </c>
      <c r="B975">
        <v>-0.67639199999999999</v>
      </c>
      <c r="C975">
        <v>79.708487000000005</v>
      </c>
      <c r="D975">
        <v>0</v>
      </c>
      <c r="E975">
        <v>0</v>
      </c>
    </row>
    <row r="976" spans="1:5" x14ac:dyDescent="0.35">
      <c r="A976">
        <v>968</v>
      </c>
      <c r="B976">
        <v>1.80094</v>
      </c>
      <c r="C976">
        <v>114.122579</v>
      </c>
      <c r="D976">
        <v>24.122579000000002</v>
      </c>
      <c r="E976">
        <v>23.893930999999998</v>
      </c>
    </row>
    <row r="977" spans="1:5" x14ac:dyDescent="0.35">
      <c r="A977">
        <v>969</v>
      </c>
      <c r="B977">
        <v>-4.0157999999999999E-2</v>
      </c>
      <c r="C977">
        <v>87.404681999999994</v>
      </c>
      <c r="D977">
        <v>0</v>
      </c>
      <c r="E977">
        <v>0</v>
      </c>
    </row>
    <row r="978" spans="1:5" x14ac:dyDescent="0.35">
      <c r="A978">
        <v>970</v>
      </c>
      <c r="B978">
        <v>-1.4307749999999999</v>
      </c>
      <c r="C978">
        <v>71.456355000000002</v>
      </c>
      <c r="D978">
        <v>0</v>
      </c>
      <c r="E978">
        <v>0</v>
      </c>
    </row>
    <row r="979" spans="1:5" x14ac:dyDescent="0.35">
      <c r="A979">
        <v>971</v>
      </c>
      <c r="B979">
        <v>0.128104</v>
      </c>
      <c r="C979">
        <v>89.561488999999995</v>
      </c>
      <c r="D979">
        <v>0</v>
      </c>
      <c r="E979">
        <v>0</v>
      </c>
    </row>
    <row r="980" spans="1:5" x14ac:dyDescent="0.35">
      <c r="A980">
        <v>972</v>
      </c>
      <c r="B980">
        <v>-0.68105199999999999</v>
      </c>
      <c r="C980">
        <v>79.654701000000003</v>
      </c>
      <c r="D980">
        <v>0</v>
      </c>
      <c r="E980">
        <v>0</v>
      </c>
    </row>
    <row r="981" spans="1:5" x14ac:dyDescent="0.35">
      <c r="A981">
        <v>973</v>
      </c>
      <c r="B981">
        <v>0.84064399999999995</v>
      </c>
      <c r="C981">
        <v>99.300702000000001</v>
      </c>
      <c r="D981">
        <v>9.3007019999999994</v>
      </c>
      <c r="E981">
        <v>9.2125450000000004</v>
      </c>
    </row>
    <row r="982" spans="1:5" x14ac:dyDescent="0.35">
      <c r="A982">
        <v>974</v>
      </c>
      <c r="B982">
        <v>-0.65262399999999998</v>
      </c>
      <c r="C982">
        <v>79.983425999999994</v>
      </c>
      <c r="D982">
        <v>0</v>
      </c>
      <c r="E982">
        <v>0</v>
      </c>
    </row>
    <row r="983" spans="1:5" x14ac:dyDescent="0.35">
      <c r="A983">
        <v>975</v>
      </c>
      <c r="B983">
        <v>-0.446183</v>
      </c>
      <c r="C983">
        <v>82.411663000000004</v>
      </c>
      <c r="D983">
        <v>0</v>
      </c>
      <c r="E983">
        <v>0</v>
      </c>
    </row>
    <row r="984" spans="1:5" x14ac:dyDescent="0.35">
      <c r="A984">
        <v>976</v>
      </c>
      <c r="B984">
        <v>-1.8895409999999999</v>
      </c>
      <c r="C984">
        <v>66.861571999999995</v>
      </c>
      <c r="D984">
        <v>0</v>
      </c>
      <c r="E984">
        <v>0</v>
      </c>
    </row>
    <row r="985" spans="1:5" x14ac:dyDescent="0.35">
      <c r="A985">
        <v>977</v>
      </c>
      <c r="B985">
        <v>-0.45230599999999999</v>
      </c>
      <c r="C985">
        <v>82.338594000000001</v>
      </c>
      <c r="D985">
        <v>0</v>
      </c>
      <c r="E985">
        <v>0</v>
      </c>
    </row>
    <row r="986" spans="1:5" x14ac:dyDescent="0.35">
      <c r="A986">
        <v>978</v>
      </c>
      <c r="B986">
        <v>-2.4238789999999999</v>
      </c>
      <c r="C986">
        <v>61.881019000000002</v>
      </c>
      <c r="D986">
        <v>0</v>
      </c>
      <c r="E986">
        <v>0</v>
      </c>
    </row>
    <row r="987" spans="1:5" x14ac:dyDescent="0.35">
      <c r="A987">
        <v>979</v>
      </c>
      <c r="B987">
        <v>-1.5839030000000001</v>
      </c>
      <c r="C987">
        <v>69.888622999999995</v>
      </c>
      <c r="D987">
        <v>0</v>
      </c>
      <c r="E987">
        <v>0</v>
      </c>
    </row>
    <row r="988" spans="1:5" x14ac:dyDescent="0.35">
      <c r="A988">
        <v>980</v>
      </c>
      <c r="B988">
        <v>0.76041499999999995</v>
      </c>
      <c r="C988">
        <v>98.153216999999998</v>
      </c>
      <c r="D988">
        <v>8.1532169999999997</v>
      </c>
      <c r="E988">
        <v>8.0759360000000004</v>
      </c>
    </row>
    <row r="989" spans="1:5" x14ac:dyDescent="0.35">
      <c r="A989">
        <v>981</v>
      </c>
      <c r="B989">
        <v>0.78580000000000005</v>
      </c>
      <c r="C989">
        <v>98.514854999999997</v>
      </c>
      <c r="D989">
        <v>8.5148550000000007</v>
      </c>
      <c r="E989">
        <v>8.4341460000000001</v>
      </c>
    </row>
    <row r="990" spans="1:5" x14ac:dyDescent="0.35">
      <c r="A990">
        <v>982</v>
      </c>
      <c r="B990">
        <v>0.425458</v>
      </c>
      <c r="C990">
        <v>93.503949000000006</v>
      </c>
      <c r="D990">
        <v>3.503949</v>
      </c>
      <c r="E990">
        <v>3.470736</v>
      </c>
    </row>
    <row r="991" spans="1:5" x14ac:dyDescent="0.35">
      <c r="A991">
        <v>983</v>
      </c>
      <c r="B991">
        <v>-0.96697599999999995</v>
      </c>
      <c r="C991">
        <v>76.422602999999995</v>
      </c>
      <c r="D991">
        <v>0</v>
      </c>
      <c r="E991">
        <v>0</v>
      </c>
    </row>
    <row r="992" spans="1:5" x14ac:dyDescent="0.35">
      <c r="A992">
        <v>984</v>
      </c>
      <c r="B992">
        <v>-4.7711000000000003E-2</v>
      </c>
      <c r="C992">
        <v>87.309089</v>
      </c>
      <c r="D992">
        <v>0</v>
      </c>
      <c r="E992">
        <v>0</v>
      </c>
    </row>
    <row r="993" spans="1:5" x14ac:dyDescent="0.35">
      <c r="A993">
        <v>985</v>
      </c>
      <c r="B993">
        <v>-3.6029999999999999E-3</v>
      </c>
      <c r="C993">
        <v>87.868792999999997</v>
      </c>
      <c r="D993">
        <v>0</v>
      </c>
      <c r="E993">
        <v>0</v>
      </c>
    </row>
    <row r="994" spans="1:5" x14ac:dyDescent="0.35">
      <c r="A994">
        <v>986</v>
      </c>
      <c r="B994">
        <v>-1.1583650000000001</v>
      </c>
      <c r="C994">
        <v>74.332746999999998</v>
      </c>
      <c r="D994">
        <v>0</v>
      </c>
      <c r="E994">
        <v>0</v>
      </c>
    </row>
    <row r="995" spans="1:5" x14ac:dyDescent="0.35">
      <c r="A995">
        <v>987</v>
      </c>
      <c r="B995">
        <v>1.503398</v>
      </c>
      <c r="C995">
        <v>109.307771</v>
      </c>
      <c r="D995">
        <v>19.307770999999999</v>
      </c>
      <c r="E995">
        <v>19.124759999999998</v>
      </c>
    </row>
    <row r="996" spans="1:5" x14ac:dyDescent="0.35">
      <c r="A996">
        <v>988</v>
      </c>
      <c r="B996">
        <v>0.87736199999999998</v>
      </c>
      <c r="C996">
        <v>99.830342999999999</v>
      </c>
      <c r="D996">
        <v>9.8303429999999992</v>
      </c>
      <c r="E996">
        <v>9.7371649999999992</v>
      </c>
    </row>
    <row r="997" spans="1:5" x14ac:dyDescent="0.35">
      <c r="A997">
        <v>989</v>
      </c>
      <c r="B997">
        <v>-0.22096399999999999</v>
      </c>
      <c r="C997">
        <v>85.144942999999998</v>
      </c>
      <c r="D997">
        <v>0</v>
      </c>
      <c r="E997">
        <v>0</v>
      </c>
    </row>
    <row r="998" spans="1:5" x14ac:dyDescent="0.35">
      <c r="A998">
        <v>990</v>
      </c>
      <c r="B998">
        <v>2.6886E-2</v>
      </c>
      <c r="C998">
        <v>88.257761000000002</v>
      </c>
      <c r="D998">
        <v>0</v>
      </c>
      <c r="E998">
        <v>0</v>
      </c>
    </row>
    <row r="999" spans="1:5" x14ac:dyDescent="0.35">
      <c r="A999">
        <v>991</v>
      </c>
      <c r="B999">
        <v>0.20838300000000001</v>
      </c>
      <c r="C999">
        <v>90.609179999999995</v>
      </c>
      <c r="D999">
        <v>0.60918000000000005</v>
      </c>
      <c r="E999">
        <v>0.603406</v>
      </c>
    </row>
    <row r="1000" spans="1:5" x14ac:dyDescent="0.35">
      <c r="A1000">
        <v>992</v>
      </c>
      <c r="B1000">
        <v>-2.0417350000000001</v>
      </c>
      <c r="C1000">
        <v>65.403492999999997</v>
      </c>
      <c r="D1000">
        <v>0</v>
      </c>
      <c r="E1000">
        <v>0</v>
      </c>
    </row>
    <row r="1001" spans="1:5" x14ac:dyDescent="0.35">
      <c r="A1001">
        <v>993</v>
      </c>
      <c r="B1001">
        <v>-0.24717700000000001</v>
      </c>
      <c r="C1001">
        <v>84.822213000000005</v>
      </c>
      <c r="D1001">
        <v>0</v>
      </c>
      <c r="E1001">
        <v>0</v>
      </c>
    </row>
    <row r="1002" spans="1:5" x14ac:dyDescent="0.35">
      <c r="A1002">
        <v>994</v>
      </c>
      <c r="B1002">
        <v>-0.68198400000000003</v>
      </c>
      <c r="C1002">
        <v>79.643940000000001</v>
      </c>
      <c r="D1002">
        <v>0</v>
      </c>
      <c r="E1002">
        <v>0</v>
      </c>
    </row>
    <row r="1003" spans="1:5" x14ac:dyDescent="0.35">
      <c r="A1003">
        <v>995</v>
      </c>
      <c r="B1003">
        <v>-1.00162</v>
      </c>
      <c r="C1003">
        <v>76.040002999999999</v>
      </c>
      <c r="D1003">
        <v>0</v>
      </c>
      <c r="E1003">
        <v>0</v>
      </c>
    </row>
    <row r="1004" spans="1:5" x14ac:dyDescent="0.35">
      <c r="A1004">
        <v>996</v>
      </c>
      <c r="B1004">
        <v>-0.28110000000000002</v>
      </c>
      <c r="C1004">
        <v>84.406377000000006</v>
      </c>
      <c r="D1004">
        <v>0</v>
      </c>
      <c r="E1004">
        <v>0</v>
      </c>
    </row>
    <row r="1005" spans="1:5" x14ac:dyDescent="0.35">
      <c r="A1005">
        <v>997</v>
      </c>
      <c r="B1005">
        <v>1.797687</v>
      </c>
      <c r="C1005">
        <v>114.068794</v>
      </c>
      <c r="D1005">
        <v>24.068794</v>
      </c>
      <c r="E1005">
        <v>23.840655999999999</v>
      </c>
    </row>
    <row r="1006" spans="1:5" x14ac:dyDescent="0.35">
      <c r="A1006">
        <v>998</v>
      </c>
      <c r="B1006">
        <v>0.64084300000000005</v>
      </c>
      <c r="C1006">
        <v>96.467585</v>
      </c>
      <c r="D1006">
        <v>6.4675849999999997</v>
      </c>
      <c r="E1006">
        <v>6.4062809999999999</v>
      </c>
    </row>
    <row r="1007" spans="1:5" x14ac:dyDescent="0.35">
      <c r="A1007">
        <v>999</v>
      </c>
      <c r="B1007">
        <v>-0.57117899999999999</v>
      </c>
      <c r="C1007">
        <v>80.932750999999996</v>
      </c>
      <c r="D1007">
        <v>0</v>
      </c>
      <c r="E1007">
        <v>0</v>
      </c>
    </row>
    <row r="1008" spans="1:5" x14ac:dyDescent="0.35">
      <c r="A1008">
        <v>1000</v>
      </c>
      <c r="B1008">
        <v>0.57258299999999995</v>
      </c>
      <c r="C1008">
        <v>95.518317999999994</v>
      </c>
      <c r="D1008">
        <v>5.5183179999999998</v>
      </c>
      <c r="E1008">
        <v>5.4660120000000001</v>
      </c>
    </row>
    <row r="1010" spans="4:5" x14ac:dyDescent="0.35">
      <c r="D1010" t="s">
        <v>84</v>
      </c>
      <c r="E1010">
        <v>4.5616599999999998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Q1_Q2_Summary</vt:lpstr>
      <vt:lpstr>Q3_Technical_Indicators</vt:lpstr>
      <vt:lpstr>Q4_European_Option</vt:lpstr>
      <vt:lpstr>Q5_BlackScholes_Model</vt:lpstr>
      <vt:lpstr>Q6_MonteCarlo_Sim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Roheed Noori</cp:lastModifiedBy>
  <dcterms:created xsi:type="dcterms:W3CDTF">2025-03-20T20:29:23Z</dcterms:created>
  <dcterms:modified xsi:type="dcterms:W3CDTF">2025-03-20T23:57:07Z</dcterms:modified>
</cp:coreProperties>
</file>