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dar\OneDrive\Documents\Excels\Excel projects\"/>
    </mc:Choice>
  </mc:AlternateContent>
  <xr:revisionPtr revIDLastSave="0" documentId="13_ncr:1_{DB50F686-B21D-402D-A704-491A60B478FE}" xr6:coauthVersionLast="47" xr6:coauthVersionMax="47" xr10:uidLastSave="{00000000-0000-0000-0000-000000000000}"/>
  <bookViews>
    <workbookView xWindow="-108" yWindow="-108" windowWidth="23256" windowHeight="12456" firstSheet="13" activeTab="23" xr2:uid="{7FE97162-B185-424E-A673-B7FA9BAFA788}"/>
  </bookViews>
  <sheets>
    <sheet name="SUM" sheetId="1" r:id="rId1"/>
    <sheet name="SUMIF" sheetId="2" r:id="rId2"/>
    <sheet name="PRODUCT" sheetId="3" r:id="rId3"/>
    <sheet name="MIN &amp; MAX" sheetId="4" r:id="rId4"/>
    <sheet name="LENGHT" sheetId="5" r:id="rId5"/>
    <sheet name="COUNT" sheetId="6" r:id="rId6"/>
    <sheet name="COUNTA" sheetId="7" r:id="rId7"/>
    <sheet name="COUNTIF" sheetId="8" r:id="rId8"/>
    <sheet name="AVERAGE" sheetId="9" r:id="rId9"/>
    <sheet name="PROPER" sheetId="10" r:id="rId10"/>
    <sheet name="UPPER" sheetId="11" r:id="rId11"/>
    <sheet name="Concatenate" sheetId="12" r:id="rId12"/>
    <sheet name="Large" sheetId="13" r:id="rId13"/>
    <sheet name="Small" sheetId="14" r:id="rId14"/>
    <sheet name="Roman" sheetId="15" r:id="rId15"/>
    <sheet name="IF" sheetId="16" r:id="rId16"/>
    <sheet name="Left" sheetId="17" r:id="rId17"/>
    <sheet name="Right" sheetId="18" r:id="rId18"/>
    <sheet name="CountBlank" sheetId="19" r:id="rId19"/>
    <sheet name="Now" sheetId="20" r:id="rId20"/>
    <sheet name="Today" sheetId="21" r:id="rId21"/>
    <sheet name="Time" sheetId="23" r:id="rId22"/>
    <sheet name="Month" sheetId="22" r:id="rId23"/>
    <sheet name="Datedif" sheetId="24" r:id="rId24"/>
  </sheets>
  <definedNames>
    <definedName name="_xlnm._FilterDatabase" localSheetId="1" hidden="1">SUMIF!$F$9:$F$19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24" l="1"/>
  <c r="G12" i="24"/>
  <c r="G11" i="24"/>
  <c r="F13" i="22"/>
  <c r="F12" i="22"/>
  <c r="F13" i="23"/>
  <c r="E20" i="21"/>
  <c r="E16" i="21"/>
  <c r="E12" i="21"/>
  <c r="D12" i="20"/>
  <c r="H10" i="19"/>
  <c r="F11" i="18"/>
  <c r="F12" i="18"/>
  <c r="F13" i="18"/>
  <c r="F14" i="18"/>
  <c r="F15" i="18"/>
  <c r="F16" i="18"/>
  <c r="F17" i="18"/>
  <c r="F18" i="18"/>
  <c r="F19" i="18"/>
  <c r="F10" i="18"/>
  <c r="F10" i="17"/>
  <c r="F11" i="17"/>
  <c r="F12" i="17"/>
  <c r="F13" i="17"/>
  <c r="F14" i="17"/>
  <c r="F15" i="17"/>
  <c r="F16" i="17"/>
  <c r="F9" i="17"/>
  <c r="G12" i="16"/>
  <c r="G13" i="16"/>
  <c r="G14" i="16"/>
  <c r="G15" i="16"/>
  <c r="G16" i="16"/>
  <c r="G17" i="16"/>
  <c r="G18" i="16"/>
  <c r="G19" i="16"/>
  <c r="G20" i="16"/>
  <c r="G11" i="16"/>
  <c r="F11" i="15"/>
  <c r="F12" i="15"/>
  <c r="F13" i="15"/>
  <c r="F14" i="15"/>
  <c r="F15" i="15"/>
  <c r="F16" i="15"/>
  <c r="F17" i="15"/>
  <c r="F18" i="15"/>
  <c r="F19" i="15"/>
  <c r="F10" i="15"/>
  <c r="H14" i="14"/>
  <c r="H12" i="14"/>
  <c r="H10" i="14"/>
  <c r="H14" i="13"/>
  <c r="H12" i="13"/>
  <c r="H10" i="13"/>
  <c r="F11" i="12"/>
  <c r="F12" i="12"/>
  <c r="F13" i="12"/>
  <c r="F14" i="12"/>
  <c r="F15" i="12"/>
  <c r="F16" i="12"/>
  <c r="F17" i="12"/>
  <c r="F18" i="12"/>
  <c r="F19" i="12"/>
  <c r="F10" i="12"/>
  <c r="E12" i="11"/>
  <c r="E13" i="11"/>
  <c r="E14" i="11"/>
  <c r="E15" i="11"/>
  <c r="E16" i="11"/>
  <c r="E17" i="11"/>
  <c r="E18" i="11"/>
  <c r="E19" i="11"/>
  <c r="E20" i="11"/>
  <c r="E11" i="11"/>
  <c r="E12" i="10"/>
  <c r="E13" i="10"/>
  <c r="E14" i="10"/>
  <c r="E15" i="10"/>
  <c r="E16" i="10"/>
  <c r="E17" i="10"/>
  <c r="E18" i="10"/>
  <c r="E19" i="10"/>
  <c r="E20" i="10"/>
  <c r="E11" i="10"/>
  <c r="F22" i="9"/>
  <c r="E22" i="9"/>
  <c r="D22" i="9"/>
  <c r="L11" i="8"/>
  <c r="L12" i="8"/>
  <c r="L13" i="8"/>
  <c r="L14" i="8"/>
  <c r="L15" i="8"/>
  <c r="L16" i="8"/>
  <c r="L17" i="8"/>
  <c r="L18" i="8"/>
  <c r="L19" i="8"/>
  <c r="K11" i="8"/>
  <c r="K12" i="8"/>
  <c r="K13" i="8"/>
  <c r="K14" i="8"/>
  <c r="K15" i="8"/>
  <c r="K16" i="8"/>
  <c r="K17" i="8"/>
  <c r="K18" i="8"/>
  <c r="K19" i="8"/>
  <c r="L10" i="8"/>
  <c r="K10" i="8"/>
  <c r="G9" i="7"/>
  <c r="H9" i="6"/>
  <c r="E11" i="5"/>
  <c r="E12" i="5"/>
  <c r="E13" i="5"/>
  <c r="E14" i="5"/>
  <c r="E15" i="5"/>
  <c r="E16" i="5"/>
  <c r="E17" i="5"/>
  <c r="E18" i="5"/>
  <c r="E19" i="5"/>
  <c r="E10" i="5"/>
  <c r="E24" i="4"/>
  <c r="E23" i="4"/>
  <c r="H13" i="3"/>
  <c r="H11" i="3"/>
  <c r="H12" i="3"/>
  <c r="H14" i="3"/>
  <c r="H15" i="3"/>
  <c r="H16" i="3"/>
  <c r="H17" i="3"/>
  <c r="H18" i="3"/>
  <c r="H10" i="3"/>
  <c r="L11" i="2"/>
  <c r="L10" i="2"/>
  <c r="L13" i="2"/>
  <c r="L12" i="2"/>
  <c r="L9" i="2"/>
  <c r="I12" i="2"/>
  <c r="I11" i="2"/>
  <c r="I10" i="2"/>
  <c r="I13" i="2"/>
  <c r="I14" i="2"/>
  <c r="I15" i="2"/>
  <c r="I16" i="2"/>
  <c r="I17" i="2"/>
  <c r="I18" i="2"/>
  <c r="I19" i="2"/>
  <c r="H20" i="1"/>
</calcChain>
</file>

<file path=xl/sharedStrings.xml><?xml version="1.0" encoding="utf-8"?>
<sst xmlns="http://schemas.openxmlformats.org/spreadsheetml/2006/main" count="349" uniqueCount="144">
  <si>
    <t>Bill No</t>
  </si>
  <si>
    <t>Product</t>
  </si>
  <si>
    <t>Qty</t>
  </si>
  <si>
    <t>Rate</t>
  </si>
  <si>
    <t>Total Amount</t>
  </si>
  <si>
    <t>AX-01</t>
  </si>
  <si>
    <t>Jeans</t>
  </si>
  <si>
    <t>AX-02</t>
  </si>
  <si>
    <t>T-shirt</t>
  </si>
  <si>
    <t>AX-03</t>
  </si>
  <si>
    <t>Coat</t>
  </si>
  <si>
    <t>AX-04</t>
  </si>
  <si>
    <t>Pants</t>
  </si>
  <si>
    <t>AX-05</t>
  </si>
  <si>
    <t>Jacket</t>
  </si>
  <si>
    <t>AX-06</t>
  </si>
  <si>
    <t>Trouser</t>
  </si>
  <si>
    <t>AX-07</t>
  </si>
  <si>
    <t>Sweater</t>
  </si>
  <si>
    <t>AX-08</t>
  </si>
  <si>
    <t>Dress</t>
  </si>
  <si>
    <t>AX-09</t>
  </si>
  <si>
    <t>Pajamas</t>
  </si>
  <si>
    <t>AX-10</t>
  </si>
  <si>
    <t>Hat</t>
  </si>
  <si>
    <t>Grand Total</t>
  </si>
  <si>
    <t>T-Shirt Total</t>
  </si>
  <si>
    <t>Total Amt</t>
  </si>
  <si>
    <t>Panjamas</t>
  </si>
  <si>
    <t>Student Name</t>
  </si>
  <si>
    <t>Total Marks</t>
  </si>
  <si>
    <t>Suresh</t>
  </si>
  <si>
    <t>Akash</t>
  </si>
  <si>
    <t>Mohan</t>
  </si>
  <si>
    <t>Deepak</t>
  </si>
  <si>
    <t>Tarun</t>
  </si>
  <si>
    <t>Devesh</t>
  </si>
  <si>
    <t>Manish</t>
  </si>
  <si>
    <t>Pankaj</t>
  </si>
  <si>
    <t>Kalicharan</t>
  </si>
  <si>
    <t>Poonam</t>
  </si>
  <si>
    <t>Maximun Marks</t>
  </si>
  <si>
    <t>Minimum Marks</t>
  </si>
  <si>
    <t>ID Numbers</t>
  </si>
  <si>
    <t>Number Digit</t>
  </si>
  <si>
    <t>AX-022</t>
  </si>
  <si>
    <t>AX-0386</t>
  </si>
  <si>
    <t>AX-0404</t>
  </si>
  <si>
    <t>AX-0523</t>
  </si>
  <si>
    <t>AX-006483</t>
  </si>
  <si>
    <t>AX-0758</t>
  </si>
  <si>
    <t>AX-082</t>
  </si>
  <si>
    <t>AX-0917635</t>
  </si>
  <si>
    <t>AX-1045</t>
  </si>
  <si>
    <t>Employee Name</t>
  </si>
  <si>
    <t>Pay Salary (₹)</t>
  </si>
  <si>
    <t>Count</t>
  </si>
  <si>
    <t>Names</t>
  </si>
  <si>
    <t>countA</t>
  </si>
  <si>
    <t>Stu_Names</t>
  </si>
  <si>
    <t>Mon</t>
  </si>
  <si>
    <t>Tue</t>
  </si>
  <si>
    <t>Wed</t>
  </si>
  <si>
    <t>Thu</t>
  </si>
  <si>
    <t>Fri</t>
  </si>
  <si>
    <t>Sat</t>
  </si>
  <si>
    <t>Total Present</t>
  </si>
  <si>
    <t>Total Absent</t>
  </si>
  <si>
    <t>P</t>
  </si>
  <si>
    <t>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</si>
  <si>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</si>
  <si>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</si>
  <si>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</si>
  <si>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</si>
  <si>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</si>
  <si>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</si>
  <si>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</si>
  <si>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</si>
  <si>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</si>
  <si>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</si>
  <si>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</si>
  <si>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</si>
  <si>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T-Shirt</t>
  </si>
  <si>
    <t>Avg</t>
  </si>
  <si>
    <t>First Char Capital</t>
  </si>
  <si>
    <t>suresh sharma</t>
  </si>
  <si>
    <t>akash varma</t>
  </si>
  <si>
    <t>mohan babu</t>
  </si>
  <si>
    <t>deepak kumar</t>
  </si>
  <si>
    <t>tarun kumar</t>
  </si>
  <si>
    <t>devesh yogi</t>
  </si>
  <si>
    <t>manisha</t>
  </si>
  <si>
    <t>Pankaj varma</t>
  </si>
  <si>
    <t>kalicharan</t>
  </si>
  <si>
    <t>poonam chandra</t>
  </si>
  <si>
    <t>ALL Char Capital</t>
  </si>
  <si>
    <t>suresh</t>
  </si>
  <si>
    <t>sharma</t>
  </si>
  <si>
    <t>akash</t>
  </si>
  <si>
    <t>varma</t>
  </si>
  <si>
    <t>mohan</t>
  </si>
  <si>
    <t>babu</t>
  </si>
  <si>
    <t>deepak</t>
  </si>
  <si>
    <t>kumar</t>
  </si>
  <si>
    <t>tarun</t>
  </si>
  <si>
    <t>devesh</t>
  </si>
  <si>
    <t>yogi</t>
  </si>
  <si>
    <t>poonam</t>
  </si>
  <si>
    <t>chandra</t>
  </si>
  <si>
    <t>First Name</t>
  </si>
  <si>
    <t>Last Name</t>
  </si>
  <si>
    <t>Concatenate</t>
  </si>
  <si>
    <t>Large</t>
  </si>
  <si>
    <t>Sec Large</t>
  </si>
  <si>
    <t>Third Large</t>
  </si>
  <si>
    <t>Small</t>
  </si>
  <si>
    <t>Sec Small</t>
  </si>
  <si>
    <t>Third Small</t>
  </si>
  <si>
    <t>Numbers</t>
  </si>
  <si>
    <t>Roman Numbers</t>
  </si>
  <si>
    <t>Amt</t>
  </si>
  <si>
    <t>Buy Laptop or Tab</t>
  </si>
  <si>
    <t>Week Names</t>
  </si>
  <si>
    <t>Sunday</t>
  </si>
  <si>
    <t>Monday</t>
  </si>
  <si>
    <t>Tuesday</t>
  </si>
  <si>
    <t>Wednesday</t>
  </si>
  <si>
    <t>Thursday</t>
  </si>
  <si>
    <t>Friday</t>
  </si>
  <si>
    <t>Saturday</t>
  </si>
  <si>
    <t>Left 3 Char</t>
  </si>
  <si>
    <t>Right 4 Digits</t>
  </si>
  <si>
    <t>Mobile No</t>
  </si>
  <si>
    <t>Mobile Number</t>
  </si>
  <si>
    <t>CountBlank</t>
  </si>
  <si>
    <t>yesterday</t>
  </si>
  <si>
    <t>Today</t>
  </si>
  <si>
    <t>Tomarrow</t>
  </si>
  <si>
    <t>Days</t>
  </si>
  <si>
    <t>Months</t>
  </si>
  <si>
    <t>Date of Birth</t>
  </si>
  <si>
    <t>YEAR</t>
  </si>
  <si>
    <t>MONTHS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</si>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</sst>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0" borderId="0" xfId="0" applyBorder="1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2" borderId="3" xfId="0" applyFill="1" applyBorder="1"/>
    <xf numFmtId="0" fontId="0" fillId="0" borderId="2" xfId="0" applyFill="1" applyBorder="1"/>
    <xf numFmtId="0" fontId="0" fillId="3" borderId="1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4" xfId="0" applyBorder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/>
    <xf numFmtId="0" fontId="0" fillId="0" borderId="0" xfId="0" applyFill="1"/>
    <xf numFmtId="0" fontId="0" fillId="2" borderId="1" xfId="0" applyFont="1" applyFill="1" applyBorder="1"/>
    <xf numFmtId="0" fontId="0" fillId="0" borderId="5" xfId="0" applyBorder="1" applyAlignment="1">
      <alignment horizontal="center" vertical="center" wrapText="1"/>
    </xf>
    <xf numFmtId="22" fontId="0" fillId="0" borderId="1" xfId="0" applyNumberFormat="1" applyBorder="1" applyAlignment="1">
      <alignment horizontal="center" vertical="center"/>
    </xf>
    <xf numFmtId="0" fontId="0" fillId="0" borderId="6" xfId="0" applyBorder="1"/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8" fontId="0" fillId="0" borderId="15" xfId="0" applyNumberFormat="1" applyBorder="1" applyAlignment="1">
      <alignment horizontal="center" vertical="center"/>
    </xf>
    <xf numFmtId="0" fontId="0" fillId="2" borderId="15" xfId="0" applyFill="1" applyBorder="1"/>
    <xf numFmtId="0" fontId="0" fillId="0" borderId="15" xfId="0" applyBorder="1"/>
    <xf numFmtId="14" fontId="0" fillId="2" borderId="1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2</xdr:row>
      <xdr:rowOff>167640</xdr:rowOff>
    </xdr:from>
    <xdr:to>
      <xdr:col>6</xdr:col>
      <xdr:colOff>106680</xdr:colOff>
      <xdr:row>5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21C032A-DB10-E9A8-1481-2C3E7B26E579}"/>
            </a:ext>
          </a:extLst>
        </xdr:cNvPr>
        <xdr:cNvSpPr/>
      </xdr:nvSpPr>
      <xdr:spPr>
        <a:xfrm>
          <a:off x="2583180" y="533400"/>
          <a:ext cx="1181100" cy="4572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/>
            <a:t>SUM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601980</xdr:colOff>
      <xdr:row>7</xdr:row>
      <xdr:rowOff>91440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015F273-FD84-474F-BC49-9EDB286BD88F}"/>
            </a:ext>
          </a:extLst>
        </xdr:cNvPr>
        <xdr:cNvSpPr/>
      </xdr:nvSpPr>
      <xdr:spPr>
        <a:xfrm>
          <a:off x="1828800" y="914400"/>
          <a:ext cx="1630680" cy="4572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/>
            <a:t>PROPER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5</xdr:row>
      <xdr:rowOff>53340</xdr:rowOff>
    </xdr:from>
    <xdr:to>
      <xdr:col>4</xdr:col>
      <xdr:colOff>807720</xdr:colOff>
      <xdr:row>7</xdr:row>
      <xdr:rowOff>144780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5E85125-2273-482C-8008-C5EE1FA85FD9}"/>
            </a:ext>
          </a:extLst>
        </xdr:cNvPr>
        <xdr:cNvSpPr/>
      </xdr:nvSpPr>
      <xdr:spPr>
        <a:xfrm>
          <a:off x="2194560" y="967740"/>
          <a:ext cx="1630680" cy="4572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/>
            <a:t>UPPER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4</xdr:row>
      <xdr:rowOff>45720</xdr:rowOff>
    </xdr:from>
    <xdr:to>
      <xdr:col>5</xdr:col>
      <xdr:colOff>830580</xdr:colOff>
      <xdr:row>6</xdr:row>
      <xdr:rowOff>137160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0EB1E83-3356-4076-BB44-FAD9402C0FF0}"/>
            </a:ext>
          </a:extLst>
        </xdr:cNvPr>
        <xdr:cNvSpPr/>
      </xdr:nvSpPr>
      <xdr:spPr>
        <a:xfrm>
          <a:off x="2103120" y="777240"/>
          <a:ext cx="2225040" cy="4572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/>
            <a:t>Concatenate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6</xdr:col>
      <xdr:colOff>152400</xdr:colOff>
      <xdr:row>7</xdr:row>
      <xdr:rowOff>91440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30C3C2-0911-430A-AA18-226D38091B14}"/>
            </a:ext>
          </a:extLst>
        </xdr:cNvPr>
        <xdr:cNvSpPr/>
      </xdr:nvSpPr>
      <xdr:spPr>
        <a:xfrm>
          <a:off x="1828800" y="914400"/>
          <a:ext cx="2225040" cy="4572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/>
            <a:t>Large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6</xdr:col>
      <xdr:colOff>152400</xdr:colOff>
      <xdr:row>7</xdr:row>
      <xdr:rowOff>91440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10C793B-3157-4F32-B8F8-6D7CE3A3B6A2}"/>
            </a:ext>
          </a:extLst>
        </xdr:cNvPr>
        <xdr:cNvSpPr/>
      </xdr:nvSpPr>
      <xdr:spPr>
        <a:xfrm>
          <a:off x="1828800" y="914400"/>
          <a:ext cx="2225040" cy="4572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/>
            <a:t>Small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3</xdr:row>
      <xdr:rowOff>129540</xdr:rowOff>
    </xdr:from>
    <xdr:to>
      <xdr:col>6</xdr:col>
      <xdr:colOff>121920</xdr:colOff>
      <xdr:row>6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675F728-BA7F-4CA2-BF3E-295ECFA1E2CD}"/>
            </a:ext>
          </a:extLst>
        </xdr:cNvPr>
        <xdr:cNvSpPr/>
      </xdr:nvSpPr>
      <xdr:spPr>
        <a:xfrm>
          <a:off x="2430780" y="678180"/>
          <a:ext cx="2225040" cy="4572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/>
            <a:t>Roman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6</xdr:col>
      <xdr:colOff>838200</xdr:colOff>
      <xdr:row>7</xdr:row>
      <xdr:rowOff>91440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46433E9-9A41-4409-9F3A-A92E731DF6A6}"/>
            </a:ext>
          </a:extLst>
        </xdr:cNvPr>
        <xdr:cNvSpPr/>
      </xdr:nvSpPr>
      <xdr:spPr>
        <a:xfrm>
          <a:off x="3048000" y="914400"/>
          <a:ext cx="1447800" cy="4572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/>
            <a:t>IF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5</xdr:col>
      <xdr:colOff>556260</xdr:colOff>
      <xdr:row>6</xdr:row>
      <xdr:rowOff>91440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C97D3AC-342C-4995-9588-F8042A0467C7}"/>
            </a:ext>
          </a:extLst>
        </xdr:cNvPr>
        <xdr:cNvSpPr/>
      </xdr:nvSpPr>
      <xdr:spPr>
        <a:xfrm>
          <a:off x="2438400" y="731520"/>
          <a:ext cx="1447800" cy="4572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/>
            <a:t>Left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5</xdr:col>
      <xdr:colOff>640080</xdr:colOff>
      <xdr:row>7</xdr:row>
      <xdr:rowOff>91440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D6F2685-2919-4E23-B7B3-BE83EA2CF3E0}"/>
            </a:ext>
          </a:extLst>
        </xdr:cNvPr>
        <xdr:cNvSpPr/>
      </xdr:nvSpPr>
      <xdr:spPr>
        <a:xfrm>
          <a:off x="2438400" y="914400"/>
          <a:ext cx="1447800" cy="4572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/>
            <a:t>Right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5</xdr:col>
      <xdr:colOff>76200</xdr:colOff>
      <xdr:row>7</xdr:row>
      <xdr:rowOff>91440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014F27D-12AD-4938-80AC-F2CC81D1EE86}"/>
            </a:ext>
          </a:extLst>
        </xdr:cNvPr>
        <xdr:cNvSpPr/>
      </xdr:nvSpPr>
      <xdr:spPr>
        <a:xfrm>
          <a:off x="1828800" y="914400"/>
          <a:ext cx="1927860" cy="4572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/>
            <a:t>CountBlank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</xdr:row>
      <xdr:rowOff>22860</xdr:rowOff>
    </xdr:from>
    <xdr:to>
      <xdr:col>7</xdr:col>
      <xdr:colOff>464820</xdr:colOff>
      <xdr:row>5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7979909-F4AD-413C-AC97-F04ABB737875}"/>
            </a:ext>
          </a:extLst>
        </xdr:cNvPr>
        <xdr:cNvSpPr/>
      </xdr:nvSpPr>
      <xdr:spPr>
        <a:xfrm>
          <a:off x="2827020" y="571500"/>
          <a:ext cx="1661160" cy="4572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/>
            <a:t>SUMIF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6</xdr:row>
      <xdr:rowOff>129540</xdr:rowOff>
    </xdr:from>
    <xdr:to>
      <xdr:col>5</xdr:col>
      <xdr:colOff>396240</xdr:colOff>
      <xdr:row>9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E3AB74C-7B9A-421D-8F8F-55CD6E7801FE}"/>
            </a:ext>
          </a:extLst>
        </xdr:cNvPr>
        <xdr:cNvSpPr/>
      </xdr:nvSpPr>
      <xdr:spPr>
        <a:xfrm>
          <a:off x="2164080" y="1226820"/>
          <a:ext cx="1729740" cy="4572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/>
            <a:t>Now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45720</xdr:rowOff>
    </xdr:from>
    <xdr:to>
      <xdr:col>6</xdr:col>
      <xdr:colOff>525780</xdr:colOff>
      <xdr:row>8</xdr:row>
      <xdr:rowOff>137160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31EE7D2-8592-45AB-93B3-EDA74E8BA251}"/>
            </a:ext>
          </a:extLst>
        </xdr:cNvPr>
        <xdr:cNvSpPr/>
      </xdr:nvSpPr>
      <xdr:spPr>
        <a:xfrm>
          <a:off x="2552700" y="1143000"/>
          <a:ext cx="1729740" cy="4572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/>
            <a:t>Today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167640</xdr:rowOff>
    </xdr:from>
    <xdr:to>
      <xdr:col>8</xdr:col>
      <xdr:colOff>91440</xdr:colOff>
      <xdr:row>9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0D0A98E-F2DF-48D5-8BA4-BBB36CB94C26}"/>
            </a:ext>
          </a:extLst>
        </xdr:cNvPr>
        <xdr:cNvSpPr/>
      </xdr:nvSpPr>
      <xdr:spPr>
        <a:xfrm>
          <a:off x="3238500" y="1264920"/>
          <a:ext cx="1729740" cy="4572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/>
            <a:t>Time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5</xdr:row>
      <xdr:rowOff>152400</xdr:rowOff>
    </xdr:from>
    <xdr:to>
      <xdr:col>6</xdr:col>
      <xdr:colOff>381000</xdr:colOff>
      <xdr:row>8</xdr:row>
      <xdr:rowOff>60960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914560C-D7AF-410D-BB96-F9B193F169BC}"/>
            </a:ext>
          </a:extLst>
        </xdr:cNvPr>
        <xdr:cNvSpPr/>
      </xdr:nvSpPr>
      <xdr:spPr>
        <a:xfrm>
          <a:off x="2308860" y="1066800"/>
          <a:ext cx="1729740" cy="4572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/>
            <a:t>Month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7</xdr:col>
      <xdr:colOff>129540</xdr:colOff>
      <xdr:row>7</xdr:row>
      <xdr:rowOff>91440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84C7482-44D5-4BD7-9545-D551ED3C9FA5}"/>
            </a:ext>
          </a:extLst>
        </xdr:cNvPr>
        <xdr:cNvSpPr/>
      </xdr:nvSpPr>
      <xdr:spPr>
        <a:xfrm>
          <a:off x="3048000" y="914400"/>
          <a:ext cx="1729740" cy="4572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/>
            <a:t>Datedif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3</xdr:row>
      <xdr:rowOff>60960</xdr:rowOff>
    </xdr:from>
    <xdr:to>
      <xdr:col>7</xdr:col>
      <xdr:colOff>45720</xdr:colOff>
      <xdr:row>5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8796A99-95A8-473A-8261-97E87FC09F06}"/>
            </a:ext>
          </a:extLst>
        </xdr:cNvPr>
        <xdr:cNvSpPr/>
      </xdr:nvSpPr>
      <xdr:spPr>
        <a:xfrm>
          <a:off x="2651760" y="609600"/>
          <a:ext cx="1661160" cy="4572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/>
            <a:t>PRODUCT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6</xdr:row>
      <xdr:rowOff>0</xdr:rowOff>
    </xdr:from>
    <xdr:to>
      <xdr:col>5</xdr:col>
      <xdr:colOff>541020</xdr:colOff>
      <xdr:row>8</xdr:row>
      <xdr:rowOff>91440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EFEB98F-BEFB-44F8-97D0-0BA10188E078}"/>
            </a:ext>
          </a:extLst>
        </xdr:cNvPr>
        <xdr:cNvSpPr/>
      </xdr:nvSpPr>
      <xdr:spPr>
        <a:xfrm>
          <a:off x="1569720" y="1097280"/>
          <a:ext cx="2545080" cy="4572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/>
            <a:t>Min</a:t>
          </a:r>
          <a:r>
            <a:rPr lang="en-IN" sz="2800" b="1" baseline="0"/>
            <a:t> &amp; Max</a:t>
          </a:r>
          <a:endParaRPr lang="en-IN" sz="28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4</xdr:col>
      <xdr:colOff>777240</xdr:colOff>
      <xdr:row>6</xdr:row>
      <xdr:rowOff>91440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598DFBC-2A11-4C19-9BB6-8D8DE71C09E7}"/>
            </a:ext>
          </a:extLst>
        </xdr:cNvPr>
        <xdr:cNvSpPr/>
      </xdr:nvSpPr>
      <xdr:spPr>
        <a:xfrm>
          <a:off x="1828800" y="731520"/>
          <a:ext cx="1485900" cy="4572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/>
            <a:t>Len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4</xdr:row>
      <xdr:rowOff>0</xdr:rowOff>
    </xdr:from>
    <xdr:to>
      <xdr:col>4</xdr:col>
      <xdr:colOff>601980</xdr:colOff>
      <xdr:row>6</xdr:row>
      <xdr:rowOff>91440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E7233D3-AE34-470F-997B-A000D1A6D699}"/>
            </a:ext>
          </a:extLst>
        </xdr:cNvPr>
        <xdr:cNvSpPr/>
      </xdr:nvSpPr>
      <xdr:spPr>
        <a:xfrm>
          <a:off x="1981200" y="731520"/>
          <a:ext cx="1485900" cy="4572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/>
            <a:t>COUNT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4</xdr:col>
      <xdr:colOff>441960</xdr:colOff>
      <xdr:row>6</xdr:row>
      <xdr:rowOff>91440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BF29206-6FA0-494F-A4BA-0B7CD349F9C0}"/>
            </a:ext>
          </a:extLst>
        </xdr:cNvPr>
        <xdr:cNvSpPr/>
      </xdr:nvSpPr>
      <xdr:spPr>
        <a:xfrm>
          <a:off x="1828800" y="731520"/>
          <a:ext cx="1485900" cy="4572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/>
            <a:t>COUNTA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10</xdr:col>
      <xdr:colOff>114300</xdr:colOff>
      <xdr:row>6</xdr:row>
      <xdr:rowOff>91440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A79A87A-E692-45D4-9634-5A4AB83C2455}"/>
            </a:ext>
          </a:extLst>
        </xdr:cNvPr>
        <xdr:cNvSpPr/>
      </xdr:nvSpPr>
      <xdr:spPr>
        <a:xfrm>
          <a:off x="3299460" y="731520"/>
          <a:ext cx="1630680" cy="4572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/>
            <a:t>COUNTIF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3</xdr:row>
      <xdr:rowOff>30480</xdr:rowOff>
    </xdr:from>
    <xdr:to>
      <xdr:col>5</xdr:col>
      <xdr:colOff>281940</xdr:colOff>
      <xdr:row>5</xdr:row>
      <xdr:rowOff>121920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1013C14-3011-4982-A116-FE3D2059DE2F}"/>
            </a:ext>
          </a:extLst>
        </xdr:cNvPr>
        <xdr:cNvSpPr/>
      </xdr:nvSpPr>
      <xdr:spPr>
        <a:xfrm>
          <a:off x="1699260" y="579120"/>
          <a:ext cx="1630680" cy="4572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/>
            <a:t>AVERAGE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81AC-3973-4720-B504-949676902901}">
  <dimension ref="D9:H20"/>
  <sheetViews>
    <sheetView topLeftCell="A3" workbookViewId="0">
      <selection activeCell="H10" sqref="H10:H19"/>
    </sheetView>
  </sheetViews>
  <sheetFormatPr defaultRowHeight="14.4" x14ac:dyDescent="0.3"/>
  <cols>
    <col min="3" max="3" width="4.88671875" bestFit="1" customWidth="1"/>
    <col min="4" max="4" width="6.33203125" bestFit="1" customWidth="1"/>
    <col min="5" max="5" width="10.5546875" bestFit="1" customWidth="1"/>
    <col min="6" max="6" width="3.88671875" bestFit="1" customWidth="1"/>
    <col min="7" max="7" width="8.109375" customWidth="1"/>
    <col min="8" max="8" width="12.109375" bestFit="1" customWidth="1"/>
  </cols>
  <sheetData>
    <row r="9" spans="4:8" x14ac:dyDescent="0.3">
      <c r="D9" s="3" t="s">
        <v>0</v>
      </c>
      <c r="E9" s="3" t="s">
        <v>1</v>
      </c>
      <c r="F9" s="3" t="s">
        <v>2</v>
      </c>
      <c r="G9" s="3" t="s">
        <v>3</v>
      </c>
      <c r="H9" s="3" t="s">
        <v>4</v>
      </c>
    </row>
    <row r="10" spans="4:8" x14ac:dyDescent="0.3">
      <c r="D10" s="4" t="s">
        <v>5</v>
      </c>
      <c r="E10" s="4" t="s">
        <v>6</v>
      </c>
      <c r="F10" s="4">
        <v>6</v>
      </c>
      <c r="G10" s="4">
        <v>650</v>
      </c>
      <c r="H10" s="4">
        <v>3900</v>
      </c>
    </row>
    <row r="11" spans="4:8" x14ac:dyDescent="0.3">
      <c r="D11" s="4" t="s">
        <v>7</v>
      </c>
      <c r="E11" s="4" t="s">
        <v>8</v>
      </c>
      <c r="F11" s="4">
        <v>3</v>
      </c>
      <c r="G11" s="4">
        <v>720</v>
      </c>
      <c r="H11" s="4">
        <v>2160</v>
      </c>
    </row>
    <row r="12" spans="4:8" x14ac:dyDescent="0.3">
      <c r="D12" s="4" t="s">
        <v>9</v>
      </c>
      <c r="E12" s="4" t="s">
        <v>10</v>
      </c>
      <c r="F12" s="4">
        <v>5</v>
      </c>
      <c r="G12" s="4">
        <v>950</v>
      </c>
      <c r="H12" s="4">
        <v>4750</v>
      </c>
    </row>
    <row r="13" spans="4:8" x14ac:dyDescent="0.3">
      <c r="D13" s="4" t="s">
        <v>11</v>
      </c>
      <c r="E13" s="4" t="s">
        <v>12</v>
      </c>
      <c r="F13" s="4">
        <v>2</v>
      </c>
      <c r="G13" s="4">
        <v>680</v>
      </c>
      <c r="H13" s="4">
        <v>1360</v>
      </c>
    </row>
    <row r="14" spans="4:8" x14ac:dyDescent="0.3">
      <c r="D14" s="4" t="s">
        <v>13</v>
      </c>
      <c r="E14" s="4" t="s">
        <v>14</v>
      </c>
      <c r="F14" s="4">
        <v>7</v>
      </c>
      <c r="G14" s="4">
        <v>600</v>
      </c>
      <c r="H14" s="4">
        <v>4200</v>
      </c>
    </row>
    <row r="15" spans="4:8" x14ac:dyDescent="0.3">
      <c r="D15" s="4" t="s">
        <v>15</v>
      </c>
      <c r="E15" s="4" t="s">
        <v>16</v>
      </c>
      <c r="F15" s="4">
        <v>5</v>
      </c>
      <c r="G15" s="4">
        <v>250</v>
      </c>
      <c r="H15" s="4">
        <v>1250</v>
      </c>
    </row>
    <row r="16" spans="4:8" x14ac:dyDescent="0.3">
      <c r="D16" s="4" t="s">
        <v>17</v>
      </c>
      <c r="E16" s="4" t="s">
        <v>18</v>
      </c>
      <c r="F16" s="4">
        <v>4</v>
      </c>
      <c r="G16" s="4">
        <v>300</v>
      </c>
      <c r="H16" s="4">
        <v>1200</v>
      </c>
    </row>
    <row r="17" spans="4:8" x14ac:dyDescent="0.3">
      <c r="D17" s="4" t="s">
        <v>19</v>
      </c>
      <c r="E17" s="4" t="s">
        <v>20</v>
      </c>
      <c r="F17" s="4">
        <v>2</v>
      </c>
      <c r="G17" s="4">
        <v>500</v>
      </c>
      <c r="H17" s="4">
        <v>1000</v>
      </c>
    </row>
    <row r="18" spans="4:8" x14ac:dyDescent="0.3">
      <c r="D18" s="4" t="s">
        <v>21</v>
      </c>
      <c r="E18" s="4" t="s">
        <v>22</v>
      </c>
      <c r="F18" s="4">
        <v>3</v>
      </c>
      <c r="G18" s="4">
        <v>200</v>
      </c>
      <c r="H18" s="4">
        <v>600</v>
      </c>
    </row>
    <row r="19" spans="4:8" x14ac:dyDescent="0.3">
      <c r="D19" s="4" t="s">
        <v>23</v>
      </c>
      <c r="E19" s="4" t="s">
        <v>24</v>
      </c>
      <c r="F19" s="4">
        <v>9</v>
      </c>
      <c r="G19" s="4">
        <v>150</v>
      </c>
      <c r="H19" s="4">
        <v>1350</v>
      </c>
    </row>
    <row r="20" spans="4:8" x14ac:dyDescent="0.3">
      <c r="F20" s="3" t="s">
        <v>25</v>
      </c>
      <c r="G20" s="3"/>
      <c r="H20" s="3">
        <f>SUM(H10:H19)</f>
        <v>21770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F1834-47C0-4D49-9680-76FD21A467D2}">
  <dimension ref="D10:E20"/>
  <sheetViews>
    <sheetView workbookViewId="0">
      <selection activeCell="D10" sqref="D10:D20"/>
    </sheetView>
  </sheetViews>
  <sheetFormatPr defaultRowHeight="14.4" x14ac:dyDescent="0.3"/>
  <cols>
    <col min="4" max="4" width="15" customWidth="1"/>
    <col min="5" max="5" width="15.21875" customWidth="1"/>
  </cols>
  <sheetData>
    <row r="10" spans="4:5" x14ac:dyDescent="0.3">
      <c r="D10" s="3" t="s">
        <v>29</v>
      </c>
      <c r="E10" s="3" t="s">
        <v>84</v>
      </c>
    </row>
    <row r="11" spans="4:5" x14ac:dyDescent="0.3">
      <c r="D11" s="4" t="s">
        <v>85</v>
      </c>
      <c r="E11" s="4" t="str">
        <f>PROPER(D11)</f>
        <v>Suresh Sharma</v>
      </c>
    </row>
    <row r="12" spans="4:5" x14ac:dyDescent="0.3">
      <c r="D12" s="4" t="s">
        <v>86</v>
      </c>
      <c r="E12" s="4" t="str">
        <f t="shared" ref="E12:E20" si="0">PROPER(D12)</f>
        <v>Akash Varma</v>
      </c>
    </row>
    <row r="13" spans="4:5" x14ac:dyDescent="0.3">
      <c r="D13" s="4" t="s">
        <v>87</v>
      </c>
      <c r="E13" s="4" t="str">
        <f t="shared" si="0"/>
        <v>Mohan Babu</v>
      </c>
    </row>
    <row r="14" spans="4:5" x14ac:dyDescent="0.3">
      <c r="D14" s="4" t="s">
        <v>88</v>
      </c>
      <c r="E14" s="4" t="str">
        <f t="shared" si="0"/>
        <v>Deepak Kumar</v>
      </c>
    </row>
    <row r="15" spans="4:5" x14ac:dyDescent="0.3">
      <c r="D15" s="4" t="s">
        <v>89</v>
      </c>
      <c r="E15" s="4" t="str">
        <f t="shared" si="0"/>
        <v>Tarun Kumar</v>
      </c>
    </row>
    <row r="16" spans="4:5" x14ac:dyDescent="0.3">
      <c r="D16" s="4" t="s">
        <v>90</v>
      </c>
      <c r="E16" s="4" t="str">
        <f t="shared" si="0"/>
        <v>Devesh Yogi</v>
      </c>
    </row>
    <row r="17" spans="4:5" x14ac:dyDescent="0.3">
      <c r="D17" s="4" t="s">
        <v>91</v>
      </c>
      <c r="E17" s="4" t="str">
        <f t="shared" si="0"/>
        <v>Manisha</v>
      </c>
    </row>
    <row r="18" spans="4:5" x14ac:dyDescent="0.3">
      <c r="D18" s="4" t="s">
        <v>92</v>
      </c>
      <c r="E18" s="4" t="str">
        <f t="shared" si="0"/>
        <v>Pankaj Varma</v>
      </c>
    </row>
    <row r="19" spans="4:5" x14ac:dyDescent="0.3">
      <c r="D19" s="4" t="s">
        <v>93</v>
      </c>
      <c r="E19" s="4" t="str">
        <f t="shared" si="0"/>
        <v>Kalicharan</v>
      </c>
    </row>
    <row r="20" spans="4:5" x14ac:dyDescent="0.3">
      <c r="D20" s="4" t="s">
        <v>94</v>
      </c>
      <c r="E20" s="4" t="str">
        <f t="shared" si="0"/>
        <v>Poonam Chandra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F359E-90B6-446F-AF42-BACF9B9C6B43}">
  <dimension ref="D10:E20"/>
  <sheetViews>
    <sheetView workbookViewId="0">
      <selection activeCell="E11" sqref="E11:E20"/>
    </sheetView>
  </sheetViews>
  <sheetFormatPr defaultRowHeight="14.4" x14ac:dyDescent="0.3"/>
  <cols>
    <col min="4" max="4" width="17.33203125" customWidth="1"/>
    <col min="5" max="5" width="17.6640625" customWidth="1"/>
  </cols>
  <sheetData>
    <row r="10" spans="4:5" x14ac:dyDescent="0.3">
      <c r="D10" s="3" t="s">
        <v>29</v>
      </c>
      <c r="E10" s="3" t="s">
        <v>95</v>
      </c>
    </row>
    <row r="11" spans="4:5" x14ac:dyDescent="0.3">
      <c r="D11" s="4" t="s">
        <v>85</v>
      </c>
      <c r="E11" s="4" t="str">
        <f>UPPER(D11)</f>
        <v>SURESH SHARMA</v>
      </c>
    </row>
    <row r="12" spans="4:5" x14ac:dyDescent="0.3">
      <c r="D12" s="4" t="s">
        <v>86</v>
      </c>
      <c r="E12" s="4" t="str">
        <f t="shared" ref="E12:E20" si="0">UPPER(D12)</f>
        <v>AKASH VARMA</v>
      </c>
    </row>
    <row r="13" spans="4:5" x14ac:dyDescent="0.3">
      <c r="D13" s="4" t="s">
        <v>87</v>
      </c>
      <c r="E13" s="4" t="str">
        <f t="shared" si="0"/>
        <v>MOHAN BABU</v>
      </c>
    </row>
    <row r="14" spans="4:5" x14ac:dyDescent="0.3">
      <c r="D14" s="4" t="s">
        <v>88</v>
      </c>
      <c r="E14" s="4" t="str">
        <f t="shared" si="0"/>
        <v>DEEPAK KUMAR</v>
      </c>
    </row>
    <row r="15" spans="4:5" x14ac:dyDescent="0.3">
      <c r="D15" s="4" t="s">
        <v>89</v>
      </c>
      <c r="E15" s="4" t="str">
        <f t="shared" si="0"/>
        <v>TARUN KUMAR</v>
      </c>
    </row>
    <row r="16" spans="4:5" x14ac:dyDescent="0.3">
      <c r="D16" s="4" t="s">
        <v>90</v>
      </c>
      <c r="E16" s="4" t="str">
        <f t="shared" si="0"/>
        <v>DEVESH YOGI</v>
      </c>
    </row>
    <row r="17" spans="4:5" x14ac:dyDescent="0.3">
      <c r="D17" s="4" t="s">
        <v>91</v>
      </c>
      <c r="E17" s="4" t="str">
        <f t="shared" si="0"/>
        <v>MANISHA</v>
      </c>
    </row>
    <row r="18" spans="4:5" x14ac:dyDescent="0.3">
      <c r="D18" s="4" t="s">
        <v>92</v>
      </c>
      <c r="E18" s="4" t="str">
        <f t="shared" si="0"/>
        <v>PANKAJ VARMA</v>
      </c>
    </row>
    <row r="19" spans="4:5" x14ac:dyDescent="0.3">
      <c r="D19" s="4" t="s">
        <v>93</v>
      </c>
      <c r="E19" s="4" t="str">
        <f t="shared" si="0"/>
        <v>KALICHARAN</v>
      </c>
    </row>
    <row r="20" spans="4:5" x14ac:dyDescent="0.3">
      <c r="D20" s="4" t="s">
        <v>94</v>
      </c>
      <c r="E20" s="4" t="str">
        <f t="shared" si="0"/>
        <v>POONAM CHANDRA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8262-C955-40BC-98EE-F33DB0F2D3F1}">
  <dimension ref="D9:F19"/>
  <sheetViews>
    <sheetView workbookViewId="0">
      <selection activeCell="E22" sqref="E22"/>
    </sheetView>
  </sheetViews>
  <sheetFormatPr defaultRowHeight="14.4" x14ac:dyDescent="0.3"/>
  <cols>
    <col min="4" max="4" width="13" customWidth="1"/>
    <col min="5" max="5" width="11.33203125" customWidth="1"/>
    <col min="6" max="6" width="13.33203125" customWidth="1"/>
  </cols>
  <sheetData>
    <row r="9" spans="4:6" x14ac:dyDescent="0.3">
      <c r="D9" s="3" t="s">
        <v>109</v>
      </c>
      <c r="E9" s="3" t="s">
        <v>110</v>
      </c>
      <c r="F9" s="3" t="s">
        <v>111</v>
      </c>
    </row>
    <row r="10" spans="4:6" x14ac:dyDescent="0.3">
      <c r="D10" s="22" t="s">
        <v>96</v>
      </c>
      <c r="E10" s="4" t="s">
        <v>97</v>
      </c>
      <c r="F10" s="4" t="str">
        <f>CONCATENATE(D10," ",E10)</f>
        <v>suresh sharma</v>
      </c>
    </row>
    <row r="11" spans="4:6" x14ac:dyDescent="0.3">
      <c r="D11" s="22" t="s">
        <v>98</v>
      </c>
      <c r="E11" s="4" t="s">
        <v>99</v>
      </c>
      <c r="F11" s="4" t="str">
        <f t="shared" ref="F11:F19" si="0">CONCATENATE(D11," ",E11)</f>
        <v>akash varma</v>
      </c>
    </row>
    <row r="12" spans="4:6" x14ac:dyDescent="0.3">
      <c r="D12" s="22" t="s">
        <v>100</v>
      </c>
      <c r="E12" s="4" t="s">
        <v>101</v>
      </c>
      <c r="F12" s="4" t="str">
        <f t="shared" si="0"/>
        <v>mohan babu</v>
      </c>
    </row>
    <row r="13" spans="4:6" x14ac:dyDescent="0.3">
      <c r="D13" s="22" t="s">
        <v>102</v>
      </c>
      <c r="E13" s="4" t="s">
        <v>103</v>
      </c>
      <c r="F13" s="4" t="str">
        <f t="shared" si="0"/>
        <v>deepak kumar</v>
      </c>
    </row>
    <row r="14" spans="4:6" x14ac:dyDescent="0.3">
      <c r="D14" s="22" t="s">
        <v>104</v>
      </c>
      <c r="E14" s="4" t="s">
        <v>103</v>
      </c>
      <c r="F14" s="4" t="str">
        <f t="shared" si="0"/>
        <v>tarun kumar</v>
      </c>
    </row>
    <row r="15" spans="4:6" x14ac:dyDescent="0.3">
      <c r="D15" s="22" t="s">
        <v>105</v>
      </c>
      <c r="E15" s="4" t="s">
        <v>106</v>
      </c>
      <c r="F15" s="4" t="str">
        <f t="shared" si="0"/>
        <v>devesh yogi</v>
      </c>
    </row>
    <row r="16" spans="4:6" x14ac:dyDescent="0.3">
      <c r="D16" s="22" t="s">
        <v>91</v>
      </c>
      <c r="E16" s="4"/>
      <c r="F16" s="4" t="str">
        <f t="shared" si="0"/>
        <v xml:space="preserve">manisha </v>
      </c>
    </row>
    <row r="17" spans="4:6" x14ac:dyDescent="0.3">
      <c r="D17" s="22" t="s">
        <v>38</v>
      </c>
      <c r="E17" s="4" t="s">
        <v>99</v>
      </c>
      <c r="F17" s="4" t="str">
        <f t="shared" si="0"/>
        <v>Pankaj varma</v>
      </c>
    </row>
    <row r="18" spans="4:6" x14ac:dyDescent="0.3">
      <c r="D18" s="22" t="s">
        <v>93</v>
      </c>
      <c r="E18" s="4"/>
      <c r="F18" s="4" t="str">
        <f t="shared" si="0"/>
        <v xml:space="preserve">kalicharan </v>
      </c>
    </row>
    <row r="19" spans="4:6" x14ac:dyDescent="0.3">
      <c r="D19" s="22" t="s">
        <v>107</v>
      </c>
      <c r="E19" s="4" t="s">
        <v>108</v>
      </c>
      <c r="F19" s="4" t="str">
        <f t="shared" si="0"/>
        <v>poonam chandra</v>
      </c>
    </row>
  </sheetData>
  <dataConsolidate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78FA-B565-4D15-82E9-75C633AE4885}">
  <dimension ref="D10:H20"/>
  <sheetViews>
    <sheetView workbookViewId="0">
      <selection activeCell="G21" sqref="G21"/>
    </sheetView>
  </sheetViews>
  <sheetFormatPr defaultRowHeight="14.4" x14ac:dyDescent="0.3"/>
  <cols>
    <col min="5" max="5" width="12.44140625" customWidth="1"/>
  </cols>
  <sheetData>
    <row r="10" spans="4:8" x14ac:dyDescent="0.3">
      <c r="D10" s="3" t="s">
        <v>1</v>
      </c>
      <c r="E10" s="3" t="s">
        <v>4</v>
      </c>
      <c r="G10" s="3" t="s">
        <v>112</v>
      </c>
      <c r="H10" s="8">
        <f>LARGE(E11:E20,1)</f>
        <v>4750</v>
      </c>
    </row>
    <row r="11" spans="4:8" x14ac:dyDescent="0.3">
      <c r="D11" s="4" t="s">
        <v>6</v>
      </c>
      <c r="E11" s="4">
        <v>3900</v>
      </c>
      <c r="G11" s="4"/>
      <c r="H11" s="4"/>
    </row>
    <row r="12" spans="4:8" x14ac:dyDescent="0.3">
      <c r="D12" s="4" t="s">
        <v>8</v>
      </c>
      <c r="E12" s="4">
        <v>2160</v>
      </c>
      <c r="G12" s="3" t="s">
        <v>113</v>
      </c>
      <c r="H12" s="8">
        <f>LARGE(E11:E20,2)</f>
        <v>4200</v>
      </c>
    </row>
    <row r="13" spans="4:8" x14ac:dyDescent="0.3">
      <c r="D13" s="4" t="s">
        <v>10</v>
      </c>
      <c r="E13" s="4">
        <v>4750</v>
      </c>
      <c r="G13" s="4"/>
      <c r="H13" s="4"/>
    </row>
    <row r="14" spans="4:8" x14ac:dyDescent="0.3">
      <c r="D14" s="4" t="s">
        <v>12</v>
      </c>
      <c r="E14" s="4">
        <v>1360</v>
      </c>
      <c r="G14" s="3" t="s">
        <v>114</v>
      </c>
      <c r="H14" s="8">
        <f>LARGE(E11:E20,3)</f>
        <v>3900</v>
      </c>
    </row>
    <row r="15" spans="4:8" x14ac:dyDescent="0.3">
      <c r="D15" s="4" t="s">
        <v>14</v>
      </c>
      <c r="E15" s="4">
        <v>4200</v>
      </c>
    </row>
    <row r="16" spans="4:8" x14ac:dyDescent="0.3">
      <c r="D16" s="4" t="s">
        <v>16</v>
      </c>
      <c r="E16" s="4">
        <v>1250</v>
      </c>
    </row>
    <row r="17" spans="4:5" x14ac:dyDescent="0.3">
      <c r="D17" s="4" t="s">
        <v>18</v>
      </c>
      <c r="E17" s="4">
        <v>1200</v>
      </c>
    </row>
    <row r="18" spans="4:5" x14ac:dyDescent="0.3">
      <c r="D18" s="4" t="s">
        <v>20</v>
      </c>
      <c r="E18" s="4">
        <v>1000</v>
      </c>
    </row>
    <row r="19" spans="4:5" x14ac:dyDescent="0.3">
      <c r="D19" s="4" t="s">
        <v>22</v>
      </c>
      <c r="E19" s="4">
        <v>600</v>
      </c>
    </row>
    <row r="20" spans="4:5" x14ac:dyDescent="0.3">
      <c r="D20" s="4" t="s">
        <v>24</v>
      </c>
      <c r="E20" s="4">
        <v>1350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1D26-2968-43B4-BC9D-67B080D4DE52}">
  <dimension ref="D10:H20"/>
  <sheetViews>
    <sheetView workbookViewId="0">
      <selection activeCell="J17" sqref="J17"/>
    </sheetView>
  </sheetViews>
  <sheetFormatPr defaultRowHeight="14.4" x14ac:dyDescent="0.3"/>
  <cols>
    <col min="5" max="5" width="12.44140625" customWidth="1"/>
    <col min="7" max="7" width="10.5546875" customWidth="1"/>
  </cols>
  <sheetData>
    <row r="10" spans="4:8" x14ac:dyDescent="0.3">
      <c r="D10" s="3" t="s">
        <v>1</v>
      </c>
      <c r="E10" s="3" t="s">
        <v>4</v>
      </c>
      <c r="G10" s="3" t="s">
        <v>115</v>
      </c>
      <c r="H10" s="8">
        <f>SMALL(E11:E20,1)</f>
        <v>600</v>
      </c>
    </row>
    <row r="11" spans="4:8" x14ac:dyDescent="0.3">
      <c r="D11" s="4" t="s">
        <v>6</v>
      </c>
      <c r="E11" s="4">
        <v>3900</v>
      </c>
      <c r="G11" s="4"/>
      <c r="H11" s="4"/>
    </row>
    <row r="12" spans="4:8" x14ac:dyDescent="0.3">
      <c r="D12" s="4" t="s">
        <v>8</v>
      </c>
      <c r="E12" s="4">
        <v>2160</v>
      </c>
      <c r="G12" s="3" t="s">
        <v>116</v>
      </c>
      <c r="H12" s="8">
        <f>SMALL(E11:E20,2)</f>
        <v>1000</v>
      </c>
    </row>
    <row r="13" spans="4:8" x14ac:dyDescent="0.3">
      <c r="D13" s="4" t="s">
        <v>10</v>
      </c>
      <c r="E13" s="4">
        <v>4750</v>
      </c>
      <c r="G13" s="4"/>
      <c r="H13" s="4"/>
    </row>
    <row r="14" spans="4:8" x14ac:dyDescent="0.3">
      <c r="D14" s="4" t="s">
        <v>12</v>
      </c>
      <c r="E14" s="4">
        <v>1360</v>
      </c>
      <c r="G14" s="3" t="s">
        <v>117</v>
      </c>
      <c r="H14" s="8">
        <f>SMALL(E11:E20,3)</f>
        <v>1200</v>
      </c>
    </row>
    <row r="15" spans="4:8" x14ac:dyDescent="0.3">
      <c r="D15" s="4" t="s">
        <v>14</v>
      </c>
      <c r="E15" s="4">
        <v>4200</v>
      </c>
    </row>
    <row r="16" spans="4:8" x14ac:dyDescent="0.3">
      <c r="D16" s="4" t="s">
        <v>16</v>
      </c>
      <c r="E16" s="4">
        <v>1250</v>
      </c>
    </row>
    <row r="17" spans="4:5" x14ac:dyDescent="0.3">
      <c r="D17" s="4" t="s">
        <v>18</v>
      </c>
      <c r="E17" s="4">
        <v>1200</v>
      </c>
    </row>
    <row r="18" spans="4:5" x14ac:dyDescent="0.3">
      <c r="D18" s="4" t="s">
        <v>20</v>
      </c>
      <c r="E18" s="4">
        <v>1000</v>
      </c>
    </row>
    <row r="19" spans="4:5" x14ac:dyDescent="0.3">
      <c r="D19" s="4" t="s">
        <v>22</v>
      </c>
      <c r="E19" s="4">
        <v>600</v>
      </c>
    </row>
    <row r="20" spans="4:5" x14ac:dyDescent="0.3">
      <c r="D20" s="4" t="s">
        <v>24</v>
      </c>
      <c r="E20" s="4">
        <v>1350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85DBF-C052-4E28-BE41-20CDAD85EB29}">
  <dimension ref="E9:G19"/>
  <sheetViews>
    <sheetView workbookViewId="0">
      <selection activeCell="E6" sqref="E6"/>
    </sheetView>
  </sheetViews>
  <sheetFormatPr defaultRowHeight="14.4" x14ac:dyDescent="0.3"/>
  <cols>
    <col min="5" max="5" width="12.88671875" customWidth="1"/>
    <col min="6" max="6" width="17.6640625" customWidth="1"/>
    <col min="7" max="7" width="9" customWidth="1"/>
  </cols>
  <sheetData>
    <row r="9" spans="5:7" x14ac:dyDescent="0.3">
      <c r="E9" s="3" t="s">
        <v>118</v>
      </c>
      <c r="F9" s="3" t="s">
        <v>119</v>
      </c>
      <c r="G9" s="23"/>
    </row>
    <row r="10" spans="5:7" x14ac:dyDescent="0.3">
      <c r="E10" s="19">
        <v>1</v>
      </c>
      <c r="F10" s="19" t="str">
        <f>ROMAN(E10)</f>
        <v>I</v>
      </c>
    </row>
    <row r="11" spans="5:7" x14ac:dyDescent="0.3">
      <c r="E11" s="19">
        <v>2</v>
      </c>
      <c r="F11" s="19" t="str">
        <f t="shared" ref="F11:F19" si="0">ROMAN(E11)</f>
        <v>II</v>
      </c>
    </row>
    <row r="12" spans="5:7" x14ac:dyDescent="0.3">
      <c r="E12" s="19">
        <v>3</v>
      </c>
      <c r="F12" s="19" t="str">
        <f t="shared" si="0"/>
        <v>III</v>
      </c>
    </row>
    <row r="13" spans="5:7" x14ac:dyDescent="0.3">
      <c r="E13" s="19">
        <v>4</v>
      </c>
      <c r="F13" s="19" t="str">
        <f t="shared" si="0"/>
        <v>IV</v>
      </c>
    </row>
    <row r="14" spans="5:7" x14ac:dyDescent="0.3">
      <c r="E14" s="19">
        <v>5</v>
      </c>
      <c r="F14" s="19" t="str">
        <f t="shared" si="0"/>
        <v>V</v>
      </c>
    </row>
    <row r="15" spans="5:7" x14ac:dyDescent="0.3">
      <c r="E15" s="19">
        <v>6</v>
      </c>
      <c r="F15" s="19" t="str">
        <f t="shared" si="0"/>
        <v>VI</v>
      </c>
    </row>
    <row r="16" spans="5:7" x14ac:dyDescent="0.3">
      <c r="E16" s="19">
        <v>7</v>
      </c>
      <c r="F16" s="19" t="str">
        <f t="shared" si="0"/>
        <v>VII</v>
      </c>
    </row>
    <row r="17" spans="5:6" x14ac:dyDescent="0.3">
      <c r="E17" s="19">
        <v>8</v>
      </c>
      <c r="F17" s="19" t="str">
        <f t="shared" si="0"/>
        <v>VIII</v>
      </c>
    </row>
    <row r="18" spans="5:6" x14ac:dyDescent="0.3">
      <c r="E18" s="19">
        <v>9</v>
      </c>
      <c r="F18" s="19" t="str">
        <f t="shared" si="0"/>
        <v>IX</v>
      </c>
    </row>
    <row r="19" spans="5:6" x14ac:dyDescent="0.3">
      <c r="E19" s="19">
        <v>10</v>
      </c>
      <c r="F19" s="19" t="str">
        <f t="shared" si="0"/>
        <v>X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03D4-37D8-40BA-B21C-60DA92E58DAD}">
  <dimension ref="E10:G20"/>
  <sheetViews>
    <sheetView workbookViewId="0">
      <selection activeCell="F6" sqref="F6"/>
    </sheetView>
  </sheetViews>
  <sheetFormatPr defaultRowHeight="14.4" x14ac:dyDescent="0.3"/>
  <cols>
    <col min="7" max="7" width="18" customWidth="1"/>
  </cols>
  <sheetData>
    <row r="10" spans="5:7" x14ac:dyDescent="0.3">
      <c r="E10" s="24" t="s">
        <v>57</v>
      </c>
      <c r="F10" s="3" t="s">
        <v>120</v>
      </c>
      <c r="G10" s="3" t="s">
        <v>121</v>
      </c>
    </row>
    <row r="11" spans="5:7" x14ac:dyDescent="0.3">
      <c r="E11" s="25" t="s">
        <v>31</v>
      </c>
      <c r="F11" s="19">
        <v>5200</v>
      </c>
      <c r="G11" s="19" t="str">
        <f>IF(F11&gt;50000,"Laptop","Tab")</f>
        <v>Tab</v>
      </c>
    </row>
    <row r="12" spans="5:7" x14ac:dyDescent="0.3">
      <c r="E12" s="25" t="s">
        <v>32</v>
      </c>
      <c r="F12" s="19">
        <v>8800</v>
      </c>
      <c r="G12" s="19" t="str">
        <f t="shared" ref="G12:G20" si="0">IF(F12&gt;50000,"Laptop","Tab")</f>
        <v>Tab</v>
      </c>
    </row>
    <row r="13" spans="5:7" x14ac:dyDescent="0.3">
      <c r="E13" s="25" t="s">
        <v>33</v>
      </c>
      <c r="F13" s="19">
        <v>13400</v>
      </c>
      <c r="G13" s="19" t="str">
        <f t="shared" si="0"/>
        <v>Tab</v>
      </c>
    </row>
    <row r="14" spans="5:7" x14ac:dyDescent="0.3">
      <c r="E14" s="25" t="s">
        <v>31</v>
      </c>
      <c r="F14" s="19">
        <v>52500</v>
      </c>
      <c r="G14" s="19" t="str">
        <f t="shared" si="0"/>
        <v>Laptop</v>
      </c>
    </row>
    <row r="15" spans="5:7" x14ac:dyDescent="0.3">
      <c r="E15" s="25" t="s">
        <v>35</v>
      </c>
      <c r="F15" s="19">
        <v>57800</v>
      </c>
      <c r="G15" s="19" t="str">
        <f t="shared" si="0"/>
        <v>Laptop</v>
      </c>
    </row>
    <row r="16" spans="5:7" x14ac:dyDescent="0.3">
      <c r="E16" s="25" t="s">
        <v>36</v>
      </c>
      <c r="F16" s="19">
        <v>6000</v>
      </c>
      <c r="G16" s="19" t="str">
        <f t="shared" si="0"/>
        <v>Tab</v>
      </c>
    </row>
    <row r="17" spans="5:7" x14ac:dyDescent="0.3">
      <c r="E17" s="25" t="s">
        <v>32</v>
      </c>
      <c r="F17" s="19">
        <v>89000</v>
      </c>
      <c r="G17" s="19" t="str">
        <f t="shared" si="0"/>
        <v>Laptop</v>
      </c>
    </row>
    <row r="18" spans="5:7" x14ac:dyDescent="0.3">
      <c r="E18" s="25" t="s">
        <v>38</v>
      </c>
      <c r="F18" s="19">
        <v>94500</v>
      </c>
      <c r="G18" s="19" t="str">
        <f t="shared" si="0"/>
        <v>Laptop</v>
      </c>
    </row>
    <row r="19" spans="5:7" x14ac:dyDescent="0.3">
      <c r="E19" s="25" t="s">
        <v>31</v>
      </c>
      <c r="F19" s="19">
        <v>1123</v>
      </c>
      <c r="G19" s="19" t="str">
        <f t="shared" si="0"/>
        <v>Tab</v>
      </c>
    </row>
    <row r="20" spans="5:7" x14ac:dyDescent="0.3">
      <c r="E20" s="25" t="s">
        <v>40</v>
      </c>
      <c r="F20" s="19">
        <v>119800</v>
      </c>
      <c r="G20" s="19" t="str">
        <f t="shared" si="0"/>
        <v>Laptop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EA51-AC44-413D-AD74-7D57EAE6E9E4}">
  <dimension ref="E8:F16"/>
  <sheetViews>
    <sheetView workbookViewId="0">
      <selection activeCell="E8" sqref="E8:F16"/>
    </sheetView>
  </sheetViews>
  <sheetFormatPr defaultRowHeight="14.4" x14ac:dyDescent="0.3"/>
  <cols>
    <col min="5" max="5" width="13" customWidth="1"/>
    <col min="6" max="6" width="10.44140625" customWidth="1"/>
  </cols>
  <sheetData>
    <row r="8" spans="5:6" x14ac:dyDescent="0.3">
      <c r="E8" s="16" t="s">
        <v>122</v>
      </c>
      <c r="F8" s="16" t="s">
        <v>130</v>
      </c>
    </row>
    <row r="9" spans="5:6" x14ac:dyDescent="0.3">
      <c r="E9" s="19" t="s">
        <v>123</v>
      </c>
      <c r="F9" s="19" t="str">
        <f>LEFT(E9,3)</f>
        <v>Sun</v>
      </c>
    </row>
    <row r="10" spans="5:6" x14ac:dyDescent="0.3">
      <c r="E10" s="19" t="s">
        <v>124</v>
      </c>
      <c r="F10" s="19" t="str">
        <f t="shared" ref="F10:F16" si="0">LEFT(E10,3)</f>
        <v>Mon</v>
      </c>
    </row>
    <row r="11" spans="5:6" x14ac:dyDescent="0.3">
      <c r="E11" s="19" t="s">
        <v>125</v>
      </c>
      <c r="F11" s="19" t="str">
        <f t="shared" si="0"/>
        <v>Tue</v>
      </c>
    </row>
    <row r="12" spans="5:6" x14ac:dyDescent="0.3">
      <c r="E12" s="19" t="s">
        <v>126</v>
      </c>
      <c r="F12" s="19" t="str">
        <f t="shared" si="0"/>
        <v>Wed</v>
      </c>
    </row>
    <row r="13" spans="5:6" x14ac:dyDescent="0.3">
      <c r="E13" s="19" t="s">
        <v>127</v>
      </c>
      <c r="F13" s="19" t="str">
        <f t="shared" si="0"/>
        <v>Thu</v>
      </c>
    </row>
    <row r="14" spans="5:6" x14ac:dyDescent="0.3">
      <c r="E14" s="19" t="s">
        <v>128</v>
      </c>
      <c r="F14" s="19" t="str">
        <f t="shared" si="0"/>
        <v>Fri</v>
      </c>
    </row>
    <row r="15" spans="5:6" x14ac:dyDescent="0.3">
      <c r="E15" s="19" t="s">
        <v>129</v>
      </c>
      <c r="F15" s="19" t="str">
        <f t="shared" si="0"/>
        <v>Sat</v>
      </c>
    </row>
    <row r="16" spans="5:6" x14ac:dyDescent="0.3">
      <c r="E16" s="19" t="s">
        <v>123</v>
      </c>
      <c r="F16" s="19" t="str">
        <f t="shared" si="0"/>
        <v>Sun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034B6-29FB-49BA-B5CF-28F670EFB95B}">
  <dimension ref="E9:F19"/>
  <sheetViews>
    <sheetView workbookViewId="0">
      <selection activeCell="H15" sqref="H15"/>
    </sheetView>
  </sheetViews>
  <sheetFormatPr defaultRowHeight="14.4" x14ac:dyDescent="0.3"/>
  <cols>
    <col min="5" max="5" width="13.33203125" customWidth="1"/>
    <col min="6" max="6" width="11.44140625" bestFit="1" customWidth="1"/>
  </cols>
  <sheetData>
    <row r="9" spans="5:6" x14ac:dyDescent="0.3">
      <c r="E9" s="16" t="s">
        <v>133</v>
      </c>
      <c r="F9" s="16" t="s">
        <v>131</v>
      </c>
    </row>
    <row r="10" spans="5:6" x14ac:dyDescent="0.3">
      <c r="E10" s="19">
        <v>9876543210</v>
      </c>
      <c r="F10" s="19" t="str">
        <f>RIGHT(E10,4)</f>
        <v>3210</v>
      </c>
    </row>
    <row r="11" spans="5:6" x14ac:dyDescent="0.3">
      <c r="E11" s="19">
        <v>9123456789</v>
      </c>
      <c r="F11" s="19" t="str">
        <f t="shared" ref="F11:F19" si="0">RIGHT(E11,4)</f>
        <v>6789</v>
      </c>
    </row>
    <row r="12" spans="5:6" x14ac:dyDescent="0.3">
      <c r="E12" s="19">
        <v>8899776655</v>
      </c>
      <c r="F12" s="19" t="str">
        <f t="shared" si="0"/>
        <v>6655</v>
      </c>
    </row>
    <row r="13" spans="5:6" x14ac:dyDescent="0.3">
      <c r="E13" s="19">
        <v>7985462310</v>
      </c>
      <c r="F13" s="19" t="str">
        <f t="shared" si="0"/>
        <v>2310</v>
      </c>
    </row>
    <row r="14" spans="5:6" x14ac:dyDescent="0.3">
      <c r="E14" s="19">
        <v>8123456780</v>
      </c>
      <c r="F14" s="19" t="str">
        <f t="shared" si="0"/>
        <v>6780</v>
      </c>
    </row>
    <row r="15" spans="5:6" x14ac:dyDescent="0.3">
      <c r="E15" s="19">
        <v>9988776655</v>
      </c>
      <c r="F15" s="19" t="str">
        <f t="shared" si="0"/>
        <v>6655</v>
      </c>
    </row>
    <row r="16" spans="5:6" x14ac:dyDescent="0.3">
      <c r="E16" s="19">
        <v>9345612780</v>
      </c>
      <c r="F16" s="19" t="str">
        <f t="shared" si="0"/>
        <v>2780</v>
      </c>
    </row>
    <row r="17" spans="5:6" x14ac:dyDescent="0.3">
      <c r="E17" s="19">
        <v>8701234567</v>
      </c>
      <c r="F17" s="19" t="str">
        <f t="shared" si="0"/>
        <v>4567</v>
      </c>
    </row>
    <row r="18" spans="5:6" x14ac:dyDescent="0.3">
      <c r="E18" s="4">
        <v>9012345678</v>
      </c>
      <c r="F18" s="19" t="str">
        <f t="shared" si="0"/>
        <v>5678</v>
      </c>
    </row>
    <row r="19" spans="5:6" x14ac:dyDescent="0.3">
      <c r="E19" s="4">
        <v>7865432190</v>
      </c>
      <c r="F19" s="19" t="str">
        <f t="shared" si="0"/>
        <v>2190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3E41-3782-42DD-9A63-0FA31A5E6DE4}">
  <dimension ref="D10:H20"/>
  <sheetViews>
    <sheetView workbookViewId="0">
      <selection activeCell="H10" sqref="H10"/>
    </sheetView>
  </sheetViews>
  <sheetFormatPr defaultRowHeight="14.4" x14ac:dyDescent="0.3"/>
  <cols>
    <col min="4" max="4" width="16" customWidth="1"/>
    <col min="5" max="5" width="11" bestFit="1" customWidth="1"/>
    <col min="7" max="7" width="12.5546875" customWidth="1"/>
  </cols>
  <sheetData>
    <row r="10" spans="4:8" ht="19.8" customHeight="1" x14ac:dyDescent="0.3">
      <c r="D10" s="13" t="s">
        <v>59</v>
      </c>
      <c r="E10" s="13" t="s">
        <v>132</v>
      </c>
      <c r="G10" s="13" t="s">
        <v>134</v>
      </c>
      <c r="H10" s="5">
        <f>COUNTBLANK(E11:E20)</f>
        <v>4</v>
      </c>
    </row>
    <row r="11" spans="4:8" x14ac:dyDescent="0.3">
      <c r="D11" s="14" t="s">
        <v>31</v>
      </c>
      <c r="E11" s="19">
        <v>9876543210</v>
      </c>
    </row>
    <row r="12" spans="4:8" x14ac:dyDescent="0.3">
      <c r="D12" s="14" t="s">
        <v>32</v>
      </c>
      <c r="E12" s="19">
        <v>9123456789</v>
      </c>
    </row>
    <row r="13" spans="4:8" x14ac:dyDescent="0.3">
      <c r="D13" s="14" t="s">
        <v>33</v>
      </c>
      <c r="E13" s="19"/>
    </row>
    <row r="14" spans="4:8" x14ac:dyDescent="0.3">
      <c r="D14" s="14" t="s">
        <v>31</v>
      </c>
      <c r="E14" s="19"/>
    </row>
    <row r="15" spans="4:8" x14ac:dyDescent="0.3">
      <c r="D15" s="14" t="s">
        <v>35</v>
      </c>
      <c r="E15" s="19">
        <v>8123456780</v>
      </c>
    </row>
    <row r="16" spans="4:8" x14ac:dyDescent="0.3">
      <c r="D16" s="14" t="s">
        <v>36</v>
      </c>
      <c r="E16" s="19"/>
    </row>
    <row r="17" spans="4:5" x14ac:dyDescent="0.3">
      <c r="D17" s="14" t="s">
        <v>32</v>
      </c>
      <c r="E17" s="19">
        <v>9345612780</v>
      </c>
    </row>
    <row r="18" spans="4:5" x14ac:dyDescent="0.3">
      <c r="D18" s="14" t="s">
        <v>38</v>
      </c>
      <c r="E18" s="19"/>
    </row>
    <row r="19" spans="4:5" x14ac:dyDescent="0.3">
      <c r="D19" s="14" t="s">
        <v>31</v>
      </c>
      <c r="E19" s="4">
        <v>9012345678</v>
      </c>
    </row>
    <row r="20" spans="4:5" x14ac:dyDescent="0.3">
      <c r="D20" s="14" t="s">
        <v>40</v>
      </c>
      <c r="E20" s="4">
        <v>7865432190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DD25-618B-409B-9079-AE9742D8E7E5}">
  <dimension ref="D9:L20"/>
  <sheetViews>
    <sheetView workbookViewId="0">
      <selection activeCell="I10" sqref="I10:I19"/>
    </sheetView>
  </sheetViews>
  <sheetFormatPr defaultRowHeight="14.4" x14ac:dyDescent="0.3"/>
  <cols>
    <col min="3" max="3" width="4.88671875" bestFit="1" customWidth="1"/>
    <col min="4" max="4" width="6.33203125" bestFit="1" customWidth="1"/>
    <col min="5" max="5" width="10.5546875" bestFit="1" customWidth="1"/>
    <col min="6" max="6" width="11" customWidth="1"/>
    <col min="7" max="7" width="8.109375" customWidth="1"/>
    <col min="8" max="8" width="12.109375" bestFit="1" customWidth="1"/>
    <col min="11" max="11" width="11.6640625" customWidth="1"/>
  </cols>
  <sheetData>
    <row r="9" spans="4:12" x14ac:dyDescent="0.3">
      <c r="D9" s="9"/>
      <c r="E9" s="10" t="s">
        <v>0</v>
      </c>
      <c r="F9" s="3" t="s">
        <v>1</v>
      </c>
      <c r="G9" s="3" t="s">
        <v>2</v>
      </c>
      <c r="H9" s="3" t="s">
        <v>3</v>
      </c>
      <c r="I9" s="6" t="s">
        <v>27</v>
      </c>
      <c r="J9" s="7"/>
      <c r="K9" s="3" t="s">
        <v>26</v>
      </c>
      <c r="L9" s="8">
        <f>SUMIF(F10:F19,"T-shirt",I10:I19)</f>
        <v>7910</v>
      </c>
    </row>
    <row r="10" spans="4:12" x14ac:dyDescent="0.3">
      <c r="D10" s="2"/>
      <c r="E10" s="11" t="s">
        <v>5</v>
      </c>
      <c r="F10" s="4" t="s">
        <v>6</v>
      </c>
      <c r="G10" s="4">
        <v>6</v>
      </c>
      <c r="H10" s="4">
        <v>650</v>
      </c>
      <c r="I10" s="4">
        <f>G10*H10</f>
        <v>3900</v>
      </c>
      <c r="K10" s="3" t="s">
        <v>6</v>
      </c>
      <c r="L10" s="8">
        <f>SUMIF(F10:F19,"Jeans",I10:I19)</f>
        <v>10550</v>
      </c>
    </row>
    <row r="11" spans="4:12" x14ac:dyDescent="0.3">
      <c r="D11" s="2"/>
      <c r="E11" s="11" t="s">
        <v>7</v>
      </c>
      <c r="F11" s="4" t="s">
        <v>8</v>
      </c>
      <c r="G11" s="4">
        <v>3</v>
      </c>
      <c r="H11" s="4">
        <v>720</v>
      </c>
      <c r="I11" s="4">
        <f>G11*H11</f>
        <v>2160</v>
      </c>
      <c r="K11" s="3" t="s">
        <v>12</v>
      </c>
      <c r="L11" s="8">
        <f>SUMIF(F10:F19,"Pants",I10:I19)</f>
        <v>1360</v>
      </c>
    </row>
    <row r="12" spans="4:12" x14ac:dyDescent="0.3">
      <c r="D12" s="2"/>
      <c r="E12" s="11" t="s">
        <v>9</v>
      </c>
      <c r="F12" s="4" t="s">
        <v>8</v>
      </c>
      <c r="G12" s="4">
        <v>5</v>
      </c>
      <c r="H12" s="4">
        <v>950</v>
      </c>
      <c r="I12" s="4">
        <f>G12*H12</f>
        <v>4750</v>
      </c>
      <c r="K12" s="3" t="s">
        <v>24</v>
      </c>
      <c r="L12" s="8">
        <f>SUMIF(F10:F19,"Hat",I10:I19)</f>
        <v>1350</v>
      </c>
    </row>
    <row r="13" spans="4:12" x14ac:dyDescent="0.3">
      <c r="D13" s="2"/>
      <c r="E13" s="11" t="s">
        <v>11</v>
      </c>
      <c r="F13" s="4" t="s">
        <v>12</v>
      </c>
      <c r="G13" s="4">
        <v>2</v>
      </c>
      <c r="H13" s="4">
        <v>680</v>
      </c>
      <c r="I13" s="4">
        <f t="shared" ref="I11:I19" si="0">G13*H13</f>
        <v>1360</v>
      </c>
      <c r="K13" s="3" t="s">
        <v>28</v>
      </c>
      <c r="L13" s="8">
        <f>SUMIF(F10:F19,"Pajamas",I10:I19)</f>
        <v>600</v>
      </c>
    </row>
    <row r="14" spans="4:12" x14ac:dyDescent="0.3">
      <c r="D14" s="2"/>
      <c r="E14" s="11" t="s">
        <v>13</v>
      </c>
      <c r="F14" s="4" t="s">
        <v>6</v>
      </c>
      <c r="G14" s="4">
        <v>7</v>
      </c>
      <c r="H14" s="4">
        <v>600</v>
      </c>
      <c r="I14" s="4">
        <f t="shared" si="0"/>
        <v>4200</v>
      </c>
    </row>
    <row r="15" spans="4:12" x14ac:dyDescent="0.3">
      <c r="D15" s="2"/>
      <c r="E15" s="11" t="s">
        <v>15</v>
      </c>
      <c r="F15" s="4" t="s">
        <v>6</v>
      </c>
      <c r="G15" s="4">
        <v>5</v>
      </c>
      <c r="H15" s="4">
        <v>250</v>
      </c>
      <c r="I15" s="4">
        <f t="shared" si="0"/>
        <v>1250</v>
      </c>
    </row>
    <row r="16" spans="4:12" x14ac:dyDescent="0.3">
      <c r="D16" s="2"/>
      <c r="E16" s="11" t="s">
        <v>17</v>
      </c>
      <c r="F16" s="4" t="s">
        <v>6</v>
      </c>
      <c r="G16" s="4">
        <v>4</v>
      </c>
      <c r="H16" s="4">
        <v>300</v>
      </c>
      <c r="I16" s="4">
        <f t="shared" si="0"/>
        <v>1200</v>
      </c>
    </row>
    <row r="17" spans="4:9" x14ac:dyDescent="0.3">
      <c r="D17" s="2"/>
      <c r="E17" s="11" t="s">
        <v>19</v>
      </c>
      <c r="F17" s="4" t="s">
        <v>8</v>
      </c>
      <c r="G17" s="4">
        <v>2</v>
      </c>
      <c r="H17" s="4">
        <v>500</v>
      </c>
      <c r="I17" s="4">
        <f t="shared" si="0"/>
        <v>1000</v>
      </c>
    </row>
    <row r="18" spans="4:9" x14ac:dyDescent="0.3">
      <c r="D18" s="2"/>
      <c r="E18" s="11" t="s">
        <v>21</v>
      </c>
      <c r="F18" s="4" t="s">
        <v>22</v>
      </c>
      <c r="G18" s="4">
        <v>3</v>
      </c>
      <c r="H18" s="4">
        <v>200</v>
      </c>
      <c r="I18" s="4">
        <f t="shared" si="0"/>
        <v>600</v>
      </c>
    </row>
    <row r="19" spans="4:9" x14ac:dyDescent="0.3">
      <c r="D19" s="2"/>
      <c r="E19" s="11" t="s">
        <v>23</v>
      </c>
      <c r="F19" s="4" t="s">
        <v>24</v>
      </c>
      <c r="G19" s="4">
        <v>9</v>
      </c>
      <c r="H19" s="4">
        <v>150</v>
      </c>
      <c r="I19" s="4">
        <f t="shared" si="0"/>
        <v>1350</v>
      </c>
    </row>
    <row r="20" spans="4:9" x14ac:dyDescent="0.3">
      <c r="F20" s="9"/>
      <c r="G20" s="9"/>
      <c r="H20" s="9"/>
    </row>
  </sheetData>
  <autoFilter ref="F9:F19" xr:uid="{761EDD25-618B-409B-9079-AE9742D8E7E5}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E5BF7-432F-4776-AAA8-ABA4E1B2D851}">
  <dimension ref="D12:H14"/>
  <sheetViews>
    <sheetView workbookViewId="0">
      <selection activeCell="H13" sqref="H13"/>
    </sheetView>
  </sheetViews>
  <sheetFormatPr defaultRowHeight="14.4" x14ac:dyDescent="0.3"/>
  <cols>
    <col min="5" max="5" width="15.44140625" bestFit="1" customWidth="1"/>
  </cols>
  <sheetData>
    <row r="12" spans="4:8" ht="15" thickBot="1" x14ac:dyDescent="0.35">
      <c r="D12" s="26">
        <f ca="1">NOW()</f>
        <v>45872.68533310185</v>
      </c>
      <c r="E12" s="26"/>
      <c r="F12" s="26"/>
    </row>
    <row r="13" spans="4:8" ht="15" thickBot="1" x14ac:dyDescent="0.35">
      <c r="D13" s="26"/>
      <c r="E13" s="26"/>
      <c r="F13" s="26"/>
      <c r="H13" s="27"/>
    </row>
    <row r="14" spans="4:8" x14ac:dyDescent="0.3">
      <c r="D14" s="26"/>
      <c r="E14" s="26"/>
      <c r="F14" s="26"/>
    </row>
  </sheetData>
  <mergeCells count="1">
    <mergeCell ref="D12:F1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8DDA-0623-4A6F-9573-C4312128FD55}">
  <dimension ref="C11:G23"/>
  <sheetViews>
    <sheetView workbookViewId="0">
      <selection activeCell="M22" sqref="M22"/>
    </sheetView>
  </sheetViews>
  <sheetFormatPr defaultRowHeight="14.4" x14ac:dyDescent="0.3"/>
  <cols>
    <col min="6" max="6" width="10.33203125" bestFit="1" customWidth="1"/>
  </cols>
  <sheetData>
    <row r="11" spans="3:7" ht="15" thickBot="1" x14ac:dyDescent="0.35"/>
    <row r="12" spans="3:7" x14ac:dyDescent="0.3">
      <c r="E12" s="28">
        <f ca="1">TODAY()-1</f>
        <v>45871</v>
      </c>
      <c r="F12" s="29"/>
      <c r="G12" s="30"/>
    </row>
    <row r="13" spans="3:7" x14ac:dyDescent="0.3">
      <c r="C13" s="1" t="s">
        <v>135</v>
      </c>
      <c r="E13" s="31"/>
      <c r="F13" s="32"/>
      <c r="G13" s="33"/>
    </row>
    <row r="14" spans="3:7" ht="15" thickBot="1" x14ac:dyDescent="0.35">
      <c r="E14" s="34"/>
      <c r="F14" s="35"/>
      <c r="G14" s="36"/>
    </row>
    <row r="15" spans="3:7" ht="15" thickBot="1" x14ac:dyDescent="0.35"/>
    <row r="16" spans="3:7" x14ac:dyDescent="0.3">
      <c r="E16" s="28">
        <f ca="1">TODAY()</f>
        <v>45872</v>
      </c>
      <c r="F16" s="38"/>
      <c r="G16" s="39"/>
    </row>
    <row r="17" spans="3:7" x14ac:dyDescent="0.3">
      <c r="C17" s="1" t="s">
        <v>136</v>
      </c>
      <c r="E17" s="40"/>
      <c r="F17" s="41"/>
      <c r="G17" s="42"/>
    </row>
    <row r="18" spans="3:7" ht="15" thickBot="1" x14ac:dyDescent="0.35">
      <c r="E18" s="43"/>
      <c r="F18" s="44"/>
      <c r="G18" s="45"/>
    </row>
    <row r="19" spans="3:7" ht="15" thickBot="1" x14ac:dyDescent="0.35">
      <c r="E19" s="37"/>
    </row>
    <row r="20" spans="3:7" ht="15.6" thickTop="1" thickBot="1" x14ac:dyDescent="0.35">
      <c r="E20" s="47">
        <f ca="1">TODAY()+1</f>
        <v>45873</v>
      </c>
      <c r="F20" s="48"/>
      <c r="G20" s="48"/>
    </row>
    <row r="21" spans="3:7" ht="15.6" thickTop="1" thickBot="1" x14ac:dyDescent="0.35">
      <c r="C21" s="1" t="s">
        <v>137</v>
      </c>
      <c r="E21" s="48"/>
      <c r="F21" s="48"/>
      <c r="G21" s="48"/>
    </row>
    <row r="22" spans="3:7" ht="15.6" thickTop="1" thickBot="1" x14ac:dyDescent="0.35">
      <c r="E22" s="48"/>
      <c r="F22" s="48"/>
      <c r="G22" s="48"/>
    </row>
    <row r="23" spans="3:7" ht="15" thickTop="1" x14ac:dyDescent="0.3">
      <c r="E23" s="46"/>
    </row>
  </sheetData>
  <mergeCells count="3">
    <mergeCell ref="E12:G14"/>
    <mergeCell ref="E16:G18"/>
    <mergeCell ref="E20:G2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2ECDA-B638-4B91-BBA3-7AB3435C7F2C}">
  <dimension ref="F12:H16"/>
  <sheetViews>
    <sheetView workbookViewId="0">
      <selection activeCell="J12" sqref="J12"/>
    </sheetView>
  </sheetViews>
  <sheetFormatPr defaultRowHeight="14.4" x14ac:dyDescent="0.3"/>
  <sheetData>
    <row r="12" spans="6:8" ht="15" thickBot="1" x14ac:dyDescent="0.35"/>
    <row r="13" spans="6:8" ht="15.6" thickTop="1" thickBot="1" x14ac:dyDescent="0.35">
      <c r="F13" s="49">
        <f xml:space="preserve"> TIME(2,30,55)</f>
        <v>0.10480324074074074</v>
      </c>
      <c r="G13" s="49"/>
      <c r="H13" s="49"/>
    </row>
    <row r="14" spans="6:8" ht="15.6" thickTop="1" thickBot="1" x14ac:dyDescent="0.35">
      <c r="F14" s="49"/>
      <c r="G14" s="49"/>
      <c r="H14" s="49"/>
    </row>
    <row r="15" spans="6:8" ht="15.6" thickTop="1" thickBot="1" x14ac:dyDescent="0.35">
      <c r="F15" s="49"/>
      <c r="G15" s="49"/>
      <c r="H15" s="49"/>
    </row>
    <row r="16" spans="6:8" ht="15" thickTop="1" x14ac:dyDescent="0.3"/>
  </sheetData>
  <mergeCells count="1">
    <mergeCell ref="F13:H15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DD5DC-DB96-4064-90DE-3C28C45D2510}">
  <dimension ref="E10:F14"/>
  <sheetViews>
    <sheetView workbookViewId="0">
      <selection activeCell="I10" sqref="I10"/>
    </sheetView>
  </sheetViews>
  <sheetFormatPr defaultRowHeight="14.4" x14ac:dyDescent="0.3"/>
  <sheetData>
    <row r="10" spans="5:6" ht="15" thickBot="1" x14ac:dyDescent="0.35"/>
    <row r="11" spans="5:6" ht="15.6" thickTop="1" thickBot="1" x14ac:dyDescent="0.35">
      <c r="E11" s="50" t="s">
        <v>138</v>
      </c>
      <c r="F11" s="50" t="s">
        <v>139</v>
      </c>
    </row>
    <row r="12" spans="5:6" ht="15.6" thickTop="1" thickBot="1" x14ac:dyDescent="0.35">
      <c r="E12" s="51">
        <v>365</v>
      </c>
      <c r="F12" s="51">
        <f>MONTH(E12)</f>
        <v>12</v>
      </c>
    </row>
    <row r="13" spans="5:6" ht="15.6" thickTop="1" thickBot="1" x14ac:dyDescent="0.35">
      <c r="E13" s="51">
        <v>122</v>
      </c>
      <c r="F13" s="51">
        <f>MONTH(E13)</f>
        <v>5</v>
      </c>
    </row>
    <row r="14" spans="5:6" ht="15" thickTop="1" x14ac:dyDescent="0.3"/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DB661-82E4-46D6-8CCB-8016148D9646}">
  <dimension ref="F9:G14"/>
  <sheetViews>
    <sheetView tabSelected="1" workbookViewId="0">
      <selection activeCell="M21" sqref="M21"/>
    </sheetView>
  </sheetViews>
  <sheetFormatPr defaultRowHeight="14.4" x14ac:dyDescent="0.3"/>
  <cols>
    <col min="6" max="6" width="13" customWidth="1"/>
    <col min="7" max="7" width="10.33203125" bestFit="1" customWidth="1"/>
  </cols>
  <sheetData>
    <row r="9" spans="6:7" ht="15" thickBot="1" x14ac:dyDescent="0.35"/>
    <row r="10" spans="6:7" ht="15.6" thickTop="1" thickBot="1" x14ac:dyDescent="0.35">
      <c r="F10" s="50" t="s">
        <v>140</v>
      </c>
      <c r="G10" s="52">
        <v>35048</v>
      </c>
    </row>
    <row r="11" spans="6:7" ht="15.6" thickTop="1" thickBot="1" x14ac:dyDescent="0.35">
      <c r="F11" s="51" t="s">
        <v>141</v>
      </c>
      <c r="G11" s="51">
        <f ca="1">DATEDIF(G10,TODAY(),"Y")</f>
        <v>29</v>
      </c>
    </row>
    <row r="12" spans="6:7" ht="15.6" thickTop="1" thickBot="1" x14ac:dyDescent="0.35">
      <c r="F12" s="51" t="s">
        <v>142</v>
      </c>
      <c r="G12" s="51">
        <f ca="1">DATEDIF(G10,TODAY(),"YM")</f>
        <v>7</v>
      </c>
    </row>
    <row r="13" spans="6:7" ht="15.6" thickTop="1" thickBot="1" x14ac:dyDescent="0.35">
      <c r="F13" s="51" t="s">
        <v>143</v>
      </c>
      <c r="G13" s="51">
        <f ca="1">DATEDIF(G10,TODAY(),"MD")</f>
        <v>19</v>
      </c>
    </row>
    <row r="14" spans="6:7" ht="15" thickTop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DCEB-EA76-4DED-840C-A578713EC49A}">
  <dimension ref="D9:H19"/>
  <sheetViews>
    <sheetView workbookViewId="0">
      <selection activeCell="H9" sqref="H9:H19"/>
    </sheetView>
  </sheetViews>
  <sheetFormatPr defaultRowHeight="14.4" x14ac:dyDescent="0.3"/>
  <cols>
    <col min="8" max="8" width="10.88671875" customWidth="1"/>
  </cols>
  <sheetData>
    <row r="9" spans="4:8" x14ac:dyDescent="0.3">
      <c r="D9" s="3" t="s">
        <v>0</v>
      </c>
      <c r="E9" s="3" t="s">
        <v>1</v>
      </c>
      <c r="F9" s="3" t="s">
        <v>2</v>
      </c>
      <c r="G9" s="3" t="s">
        <v>3</v>
      </c>
      <c r="H9" s="3" t="s">
        <v>4</v>
      </c>
    </row>
    <row r="10" spans="4:8" x14ac:dyDescent="0.3">
      <c r="D10" s="4" t="s">
        <v>5</v>
      </c>
      <c r="E10" s="4" t="s">
        <v>6</v>
      </c>
      <c r="F10" s="4">
        <v>6</v>
      </c>
      <c r="G10" s="4">
        <v>650</v>
      </c>
      <c r="H10" s="4">
        <f>PRODUCT(F10,G10)</f>
        <v>3900</v>
      </c>
    </row>
    <row r="11" spans="4:8" x14ac:dyDescent="0.3">
      <c r="D11" s="4" t="s">
        <v>7</v>
      </c>
      <c r="E11" s="4" t="s">
        <v>8</v>
      </c>
      <c r="F11" s="4">
        <v>3</v>
      </c>
      <c r="G11" s="4">
        <v>720</v>
      </c>
      <c r="H11" s="4">
        <f>PRODUCT(F11,G11)</f>
        <v>2160</v>
      </c>
    </row>
    <row r="12" spans="4:8" x14ac:dyDescent="0.3">
      <c r="D12" s="4" t="s">
        <v>9</v>
      </c>
      <c r="E12" s="4" t="s">
        <v>10</v>
      </c>
      <c r="F12" s="4">
        <v>5</v>
      </c>
      <c r="G12" s="4">
        <v>950</v>
      </c>
      <c r="H12" s="4">
        <f t="shared" ref="H11:H18" si="0">PRODUCT(F12,G12)</f>
        <v>4750</v>
      </c>
    </row>
    <row r="13" spans="4:8" x14ac:dyDescent="0.3">
      <c r="D13" s="4" t="s">
        <v>11</v>
      </c>
      <c r="E13" s="4" t="s">
        <v>12</v>
      </c>
      <c r="F13" s="4">
        <v>2</v>
      </c>
      <c r="G13" s="4">
        <v>680</v>
      </c>
      <c r="H13" s="4">
        <f>PRODUCT(F13,G13)</f>
        <v>1360</v>
      </c>
    </row>
    <row r="14" spans="4:8" x14ac:dyDescent="0.3">
      <c r="D14" s="4" t="s">
        <v>13</v>
      </c>
      <c r="E14" s="4" t="s">
        <v>14</v>
      </c>
      <c r="F14" s="4">
        <v>7</v>
      </c>
      <c r="G14" s="4">
        <v>600</v>
      </c>
      <c r="H14" s="4">
        <f t="shared" si="0"/>
        <v>4200</v>
      </c>
    </row>
    <row r="15" spans="4:8" x14ac:dyDescent="0.3">
      <c r="D15" s="4" t="s">
        <v>15</v>
      </c>
      <c r="E15" s="4" t="s">
        <v>16</v>
      </c>
      <c r="F15" s="4">
        <v>5</v>
      </c>
      <c r="G15" s="4">
        <v>250</v>
      </c>
      <c r="H15" s="4">
        <f t="shared" si="0"/>
        <v>1250</v>
      </c>
    </row>
    <row r="16" spans="4:8" x14ac:dyDescent="0.3">
      <c r="D16" s="4" t="s">
        <v>17</v>
      </c>
      <c r="E16" s="4" t="s">
        <v>18</v>
      </c>
      <c r="F16" s="4">
        <v>4</v>
      </c>
      <c r="G16" s="4">
        <v>300</v>
      </c>
      <c r="H16" s="4">
        <f t="shared" si="0"/>
        <v>1200</v>
      </c>
    </row>
    <row r="17" spans="4:8" x14ac:dyDescent="0.3">
      <c r="D17" s="4" t="s">
        <v>19</v>
      </c>
      <c r="E17" s="4" t="s">
        <v>20</v>
      </c>
      <c r="F17" s="4">
        <v>2</v>
      </c>
      <c r="G17" s="4">
        <v>500</v>
      </c>
      <c r="H17" s="4">
        <f t="shared" si="0"/>
        <v>1000</v>
      </c>
    </row>
    <row r="18" spans="4:8" x14ac:dyDescent="0.3">
      <c r="D18" s="4" t="s">
        <v>21</v>
      </c>
      <c r="E18" s="4" t="s">
        <v>22</v>
      </c>
      <c r="F18" s="4">
        <v>3</v>
      </c>
      <c r="G18" s="4">
        <v>200</v>
      </c>
      <c r="H18" s="4">
        <f t="shared" si="0"/>
        <v>600</v>
      </c>
    </row>
    <row r="19" spans="4:8" x14ac:dyDescent="0.3">
      <c r="D19" s="4" t="s">
        <v>23</v>
      </c>
      <c r="E19" s="4" t="s">
        <v>24</v>
      </c>
      <c r="F19" s="4">
        <v>9</v>
      </c>
      <c r="G19" s="4">
        <v>150</v>
      </c>
      <c r="H19" s="4">
        <v>1350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0B6-577A-47E7-9619-A4C2AA0A65F2}">
  <dimension ref="D11:E24"/>
  <sheetViews>
    <sheetView topLeftCell="A5" workbookViewId="0">
      <selection activeCell="D11" sqref="D11:D21"/>
    </sheetView>
  </sheetViews>
  <sheetFormatPr defaultRowHeight="14.4" x14ac:dyDescent="0.3"/>
  <cols>
    <col min="4" max="4" width="14.109375" customWidth="1"/>
    <col min="5" max="5" width="11.33203125" customWidth="1"/>
  </cols>
  <sheetData>
    <row r="11" spans="4:5" x14ac:dyDescent="0.3">
      <c r="D11" s="3" t="s">
        <v>29</v>
      </c>
      <c r="E11" s="3" t="s">
        <v>30</v>
      </c>
    </row>
    <row r="12" spans="4:5" x14ac:dyDescent="0.3">
      <c r="D12" s="4" t="s">
        <v>31</v>
      </c>
      <c r="E12" s="4">
        <v>462</v>
      </c>
    </row>
    <row r="13" spans="4:5" x14ac:dyDescent="0.3">
      <c r="D13" s="4" t="s">
        <v>32</v>
      </c>
      <c r="E13" s="4">
        <v>276</v>
      </c>
    </row>
    <row r="14" spans="4:5" x14ac:dyDescent="0.3">
      <c r="D14" s="4" t="s">
        <v>33</v>
      </c>
      <c r="E14" s="4">
        <v>373</v>
      </c>
    </row>
    <row r="15" spans="4:5" x14ac:dyDescent="0.3">
      <c r="D15" s="4" t="s">
        <v>34</v>
      </c>
      <c r="E15" s="4">
        <v>253</v>
      </c>
    </row>
    <row r="16" spans="4:5" x14ac:dyDescent="0.3">
      <c r="D16" s="4" t="s">
        <v>35</v>
      </c>
      <c r="E16" s="4">
        <v>440</v>
      </c>
    </row>
    <row r="17" spans="4:5" x14ac:dyDescent="0.3">
      <c r="D17" s="4" t="s">
        <v>36</v>
      </c>
      <c r="E17" s="4">
        <v>475</v>
      </c>
    </row>
    <row r="18" spans="4:5" x14ac:dyDescent="0.3">
      <c r="D18" s="4" t="s">
        <v>37</v>
      </c>
      <c r="E18" s="4">
        <v>418</v>
      </c>
    </row>
    <row r="19" spans="4:5" x14ac:dyDescent="0.3">
      <c r="D19" s="4" t="s">
        <v>38</v>
      </c>
      <c r="E19" s="4">
        <v>446</v>
      </c>
    </row>
    <row r="20" spans="4:5" x14ac:dyDescent="0.3">
      <c r="D20" s="4" t="s">
        <v>39</v>
      </c>
      <c r="E20" s="4">
        <v>375</v>
      </c>
    </row>
    <row r="21" spans="4:5" x14ac:dyDescent="0.3">
      <c r="D21" s="4" t="s">
        <v>40</v>
      </c>
      <c r="E21" s="4">
        <v>282</v>
      </c>
    </row>
    <row r="22" spans="4:5" x14ac:dyDescent="0.3">
      <c r="D22" s="4"/>
      <c r="E22" s="4"/>
    </row>
    <row r="23" spans="4:5" x14ac:dyDescent="0.3">
      <c r="D23" s="3" t="s">
        <v>41</v>
      </c>
      <c r="E23" s="8">
        <f>MAX(E12:E21)</f>
        <v>475</v>
      </c>
    </row>
    <row r="24" spans="4:5" x14ac:dyDescent="0.3">
      <c r="D24" s="3" t="s">
        <v>42</v>
      </c>
      <c r="E24" s="8">
        <f>MIN(E12:E21)</f>
        <v>253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DD86D-FD2F-44C3-9E7C-95D2F41AB54F}">
  <dimension ref="D9:E19"/>
  <sheetViews>
    <sheetView workbookViewId="0">
      <selection activeCell="G11" sqref="G11"/>
    </sheetView>
  </sheetViews>
  <sheetFormatPr defaultRowHeight="14.4" x14ac:dyDescent="0.3"/>
  <cols>
    <col min="4" max="4" width="10.33203125" customWidth="1"/>
    <col min="5" max="5" width="11.5546875" customWidth="1"/>
  </cols>
  <sheetData>
    <row r="9" spans="4:5" x14ac:dyDescent="0.3">
      <c r="D9" s="3" t="s">
        <v>43</v>
      </c>
      <c r="E9" s="3" t="s">
        <v>44</v>
      </c>
    </row>
    <row r="10" spans="4:5" x14ac:dyDescent="0.3">
      <c r="D10" s="4" t="s">
        <v>5</v>
      </c>
      <c r="E10" s="4">
        <f>LEN(D10)</f>
        <v>5</v>
      </c>
    </row>
    <row r="11" spans="4:5" x14ac:dyDescent="0.3">
      <c r="D11" s="4" t="s">
        <v>45</v>
      </c>
      <c r="E11" s="4">
        <f t="shared" ref="E11:E19" si="0">LEN(D11)</f>
        <v>6</v>
      </c>
    </row>
    <row r="12" spans="4:5" x14ac:dyDescent="0.3">
      <c r="D12" s="4" t="s">
        <v>46</v>
      </c>
      <c r="E12" s="4">
        <f t="shared" si="0"/>
        <v>7</v>
      </c>
    </row>
    <row r="13" spans="4:5" x14ac:dyDescent="0.3">
      <c r="D13" s="4" t="s">
        <v>47</v>
      </c>
      <c r="E13" s="4">
        <f t="shared" si="0"/>
        <v>7</v>
      </c>
    </row>
    <row r="14" spans="4:5" x14ac:dyDescent="0.3">
      <c r="D14" s="4" t="s">
        <v>48</v>
      </c>
      <c r="E14" s="4">
        <f t="shared" si="0"/>
        <v>7</v>
      </c>
    </row>
    <row r="15" spans="4:5" x14ac:dyDescent="0.3">
      <c r="D15" s="4" t="s">
        <v>49</v>
      </c>
      <c r="E15" s="4">
        <f t="shared" si="0"/>
        <v>9</v>
      </c>
    </row>
    <row r="16" spans="4:5" x14ac:dyDescent="0.3">
      <c r="D16" s="4" t="s">
        <v>50</v>
      </c>
      <c r="E16" s="4">
        <f t="shared" si="0"/>
        <v>7</v>
      </c>
    </row>
    <row r="17" spans="4:5" x14ac:dyDescent="0.3">
      <c r="D17" s="4" t="s">
        <v>51</v>
      </c>
      <c r="E17" s="4">
        <f t="shared" si="0"/>
        <v>6</v>
      </c>
    </row>
    <row r="18" spans="4:5" x14ac:dyDescent="0.3">
      <c r="D18" s="4" t="s">
        <v>52</v>
      </c>
      <c r="E18" s="4">
        <f t="shared" si="0"/>
        <v>10</v>
      </c>
    </row>
    <row r="19" spans="4:5" x14ac:dyDescent="0.3">
      <c r="D19" s="4" t="s">
        <v>53</v>
      </c>
      <c r="E19" s="4">
        <f t="shared" si="0"/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0D8C-65DE-4274-8E6A-1DCD70A47D50}">
  <dimension ref="D8:H19"/>
  <sheetViews>
    <sheetView workbookViewId="0">
      <selection activeCell="D10" sqref="D10:D19"/>
    </sheetView>
  </sheetViews>
  <sheetFormatPr defaultRowHeight="14.4" x14ac:dyDescent="0.3"/>
  <cols>
    <col min="4" max="4" width="15.109375" customWidth="1"/>
    <col min="5" max="5" width="13.77734375" customWidth="1"/>
  </cols>
  <sheetData>
    <row r="8" spans="4:8" ht="19.2" customHeight="1" x14ac:dyDescent="0.3"/>
    <row r="9" spans="4:8" ht="21" customHeight="1" x14ac:dyDescent="0.3">
      <c r="D9" s="13" t="s">
        <v>54</v>
      </c>
      <c r="E9" s="13" t="s">
        <v>55</v>
      </c>
      <c r="G9" s="13" t="s">
        <v>56</v>
      </c>
      <c r="H9" s="8">
        <f>COUNT(E10:E19)</f>
        <v>7</v>
      </c>
    </row>
    <row r="10" spans="4:8" x14ac:dyDescent="0.3">
      <c r="D10" s="14" t="s">
        <v>31</v>
      </c>
      <c r="E10" s="15">
        <v>42000</v>
      </c>
    </row>
    <row r="11" spans="4:8" x14ac:dyDescent="0.3">
      <c r="D11" s="14" t="s">
        <v>32</v>
      </c>
      <c r="E11" s="15">
        <v>35500</v>
      </c>
    </row>
    <row r="12" spans="4:8" x14ac:dyDescent="0.3">
      <c r="D12" s="14" t="s">
        <v>33</v>
      </c>
      <c r="E12" s="15">
        <v>39800</v>
      </c>
    </row>
    <row r="13" spans="4:8" x14ac:dyDescent="0.3">
      <c r="D13" s="14" t="s">
        <v>34</v>
      </c>
      <c r="E13" s="15"/>
    </row>
    <row r="14" spans="4:8" x14ac:dyDescent="0.3">
      <c r="D14" s="14" t="s">
        <v>35</v>
      </c>
      <c r="E14" s="15">
        <v>44000</v>
      </c>
    </row>
    <row r="15" spans="4:8" x14ac:dyDescent="0.3">
      <c r="D15" s="14" t="s">
        <v>36</v>
      </c>
      <c r="E15" s="15">
        <v>47500</v>
      </c>
    </row>
    <row r="16" spans="4:8" x14ac:dyDescent="0.3">
      <c r="D16" s="14" t="s">
        <v>37</v>
      </c>
      <c r="E16" s="15"/>
    </row>
    <row r="17" spans="4:5" x14ac:dyDescent="0.3">
      <c r="D17" s="14" t="s">
        <v>38</v>
      </c>
      <c r="E17" s="15">
        <v>45300</v>
      </c>
    </row>
    <row r="18" spans="4:5" x14ac:dyDescent="0.3">
      <c r="D18" s="14" t="s">
        <v>39</v>
      </c>
      <c r="E18" s="15">
        <v>38000</v>
      </c>
    </row>
    <row r="19" spans="4:5" x14ac:dyDescent="0.3">
      <c r="D19" s="14" t="s">
        <v>40</v>
      </c>
      <c r="E19" s="1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AF42E-9297-4841-A444-032D41A477C5}">
  <dimension ref="D9:G19"/>
  <sheetViews>
    <sheetView workbookViewId="0">
      <selection activeCell="J22" sqref="J22"/>
    </sheetView>
  </sheetViews>
  <sheetFormatPr defaultRowHeight="14.4" x14ac:dyDescent="0.3"/>
  <cols>
    <col min="4" max="4" width="15.21875" customWidth="1"/>
  </cols>
  <sheetData>
    <row r="9" spans="4:7" x14ac:dyDescent="0.3">
      <c r="D9" s="18" t="s">
        <v>57</v>
      </c>
      <c r="F9" s="18" t="s">
        <v>58</v>
      </c>
      <c r="G9" s="4">
        <f>COUNTA(D10:D19)</f>
        <v>7</v>
      </c>
    </row>
    <row r="10" spans="4:7" x14ac:dyDescent="0.3">
      <c r="D10" s="17" t="s">
        <v>31</v>
      </c>
    </row>
    <row r="11" spans="4:7" x14ac:dyDescent="0.3">
      <c r="D11" s="17" t="s">
        <v>32</v>
      </c>
    </row>
    <row r="12" spans="4:7" x14ac:dyDescent="0.3">
      <c r="D12" s="17"/>
    </row>
    <row r="13" spans="4:7" x14ac:dyDescent="0.3">
      <c r="D13" s="17" t="s">
        <v>34</v>
      </c>
    </row>
    <row r="14" spans="4:7" x14ac:dyDescent="0.3">
      <c r="D14" s="17"/>
    </row>
    <row r="15" spans="4:7" x14ac:dyDescent="0.3">
      <c r="D15" s="17" t="s">
        <v>36</v>
      </c>
    </row>
    <row r="16" spans="4:7" x14ac:dyDescent="0.3">
      <c r="D16" s="17" t="s">
        <v>37</v>
      </c>
    </row>
    <row r="17" spans="4:4" x14ac:dyDescent="0.3">
      <c r="D17" s="17"/>
    </row>
    <row r="18" spans="4:4" x14ac:dyDescent="0.3">
      <c r="D18" s="17" t="s">
        <v>39</v>
      </c>
    </row>
    <row r="19" spans="4:4" x14ac:dyDescent="0.3">
      <c r="D19" s="17" t="s">
        <v>40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EDCA-C66B-44C7-8678-ECE23DA3DAFB}">
  <dimension ref="D9:M19"/>
  <sheetViews>
    <sheetView workbookViewId="0">
      <selection activeCell="D9" sqref="D9:D19"/>
    </sheetView>
  </sheetViews>
  <sheetFormatPr defaultRowHeight="14.4" x14ac:dyDescent="0.3"/>
  <cols>
    <col min="4" max="4" width="10.44140625" customWidth="1"/>
    <col min="5" max="5" width="5.5546875" customWidth="1"/>
    <col min="6" max="6" width="5.44140625" customWidth="1"/>
    <col min="7" max="7" width="6.33203125" customWidth="1"/>
    <col min="8" max="8" width="5.109375" customWidth="1"/>
    <col min="9" max="9" width="5" customWidth="1"/>
    <col min="10" max="10" width="5.6640625" customWidth="1"/>
    <col min="11" max="11" width="12.77734375" customWidth="1"/>
    <col min="12" max="12" width="14.77734375" customWidth="1"/>
  </cols>
  <sheetData>
    <row r="9" spans="4:13" ht="28.8" x14ac:dyDescent="0.3">
      <c r="D9" s="13" t="s">
        <v>59</v>
      </c>
      <c r="E9" s="13" t="s">
        <v>60</v>
      </c>
      <c r="F9" s="13" t="s">
        <v>61</v>
      </c>
      <c r="G9" s="13" t="s">
        <v>62</v>
      </c>
      <c r="H9" s="13" t="s">
        <v>63</v>
      </c>
      <c r="I9" s="13" t="s">
        <v>64</v>
      </c>
      <c r="J9" s="13" t="s">
        <v>65</v>
      </c>
      <c r="K9" s="13" t="s">
        <v>66</v>
      </c>
      <c r="L9" s="13" t="s">
        <v>67</v>
      </c>
    </row>
    <row r="10" spans="4:13" x14ac:dyDescent="0.3">
      <c r="D10" s="14" t="s">
        <v>31</v>
      </c>
      <c r="E10" s="19" t="s">
        <v>68</v>
      </c>
      <c r="F10" s="17" t="s">
        <v>68</v>
      </c>
      <c r="G10" s="17" t="s">
        <v>69</v>
      </c>
      <c r="H10" s="17" t="s">
        <v>69</v>
      </c>
      <c r="I10" s="17" t="s">
        <v>68</v>
      </c>
      <c r="J10" s="17" t="s">
        <v>68</v>
      </c>
      <c r="K10" s="17">
        <f>COUNTIF(E10:J10,"P")</f>
        <v>4</v>
      </c>
      <c r="L10" s="17">
        <f>COUNTIF(E10:J10,"A")</f>
        <v>2</v>
      </c>
      <c r="M10" s="12"/>
    </row>
    <row r="11" spans="4:13" x14ac:dyDescent="0.3">
      <c r="D11" s="14" t="s">
        <v>32</v>
      </c>
      <c r="E11" s="19" t="s">
        <v>68</v>
      </c>
      <c r="F11" s="17" t="s">
        <v>68</v>
      </c>
      <c r="G11" s="17" t="s">
        <v>68</v>
      </c>
      <c r="H11" s="17" t="s">
        <v>69</v>
      </c>
      <c r="I11" s="17" t="s">
        <v>68</v>
      </c>
      <c r="J11" s="17" t="s">
        <v>68</v>
      </c>
      <c r="K11" s="17">
        <f t="shared" ref="K11:K19" si="0">COUNTIF(E11:J11,"P")</f>
        <v>5</v>
      </c>
      <c r="L11" s="17">
        <f t="shared" ref="L11:L19" si="1">COUNTIF(E11:J11,"A")</f>
        <v>1</v>
      </c>
      <c r="M11" s="12"/>
    </row>
    <row r="12" spans="4:13" x14ac:dyDescent="0.3">
      <c r="D12" s="14" t="s">
        <v>33</v>
      </c>
      <c r="E12" s="19" t="s">
        <v>69</v>
      </c>
      <c r="F12" s="17" t="s">
        <v>68</v>
      </c>
      <c r="G12" s="17" t="s">
        <v>69</v>
      </c>
      <c r="H12" s="17" t="s">
        <v>68</v>
      </c>
      <c r="I12" s="17" t="s">
        <v>68</v>
      </c>
      <c r="J12" s="17" t="s">
        <v>69</v>
      </c>
      <c r="K12" s="17">
        <f t="shared" si="0"/>
        <v>3</v>
      </c>
      <c r="L12" s="17">
        <f t="shared" si="1"/>
        <v>3</v>
      </c>
      <c r="M12" s="12"/>
    </row>
    <row r="13" spans="4:13" x14ac:dyDescent="0.3">
      <c r="D13" s="14" t="s">
        <v>31</v>
      </c>
      <c r="E13" s="19" t="s">
        <v>68</v>
      </c>
      <c r="F13" s="17" t="s">
        <v>68</v>
      </c>
      <c r="G13" s="17" t="s">
        <v>68</v>
      </c>
      <c r="H13" s="17" t="s">
        <v>69</v>
      </c>
      <c r="I13" s="17" t="s">
        <v>68</v>
      </c>
      <c r="J13" s="17" t="s">
        <v>69</v>
      </c>
      <c r="K13" s="17">
        <f t="shared" si="0"/>
        <v>4</v>
      </c>
      <c r="L13" s="17">
        <f t="shared" si="1"/>
        <v>2</v>
      </c>
      <c r="M13" s="12"/>
    </row>
    <row r="14" spans="4:13" x14ac:dyDescent="0.3">
      <c r="D14" s="14" t="s">
        <v>35</v>
      </c>
      <c r="E14" s="19" t="s">
        <v>69</v>
      </c>
      <c r="F14" s="17" t="s">
        <v>69</v>
      </c>
      <c r="G14" s="17" t="s">
        <v>68</v>
      </c>
      <c r="H14" s="17" t="s">
        <v>69</v>
      </c>
      <c r="I14" s="17" t="s">
        <v>68</v>
      </c>
      <c r="J14" s="17" t="s">
        <v>68</v>
      </c>
      <c r="K14" s="17">
        <f t="shared" si="0"/>
        <v>3</v>
      </c>
      <c r="L14" s="17">
        <f t="shared" si="1"/>
        <v>3</v>
      </c>
      <c r="M14" s="12"/>
    </row>
    <row r="15" spans="4:13" x14ac:dyDescent="0.3">
      <c r="D15" s="14" t="s">
        <v>36</v>
      </c>
      <c r="E15" s="19" t="s">
        <v>68</v>
      </c>
      <c r="F15" s="17" t="s">
        <v>68</v>
      </c>
      <c r="G15" s="17" t="s">
        <v>68</v>
      </c>
      <c r="H15" s="17" t="s">
        <v>68</v>
      </c>
      <c r="I15" s="17" t="s">
        <v>69</v>
      </c>
      <c r="J15" s="17" t="s">
        <v>68</v>
      </c>
      <c r="K15" s="17">
        <f t="shared" si="0"/>
        <v>5</v>
      </c>
      <c r="L15" s="17">
        <f t="shared" si="1"/>
        <v>1</v>
      </c>
      <c r="M15" s="12"/>
    </row>
    <row r="16" spans="4:13" x14ac:dyDescent="0.3">
      <c r="D16" s="14" t="s">
        <v>32</v>
      </c>
      <c r="E16" s="19" t="s">
        <v>69</v>
      </c>
      <c r="F16" s="17" t="s">
        <v>68</v>
      </c>
      <c r="G16" s="17" t="s">
        <v>69</v>
      </c>
      <c r="H16" s="17" t="s">
        <v>68</v>
      </c>
      <c r="I16" s="17" t="s">
        <v>69</v>
      </c>
      <c r="J16" s="17" t="s">
        <v>68</v>
      </c>
      <c r="K16" s="17">
        <f t="shared" si="0"/>
        <v>3</v>
      </c>
      <c r="L16" s="17">
        <f t="shared" si="1"/>
        <v>3</v>
      </c>
      <c r="M16" s="12"/>
    </row>
    <row r="17" spans="4:13" x14ac:dyDescent="0.3">
      <c r="D17" s="14" t="s">
        <v>38</v>
      </c>
      <c r="E17" s="19" t="s">
        <v>68</v>
      </c>
      <c r="F17" s="17" t="s">
        <v>68</v>
      </c>
      <c r="G17" s="17" t="s">
        <v>68</v>
      </c>
      <c r="H17" s="17" t="s">
        <v>69</v>
      </c>
      <c r="I17" s="17" t="s">
        <v>68</v>
      </c>
      <c r="J17" s="17" t="s">
        <v>69</v>
      </c>
      <c r="K17" s="17">
        <f t="shared" si="0"/>
        <v>4</v>
      </c>
      <c r="L17" s="17">
        <f t="shared" si="1"/>
        <v>2</v>
      </c>
      <c r="M17" s="12"/>
    </row>
    <row r="18" spans="4:13" x14ac:dyDescent="0.3">
      <c r="D18" s="14" t="s">
        <v>31</v>
      </c>
      <c r="E18" s="19" t="s">
        <v>69</v>
      </c>
      <c r="F18" s="17" t="s">
        <v>69</v>
      </c>
      <c r="G18" s="17" t="s">
        <v>68</v>
      </c>
      <c r="H18" s="17" t="s">
        <v>69</v>
      </c>
      <c r="I18" s="17" t="s">
        <v>68</v>
      </c>
      <c r="J18" s="17" t="s">
        <v>69</v>
      </c>
      <c r="K18" s="17">
        <f t="shared" si="0"/>
        <v>2</v>
      </c>
      <c r="L18" s="17">
        <f t="shared" si="1"/>
        <v>4</v>
      </c>
      <c r="M18" s="12"/>
    </row>
    <row r="19" spans="4:13" x14ac:dyDescent="0.3">
      <c r="D19" s="14" t="s">
        <v>40</v>
      </c>
      <c r="E19" s="19" t="s">
        <v>69</v>
      </c>
      <c r="F19" s="17" t="s">
        <v>68</v>
      </c>
      <c r="G19" s="17" t="s">
        <v>69</v>
      </c>
      <c r="H19" s="17" t="s">
        <v>69</v>
      </c>
      <c r="I19" s="17" t="s">
        <v>68</v>
      </c>
      <c r="J19" s="17" t="s">
        <v>68</v>
      </c>
      <c r="K19" s="17">
        <f t="shared" si="0"/>
        <v>3</v>
      </c>
      <c r="L19" s="17">
        <f t="shared" si="1"/>
        <v>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5B763-158D-4376-8CB3-3C6C39F660F1}">
  <dimension ref="C8:G22"/>
  <sheetViews>
    <sheetView workbookViewId="0">
      <selection activeCell="H7" sqref="H7"/>
    </sheetView>
  </sheetViews>
  <sheetFormatPr defaultRowHeight="14.4" x14ac:dyDescent="0.3"/>
  <sheetData>
    <row r="8" spans="3:7" x14ac:dyDescent="0.3">
      <c r="C8" s="3" t="s">
        <v>1</v>
      </c>
      <c r="D8" s="3" t="s">
        <v>6</v>
      </c>
      <c r="E8" s="3" t="s">
        <v>82</v>
      </c>
      <c r="F8" s="20" t="s">
        <v>10</v>
      </c>
      <c r="G8" s="2"/>
    </row>
    <row r="9" spans="3:7" x14ac:dyDescent="0.3">
      <c r="C9" s="4" t="s">
        <v>70</v>
      </c>
      <c r="D9" s="14">
        <v>2100</v>
      </c>
      <c r="E9" s="14">
        <v>1800</v>
      </c>
      <c r="F9" s="14">
        <v>1300</v>
      </c>
      <c r="G9" s="2"/>
    </row>
    <row r="10" spans="3:7" x14ac:dyDescent="0.3">
      <c r="C10" s="4" t="s">
        <v>71</v>
      </c>
      <c r="D10" s="14">
        <v>3800</v>
      </c>
      <c r="E10" s="14">
        <v>3300</v>
      </c>
      <c r="F10" s="14">
        <v>1600</v>
      </c>
      <c r="G10" s="2"/>
    </row>
    <row r="11" spans="3:7" x14ac:dyDescent="0.3">
      <c r="C11" s="4" t="s">
        <v>72</v>
      </c>
      <c r="D11" s="14">
        <v>2900</v>
      </c>
      <c r="E11" s="14">
        <v>3300</v>
      </c>
      <c r="F11" s="14">
        <v>1300</v>
      </c>
      <c r="G11" s="2"/>
    </row>
    <row r="12" spans="3:7" x14ac:dyDescent="0.3">
      <c r="C12" s="4" t="s">
        <v>73</v>
      </c>
      <c r="D12" s="14">
        <v>4900</v>
      </c>
      <c r="E12" s="14">
        <v>4200</v>
      </c>
      <c r="F12" s="14">
        <v>3600</v>
      </c>
      <c r="G12" s="2"/>
    </row>
    <row r="13" spans="3:7" x14ac:dyDescent="0.3">
      <c r="C13" s="4" t="s">
        <v>74</v>
      </c>
      <c r="D13" s="14">
        <v>900</v>
      </c>
      <c r="E13" s="14">
        <v>1900</v>
      </c>
      <c r="F13" s="14">
        <v>2300</v>
      </c>
      <c r="G13" s="2"/>
    </row>
    <row r="14" spans="3:7" x14ac:dyDescent="0.3">
      <c r="C14" s="4" t="s">
        <v>75</v>
      </c>
      <c r="D14" s="14">
        <v>3400</v>
      </c>
      <c r="E14" s="14">
        <v>2200</v>
      </c>
      <c r="F14" s="14">
        <v>3800</v>
      </c>
      <c r="G14" s="2"/>
    </row>
    <row r="15" spans="3:7" x14ac:dyDescent="0.3">
      <c r="C15" s="4" t="s">
        <v>76</v>
      </c>
      <c r="D15" s="14">
        <v>4300</v>
      </c>
      <c r="E15" s="14">
        <v>3200</v>
      </c>
      <c r="F15" s="14">
        <v>1600</v>
      </c>
      <c r="G15" s="2"/>
    </row>
    <row r="16" spans="3:7" x14ac:dyDescent="0.3">
      <c r="C16" s="4" t="s">
        <v>77</v>
      </c>
      <c r="D16" s="14">
        <v>4800</v>
      </c>
      <c r="E16" s="14">
        <v>2900</v>
      </c>
      <c r="F16" s="14">
        <v>1600</v>
      </c>
      <c r="G16" s="2"/>
    </row>
    <row r="17" spans="3:7" x14ac:dyDescent="0.3">
      <c r="C17" s="4" t="s">
        <v>78</v>
      </c>
      <c r="D17" s="14">
        <v>3000</v>
      </c>
      <c r="E17" s="14">
        <v>4800</v>
      </c>
      <c r="F17" s="14">
        <v>2900</v>
      </c>
      <c r="G17" s="2"/>
    </row>
    <row r="18" spans="3:7" x14ac:dyDescent="0.3">
      <c r="C18" s="4" t="s">
        <v>79</v>
      </c>
      <c r="D18" s="14">
        <v>4400</v>
      </c>
      <c r="E18" s="14">
        <v>3700</v>
      </c>
      <c r="F18" s="14">
        <v>2700</v>
      </c>
      <c r="G18" s="2"/>
    </row>
    <row r="19" spans="3:7" x14ac:dyDescent="0.3">
      <c r="C19" s="4" t="s">
        <v>80</v>
      </c>
      <c r="D19" s="14">
        <v>1000</v>
      </c>
      <c r="E19" s="14">
        <v>4800</v>
      </c>
      <c r="F19" s="14">
        <v>3900</v>
      </c>
      <c r="G19" s="2"/>
    </row>
    <row r="20" spans="3:7" x14ac:dyDescent="0.3">
      <c r="C20" s="4" t="s">
        <v>81</v>
      </c>
      <c r="D20" s="4">
        <v>4300</v>
      </c>
      <c r="E20" s="14">
        <v>2000</v>
      </c>
      <c r="F20" s="14">
        <v>3500</v>
      </c>
      <c r="G20" s="2"/>
    </row>
    <row r="21" spans="3:7" x14ac:dyDescent="0.3">
      <c r="C21" s="4"/>
      <c r="D21" s="4"/>
      <c r="E21" s="4"/>
      <c r="F21" s="4"/>
    </row>
    <row r="22" spans="3:7" x14ac:dyDescent="0.3">
      <c r="C22" s="3" t="s">
        <v>83</v>
      </c>
      <c r="D22" s="21">
        <f>AVERAGE(D9:D20)</f>
        <v>3316.6666666666665</v>
      </c>
      <c r="E22" s="21">
        <f>AVERAGE(E9:E20)</f>
        <v>3175</v>
      </c>
      <c r="F22" s="21">
        <f>AVERAGE(F9:F20)</f>
        <v>2508.3333333333335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</vt:lpstr>
      <vt:lpstr>SUMIF</vt:lpstr>
      <vt:lpstr>PRODUCT</vt:lpstr>
      <vt:lpstr>MIN &amp; MAX</vt:lpstr>
      <vt:lpstr>LENGHT</vt:lpstr>
      <vt:lpstr>COUNT</vt:lpstr>
      <vt:lpstr>COUNTA</vt:lpstr>
      <vt:lpstr>COUNTIF</vt:lpstr>
      <vt:lpstr>AVERAGE</vt:lpstr>
      <vt:lpstr>PROPER</vt:lpstr>
      <vt:lpstr>UPPER</vt:lpstr>
      <vt:lpstr>Concatenate</vt:lpstr>
      <vt:lpstr>Large</vt:lpstr>
      <vt:lpstr>Small</vt:lpstr>
      <vt:lpstr>Roman</vt:lpstr>
      <vt:lpstr>IF</vt:lpstr>
      <vt:lpstr>Left</vt:lpstr>
      <vt:lpstr>Right</vt:lpstr>
      <vt:lpstr>CountBlank</vt:lpstr>
      <vt:lpstr>Now</vt:lpstr>
      <vt:lpstr>Today</vt:lpstr>
      <vt:lpstr>Time</vt:lpstr>
      <vt:lpstr>Month</vt:lpstr>
      <vt:lpstr>Datedif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Gadarla</dc:creator>
  <cp:lastModifiedBy>Rohini Gadarla</cp:lastModifiedBy>
  <dcterms:created xsi:type="dcterms:W3CDTF">2025-08-03T08:51:24Z</dcterms:created>
  <dcterms:modified xsi:type="dcterms:W3CDTF">2025-08-03T10:56:53Z</dcterms:modified>
</cp:coreProperties>
</file>