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emaza\Downloads\"/>
    </mc:Choice>
  </mc:AlternateContent>
  <xr:revisionPtr revIDLastSave="0" documentId="13_ncr:1_{560FF528-8671-426F-AC4B-9857D767DDD7}" xr6:coauthVersionLast="47" xr6:coauthVersionMax="47" xr10:uidLastSave="{00000000-0000-0000-0000-000000000000}"/>
  <bookViews>
    <workbookView xWindow="-108" yWindow="-108" windowWidth="23256" windowHeight="12576" tabRatio="749" activeTab="2" xr2:uid="{00000000-000D-0000-FFFF-FFFF00000000}"/>
  </bookViews>
  <sheets>
    <sheet name="Estimated Costs" sheetId="7" r:id="rId1"/>
    <sheet name="Actual Costs" sheetId="8" r:id="rId2"/>
    <sheet name="Data Worksheet" sheetId="5" r:id="rId3"/>
    <sheet name="Cumulative Project Costs" sheetId="3" r:id="rId4"/>
  </sheets>
  <definedNames>
    <definedName name="ConstructionTotal" localSheetId="1">'Actual Costs'!$D$35</definedName>
    <definedName name="ConstructionTotal">#REF!</definedName>
    <definedName name="InstallTotal" localSheetId="1">'Actual Costs'!$D$11</definedName>
    <definedName name="InstallTotal">#REF!</definedName>
    <definedName name="Planning2Total" localSheetId="1">'Actual Costs'!$D$27</definedName>
    <definedName name="Planning2Total">#REF!</definedName>
    <definedName name="PlanningTotal" localSheetId="1">'Actual Costs'!$D$19</definedName>
    <definedName name="PlanningTotal">#REF!</definedName>
    <definedName name="_xlnm.Print_Titles" localSheetId="2">'Data Worksheet'!$4:$4</definedName>
    <definedName name="TestTotal" localSheetId="1">'Actual Costs'!$D$43</definedName>
    <definedName name="TestTota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5" l="1"/>
  <c r="F7" i="5"/>
  <c r="F8" i="5"/>
  <c r="F9" i="5"/>
  <c r="F10" i="5"/>
  <c r="F11" i="5"/>
  <c r="F12" i="5"/>
  <c r="F13" i="5"/>
  <c r="F14" i="5"/>
  <c r="F15" i="5"/>
  <c r="F16" i="5"/>
  <c r="F5" i="5"/>
  <c r="E6" i="5"/>
  <c r="E5" i="5"/>
  <c r="E7" i="5"/>
  <c r="E8" i="5"/>
  <c r="E9" i="5"/>
  <c r="E10" i="5"/>
  <c r="E11" i="5"/>
  <c r="E12" i="5"/>
  <c r="E13" i="5"/>
  <c r="E14" i="5"/>
  <c r="E15" i="5"/>
  <c r="E16" i="5"/>
  <c r="D17" i="5"/>
  <c r="C17" i="5"/>
  <c r="D19" i="8"/>
  <c r="D11" i="8"/>
  <c r="D27" i="8"/>
  <c r="D35" i="8"/>
  <c r="D43" i="8"/>
  <c r="D45" i="8" l="1"/>
  <c r="D34" i="7" l="1"/>
  <c r="E34" i="7"/>
  <c r="F34" i="7"/>
  <c r="G34" i="7"/>
  <c r="H27" i="7"/>
  <c r="H28" i="7"/>
  <c r="H29" i="7"/>
  <c r="H30" i="7"/>
  <c r="H31" i="7"/>
  <c r="H32" i="7"/>
  <c r="H33" i="7"/>
  <c r="D25" i="7"/>
  <c r="E25" i="7"/>
  <c r="F25" i="7"/>
  <c r="G25" i="7"/>
  <c r="H19" i="7"/>
  <c r="H20" i="7"/>
  <c r="H21" i="7"/>
  <c r="H22" i="7"/>
  <c r="H23" i="7"/>
  <c r="H24" i="7"/>
  <c r="D17" i="7"/>
  <c r="E17" i="7"/>
  <c r="F17" i="7"/>
  <c r="G17" i="7"/>
  <c r="H12" i="7"/>
  <c r="H13" i="7"/>
  <c r="H14" i="7"/>
  <c r="H15" i="7"/>
  <c r="H16" i="7"/>
  <c r="D10" i="7"/>
  <c r="E10" i="7"/>
  <c r="F10" i="7"/>
  <c r="G10" i="7"/>
  <c r="H5" i="7"/>
  <c r="H6" i="7"/>
  <c r="H7" i="7"/>
  <c r="H8" i="7"/>
  <c r="H9" i="7"/>
  <c r="G37" i="7" l="1"/>
  <c r="F37" i="7"/>
  <c r="D37" i="7"/>
  <c r="E37" i="7"/>
  <c r="H34" i="7"/>
  <c r="H17" i="7"/>
  <c r="H10" i="7"/>
  <c r="H25" i="7"/>
  <c r="H37" i="7" l="1"/>
  <c r="H38" i="7"/>
  <c r="G39" i="7"/>
  <c r="F39" i="7"/>
  <c r="E39" i="7"/>
  <c r="H39" i="7" l="1"/>
  <c r="D39" i="7"/>
</calcChain>
</file>

<file path=xl/sharedStrings.xml><?xml version="1.0" encoding="utf-8"?>
<sst xmlns="http://schemas.openxmlformats.org/spreadsheetml/2006/main" count="131" uniqueCount="92">
  <si>
    <t>Develop Functional Specifications</t>
  </si>
  <si>
    <t>Develop System Architecture</t>
  </si>
  <si>
    <t>Develop Preliminary Design Specification</t>
  </si>
  <si>
    <t>Develop Detailed Design Specifications</t>
  </si>
  <si>
    <t>Develop Acceptance Test Plan</t>
  </si>
  <si>
    <t>Develop Components</t>
  </si>
  <si>
    <t>Procure Software</t>
  </si>
  <si>
    <t>Procure Hardware</t>
  </si>
  <si>
    <t>Development Acceptance Test Package</t>
  </si>
  <si>
    <t xml:space="preserve">Perform Unit/Integration Test </t>
  </si>
  <si>
    <t>Install System</t>
  </si>
  <si>
    <t>Train Customers</t>
  </si>
  <si>
    <t>Perform Acceptance Test</t>
  </si>
  <si>
    <t>Perform Post Project Review</t>
  </si>
  <si>
    <t>Provide Warranty Support</t>
  </si>
  <si>
    <t>Archive Materials</t>
  </si>
  <si>
    <t>Customer Progress Meetings/Reports</t>
  </si>
  <si>
    <t>Internal Status Meetings/Reports</t>
  </si>
  <si>
    <t>Third-Party Vendor Interface</t>
  </si>
  <si>
    <t>Interface to Other Internal Departments</t>
  </si>
  <si>
    <t>Configuration Management</t>
  </si>
  <si>
    <t>Quality Assurance</t>
  </si>
  <si>
    <t>Overall Project Management</t>
  </si>
  <si>
    <t>Subtotal</t>
  </si>
  <si>
    <t>PROJECT TOTAL</t>
  </si>
  <si>
    <t>Expenditures Over Time</t>
  </si>
  <si>
    <t>PROJECT TASKS</t>
  </si>
  <si>
    <t>LABOR HOURS</t>
  </si>
  <si>
    <t>LABOR COST ($)</t>
  </si>
  <si>
    <t>MATERIAL COST ($)</t>
  </si>
  <si>
    <t>TRAVEL COST ($)</t>
  </si>
  <si>
    <t>TOTAL PER TASK</t>
  </si>
  <si>
    <t>Subtotals</t>
  </si>
  <si>
    <t>Risk (Contingency)</t>
  </si>
  <si>
    <t>Total (Scheduled)</t>
  </si>
  <si>
    <t>ITEM</t>
  </si>
  <si>
    <t>COST</t>
  </si>
  <si>
    <t>DATE</t>
  </si>
  <si>
    <t>REASON FOR EXPENDITURE</t>
  </si>
  <si>
    <t>Achieve Materials</t>
  </si>
  <si>
    <t>INSTALLATION</t>
  </si>
  <si>
    <t>PLANNING (RFP)</t>
  </si>
  <si>
    <t>PLANNING 2</t>
  </si>
  <si>
    <t>CONSTRUCTION</t>
  </si>
  <si>
    <t>TEST &amp; DELIVERY</t>
  </si>
  <si>
    <t>PROJECTED CUMULATIVE COST</t>
  </si>
  <si>
    <t>ACTUAL CUMULATIVE COST</t>
  </si>
  <si>
    <t>MONTHLY COST</t>
  </si>
  <si>
    <t>CUMULATIVE COST</t>
  </si>
  <si>
    <t>Project Data Worksheet</t>
  </si>
  <si>
    <t>PROJECT
 MANAGEMENT</t>
  </si>
  <si>
    <t>PROJECT
 DELIVERY</t>
  </si>
  <si>
    <t>PROJECT
 DEVELOPMENT</t>
  </si>
  <si>
    <t>PROJECT
 DESIGN</t>
  </si>
  <si>
    <t xml:space="preserve"> </t>
  </si>
  <si>
    <t>Projected vs. Actual Costs Diagram</t>
  </si>
  <si>
    <t>PROJECTED WEEKLY COST</t>
  </si>
  <si>
    <t>ACTUAL WEEKLY COST</t>
  </si>
  <si>
    <t>WEEK</t>
  </si>
  <si>
    <t>05.01.2022</t>
  </si>
  <si>
    <t>04.28.2022</t>
  </si>
  <si>
    <t>04.20.2022</t>
  </si>
  <si>
    <t>04.17.2022</t>
  </si>
  <si>
    <t>04.16.2022</t>
  </si>
  <si>
    <t>04.15.2022</t>
  </si>
  <si>
    <t>04.14.2022</t>
  </si>
  <si>
    <t>04.04.2022</t>
  </si>
  <si>
    <t>03.31.2022</t>
  </si>
  <si>
    <t>03.28.2022</t>
  </si>
  <si>
    <t>03.27.2022</t>
  </si>
  <si>
    <t>03.26.2022</t>
  </si>
  <si>
    <t>03.25.2022</t>
  </si>
  <si>
    <t>03.15.2022</t>
  </si>
  <si>
    <t>03.05.2022</t>
  </si>
  <si>
    <t>03.03.2022</t>
  </si>
  <si>
    <t>03.02.2022</t>
  </si>
  <si>
    <t>03.01.2022</t>
  </si>
  <si>
    <t>02.28.2022</t>
  </si>
  <si>
    <t>02.25.2022</t>
  </si>
  <si>
    <t>02.19.2022</t>
  </si>
  <si>
    <t>02.10.2022</t>
  </si>
  <si>
    <t>02.05.2022</t>
  </si>
  <si>
    <t>02.01.2022</t>
  </si>
  <si>
    <t xml:space="preserve">Actual Project Costs </t>
  </si>
  <si>
    <t>04.26.2022</t>
  </si>
  <si>
    <t>04.29.2022</t>
  </si>
  <si>
    <t>04.30.2022</t>
  </si>
  <si>
    <t>02.22.2022</t>
  </si>
  <si>
    <t>02.20.2022</t>
  </si>
  <si>
    <t>02.23.2022</t>
  </si>
  <si>
    <t>02.27.2022</t>
  </si>
  <si>
    <t>Estimated Project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</si>
</sst>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8" formatCode="&quot;$&quot;#,##0.00_);[Red]\(&quot;$&quot;#,##0.00\)"/>
    <numFmt numFmtId="42" formatCode="_(&quot;$&quot;* #,##0_);_(&quot;$&quot;* \(#,##0\);_(&quot;$&quot;* &quot;-&quot;_);_(@_)"/>
    <numFmt numFmtId="164" formatCode="&quot;$&quot;#,##0.00"/>
    <numFmt numFmtId="165" formatCode="#,##0.0_);\(#,##0.0\)"/>
    <numFmt numFmtId="166" formatCode="0.0"/>
  </numFmts>
  <fonts count="21" x14ac:knownFonts="1">
    <font>
      <sz val="9"/>
      <color theme="1" tint="0.34998626667073579"/>
      <name val="Arial"/>
      <family val="2"/>
      <scheme val="minor"/>
    </font>
    <font>
      <sz val="11"/>
      <color rgb="FF3F3F76"/>
      <name val="Arial"/>
      <family val="2"/>
      <scheme val="minor"/>
    </font>
    <font>
      <sz val="10"/>
      <name val="Arial"/>
      <family val="2"/>
      <scheme val="minor"/>
    </font>
    <font>
      <b/>
      <sz val="9"/>
      <color theme="0"/>
      <name val="Arial"/>
      <family val="2"/>
    </font>
    <font>
      <b/>
      <sz val="9"/>
      <color theme="1" tint="0.34998626667073579"/>
      <name val="Arial"/>
      <family val="2"/>
      <scheme val="major"/>
    </font>
    <font>
      <b/>
      <sz val="9"/>
      <color theme="1" tint="0.34998626667073579"/>
      <name val="Arial"/>
      <family val="2"/>
    </font>
    <font>
      <b/>
      <sz val="9"/>
      <color theme="0"/>
      <name val="Arial"/>
      <family val="2"/>
      <scheme val="major"/>
    </font>
    <font>
      <sz val="9"/>
      <color theme="1" tint="0.34998626667073579"/>
      <name val="Arial"/>
      <family val="2"/>
      <scheme val="minor"/>
    </font>
    <font>
      <b/>
      <sz val="9"/>
      <color theme="1" tint="0.34998626667073579"/>
      <name val="Arial"/>
      <family val="2"/>
      <scheme val="minor"/>
    </font>
    <font>
      <sz val="12"/>
      <color theme="1" tint="0.34998626667073579"/>
      <name val="Arial"/>
      <family val="2"/>
      <scheme val="major"/>
    </font>
    <font>
      <b/>
      <sz val="12"/>
      <color theme="1" tint="0.34998626667073579"/>
      <name val="Arial"/>
      <family val="2"/>
      <scheme val="major"/>
    </font>
    <font>
      <sz val="12"/>
      <color theme="1" tint="0.34998626667073579"/>
      <name val="Arial"/>
      <family val="2"/>
    </font>
    <font>
      <b/>
      <sz val="11"/>
      <name val="Arial"/>
      <family val="2"/>
      <scheme val="minor"/>
    </font>
    <font>
      <sz val="11"/>
      <color theme="1" tint="0.34998626667073579"/>
      <name val="Arial"/>
      <family val="2"/>
      <scheme val="minor"/>
    </font>
    <font>
      <b/>
      <sz val="12"/>
      <color theme="1" tint="0.34998626667073579"/>
      <name val="Arial"/>
      <family val="2"/>
      <scheme val="minor"/>
    </font>
    <font>
      <b/>
      <sz val="12"/>
      <name val="Arial"/>
      <family val="2"/>
      <scheme val="minor"/>
    </font>
    <font>
      <sz val="12"/>
      <color theme="1" tint="0.34998626667073579"/>
      <name val="Arial"/>
      <family val="2"/>
      <scheme val="minor"/>
    </font>
    <font>
      <sz val="12"/>
      <name val="Arial"/>
      <family val="2"/>
      <scheme val="minor"/>
    </font>
    <font>
      <sz val="9"/>
      <color theme="1" tint="0.34998626667073579"/>
      <name val="Arial"/>
      <family val="2"/>
      <scheme val="major"/>
    </font>
    <font>
      <b/>
      <sz val="28"/>
      <color theme="1" tint="0.34998626667073579"/>
      <name val="Arial"/>
      <family val="2"/>
      <scheme val="major"/>
    </font>
    <font>
      <b/>
      <sz val="18"/>
      <color theme="1" tint="0.34998626667073579"/>
      <name val="Arial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2" tint="-9.9948118533890809E-2"/>
        <bgColor theme="2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0" tint="-0.24994659260841701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0" tint="-0.24994659260841701"/>
      </top>
      <bottom style="medium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thin">
        <color theme="1" tint="0.499984740745262"/>
      </right>
      <top/>
      <bottom/>
      <diagonal/>
    </border>
    <border>
      <left style="medium">
        <color theme="1" tint="0.499984740745262"/>
      </left>
      <right style="thin">
        <color theme="1" tint="0.499984740745262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/>
      <right/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  <border>
      <left/>
      <right/>
      <top style="thin">
        <color theme="1" tint="0.499984740745262"/>
      </top>
      <bottom style="medium">
        <color theme="1" tint="0.499984740745262"/>
      </bottom>
      <diagonal/>
    </border>
  </borders>
  <cellStyleXfs count="5">
    <xf numFmtId="0" fontId="0" fillId="0" borderId="0">
      <alignment vertical="center"/>
    </xf>
    <xf numFmtId="0" fontId="19" fillId="0" borderId="0" applyNumberFormat="0" applyProtection="0">
      <alignment vertical="center"/>
    </xf>
    <xf numFmtId="0" fontId="4" fillId="0" borderId="0" applyNumberFormat="0" applyProtection="0">
      <alignment vertical="center"/>
    </xf>
    <xf numFmtId="0" fontId="1" fillId="2" borderId="1" applyNumberFormat="0" applyAlignment="0" applyProtection="0"/>
    <xf numFmtId="0" fontId="4" fillId="0" borderId="5" applyNumberFormat="0" applyProtection="0">
      <alignment vertical="center"/>
    </xf>
  </cellStyleXfs>
  <cellXfs count="98">
    <xf numFmtId="0" fontId="0" fillId="0" borderId="0" xfId="0">
      <alignment vertical="center"/>
    </xf>
    <xf numFmtId="0" fontId="19" fillId="0" borderId="0" xfId="1" applyAlignment="1"/>
    <xf numFmtId="0" fontId="19" fillId="0" borderId="0" xfId="1">
      <alignment vertical="center"/>
    </xf>
    <xf numFmtId="0" fontId="2" fillId="0" borderId="0" xfId="0" applyFont="1" applyAlignment="1"/>
    <xf numFmtId="0" fontId="7" fillId="0" borderId="0" xfId="0" applyFont="1">
      <alignment vertical="center"/>
    </xf>
    <xf numFmtId="0" fontId="19" fillId="0" borderId="0" xfId="1" applyBorder="1" applyAlignment="1">
      <alignment vertical="center" wrapText="1"/>
    </xf>
    <xf numFmtId="8" fontId="10" fillId="8" borderId="7" xfId="0" applyNumberFormat="1" applyFont="1" applyFill="1" applyBorder="1">
      <alignment vertical="center"/>
    </xf>
    <xf numFmtId="0" fontId="0" fillId="10" borderId="0" xfId="0" applyFill="1">
      <alignment vertical="center"/>
    </xf>
    <xf numFmtId="0" fontId="0" fillId="10" borderId="0" xfId="0" applyFill="1" applyBorder="1" applyAlignment="1">
      <alignment vertical="center" wrapText="1"/>
    </xf>
    <xf numFmtId="0" fontId="19" fillId="0" borderId="0" xfId="1" applyAlignment="1">
      <alignment horizontal="left" vertical="center" indent="1"/>
    </xf>
    <xf numFmtId="0" fontId="4" fillId="0" borderId="0" xfId="2" applyAlignment="1">
      <alignment horizontal="left" vertical="center" indent="1"/>
    </xf>
    <xf numFmtId="0" fontId="4" fillId="0" borderId="0" xfId="2" applyAlignment="1">
      <alignment horizontal="right" vertical="center" indent="1"/>
    </xf>
    <xf numFmtId="165" fontId="5" fillId="9" borderId="2" xfId="0" applyNumberFormat="1" applyFont="1" applyFill="1" applyBorder="1" applyAlignment="1">
      <alignment horizontal="right" vertical="center" wrapText="1" indent="1"/>
    </xf>
    <xf numFmtId="166" fontId="12" fillId="8" borderId="12" xfId="0" applyNumberFormat="1" applyFont="1" applyFill="1" applyBorder="1" applyAlignment="1">
      <alignment horizontal="right" vertical="center" wrapText="1" indent="1"/>
    </xf>
    <xf numFmtId="166" fontId="12" fillId="8" borderId="16" xfId="0" applyNumberFormat="1" applyFont="1" applyFill="1" applyBorder="1" applyAlignment="1">
      <alignment horizontal="right" vertical="center" wrapText="1" indent="1"/>
    </xf>
    <xf numFmtId="164" fontId="12" fillId="8" borderId="16" xfId="0" applyNumberFormat="1" applyFont="1" applyFill="1" applyBorder="1" applyAlignment="1">
      <alignment horizontal="right" vertical="center" wrapText="1" indent="1"/>
    </xf>
    <xf numFmtId="0" fontId="0" fillId="0" borderId="0" xfId="0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9" fillId="0" borderId="0" xfId="1" applyAlignment="1">
      <alignment horizontal="center" vertical="center"/>
    </xf>
    <xf numFmtId="0" fontId="0" fillId="0" borderId="0" xfId="0" applyFill="1">
      <alignment vertical="center"/>
    </xf>
    <xf numFmtId="0" fontId="4" fillId="0" borderId="5" xfId="4" applyFill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37" fontId="0" fillId="0" borderId="3" xfId="3" applyNumberFormat="1" applyFont="1" applyFill="1" applyBorder="1" applyAlignment="1">
      <alignment horizontal="left" vertical="center" indent="1"/>
    </xf>
    <xf numFmtId="165" fontId="0" fillId="0" borderId="3" xfId="3" applyNumberFormat="1" applyFont="1" applyFill="1" applyBorder="1" applyAlignment="1">
      <alignment horizontal="right" vertical="center" wrapText="1" indent="1"/>
    </xf>
    <xf numFmtId="164" fontId="0" fillId="0" borderId="3" xfId="3" applyNumberFormat="1" applyFont="1" applyFill="1" applyBorder="1" applyAlignment="1">
      <alignment horizontal="right" vertical="center" wrapText="1" indent="1"/>
    </xf>
    <xf numFmtId="164" fontId="0" fillId="0" borderId="3" xfId="0" applyNumberFormat="1" applyFont="1" applyFill="1" applyBorder="1" applyAlignment="1">
      <alignment horizontal="right" vertical="center" wrapText="1" indent="1"/>
    </xf>
    <xf numFmtId="37" fontId="0" fillId="0" borderId="0" xfId="3" applyNumberFormat="1" applyFont="1" applyFill="1" applyBorder="1" applyAlignment="1">
      <alignment horizontal="left" vertical="center" indent="1"/>
    </xf>
    <xf numFmtId="165" fontId="0" fillId="0" borderId="0" xfId="3" applyNumberFormat="1" applyFont="1" applyFill="1" applyBorder="1" applyAlignment="1">
      <alignment horizontal="right" vertical="center" wrapText="1" indent="1"/>
    </xf>
    <xf numFmtId="164" fontId="0" fillId="0" borderId="0" xfId="3" applyNumberFormat="1" applyFont="1" applyFill="1" applyBorder="1" applyAlignment="1">
      <alignment horizontal="right" vertical="center" wrapText="1" indent="1"/>
    </xf>
    <xf numFmtId="164" fontId="0" fillId="0" borderId="0" xfId="0" applyNumberFormat="1" applyFont="1" applyFill="1" applyBorder="1" applyAlignment="1">
      <alignment horizontal="right" vertical="center" wrapText="1" indent="1"/>
    </xf>
    <xf numFmtId="0" fontId="5" fillId="0" borderId="2" xfId="0" applyFont="1" applyFill="1" applyBorder="1" applyAlignment="1">
      <alignment horizontal="left" vertical="center" wrapText="1" indent="1"/>
    </xf>
    <xf numFmtId="0" fontId="14" fillId="0" borderId="11" xfId="0" applyFont="1" applyFill="1" applyBorder="1" applyAlignment="1">
      <alignment horizontal="left" vertical="center" indent="1"/>
    </xf>
    <xf numFmtId="0" fontId="15" fillId="0" borderId="11" xfId="0" applyFont="1" applyFill="1" applyBorder="1" applyAlignment="1">
      <alignment vertical="center" wrapText="1"/>
    </xf>
    <xf numFmtId="0" fontId="16" fillId="0" borderId="13" xfId="0" applyFont="1" applyFill="1" applyBorder="1" applyAlignment="1">
      <alignment horizontal="left" vertical="center" indent="1"/>
    </xf>
    <xf numFmtId="0" fontId="17" fillId="0" borderId="14" xfId="0" applyFont="1" applyFill="1" applyBorder="1" applyAlignment="1">
      <alignment vertical="center" wrapText="1"/>
    </xf>
    <xf numFmtId="0" fontId="14" fillId="0" borderId="15" xfId="0" applyFont="1" applyFill="1" applyBorder="1" applyAlignment="1">
      <alignment horizontal="left" vertical="center" indent="1"/>
    </xf>
    <xf numFmtId="0" fontId="15" fillId="0" borderId="15" xfId="0" applyFont="1" applyFill="1" applyBorder="1" applyAlignment="1">
      <alignment vertical="center" wrapText="1"/>
    </xf>
    <xf numFmtId="166" fontId="13" fillId="0" borderId="14" xfId="3" applyNumberFormat="1" applyFont="1" applyFill="1" applyBorder="1" applyAlignment="1" applyProtection="1">
      <alignment horizontal="right" vertical="center" wrapText="1" indent="1"/>
      <protection locked="0"/>
    </xf>
    <xf numFmtId="164" fontId="13" fillId="0" borderId="14" xfId="3" applyNumberFormat="1" applyFont="1" applyFill="1" applyBorder="1" applyAlignment="1" applyProtection="1">
      <alignment horizontal="right" vertical="center" wrapText="1" indent="1"/>
      <protection locked="0"/>
    </xf>
    <xf numFmtId="164" fontId="12" fillId="0" borderId="14" xfId="0" applyNumberFormat="1" applyFont="1" applyFill="1" applyBorder="1" applyAlignment="1">
      <alignment horizontal="right" vertical="center" wrapText="1" indent="1"/>
    </xf>
    <xf numFmtId="8" fontId="8" fillId="11" borderId="2" xfId="0" applyNumberFormat="1" applyFont="1" applyFill="1" applyBorder="1" applyAlignment="1">
      <alignment horizontal="right" vertical="center"/>
    </xf>
    <xf numFmtId="0" fontId="19" fillId="0" borderId="0" xfId="1" applyFill="1" applyAlignment="1" applyProtection="1">
      <alignment horizontal="left" vertical="center" indent="1"/>
    </xf>
    <xf numFmtId="0" fontId="18" fillId="0" borderId="0" xfId="0" applyFont="1" applyFill="1" applyBorder="1" applyAlignment="1">
      <alignment horizontal="center" vertical="center" wrapText="1"/>
    </xf>
    <xf numFmtId="164" fontId="5" fillId="9" borderId="2" xfId="0" applyNumberFormat="1" applyFont="1" applyFill="1" applyBorder="1" applyAlignment="1">
      <alignment horizontal="right" vertical="center" wrapText="1" indent="1"/>
    </xf>
    <xf numFmtId="164" fontId="12" fillId="8" borderId="12" xfId="0" applyNumberFormat="1" applyFont="1" applyFill="1" applyBorder="1" applyAlignment="1">
      <alignment horizontal="right" vertical="center" wrapText="1" indent="1"/>
    </xf>
    <xf numFmtId="3" fontId="0" fillId="0" borderId="0" xfId="0" applyNumberFormat="1">
      <alignment vertical="center"/>
    </xf>
    <xf numFmtId="42" fontId="3" fillId="5" borderId="8" xfId="0" applyNumberFormat="1" applyFont="1" applyFill="1" applyBorder="1" applyAlignment="1">
      <alignment horizontal="center" textRotation="90" wrapText="1"/>
    </xf>
    <xf numFmtId="42" fontId="3" fillId="5" borderId="9" xfId="0" applyNumberFormat="1" applyFont="1" applyFill="1" applyBorder="1" applyAlignment="1">
      <alignment horizontal="center" textRotation="90" wrapText="1"/>
    </xf>
    <xf numFmtId="42" fontId="3" fillId="5" borderId="10" xfId="0" applyNumberFormat="1" applyFont="1" applyFill="1" applyBorder="1" applyAlignment="1">
      <alignment horizontal="center" textRotation="90" wrapText="1"/>
    </xf>
    <xf numFmtId="42" fontId="3" fillId="6" borderId="8" xfId="0" applyNumberFormat="1" applyFont="1" applyFill="1" applyBorder="1" applyAlignment="1">
      <alignment horizontal="center" textRotation="90" wrapText="1"/>
    </xf>
    <xf numFmtId="42" fontId="3" fillId="6" borderId="9" xfId="0" applyNumberFormat="1" applyFont="1" applyFill="1" applyBorder="1" applyAlignment="1">
      <alignment horizontal="center" textRotation="90" wrapText="1"/>
    </xf>
    <xf numFmtId="42" fontId="3" fillId="6" borderId="10" xfId="0" applyNumberFormat="1" applyFont="1" applyFill="1" applyBorder="1" applyAlignment="1">
      <alignment horizontal="center" textRotation="90" wrapText="1"/>
    </xf>
    <xf numFmtId="42" fontId="3" fillId="3" borderId="8" xfId="0" applyNumberFormat="1" applyFont="1" applyFill="1" applyBorder="1" applyAlignment="1">
      <alignment horizontal="center" textRotation="90" wrapText="1"/>
    </xf>
    <xf numFmtId="42" fontId="3" fillId="3" borderId="9" xfId="0" applyNumberFormat="1" applyFont="1" applyFill="1" applyBorder="1" applyAlignment="1">
      <alignment horizontal="center" textRotation="90" wrapText="1"/>
    </xf>
    <xf numFmtId="42" fontId="3" fillId="3" borderId="10" xfId="0" applyNumberFormat="1" applyFont="1" applyFill="1" applyBorder="1" applyAlignment="1">
      <alignment horizontal="center" textRotation="90" wrapText="1"/>
    </xf>
    <xf numFmtId="42" fontId="3" fillId="4" borderId="8" xfId="0" applyNumberFormat="1" applyFont="1" applyFill="1" applyBorder="1" applyAlignment="1">
      <alignment horizontal="center" textRotation="90" wrapText="1"/>
    </xf>
    <xf numFmtId="42" fontId="3" fillId="4" borderId="9" xfId="0" applyNumberFormat="1" applyFont="1" applyFill="1" applyBorder="1" applyAlignment="1">
      <alignment horizontal="center" textRotation="90" wrapText="1"/>
    </xf>
    <xf numFmtId="42" fontId="3" fillId="4" borderId="10" xfId="0" applyNumberFormat="1" applyFont="1" applyFill="1" applyBorder="1" applyAlignment="1">
      <alignment horizontal="center" textRotation="90" wrapText="1"/>
    </xf>
    <xf numFmtId="42" fontId="6" fillId="3" borderId="8" xfId="0" applyNumberFormat="1" applyFont="1" applyFill="1" applyBorder="1" applyAlignment="1">
      <alignment horizontal="left" textRotation="90" wrapText="1"/>
    </xf>
    <xf numFmtId="42" fontId="6" fillId="3" borderId="9" xfId="0" applyNumberFormat="1" applyFont="1" applyFill="1" applyBorder="1" applyAlignment="1">
      <alignment horizontal="left" textRotation="90" wrapText="1"/>
    </xf>
    <xf numFmtId="42" fontId="6" fillId="3" borderId="10" xfId="0" applyNumberFormat="1" applyFont="1" applyFill="1" applyBorder="1" applyAlignment="1">
      <alignment horizontal="left" textRotation="90" wrapText="1"/>
    </xf>
    <xf numFmtId="42" fontId="6" fillId="4" borderId="8" xfId="0" applyNumberFormat="1" applyFont="1" applyFill="1" applyBorder="1" applyAlignment="1">
      <alignment horizontal="center" textRotation="90" wrapText="1"/>
    </xf>
    <xf numFmtId="42" fontId="6" fillId="4" borderId="9" xfId="0" applyNumberFormat="1" applyFont="1" applyFill="1" applyBorder="1" applyAlignment="1">
      <alignment horizontal="center" textRotation="90" wrapText="1"/>
    </xf>
    <xf numFmtId="42" fontId="6" fillId="4" borderId="10" xfId="0" applyNumberFormat="1" applyFont="1" applyFill="1" applyBorder="1" applyAlignment="1">
      <alignment horizontal="center" textRotation="90" wrapText="1"/>
    </xf>
    <xf numFmtId="42" fontId="6" fillId="5" borderId="8" xfId="0" applyNumberFormat="1" applyFont="1" applyFill="1" applyBorder="1" applyAlignment="1">
      <alignment horizontal="center" textRotation="90" wrapText="1"/>
    </xf>
    <xf numFmtId="42" fontId="6" fillId="5" borderId="9" xfId="0" applyNumberFormat="1" applyFont="1" applyFill="1" applyBorder="1" applyAlignment="1">
      <alignment horizontal="center" textRotation="90" wrapText="1"/>
    </xf>
    <xf numFmtId="42" fontId="6" fillId="5" borderId="10" xfId="0" applyNumberFormat="1" applyFont="1" applyFill="1" applyBorder="1" applyAlignment="1">
      <alignment horizontal="center" textRotation="90" wrapText="1"/>
    </xf>
    <xf numFmtId="42" fontId="6" fillId="6" borderId="8" xfId="0" applyNumberFormat="1" applyFont="1" applyFill="1" applyBorder="1" applyAlignment="1">
      <alignment horizontal="center" textRotation="90" wrapText="1"/>
    </xf>
    <xf numFmtId="42" fontId="6" fillId="6" borderId="9" xfId="0" applyNumberFormat="1" applyFont="1" applyFill="1" applyBorder="1" applyAlignment="1">
      <alignment horizontal="center" textRotation="90" wrapText="1"/>
    </xf>
    <xf numFmtId="42" fontId="6" fillId="6" borderId="10" xfId="0" applyNumberFormat="1" applyFont="1" applyFill="1" applyBorder="1" applyAlignment="1">
      <alignment horizontal="center" textRotation="90" wrapText="1"/>
    </xf>
    <xf numFmtId="42" fontId="6" fillId="7" borderId="8" xfId="0" applyNumberFormat="1" applyFont="1" applyFill="1" applyBorder="1" applyAlignment="1">
      <alignment horizontal="center" textRotation="90" wrapText="1"/>
    </xf>
    <xf numFmtId="42" fontId="6" fillId="7" borderId="9" xfId="0" applyNumberFormat="1" applyFont="1" applyFill="1" applyBorder="1" applyAlignment="1">
      <alignment horizontal="center" textRotation="90" wrapText="1"/>
    </xf>
    <xf numFmtId="42" fontId="6" fillId="7" borderId="10" xfId="0" applyNumberFormat="1" applyFont="1" applyFill="1" applyBorder="1" applyAlignment="1">
      <alignment horizontal="center" textRotation="90" wrapText="1"/>
    </xf>
    <xf numFmtId="0" fontId="11" fillId="0" borderId="7" xfId="0" applyFont="1" applyBorder="1" applyAlignment="1">
      <alignment vertical="center" wrapText="1"/>
    </xf>
    <xf numFmtId="0" fontId="11" fillId="0" borderId="7" xfId="0" applyFont="1" applyBorder="1">
      <alignment vertical="center"/>
    </xf>
    <xf numFmtId="0" fontId="9" fillId="0" borderId="7" xfId="0" applyFont="1" applyBorder="1">
      <alignment vertical="center"/>
    </xf>
    <xf numFmtId="0" fontId="10" fillId="0" borderId="6" xfId="0" applyFont="1" applyBorder="1" applyAlignment="1">
      <alignment horizontal="left" vertical="center" indent="1"/>
    </xf>
    <xf numFmtId="0" fontId="7" fillId="0" borderId="0" xfId="0" applyFont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 wrapText="1" indent="1"/>
    </xf>
    <xf numFmtId="0" fontId="0" fillId="0" borderId="0" xfId="0" applyAlignment="1">
      <alignment vertical="center" wrapText="1"/>
    </xf>
    <xf numFmtId="14" fontId="7" fillId="0" borderId="0" xfId="0" applyNumberFormat="1" applyFont="1" applyAlignment="1">
      <alignment horizontal="center" vertical="center"/>
    </xf>
    <xf numFmtId="8" fontId="7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0" fontId="0" fillId="0" borderId="3" xfId="0" applyBorder="1" applyAlignment="1">
      <alignment vertical="center" wrapText="1"/>
    </xf>
    <xf numFmtId="14" fontId="7" fillId="0" borderId="3" xfId="0" applyNumberFormat="1" applyFont="1" applyBorder="1" applyAlignment="1">
      <alignment horizontal="center" vertical="center"/>
    </xf>
    <xf numFmtId="8" fontId="7" fillId="0" borderId="3" xfId="0" applyNumberFormat="1" applyFont="1" applyBorder="1" applyAlignment="1">
      <alignment horizontal="right" vertical="center"/>
    </xf>
    <xf numFmtId="0" fontId="7" fillId="0" borderId="3" xfId="0" applyFont="1" applyBorder="1" applyAlignment="1">
      <alignment horizontal="left" vertical="center" wrapText="1" indent="1"/>
    </xf>
    <xf numFmtId="0" fontId="4" fillId="0" borderId="0" xfId="2" applyAlignment="1">
      <alignment vertical="center" wrapText="1"/>
    </xf>
    <xf numFmtId="0" fontId="4" fillId="0" borderId="0" xfId="2" applyAlignment="1">
      <alignment horizontal="center" vertical="center"/>
    </xf>
    <xf numFmtId="0" fontId="4" fillId="0" borderId="0" xfId="2" applyAlignment="1">
      <alignment horizontal="right" vertical="center"/>
    </xf>
    <xf numFmtId="0" fontId="0" fillId="10" borderId="0" xfId="0" applyFill="1" applyAlignment="1">
      <alignment vertical="center" wrapText="1"/>
    </xf>
    <xf numFmtId="0" fontId="20" fillId="0" borderId="0" xfId="1" applyFont="1" applyAlignment="1">
      <alignment horizontal="center" vertical="center"/>
    </xf>
    <xf numFmtId="164" fontId="0" fillId="0" borderId="0" xfId="0" applyNumberFormat="1">
      <alignment vertical="center"/>
    </xf>
    <xf numFmtId="0" fontId="19" fillId="0" borderId="0" xfId="1" applyAlignment="1">
      <alignment vertical="center"/>
    </xf>
  </cellXfs>
  <cellStyles count="5">
    <cellStyle name="Heading 1" xfId="1" builtinId="16" customBuiltin="1"/>
    <cellStyle name="Heading 2" xfId="2" builtinId="17" customBuiltin="1"/>
    <cellStyle name="Heading 3" xfId="4" builtinId="18" customBuiltin="1"/>
    <cellStyle name="Input" xfId="3" builtinId="20"/>
    <cellStyle name="Normal" xfId="0" builtinId="0" customBuiltin="1"/>
  </cellStyles>
  <dxfs count="7">
    <dxf>
      <font>
        <strike val="0"/>
        <outline val="0"/>
        <shadow val="0"/>
        <u val="none"/>
        <vertAlign val="baseline"/>
        <sz val="9"/>
        <color theme="1" tint="0.34998626667073579"/>
        <name val="Arial"/>
        <scheme val="major"/>
      </font>
    </dxf>
    <dxf>
      <fill>
        <patternFill>
          <bgColor theme="2"/>
        </patternFill>
      </fill>
    </dxf>
    <dxf>
      <fill>
        <patternFill>
          <bgColor theme="2" tint="-9.9948118533890809E-2"/>
        </patternFill>
      </fill>
    </dxf>
    <dxf>
      <font>
        <b val="0"/>
        <i val="0"/>
        <color theme="1" tint="0.34998626667073579"/>
      </font>
      <fill>
        <patternFill>
          <bgColor theme="2" tint="-9.9948118533890809E-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1" tint="0.34998626667073579"/>
      </font>
      <fill>
        <patternFill>
          <bgColor theme="2" tint="-9.9948118533890809E-2"/>
        </patternFill>
      </fill>
      <border>
        <top style="thin">
          <color theme="0" tint="-0.24994659260841701"/>
        </top>
        <bottom style="medium">
          <color theme="1" tint="0.499984740745262"/>
        </bottom>
      </border>
    </dxf>
    <dxf>
      <font>
        <b/>
        <i val="0"/>
        <color theme="1" tint="0.34998626667073579"/>
      </font>
      <fill>
        <patternFill patternType="none">
          <bgColor auto="1"/>
        </patternFill>
      </fill>
      <border diagonalUp="0" diagonalDown="0">
        <left/>
        <right/>
        <top/>
        <bottom style="medium">
          <color theme="1" tint="0.499984740745262"/>
        </bottom>
        <vertical/>
        <horizontal/>
      </border>
    </dxf>
    <dxf>
      <font>
        <b val="0"/>
        <i val="0"/>
        <color theme="1" tint="0.34998626667073579"/>
      </font>
      <fill>
        <patternFill patternType="none">
          <bgColor auto="1"/>
        </patternFill>
      </fill>
      <border diagonalUp="0" diagonalDown="0">
        <left style="medium">
          <color theme="1" tint="0.499984740745262"/>
        </left>
        <right/>
        <top style="medium">
          <color theme="1" tint="0.499984740745262"/>
        </top>
        <bottom style="medium">
          <color theme="1" tint="0.499984740745262"/>
        </bottom>
        <vertical/>
        <horizontal/>
      </border>
    </dxf>
  </dxfs>
  <tableStyles count="1" defaultTableStyle="Project Budget" defaultPivotStyle="PivotStyleMedium1">
    <tableStyle name="Project Budget" pivot="0" count="6" xr9:uid="{00000000-0011-0000-FFFF-FFFF00000000}">
      <tableStyleElement type="wholeTable" dxfId="6"/>
      <tableStyleElement type="headerRow" dxfId="5"/>
      <tableStyleElement type="totalRow" dxfId="4"/>
      <tableStyleElement type="lastColumn" dxfId="3"/>
      <tableStyleElement type="firstRowStripe" dxfId="2"/>
      <tableStyleElement type="firstTotalCell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Weekly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Worksheet'!$C$4</c:f>
              <c:strCache>
                <c:ptCount val="1"/>
                <c:pt idx="0">
                  <c:v>PROJECTED WEEKLY COST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'Data Worksheet'!$C$5:$C$16</c:f>
              <c:numCache>
                <c:formatCode>"$"#,##0.00</c:formatCode>
                <c:ptCount val="12"/>
                <c:pt idx="0">
                  <c:v>68000</c:v>
                </c:pt>
                <c:pt idx="1">
                  <c:v>65000</c:v>
                </c:pt>
                <c:pt idx="2">
                  <c:v>62000</c:v>
                </c:pt>
                <c:pt idx="3">
                  <c:v>71394</c:v>
                </c:pt>
                <c:pt idx="4">
                  <c:v>77391</c:v>
                </c:pt>
                <c:pt idx="5">
                  <c:v>82391</c:v>
                </c:pt>
                <c:pt idx="6">
                  <c:v>68391</c:v>
                </c:pt>
                <c:pt idx="7">
                  <c:v>73391</c:v>
                </c:pt>
                <c:pt idx="8">
                  <c:v>77791</c:v>
                </c:pt>
                <c:pt idx="9">
                  <c:v>73391</c:v>
                </c:pt>
                <c:pt idx="10">
                  <c:v>141430</c:v>
                </c:pt>
                <c:pt idx="11">
                  <c:v>139430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8-4182-A00F-55DE21BBD377}"/>
            </c:ext>
          </c:extLst>
        </c:ser>
        <c:ser>
          <c:idx val="1"/>
          <c:order val="1"/>
          <c:tx>
            <c:strRef>
              <c:f>'Data Worksheet'!$D$4</c:f>
              <c:strCache>
                <c:ptCount val="1"/>
                <c:pt idx="0">
                  <c:v>ACTUAL WEEKLY COST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'Data Worksheet'!$D$5:$D$16</c:f>
              <c:numCache>
                <c:formatCode>"$"#,##0.00</c:formatCode>
                <c:ptCount val="12"/>
                <c:pt idx="0">
                  <c:v>57000</c:v>
                </c:pt>
                <c:pt idx="1">
                  <c:v>53500</c:v>
                </c:pt>
                <c:pt idx="2">
                  <c:v>55000</c:v>
                </c:pt>
                <c:pt idx="3">
                  <c:v>86000</c:v>
                </c:pt>
                <c:pt idx="4">
                  <c:v>85000</c:v>
                </c:pt>
                <c:pt idx="5">
                  <c:v>84000</c:v>
                </c:pt>
                <c:pt idx="6">
                  <c:v>87000</c:v>
                </c:pt>
                <c:pt idx="7">
                  <c:v>88000</c:v>
                </c:pt>
                <c:pt idx="8">
                  <c:v>86000</c:v>
                </c:pt>
                <c:pt idx="9">
                  <c:v>86000</c:v>
                </c:pt>
                <c:pt idx="10">
                  <c:v>111500</c:v>
                </c:pt>
                <c:pt idx="11">
                  <c:v>120000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58-4182-A00F-55DE21BBD3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7330623"/>
        <c:axId val="737334783"/>
      </c:lineChart>
      <c:catAx>
        <c:axId val="7373306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34783"/>
        <c:crosses val="autoZero"/>
        <c:auto val="1"/>
        <c:lblAlgn val="ctr"/>
        <c:lblOffset val="100"/>
        <c:noMultiLvlLbl val="0"/>
      </c:catAx>
      <c:valAx>
        <c:axId val="737334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30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Weekly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Worksheet'!$E$4</c:f>
              <c:strCache>
                <c:ptCount val="1"/>
                <c:pt idx="0">
                  <c:v>PROJECTED CUMULATIVE COST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'Data Worksheet'!$E$5:$E$16</c:f>
              <c:numCache>
                <c:formatCode>"$"#,##0.00</c:formatCode>
                <c:ptCount val="12"/>
                <c:pt idx="0">
                  <c:v>68000</c:v>
                </c:pt>
                <c:pt idx="1">
                  <c:v>133000</c:v>
                </c:pt>
                <c:pt idx="2">
                  <c:v>195000</c:v>
                </c:pt>
                <c:pt idx="3">
                  <c:v>266394</c:v>
                </c:pt>
                <c:pt idx="4">
                  <c:v>343785</c:v>
                </c:pt>
                <c:pt idx="5">
                  <c:v>426176</c:v>
                </c:pt>
                <c:pt idx="6">
                  <c:v>494567</c:v>
                </c:pt>
                <c:pt idx="7">
                  <c:v>567958</c:v>
                </c:pt>
                <c:pt idx="8">
                  <c:v>645749</c:v>
                </c:pt>
                <c:pt idx="9">
                  <c:v>719140</c:v>
                </c:pt>
                <c:pt idx="10">
                  <c:v>860570</c:v>
                </c:pt>
                <c:pt idx="11">
                  <c:v>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28-4C28-A9E3-32ADB81FCA0A}"/>
            </c:ext>
          </c:extLst>
        </c:ser>
        <c:ser>
          <c:idx val="1"/>
          <c:order val="1"/>
          <c:tx>
            <c:strRef>
              <c:f>'Data Worksheet'!$F$4</c:f>
              <c:strCache>
                <c:ptCount val="1"/>
                <c:pt idx="0">
                  <c:v>ACTUAL CUMULATIVE COST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'Data Worksheet'!$F$5:$F$16</c:f>
              <c:numCache>
                <c:formatCode>"$"#,##0.00</c:formatCode>
                <c:ptCount val="12"/>
                <c:pt idx="0">
                  <c:v>57000</c:v>
                </c:pt>
                <c:pt idx="1">
                  <c:v>110500</c:v>
                </c:pt>
                <c:pt idx="2">
                  <c:v>165500</c:v>
                </c:pt>
                <c:pt idx="3">
                  <c:v>251500</c:v>
                </c:pt>
                <c:pt idx="4">
                  <c:v>336500</c:v>
                </c:pt>
                <c:pt idx="5">
                  <c:v>420500</c:v>
                </c:pt>
                <c:pt idx="6">
                  <c:v>507500</c:v>
                </c:pt>
                <c:pt idx="7">
                  <c:v>595500</c:v>
                </c:pt>
                <c:pt idx="8">
                  <c:v>681500</c:v>
                </c:pt>
                <c:pt idx="9">
                  <c:v>767500</c:v>
                </c:pt>
                <c:pt idx="10">
                  <c:v>879000</c:v>
                </c:pt>
                <c:pt idx="11">
                  <c:v>999000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28-4C28-A9E3-32ADB81FCA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6567951"/>
        <c:axId val="716565039"/>
      </c:lineChart>
      <c:catAx>
        <c:axId val="7165679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565039"/>
        <c:crosses val="autoZero"/>
        <c:auto val="1"/>
        <c:lblAlgn val="ctr"/>
        <c:lblOffset val="100"/>
        <c:noMultiLvlLbl val="0"/>
      </c:catAx>
      <c:valAx>
        <c:axId val="71656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567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7620</xdr:rowOff>
    </xdr:from>
    <xdr:to>
      <xdr:col>16</xdr:col>
      <xdr:colOff>7620</xdr:colOff>
      <xdr:row>25</xdr:row>
      <xdr:rowOff>22860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4432CF3-02BD-4585-A5AD-A65DA55A5A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26</xdr:row>
      <xdr:rowOff>15240</xdr:rowOff>
    </xdr:from>
    <xdr:to>
      <xdr:col>16</xdr:col>
      <xdr:colOff>7620</xdr:colOff>
      <xdr:row>45</xdr:row>
      <xdr:rowOff>15240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D7C8ED4-78A9-4548-B4C2-8DD49CE1E1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Costs" displayName="tblCosts" ref="B4:F18" totalsRowShown="0" headerRowDxfId="0">
  <autoFilter ref="B4:F18" xr:uid="{00000000-0009-0000-0100-000001000000}"/>
  <tableColumns count="5">
    <tableColumn id="1" xr3:uid="{00000000-0010-0000-0000-000001000000}" name="WEEK"/>
    <tableColumn id="2" xr3:uid="{00000000-0010-0000-0000-000002000000}" name="PROJECTED WEEKLY COST"/>
    <tableColumn id="4" xr3:uid="{00000000-0010-0000-0000-000004000000}" name="ACTUAL WEEKLY COST"/>
    <tableColumn id="3" xr3:uid="{00000000-0010-0000-0000-000003000000}" name="PROJECTED CUMULATIVE COST"/>
    <tableColumn id="5" xr3:uid="{00000000-0010-0000-0000-000005000000}" name="ACTUAL CUMULATIVE COST"/>
  </tableColumns>
  <tableStyleInfo name="Project Budget" showFirstColumn="0" showLastColumn="0" showRowStripes="1" showColumnStripes="0"/>
  <extLst>
    <ext xmlns:x14="http://schemas.microsoft.com/office/spreadsheetml/2009/9/main" uri="{504A1905-F514-4f6f-8877-14C23A59335A}">
      <x14:table altText="Project Data Worksheet" altTextSummary="Enter the projected, actual &amp; cumulative costs here and it will be charted on the Cumulative Project Costs sheet."/>
    </ext>
  </extLst>
</table>
</file>

<file path=xl/theme/theme1.xml><?xml version="1.0" encoding="utf-8"?>
<a:theme xmlns:a="http://schemas.openxmlformats.org/drawingml/2006/main" name="Office Theme">
  <a:themeElements>
    <a:clrScheme name="Project Budget">
      <a:dk1>
        <a:srgbClr val="000000"/>
      </a:dk1>
      <a:lt1>
        <a:srgbClr val="FFFFFF"/>
      </a:lt1>
      <a:dk2>
        <a:srgbClr val="510B0C"/>
      </a:dk2>
      <a:lt2>
        <a:srgbClr val="FCFAF3"/>
      </a:lt2>
      <a:accent1>
        <a:srgbClr val="E8A52E"/>
      </a:accent1>
      <a:accent2>
        <a:srgbClr val="44A5C4"/>
      </a:accent2>
      <a:accent3>
        <a:srgbClr val="F17724"/>
      </a:accent3>
      <a:accent4>
        <a:srgbClr val="C1272D"/>
      </a:accent4>
      <a:accent5>
        <a:srgbClr val="57B09A"/>
      </a:accent5>
      <a:accent6>
        <a:srgbClr val="902154"/>
      </a:accent6>
      <a:hlink>
        <a:srgbClr val="44A5C4"/>
      </a:hlink>
      <a:folHlink>
        <a:srgbClr val="902154"/>
      </a:folHlink>
    </a:clrScheme>
    <a:fontScheme name="Project Budget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autoPageBreaks="0" fitToPage="1"/>
  </sheetPr>
  <dimension ref="A1:M43"/>
  <sheetViews>
    <sheetView showGridLines="0" topLeftCell="A19" zoomScaleNormal="100" workbookViewId="0">
      <selection activeCell="H39" sqref="H39"/>
    </sheetView>
  </sheetViews>
  <sheetFormatPr defaultRowHeight="16.5" customHeight="1" x14ac:dyDescent="0.2"/>
  <cols>
    <col min="1" max="1" width="2.75" customWidth="1"/>
    <col min="2" max="2" width="5.375" customWidth="1"/>
    <col min="3" max="3" width="36" customWidth="1"/>
    <col min="4" max="4" width="17.375" customWidth="1"/>
    <col min="5" max="5" width="17.5" customWidth="1"/>
    <col min="6" max="6" width="20.875" customWidth="1"/>
    <col min="7" max="7" width="17.375" customWidth="1"/>
    <col min="8" max="8" width="19.375" customWidth="1"/>
    <col min="9" max="9" width="17.375" customWidth="1"/>
    <col min="10" max="10" width="14.75" customWidth="1"/>
  </cols>
  <sheetData>
    <row r="1" spans="1:13" ht="6.75" customHeight="1" x14ac:dyDescent="0.2">
      <c r="B1" s="7"/>
      <c r="C1" s="7"/>
      <c r="D1" s="7"/>
      <c r="E1" s="7"/>
      <c r="F1" s="7"/>
      <c r="G1" s="8"/>
      <c r="H1" s="8"/>
      <c r="I1" s="8"/>
    </row>
    <row r="2" spans="1:13" ht="42" customHeight="1" x14ac:dyDescent="0.2">
      <c r="A2" s="95" t="s">
        <v>91</v>
      </c>
      <c r="B2" s="95"/>
      <c r="C2" s="95"/>
      <c r="D2" s="95"/>
      <c r="E2" s="95"/>
      <c r="F2" s="95"/>
      <c r="G2" s="95"/>
      <c r="H2" s="95"/>
      <c r="I2" s="95"/>
    </row>
    <row r="3" spans="1:13" ht="16.5" customHeight="1" x14ac:dyDescent="0.2">
      <c r="B3" s="9"/>
      <c r="E3" s="2"/>
      <c r="F3" s="2"/>
      <c r="G3" s="5"/>
    </row>
    <row r="4" spans="1:13" ht="16.5" customHeight="1" thickBot="1" x14ac:dyDescent="0.25">
      <c r="C4" s="10" t="s">
        <v>26</v>
      </c>
      <c r="D4" s="11" t="s">
        <v>27</v>
      </c>
      <c r="E4" s="11" t="s">
        <v>28</v>
      </c>
      <c r="F4" s="11" t="s">
        <v>29</v>
      </c>
      <c r="G4" s="11" t="s">
        <v>30</v>
      </c>
      <c r="H4" s="11" t="s">
        <v>31</v>
      </c>
    </row>
    <row r="5" spans="1:13" ht="16.5" customHeight="1" x14ac:dyDescent="0.2">
      <c r="B5" s="53" t="s">
        <v>53</v>
      </c>
      <c r="C5" s="23" t="s">
        <v>0</v>
      </c>
      <c r="D5" s="24">
        <v>82</v>
      </c>
      <c r="E5" s="25">
        <v>10500</v>
      </c>
      <c r="F5" s="25">
        <v>11000</v>
      </c>
      <c r="G5" s="25">
        <v>11500</v>
      </c>
      <c r="H5" s="26">
        <f>SUM(D5:G5)</f>
        <v>33082</v>
      </c>
      <c r="M5" s="46"/>
    </row>
    <row r="6" spans="1:13" ht="16.5" customHeight="1" x14ac:dyDescent="0.2">
      <c r="B6" s="54"/>
      <c r="C6" s="27" t="s">
        <v>1</v>
      </c>
      <c r="D6" s="28">
        <v>110</v>
      </c>
      <c r="E6" s="29">
        <v>12500</v>
      </c>
      <c r="F6" s="29">
        <v>10000</v>
      </c>
      <c r="G6" s="29">
        <v>12300</v>
      </c>
      <c r="H6" s="30">
        <f>SUM(D6:G6)</f>
        <v>34910</v>
      </c>
      <c r="L6" s="46"/>
    </row>
    <row r="7" spans="1:13" ht="16.5" customHeight="1" x14ac:dyDescent="0.2">
      <c r="B7" s="54"/>
      <c r="C7" s="27" t="s">
        <v>2</v>
      </c>
      <c r="D7" s="28">
        <v>100</v>
      </c>
      <c r="E7" s="29">
        <v>11500</v>
      </c>
      <c r="F7" s="29">
        <v>14500</v>
      </c>
      <c r="G7" s="29">
        <v>13700</v>
      </c>
      <c r="H7" s="30">
        <f>SUM(D7:G7)</f>
        <v>39800</v>
      </c>
    </row>
    <row r="8" spans="1:13" ht="16.5" customHeight="1" x14ac:dyDescent="0.2">
      <c r="B8" s="54"/>
      <c r="C8" s="27" t="s">
        <v>3</v>
      </c>
      <c r="D8" s="28">
        <v>110</v>
      </c>
      <c r="E8" s="29">
        <v>13500</v>
      </c>
      <c r="F8" s="29">
        <v>12000</v>
      </c>
      <c r="G8" s="29">
        <v>15200</v>
      </c>
      <c r="H8" s="30">
        <f>SUM(D8:G8)</f>
        <v>40810</v>
      </c>
    </row>
    <row r="9" spans="1:13" ht="16.5" customHeight="1" x14ac:dyDescent="0.2">
      <c r="B9" s="54"/>
      <c r="C9" s="27" t="s">
        <v>4</v>
      </c>
      <c r="D9" s="28">
        <v>120</v>
      </c>
      <c r="E9" s="29">
        <v>14500</v>
      </c>
      <c r="F9" s="29">
        <v>15000</v>
      </c>
      <c r="G9" s="29">
        <v>16800</v>
      </c>
      <c r="H9" s="30">
        <f>SUM(D9:G9)</f>
        <v>46420</v>
      </c>
      <c r="L9" s="46"/>
    </row>
    <row r="10" spans="1:13" ht="16.5" customHeight="1" thickBot="1" x14ac:dyDescent="0.25">
      <c r="B10" s="55"/>
      <c r="C10" s="31" t="s">
        <v>23</v>
      </c>
      <c r="D10" s="12">
        <f>SUM(D5:D9)</f>
        <v>522</v>
      </c>
      <c r="E10" s="44">
        <f>SUM(E5:E9)</f>
        <v>62500</v>
      </c>
      <c r="F10" s="44">
        <f>SUM(F5:F9)</f>
        <v>62500</v>
      </c>
      <c r="G10" s="44">
        <f>SUM(G5:G9)</f>
        <v>69500</v>
      </c>
      <c r="H10" s="44">
        <f>SUM(D10:G10)</f>
        <v>195022</v>
      </c>
    </row>
    <row r="11" spans="1:13" ht="33" customHeight="1" thickBot="1" x14ac:dyDescent="0.3">
      <c r="C11" s="3"/>
      <c r="D11" s="3"/>
      <c r="E11" s="3"/>
      <c r="F11" s="3"/>
      <c r="G11" s="3"/>
      <c r="H11" s="3"/>
    </row>
    <row r="12" spans="1:13" ht="16.5" customHeight="1" x14ac:dyDescent="0.2">
      <c r="B12" s="56" t="s">
        <v>52</v>
      </c>
      <c r="C12" s="23" t="s">
        <v>5</v>
      </c>
      <c r="D12" s="24">
        <v>110</v>
      </c>
      <c r="E12" s="25">
        <v>17000</v>
      </c>
      <c r="F12" s="25">
        <v>14000</v>
      </c>
      <c r="G12" s="25">
        <v>12630</v>
      </c>
      <c r="H12" s="26">
        <f>SUM(D12:G12)</f>
        <v>43740</v>
      </c>
    </row>
    <row r="13" spans="1:13" ht="16.5" customHeight="1" x14ac:dyDescent="0.2">
      <c r="B13" s="57"/>
      <c r="C13" s="27" t="s">
        <v>6</v>
      </c>
      <c r="D13" s="28">
        <v>140</v>
      </c>
      <c r="E13" s="29">
        <v>15000</v>
      </c>
      <c r="F13" s="29">
        <v>25000</v>
      </c>
      <c r="G13" s="29">
        <v>16000</v>
      </c>
      <c r="H13" s="30">
        <f>SUM(D13:G13)</f>
        <v>56140</v>
      </c>
    </row>
    <row r="14" spans="1:13" ht="16.5" customHeight="1" x14ac:dyDescent="0.2">
      <c r="B14" s="57"/>
      <c r="C14" s="27" t="s">
        <v>7</v>
      </c>
      <c r="D14" s="28">
        <v>95</v>
      </c>
      <c r="E14" s="29">
        <v>16000</v>
      </c>
      <c r="F14" s="29">
        <v>20000</v>
      </c>
      <c r="G14" s="29">
        <v>14410</v>
      </c>
      <c r="H14" s="30">
        <f>SUM(D14:G14)</f>
        <v>50505</v>
      </c>
    </row>
    <row r="15" spans="1:13" ht="16.5" customHeight="1" x14ac:dyDescent="0.2">
      <c r="B15" s="57"/>
      <c r="C15" s="27" t="s">
        <v>8</v>
      </c>
      <c r="D15" s="28">
        <v>110</v>
      </c>
      <c r="E15" s="29">
        <v>17875</v>
      </c>
      <c r="F15" s="29">
        <v>14500</v>
      </c>
      <c r="G15" s="29">
        <v>16000</v>
      </c>
      <c r="H15" s="30">
        <f>SUM(D15:G15)</f>
        <v>48485</v>
      </c>
    </row>
    <row r="16" spans="1:13" ht="16.5" customHeight="1" x14ac:dyDescent="0.2">
      <c r="B16" s="57"/>
      <c r="C16" s="27" t="s">
        <v>9</v>
      </c>
      <c r="D16" s="28">
        <v>130</v>
      </c>
      <c r="E16" s="29">
        <v>18000</v>
      </c>
      <c r="F16" s="29">
        <v>15000</v>
      </c>
      <c r="G16" s="29">
        <v>18000</v>
      </c>
      <c r="H16" s="30">
        <f>SUM(D16:G16)</f>
        <v>51130</v>
      </c>
      <c r="M16" s="46"/>
    </row>
    <row r="17" spans="2:10" ht="16.5" customHeight="1" thickBot="1" x14ac:dyDescent="0.25">
      <c r="B17" s="58"/>
      <c r="C17" s="31" t="s">
        <v>23</v>
      </c>
      <c r="D17" s="12">
        <f>SUM(D12:D16)</f>
        <v>585</v>
      </c>
      <c r="E17" s="44">
        <f>SUM(E12:E16)</f>
        <v>83875</v>
      </c>
      <c r="F17" s="44">
        <f>SUM(F12:F16)</f>
        <v>88500</v>
      </c>
      <c r="G17" s="44">
        <f>SUM(G12:G16)</f>
        <v>77040</v>
      </c>
      <c r="H17" s="44">
        <f>SUM(D17:G17)</f>
        <v>250000</v>
      </c>
    </row>
    <row r="18" spans="2:10" ht="33" customHeight="1" thickBot="1" x14ac:dyDescent="0.3">
      <c r="C18" s="3"/>
      <c r="D18" s="3"/>
      <c r="E18" s="3"/>
      <c r="F18" s="3"/>
      <c r="G18" s="3"/>
      <c r="H18" s="3"/>
    </row>
    <row r="19" spans="2:10" ht="16.5" customHeight="1" x14ac:dyDescent="0.2">
      <c r="B19" s="47" t="s">
        <v>51</v>
      </c>
      <c r="C19" s="23" t="s">
        <v>10</v>
      </c>
      <c r="D19" s="24">
        <v>85</v>
      </c>
      <c r="E19" s="25">
        <v>16000</v>
      </c>
      <c r="F19" s="25">
        <v>15000</v>
      </c>
      <c r="G19" s="25">
        <v>14800</v>
      </c>
      <c r="H19" s="26">
        <f>SUM(D19:G19)</f>
        <v>45885</v>
      </c>
    </row>
    <row r="20" spans="2:10" ht="16.5" customHeight="1" x14ac:dyDescent="0.2">
      <c r="B20" s="48"/>
      <c r="C20" s="27" t="s">
        <v>11</v>
      </c>
      <c r="D20" s="28">
        <v>90</v>
      </c>
      <c r="E20" s="29">
        <v>16500</v>
      </c>
      <c r="F20" s="29">
        <v>16400</v>
      </c>
      <c r="G20" s="29">
        <v>16900</v>
      </c>
      <c r="H20" s="30">
        <f>SUM(D20:G20)</f>
        <v>49890</v>
      </c>
    </row>
    <row r="21" spans="2:10" ht="16.5" customHeight="1" x14ac:dyDescent="0.2">
      <c r="B21" s="48"/>
      <c r="C21" s="27" t="s">
        <v>12</v>
      </c>
      <c r="D21" s="28">
        <v>90</v>
      </c>
      <c r="E21" s="29">
        <v>17300</v>
      </c>
      <c r="F21" s="29">
        <v>18000</v>
      </c>
      <c r="G21" s="29">
        <v>17100</v>
      </c>
      <c r="H21" s="30">
        <f>SUM(D21:G21)</f>
        <v>52490</v>
      </c>
    </row>
    <row r="22" spans="2:10" ht="16.5" customHeight="1" x14ac:dyDescent="0.2">
      <c r="B22" s="48"/>
      <c r="C22" s="27" t="s">
        <v>13</v>
      </c>
      <c r="D22" s="28">
        <v>95</v>
      </c>
      <c r="E22" s="29">
        <v>18500</v>
      </c>
      <c r="F22" s="29">
        <v>17000</v>
      </c>
      <c r="G22" s="29">
        <v>16030</v>
      </c>
      <c r="H22" s="30">
        <f>SUM(D22:G22)</f>
        <v>51625</v>
      </c>
    </row>
    <row r="23" spans="2:10" ht="16.5" customHeight="1" x14ac:dyDescent="0.2">
      <c r="B23" s="48"/>
      <c r="C23" s="27" t="s">
        <v>14</v>
      </c>
      <c r="D23" s="28">
        <v>0</v>
      </c>
      <c r="E23" s="29">
        <v>0</v>
      </c>
      <c r="F23" s="29">
        <v>0</v>
      </c>
      <c r="G23" s="29">
        <v>0</v>
      </c>
      <c r="H23" s="30">
        <f>SUM(D23:G23)</f>
        <v>0</v>
      </c>
    </row>
    <row r="24" spans="2:10" ht="16.5" customHeight="1" x14ac:dyDescent="0.2">
      <c r="B24" s="48"/>
      <c r="C24" s="27" t="s">
        <v>15</v>
      </c>
      <c r="D24" s="28">
        <v>50</v>
      </c>
      <c r="E24" s="29">
        <v>15000</v>
      </c>
      <c r="F24" s="29">
        <v>16900</v>
      </c>
      <c r="G24" s="29">
        <v>18200</v>
      </c>
      <c r="H24" s="30">
        <f>SUM(D24:G24)</f>
        <v>50150</v>
      </c>
    </row>
    <row r="25" spans="2:10" ht="16.5" customHeight="1" thickBot="1" x14ac:dyDescent="0.25">
      <c r="B25" s="49"/>
      <c r="C25" s="31" t="s">
        <v>23</v>
      </c>
      <c r="D25" s="12">
        <f>SUM(D19:D24)</f>
        <v>410</v>
      </c>
      <c r="E25" s="44">
        <f>SUM(E19:E24)</f>
        <v>83300</v>
      </c>
      <c r="F25" s="44">
        <f>SUM(F19:F24)</f>
        <v>83300</v>
      </c>
      <c r="G25" s="44">
        <f>SUM(G19:G24)</f>
        <v>83030</v>
      </c>
      <c r="H25" s="44">
        <f>SUM(D25:G25)</f>
        <v>250040</v>
      </c>
    </row>
    <row r="26" spans="2:10" ht="33" customHeight="1" thickBot="1" x14ac:dyDescent="0.25"/>
    <row r="27" spans="2:10" ht="16.5" customHeight="1" x14ac:dyDescent="0.2">
      <c r="B27" s="50" t="s">
        <v>50</v>
      </c>
      <c r="C27" s="23" t="s">
        <v>16</v>
      </c>
      <c r="D27" s="24">
        <v>49</v>
      </c>
      <c r="E27" s="25">
        <v>10000</v>
      </c>
      <c r="F27" s="25">
        <v>7000</v>
      </c>
      <c r="G27" s="25">
        <v>17400</v>
      </c>
      <c r="H27" s="26">
        <f>SUM(D27:G27)</f>
        <v>34449</v>
      </c>
    </row>
    <row r="28" spans="2:10" ht="16.5" customHeight="1" x14ac:dyDescent="0.2">
      <c r="B28" s="51"/>
      <c r="C28" s="27" t="s">
        <v>17</v>
      </c>
      <c r="D28" s="28">
        <v>40</v>
      </c>
      <c r="E28" s="29">
        <v>11500</v>
      </c>
      <c r="F28" s="29">
        <v>6500</v>
      </c>
      <c r="G28" s="29">
        <v>15900</v>
      </c>
      <c r="H28" s="30">
        <f>SUM(D28:G28)</f>
        <v>33940</v>
      </c>
      <c r="J28" s="30"/>
    </row>
    <row r="29" spans="2:10" ht="16.5" customHeight="1" x14ac:dyDescent="0.2">
      <c r="B29" s="51"/>
      <c r="C29" s="27" t="s">
        <v>18</v>
      </c>
      <c r="D29" s="28">
        <v>50</v>
      </c>
      <c r="E29" s="29">
        <v>16000</v>
      </c>
      <c r="F29" s="29">
        <v>8700</v>
      </c>
      <c r="G29" s="29">
        <v>19000</v>
      </c>
      <c r="H29" s="30">
        <f>SUM(D29:G29)</f>
        <v>43750</v>
      </c>
    </row>
    <row r="30" spans="2:10" ht="16.5" customHeight="1" x14ac:dyDescent="0.2">
      <c r="B30" s="51"/>
      <c r="C30" s="27" t="s">
        <v>19</v>
      </c>
      <c r="D30" s="28">
        <v>20</v>
      </c>
      <c r="E30" s="29">
        <v>14900</v>
      </c>
      <c r="F30" s="29">
        <v>6900</v>
      </c>
      <c r="G30" s="29">
        <v>21000</v>
      </c>
      <c r="H30" s="30">
        <f>SUM(D30:G30)</f>
        <v>42820</v>
      </c>
    </row>
    <row r="31" spans="2:10" ht="16.5" customHeight="1" x14ac:dyDescent="0.2">
      <c r="B31" s="51"/>
      <c r="C31" s="27" t="s">
        <v>20</v>
      </c>
      <c r="D31" s="28">
        <v>90</v>
      </c>
      <c r="E31" s="29">
        <v>15000</v>
      </c>
      <c r="F31" s="29">
        <v>7200</v>
      </c>
      <c r="G31" s="29">
        <v>14500</v>
      </c>
      <c r="H31" s="30">
        <f>SUM(D31:G31)</f>
        <v>36790</v>
      </c>
    </row>
    <row r="32" spans="2:10" ht="16.5" customHeight="1" x14ac:dyDescent="0.2">
      <c r="B32" s="51"/>
      <c r="C32" s="27" t="s">
        <v>21</v>
      </c>
      <c r="D32" s="28">
        <v>90</v>
      </c>
      <c r="E32" s="29">
        <v>20000</v>
      </c>
      <c r="F32" s="29">
        <v>9000</v>
      </c>
      <c r="G32" s="29">
        <v>13900</v>
      </c>
      <c r="H32" s="30">
        <f>SUM(D32:G32)</f>
        <v>42990</v>
      </c>
    </row>
    <row r="33" spans="2:10" ht="16.5" customHeight="1" x14ac:dyDescent="0.2">
      <c r="B33" s="51"/>
      <c r="C33" s="27" t="s">
        <v>22</v>
      </c>
      <c r="D33" s="28">
        <v>120</v>
      </c>
      <c r="E33" s="29">
        <v>10000</v>
      </c>
      <c r="F33" s="29">
        <v>15000</v>
      </c>
      <c r="G33" s="29">
        <v>21000</v>
      </c>
      <c r="H33" s="30">
        <f>SUM(D33:G33)</f>
        <v>46120</v>
      </c>
      <c r="J33" s="30"/>
    </row>
    <row r="34" spans="2:10" ht="16.5" customHeight="1" thickBot="1" x14ac:dyDescent="0.25">
      <c r="B34" s="52"/>
      <c r="C34" s="31" t="s">
        <v>23</v>
      </c>
      <c r="D34" s="12">
        <f>SUM(D27:D33)</f>
        <v>459</v>
      </c>
      <c r="E34" s="44">
        <f>SUM(E27:E33)</f>
        <v>97400</v>
      </c>
      <c r="F34" s="44">
        <f>SUM(F27:F33)</f>
        <v>60300</v>
      </c>
      <c r="G34" s="44">
        <f>SUM(G27:G33)</f>
        <v>122700</v>
      </c>
      <c r="H34" s="44">
        <f>SUM(D34:G34)</f>
        <v>280859</v>
      </c>
    </row>
    <row r="35" spans="2:10" ht="33" customHeight="1" x14ac:dyDescent="0.25">
      <c r="C35" s="3"/>
      <c r="D35" s="3"/>
      <c r="E35" s="3"/>
      <c r="F35" s="3"/>
      <c r="G35" s="3"/>
      <c r="H35" s="3"/>
      <c r="I35" s="3"/>
    </row>
    <row r="36" spans="2:10" ht="16.5" customHeight="1" thickBot="1" x14ac:dyDescent="0.3">
      <c r="C36" s="3"/>
      <c r="D36" s="3"/>
      <c r="E36" s="3"/>
      <c r="F36" s="3"/>
      <c r="G36" s="3"/>
      <c r="H36" s="3"/>
    </row>
    <row r="37" spans="2:10" ht="16.5" customHeight="1" x14ac:dyDescent="0.2">
      <c r="B37" s="32" t="s">
        <v>32</v>
      </c>
      <c r="C37" s="33"/>
      <c r="D37" s="13">
        <f>SUM(D34,D25,D17,D10)</f>
        <v>1976</v>
      </c>
      <c r="E37" s="45">
        <f>SUM(E34,E25,E17,E10)</f>
        <v>327075</v>
      </c>
      <c r="F37" s="45">
        <f>SUM(F34,F25,F17,F10)</f>
        <v>294600</v>
      </c>
      <c r="G37" s="45">
        <f>SUM(G34,G25,G17,G10)</f>
        <v>352270</v>
      </c>
      <c r="H37" s="45">
        <f>SUM(,H34,H25,H17,H10)</f>
        <v>975921</v>
      </c>
    </row>
    <row r="38" spans="2:10" ht="16.5" customHeight="1" x14ac:dyDescent="0.2">
      <c r="B38" s="34" t="s">
        <v>33</v>
      </c>
      <c r="C38" s="35"/>
      <c r="D38" s="38">
        <v>40</v>
      </c>
      <c r="E38" s="39">
        <v>8000</v>
      </c>
      <c r="F38" s="39">
        <v>8000</v>
      </c>
      <c r="G38" s="39">
        <v>8079</v>
      </c>
      <c r="H38" s="40">
        <f>SUM(E38:G38)</f>
        <v>24079</v>
      </c>
    </row>
    <row r="39" spans="2:10" ht="16.5" customHeight="1" thickBot="1" x14ac:dyDescent="0.25">
      <c r="B39" s="36" t="s">
        <v>34</v>
      </c>
      <c r="C39" s="37"/>
      <c r="D39" s="14">
        <f>SUM(D37:D38)</f>
        <v>2016</v>
      </c>
      <c r="E39" s="15">
        <f t="shared" ref="E39:G39" si="0">SUM(E37:E38)</f>
        <v>335075</v>
      </c>
      <c r="F39" s="15">
        <f t="shared" si="0"/>
        <v>302600</v>
      </c>
      <c r="G39" s="15">
        <f t="shared" si="0"/>
        <v>360349</v>
      </c>
      <c r="H39" s="15">
        <f>SUM(H37:H38)</f>
        <v>1000000</v>
      </c>
    </row>
    <row r="40" spans="2:10" ht="33" customHeight="1" x14ac:dyDescent="0.25">
      <c r="I40" s="3"/>
    </row>
    <row r="41" spans="2:10" ht="20.25" customHeight="1" x14ac:dyDescent="0.2"/>
    <row r="42" spans="2:10" ht="20.25" customHeight="1" x14ac:dyDescent="0.2"/>
    <row r="43" spans="2:10" ht="20.25" customHeight="1" x14ac:dyDescent="0.2"/>
  </sheetData>
  <mergeCells count="5">
    <mergeCell ref="A2:I2"/>
    <mergeCell ref="B19:B25"/>
    <mergeCell ref="B27:B34"/>
    <mergeCell ref="B5:B10"/>
    <mergeCell ref="B12:B17"/>
  </mergeCells>
  <pageMargins left="0.7" right="0.7" top="0.75" bottom="0.75" header="0.3" footer="0.3"/>
  <pageSetup scale="68" fitToHeight="0" orientation="portrait" r:id="rId1"/>
  <ignoredErrors>
    <ignoredError sqref="H38" formulaRange="1"/>
  </ignoredErrors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76224-3922-467D-B769-54CCFD4CFBE9}">
  <sheetPr>
    <tabColor theme="5"/>
    <pageSetUpPr autoPageBreaks="0" fitToPage="1"/>
  </sheetPr>
  <dimension ref="A1:M45"/>
  <sheetViews>
    <sheetView showGridLines="0" topLeftCell="A31" zoomScale="86" workbookViewId="0">
      <selection activeCell="K45" sqref="K45"/>
    </sheetView>
  </sheetViews>
  <sheetFormatPr defaultRowHeight="16.5" customHeight="1" x14ac:dyDescent="0.2"/>
  <cols>
    <col min="1" max="1" width="2.75" customWidth="1"/>
    <col min="2" max="2" width="3.125" customWidth="1"/>
    <col min="3" max="3" width="38.375" customWidth="1"/>
    <col min="4" max="4" width="21.625" customWidth="1"/>
    <col min="5" max="5" width="16.25" customWidth="1"/>
    <col min="6" max="6" width="52.125" customWidth="1"/>
    <col min="7" max="7" width="2.75" customWidth="1"/>
  </cols>
  <sheetData>
    <row r="1" spans="1:11" ht="6.75" customHeight="1" x14ac:dyDescent="0.2">
      <c r="B1" s="7"/>
      <c r="C1" s="7"/>
      <c r="D1" s="7"/>
      <c r="E1" s="7"/>
      <c r="F1" s="94"/>
      <c r="G1" t="s">
        <v>54</v>
      </c>
    </row>
    <row r="2" spans="1:11" ht="42" customHeight="1" x14ac:dyDescent="0.2">
      <c r="A2" s="9" t="s">
        <v>25</v>
      </c>
      <c r="B2" s="95" t="s">
        <v>83</v>
      </c>
      <c r="C2" s="95"/>
      <c r="D2" s="95"/>
      <c r="E2" s="95"/>
      <c r="F2" s="95"/>
      <c r="G2" s="95"/>
      <c r="H2" s="95"/>
    </row>
    <row r="3" spans="1:11" ht="16.5" customHeight="1" x14ac:dyDescent="0.2">
      <c r="F3" s="82"/>
    </row>
    <row r="4" spans="1:11" ht="16.5" customHeight="1" thickBot="1" x14ac:dyDescent="0.25">
      <c r="C4" s="10" t="s">
        <v>35</v>
      </c>
      <c r="D4" s="93" t="s">
        <v>36</v>
      </c>
      <c r="E4" s="92" t="s">
        <v>37</v>
      </c>
      <c r="F4" s="91" t="s">
        <v>38</v>
      </c>
      <c r="J4" s="46"/>
    </row>
    <row r="5" spans="1:11" ht="16.5" customHeight="1" x14ac:dyDescent="0.2">
      <c r="B5" s="59" t="s">
        <v>40</v>
      </c>
      <c r="C5" s="90" t="s">
        <v>10</v>
      </c>
      <c r="D5" s="89">
        <v>45000</v>
      </c>
      <c r="E5" s="88" t="s">
        <v>82</v>
      </c>
      <c r="F5" s="87"/>
    </row>
    <row r="6" spans="1:11" ht="16.5" customHeight="1" x14ac:dyDescent="0.2">
      <c r="B6" s="60"/>
      <c r="C6" s="86" t="s">
        <v>11</v>
      </c>
      <c r="D6" s="84">
        <v>42500</v>
      </c>
      <c r="E6" s="83" t="s">
        <v>81</v>
      </c>
      <c r="F6" s="82"/>
    </row>
    <row r="7" spans="1:11" ht="16.5" customHeight="1" x14ac:dyDescent="0.2">
      <c r="B7" s="60"/>
      <c r="C7" s="86" t="s">
        <v>12</v>
      </c>
      <c r="D7" s="84">
        <v>40000</v>
      </c>
      <c r="E7" s="83" t="s">
        <v>80</v>
      </c>
      <c r="F7" s="82"/>
    </row>
    <row r="8" spans="1:11" ht="16.5" customHeight="1" x14ac:dyDescent="0.2">
      <c r="B8" s="60"/>
      <c r="C8" s="86" t="s">
        <v>13</v>
      </c>
      <c r="D8" s="84">
        <v>28000</v>
      </c>
      <c r="E8" s="83" t="s">
        <v>79</v>
      </c>
      <c r="F8" s="82"/>
    </row>
    <row r="9" spans="1:11" ht="16.5" customHeight="1" x14ac:dyDescent="0.2">
      <c r="B9" s="60"/>
      <c r="C9" s="86" t="s">
        <v>14</v>
      </c>
      <c r="D9" s="84">
        <v>0</v>
      </c>
      <c r="E9" s="83" t="s">
        <v>88</v>
      </c>
      <c r="F9" s="82"/>
    </row>
    <row r="10" spans="1:11" ht="16.5" customHeight="1" x14ac:dyDescent="0.2">
      <c r="B10" s="60"/>
      <c r="C10" s="86" t="s">
        <v>39</v>
      </c>
      <c r="D10" s="84">
        <v>10000</v>
      </c>
      <c r="E10" s="83" t="s">
        <v>87</v>
      </c>
      <c r="F10" s="82"/>
    </row>
    <row r="11" spans="1:11" ht="16.5" customHeight="1" thickBot="1" x14ac:dyDescent="0.25">
      <c r="B11" s="61"/>
      <c r="C11" s="81" t="s">
        <v>23</v>
      </c>
      <c r="D11" s="41">
        <f>SUM(D5:D10)</f>
        <v>165500</v>
      </c>
      <c r="E11" s="80"/>
      <c r="F11" s="79"/>
    </row>
    <row r="12" spans="1:11" ht="33" customHeight="1" thickBot="1" x14ac:dyDescent="0.25">
      <c r="C12" s="4"/>
      <c r="D12" s="4"/>
      <c r="E12" s="4"/>
      <c r="F12" s="78"/>
    </row>
    <row r="13" spans="1:11" ht="16.5" customHeight="1" x14ac:dyDescent="0.2">
      <c r="B13" s="62" t="s">
        <v>41</v>
      </c>
      <c r="C13" s="90" t="s">
        <v>10</v>
      </c>
      <c r="D13" s="89">
        <v>50000</v>
      </c>
      <c r="E13" s="88" t="s">
        <v>89</v>
      </c>
      <c r="F13" s="87"/>
    </row>
    <row r="14" spans="1:11" ht="16.5" customHeight="1" x14ac:dyDescent="0.2">
      <c r="B14" s="63"/>
      <c r="C14" s="86" t="s">
        <v>11</v>
      </c>
      <c r="D14" s="84">
        <v>50000</v>
      </c>
      <c r="E14" s="83" t="s">
        <v>78</v>
      </c>
      <c r="F14" s="82"/>
    </row>
    <row r="15" spans="1:11" ht="16.5" customHeight="1" x14ac:dyDescent="0.2">
      <c r="B15" s="63"/>
      <c r="C15" s="86" t="s">
        <v>12</v>
      </c>
      <c r="D15" s="84">
        <v>45000</v>
      </c>
      <c r="E15" s="83" t="s">
        <v>90</v>
      </c>
      <c r="F15" s="82"/>
    </row>
    <row r="16" spans="1:11" ht="16.5" customHeight="1" x14ac:dyDescent="0.2">
      <c r="B16" s="63"/>
      <c r="C16" s="86" t="s">
        <v>13</v>
      </c>
      <c r="D16" s="84">
        <v>43000</v>
      </c>
      <c r="E16" s="83" t="s">
        <v>77</v>
      </c>
      <c r="F16" s="82"/>
      <c r="K16" s="46"/>
    </row>
    <row r="17" spans="2:13" ht="16.5" customHeight="1" x14ac:dyDescent="0.2">
      <c r="B17" s="63"/>
      <c r="C17" s="86" t="s">
        <v>14</v>
      </c>
      <c r="D17" s="84">
        <v>0</v>
      </c>
      <c r="E17" s="83" t="s">
        <v>76</v>
      </c>
      <c r="F17" s="82"/>
    </row>
    <row r="18" spans="2:13" ht="16.5" customHeight="1" x14ac:dyDescent="0.2">
      <c r="B18" s="63"/>
      <c r="C18" s="85" t="s">
        <v>15</v>
      </c>
      <c r="D18" s="84">
        <v>20000</v>
      </c>
      <c r="E18" s="83" t="s">
        <v>75</v>
      </c>
      <c r="F18" s="82"/>
    </row>
    <row r="19" spans="2:13" ht="16.5" customHeight="1" thickBot="1" x14ac:dyDescent="0.25">
      <c r="B19" s="64"/>
      <c r="C19" s="81" t="s">
        <v>23</v>
      </c>
      <c r="D19" s="41">
        <f>SUM(D13:D18)</f>
        <v>208000</v>
      </c>
      <c r="E19" s="80"/>
      <c r="F19" s="79"/>
    </row>
    <row r="20" spans="2:13" ht="33" customHeight="1" thickBot="1" x14ac:dyDescent="0.25">
      <c r="C20" s="4"/>
      <c r="D20" s="4"/>
      <c r="E20" s="4"/>
      <c r="F20" s="78"/>
    </row>
    <row r="21" spans="2:13" ht="16.5" customHeight="1" x14ac:dyDescent="0.2">
      <c r="B21" s="65" t="s">
        <v>42</v>
      </c>
      <c r="C21" s="90" t="s">
        <v>10</v>
      </c>
      <c r="D21" s="89">
        <v>50000</v>
      </c>
      <c r="E21" s="88" t="s">
        <v>74</v>
      </c>
      <c r="F21" s="87"/>
    </row>
    <row r="22" spans="2:13" ht="16.5" customHeight="1" x14ac:dyDescent="0.2">
      <c r="B22" s="66"/>
      <c r="C22" s="86" t="s">
        <v>11</v>
      </c>
      <c r="D22" s="84">
        <v>40000</v>
      </c>
      <c r="E22" s="83" t="s">
        <v>73</v>
      </c>
      <c r="F22" s="82"/>
    </row>
    <row r="23" spans="2:13" ht="16.5" customHeight="1" x14ac:dyDescent="0.2">
      <c r="B23" s="66"/>
      <c r="C23" s="86" t="s">
        <v>12</v>
      </c>
      <c r="D23" s="84">
        <v>28000</v>
      </c>
      <c r="E23" s="83" t="s">
        <v>72</v>
      </c>
      <c r="F23" s="82"/>
      <c r="M23">
        <v>602000</v>
      </c>
    </row>
    <row r="24" spans="2:13" ht="16.5" customHeight="1" x14ac:dyDescent="0.2">
      <c r="B24" s="66"/>
      <c r="C24" s="86" t="s">
        <v>13</v>
      </c>
      <c r="D24" s="84">
        <v>36000</v>
      </c>
      <c r="E24" s="83" t="s">
        <v>71</v>
      </c>
      <c r="F24" s="82"/>
    </row>
    <row r="25" spans="2:13" ht="16.5" customHeight="1" x14ac:dyDescent="0.2">
      <c r="B25" s="66"/>
      <c r="C25" s="86" t="s">
        <v>14</v>
      </c>
      <c r="D25" s="84">
        <v>0</v>
      </c>
      <c r="E25" s="83" t="s">
        <v>70</v>
      </c>
      <c r="F25" s="82"/>
    </row>
    <row r="26" spans="2:13" ht="16.5" customHeight="1" x14ac:dyDescent="0.2">
      <c r="B26" s="66"/>
      <c r="C26" s="85" t="s">
        <v>15</v>
      </c>
      <c r="D26" s="84">
        <v>17000</v>
      </c>
      <c r="E26" s="83" t="s">
        <v>69</v>
      </c>
      <c r="F26" s="82"/>
    </row>
    <row r="27" spans="2:13" ht="16.5" customHeight="1" thickBot="1" x14ac:dyDescent="0.25">
      <c r="B27" s="67"/>
      <c r="C27" s="81" t="s">
        <v>23</v>
      </c>
      <c r="D27" s="41">
        <f>SUM(D21:D26)</f>
        <v>171000</v>
      </c>
      <c r="E27" s="80"/>
      <c r="F27" s="79"/>
    </row>
    <row r="28" spans="2:13" ht="33" customHeight="1" thickBot="1" x14ac:dyDescent="0.25">
      <c r="C28" s="4"/>
      <c r="D28" s="4"/>
      <c r="E28" s="4"/>
      <c r="F28" s="78"/>
    </row>
    <row r="29" spans="2:13" ht="16.5" customHeight="1" x14ac:dyDescent="0.2">
      <c r="B29" s="68" t="s">
        <v>43</v>
      </c>
      <c r="C29" s="90" t="s">
        <v>10</v>
      </c>
      <c r="D29" s="89">
        <v>54000</v>
      </c>
      <c r="E29" s="88" t="s">
        <v>68</v>
      </c>
      <c r="F29" s="87"/>
    </row>
    <row r="30" spans="2:13" ht="16.5" customHeight="1" x14ac:dyDescent="0.2">
      <c r="B30" s="69"/>
      <c r="C30" s="86" t="s">
        <v>11</v>
      </c>
      <c r="D30" s="84">
        <v>57000</v>
      </c>
      <c r="E30" s="83" t="s">
        <v>67</v>
      </c>
      <c r="F30" s="82"/>
    </row>
    <row r="31" spans="2:13" ht="16.5" customHeight="1" x14ac:dyDescent="0.2">
      <c r="B31" s="69"/>
      <c r="C31" s="86" t="s">
        <v>12</v>
      </c>
      <c r="D31" s="84">
        <v>39000</v>
      </c>
      <c r="E31" s="83" t="s">
        <v>66</v>
      </c>
      <c r="F31" s="82"/>
    </row>
    <row r="32" spans="2:13" ht="16.5" customHeight="1" x14ac:dyDescent="0.2">
      <c r="B32" s="69"/>
      <c r="C32" s="86" t="s">
        <v>13</v>
      </c>
      <c r="D32" s="84">
        <v>58000</v>
      </c>
      <c r="E32" s="83" t="s">
        <v>65</v>
      </c>
      <c r="F32" s="82"/>
    </row>
    <row r="33" spans="2:6" ht="16.5" customHeight="1" x14ac:dyDescent="0.2">
      <c r="B33" s="69"/>
      <c r="C33" s="86" t="s">
        <v>14</v>
      </c>
      <c r="D33" s="84">
        <v>0</v>
      </c>
      <c r="E33" s="83" t="s">
        <v>64</v>
      </c>
      <c r="F33" s="82"/>
    </row>
    <row r="34" spans="2:6" ht="16.5" customHeight="1" x14ac:dyDescent="0.2">
      <c r="B34" s="69"/>
      <c r="C34" s="85" t="s">
        <v>15</v>
      </c>
      <c r="D34" s="84">
        <v>15000</v>
      </c>
      <c r="E34" s="83" t="s">
        <v>63</v>
      </c>
      <c r="F34" s="82"/>
    </row>
    <row r="35" spans="2:6" ht="16.5" customHeight="1" thickBot="1" x14ac:dyDescent="0.25">
      <c r="B35" s="70"/>
      <c r="C35" s="81" t="s">
        <v>23</v>
      </c>
      <c r="D35" s="41">
        <f>SUM(D29:D34)</f>
        <v>223000</v>
      </c>
      <c r="E35" s="80"/>
      <c r="F35" s="79"/>
    </row>
    <row r="36" spans="2:6" ht="33" customHeight="1" thickBot="1" x14ac:dyDescent="0.25">
      <c r="C36" s="4"/>
      <c r="D36" s="4"/>
      <c r="E36" s="4"/>
      <c r="F36" s="78"/>
    </row>
    <row r="37" spans="2:6" ht="16.5" customHeight="1" x14ac:dyDescent="0.2">
      <c r="B37" s="71" t="s">
        <v>44</v>
      </c>
      <c r="C37" s="90" t="s">
        <v>10</v>
      </c>
      <c r="D37" s="89">
        <v>46500</v>
      </c>
      <c r="E37" s="88" t="s">
        <v>62</v>
      </c>
      <c r="F37" s="87"/>
    </row>
    <row r="38" spans="2:6" ht="16.5" customHeight="1" x14ac:dyDescent="0.2">
      <c r="B38" s="72"/>
      <c r="C38" s="86" t="s">
        <v>11</v>
      </c>
      <c r="D38" s="84">
        <v>50000</v>
      </c>
      <c r="E38" s="83" t="s">
        <v>61</v>
      </c>
      <c r="F38" s="82"/>
    </row>
    <row r="39" spans="2:6" ht="16.5" customHeight="1" x14ac:dyDescent="0.2">
      <c r="B39" s="72"/>
      <c r="C39" s="86" t="s">
        <v>12</v>
      </c>
      <c r="D39" s="84">
        <v>40000</v>
      </c>
      <c r="E39" s="83" t="s">
        <v>84</v>
      </c>
      <c r="F39" s="82"/>
    </row>
    <row r="40" spans="2:6" ht="16.5" customHeight="1" x14ac:dyDescent="0.2">
      <c r="B40" s="72"/>
      <c r="C40" s="86" t="s">
        <v>13</v>
      </c>
      <c r="D40" s="84">
        <v>50000</v>
      </c>
      <c r="E40" s="83" t="s">
        <v>60</v>
      </c>
      <c r="F40" s="82"/>
    </row>
    <row r="41" spans="2:6" ht="16.5" customHeight="1" x14ac:dyDescent="0.2">
      <c r="B41" s="72"/>
      <c r="C41" s="85" t="s">
        <v>14</v>
      </c>
      <c r="D41" s="84">
        <v>20000</v>
      </c>
      <c r="E41" s="83" t="s">
        <v>85</v>
      </c>
      <c r="F41" s="82"/>
    </row>
    <row r="42" spans="2:6" ht="16.5" customHeight="1" x14ac:dyDescent="0.2">
      <c r="B42" s="72"/>
      <c r="C42" s="85" t="s">
        <v>15</v>
      </c>
      <c r="D42" s="84">
        <v>25000</v>
      </c>
      <c r="E42" s="83" t="s">
        <v>86</v>
      </c>
      <c r="F42" s="82"/>
    </row>
    <row r="43" spans="2:6" ht="16.5" customHeight="1" thickBot="1" x14ac:dyDescent="0.25">
      <c r="B43" s="73"/>
      <c r="C43" s="81" t="s">
        <v>23</v>
      </c>
      <c r="D43" s="41">
        <f>SUM(D37:D42)</f>
        <v>231500</v>
      </c>
      <c r="E43" s="80"/>
      <c r="F43" s="79"/>
    </row>
    <row r="44" spans="2:6" ht="33" customHeight="1" thickBot="1" x14ac:dyDescent="0.25">
      <c r="C44" s="4"/>
      <c r="D44" s="4"/>
      <c r="E44" s="4"/>
      <c r="F44" s="78"/>
    </row>
    <row r="45" spans="2:6" ht="21.75" customHeight="1" thickBot="1" x14ac:dyDescent="0.25">
      <c r="B45" s="77" t="s">
        <v>24</v>
      </c>
      <c r="C45" s="76"/>
      <c r="D45" s="6">
        <f>SUM(D11,D19,D27,D35,D43)</f>
        <v>999000</v>
      </c>
      <c r="E45" s="75" t="s">
        <v>59</v>
      </c>
      <c r="F45" s="74"/>
    </row>
  </sheetData>
  <mergeCells count="6">
    <mergeCell ref="B5:B11"/>
    <mergeCell ref="B13:B19"/>
    <mergeCell ref="B21:B27"/>
    <mergeCell ref="B29:B35"/>
    <mergeCell ref="B37:B43"/>
    <mergeCell ref="B2:H2"/>
  </mergeCells>
  <printOptions horizontalCentered="1"/>
  <pageMargins left="0.7" right="0.7" top="0.75" bottom="0.75" header="0.3" footer="0.3"/>
  <pageSetup scale="78" orientation="portrait" r:id="rId1"/>
  <picture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/>
    <pageSetUpPr autoPageBreaks="0" fitToPage="1"/>
  </sheetPr>
  <dimension ref="A1:G17"/>
  <sheetViews>
    <sheetView showGridLines="0" tabSelected="1" workbookViewId="0">
      <selection activeCell="Q17" sqref="Q17"/>
    </sheetView>
  </sheetViews>
  <sheetFormatPr defaultRowHeight="16.5" customHeight="1" x14ac:dyDescent="0.2"/>
  <cols>
    <col min="1" max="1" width="2.75" customWidth="1"/>
    <col min="2" max="2" width="11.75" customWidth="1"/>
    <col min="3" max="4" width="30.75" customWidth="1"/>
    <col min="5" max="5" width="30.75" style="16" customWidth="1"/>
    <col min="6" max="6" width="30.75" customWidth="1"/>
    <col min="7" max="7" width="2.75" customWidth="1"/>
  </cols>
  <sheetData>
    <row r="1" spans="1:7" ht="6.75" customHeight="1" x14ac:dyDescent="0.2">
      <c r="B1" s="7"/>
      <c r="C1" s="7"/>
      <c r="D1" s="7"/>
      <c r="E1" s="17"/>
      <c r="F1" s="7"/>
      <c r="G1" t="s">
        <v>54</v>
      </c>
    </row>
    <row r="2" spans="1:7" ht="42" customHeight="1" x14ac:dyDescent="0.6">
      <c r="A2" s="9" t="s">
        <v>49</v>
      </c>
      <c r="C2" s="1"/>
      <c r="D2" s="1"/>
      <c r="E2" s="18"/>
      <c r="F2" s="1"/>
    </row>
    <row r="4" spans="1:7" ht="16.5" customHeight="1" x14ac:dyDescent="0.2">
      <c r="B4" s="43" t="s">
        <v>58</v>
      </c>
      <c r="C4" s="43" t="s">
        <v>56</v>
      </c>
      <c r="D4" s="43" t="s">
        <v>57</v>
      </c>
      <c r="E4" s="43" t="s">
        <v>45</v>
      </c>
      <c r="F4" s="43" t="s">
        <v>46</v>
      </c>
    </row>
    <row r="5" spans="1:7" ht="16.5" customHeight="1" x14ac:dyDescent="0.2">
      <c r="B5" s="21">
        <v>1</v>
      </c>
      <c r="C5" s="22">
        <v>68000</v>
      </c>
      <c r="D5" s="22">
        <v>57000</v>
      </c>
      <c r="E5" s="22">
        <f>SUM(C$5:C5)</f>
        <v>68000</v>
      </c>
      <c r="F5" s="22">
        <f>SUM(D$5:D5)</f>
        <v>57000</v>
      </c>
    </row>
    <row r="6" spans="1:7" ht="16.5" customHeight="1" x14ac:dyDescent="0.2">
      <c r="B6" s="21">
        <v>2</v>
      </c>
      <c r="C6" s="22">
        <v>65000</v>
      </c>
      <c r="D6" s="22">
        <v>53500</v>
      </c>
      <c r="E6" s="22">
        <f>SUM(C$5:C6)</f>
        <v>133000</v>
      </c>
      <c r="F6" s="22">
        <f>SUM(D$5:D6)</f>
        <v>110500</v>
      </c>
    </row>
    <row r="7" spans="1:7" ht="16.5" customHeight="1" x14ac:dyDescent="0.2">
      <c r="B7" s="21">
        <v>3</v>
      </c>
      <c r="C7" s="22">
        <v>62000</v>
      </c>
      <c r="D7" s="22">
        <v>55000</v>
      </c>
      <c r="E7" s="22">
        <f>SUM(C$5:C7)</f>
        <v>195000</v>
      </c>
      <c r="F7" s="22">
        <f>SUM(D$5:D7)</f>
        <v>165500</v>
      </c>
    </row>
    <row r="8" spans="1:7" ht="16.5" customHeight="1" x14ac:dyDescent="0.2">
      <c r="B8" s="21">
        <v>4</v>
      </c>
      <c r="C8" s="22">
        <v>71394</v>
      </c>
      <c r="D8" s="22">
        <v>86000</v>
      </c>
      <c r="E8" s="22">
        <f>SUM(C$5:C8)</f>
        <v>266394</v>
      </c>
      <c r="F8" s="22">
        <f>SUM(D$5:D8)</f>
        <v>251500</v>
      </c>
    </row>
    <row r="9" spans="1:7" ht="16.5" customHeight="1" x14ac:dyDescent="0.2">
      <c r="B9" s="21">
        <v>5</v>
      </c>
      <c r="C9" s="22">
        <v>77391</v>
      </c>
      <c r="D9" s="22">
        <v>85000</v>
      </c>
      <c r="E9" s="22">
        <f>SUM(C$5:C9)</f>
        <v>343785</v>
      </c>
      <c r="F9" s="22">
        <f>SUM(D$5:D9)</f>
        <v>336500</v>
      </c>
    </row>
    <row r="10" spans="1:7" ht="16.5" customHeight="1" x14ac:dyDescent="0.2">
      <c r="B10" s="21">
        <v>6</v>
      </c>
      <c r="C10" s="22">
        <v>82391</v>
      </c>
      <c r="D10" s="22">
        <v>84000</v>
      </c>
      <c r="E10" s="22">
        <f>SUM(C$5:C10)</f>
        <v>426176</v>
      </c>
      <c r="F10" s="22">
        <f>SUM(D$5:D10)</f>
        <v>420500</v>
      </c>
    </row>
    <row r="11" spans="1:7" ht="16.5" customHeight="1" x14ac:dyDescent="0.2">
      <c r="B11" s="21">
        <v>7</v>
      </c>
      <c r="C11" s="22">
        <v>68391</v>
      </c>
      <c r="D11" s="22">
        <v>87000</v>
      </c>
      <c r="E11" s="22">
        <f>SUM(C$5:C11)</f>
        <v>494567</v>
      </c>
      <c r="F11" s="22">
        <f>SUM(D$5:D11)</f>
        <v>507500</v>
      </c>
    </row>
    <row r="12" spans="1:7" ht="16.5" customHeight="1" x14ac:dyDescent="0.2">
      <c r="B12" s="21">
        <v>8</v>
      </c>
      <c r="C12" s="22">
        <v>73391</v>
      </c>
      <c r="D12" s="22">
        <v>88000</v>
      </c>
      <c r="E12" s="22">
        <f>SUM(C$5:C12)</f>
        <v>567958</v>
      </c>
      <c r="F12" s="22">
        <f>SUM(D$5:D12)</f>
        <v>595500</v>
      </c>
    </row>
    <row r="13" spans="1:7" ht="16.5" customHeight="1" x14ac:dyDescent="0.2">
      <c r="B13" s="21">
        <v>9</v>
      </c>
      <c r="C13" s="22">
        <v>77791</v>
      </c>
      <c r="D13" s="22">
        <v>86000</v>
      </c>
      <c r="E13" s="22">
        <f>SUM(C$5:C13)</f>
        <v>645749</v>
      </c>
      <c r="F13" s="22">
        <f>SUM(D$5:D13)</f>
        <v>681500</v>
      </c>
    </row>
    <row r="14" spans="1:7" ht="16.5" customHeight="1" x14ac:dyDescent="0.2">
      <c r="B14" s="21">
        <v>10</v>
      </c>
      <c r="C14" s="22">
        <v>73391</v>
      </c>
      <c r="D14" s="22">
        <v>86000</v>
      </c>
      <c r="E14" s="22">
        <f>SUM(C$5:C14)</f>
        <v>719140</v>
      </c>
      <c r="F14" s="22">
        <f>SUM(D$5:D14)</f>
        <v>767500</v>
      </c>
    </row>
    <row r="15" spans="1:7" ht="16.5" customHeight="1" x14ac:dyDescent="0.2">
      <c r="B15" s="21">
        <v>11</v>
      </c>
      <c r="C15" s="22">
        <v>141430</v>
      </c>
      <c r="D15" s="22">
        <v>111500</v>
      </c>
      <c r="E15" s="22">
        <f>SUM(C$5:C15)</f>
        <v>860570</v>
      </c>
      <c r="F15" s="22">
        <f>SUM(D$5:D15)</f>
        <v>879000</v>
      </c>
    </row>
    <row r="16" spans="1:7" ht="16.5" customHeight="1" x14ac:dyDescent="0.2">
      <c r="B16" s="21">
        <v>12</v>
      </c>
      <c r="C16" s="22">
        <v>139430</v>
      </c>
      <c r="D16" s="22">
        <v>120000</v>
      </c>
      <c r="E16" s="22">
        <f>SUM(C$5:C16)</f>
        <v>1000000</v>
      </c>
      <c r="F16" s="22">
        <f>SUM(D$5:D16)</f>
        <v>999000</v>
      </c>
    </row>
    <row r="17" spans="3:4" ht="16.5" customHeight="1" x14ac:dyDescent="0.2">
      <c r="C17" s="96">
        <f>SUM(C5:C16)</f>
        <v>1000000</v>
      </c>
      <c r="D17" s="96">
        <f>SUM(D5:D16)</f>
        <v>999000</v>
      </c>
    </row>
  </sheetData>
  <phoneticPr fontId="0" type="noConversion"/>
  <printOptions horizontalCentered="1"/>
  <pageMargins left="0.5" right="0.5" top="1" bottom="1" header="0.5" footer="0.5"/>
  <pageSetup scale="76" fitToHeight="0" orientation="portrait" r:id="rId1"/>
  <headerFooter differentFirst="1">
    <oddFooter>Page &amp;P of &amp;N</oddFooter>
  </headerFooter>
  <ignoredErrors>
    <ignoredError sqref="F6" formulaRange="1"/>
  </ignoredErrors>
  <picture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/>
    <pageSetUpPr autoPageBreaks="0" fitToPage="1"/>
  </sheetPr>
  <dimension ref="A1:Q45"/>
  <sheetViews>
    <sheetView showGridLines="0" zoomScaleNormal="100" workbookViewId="0">
      <selection activeCell="S5" sqref="S5"/>
    </sheetView>
  </sheetViews>
  <sheetFormatPr defaultColWidth="9.125" defaultRowHeight="11.4" x14ac:dyDescent="0.2"/>
  <cols>
    <col min="1" max="1" width="2.75" style="19" customWidth="1"/>
    <col min="2" max="2" width="9.125" style="19" customWidth="1"/>
    <col min="3" max="16" width="9.125" style="19"/>
    <col min="17" max="17" width="2.75" style="19" customWidth="1"/>
    <col min="18" max="16384" width="9.125" style="19"/>
  </cols>
  <sheetData>
    <row r="1" spans="1:17" customFormat="1" ht="6.75" customHeight="1" x14ac:dyDescent="0.2">
      <c r="B1" s="7"/>
      <c r="C1" s="7"/>
      <c r="D1" s="7"/>
      <c r="E1" s="7"/>
      <c r="F1" s="7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42" customHeight="1" x14ac:dyDescent="0.2">
      <c r="A2" s="42" t="s">
        <v>55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</row>
    <row r="5" spans="1:17" ht="15" customHeight="1" x14ac:dyDescent="0.2">
      <c r="B5" s="20" t="s">
        <v>47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</row>
    <row r="26" spans="2:16" ht="15" customHeight="1" x14ac:dyDescent="0.2">
      <c r="B26" s="20" t="s">
        <v>48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</row>
    <row r="45" spans="17:17" x14ac:dyDescent="0.2">
      <c r="Q45" s="19" t="s">
        <v>54</v>
      </c>
    </row>
  </sheetData>
  <phoneticPr fontId="0" type="noConversion"/>
  <printOptions horizontalCentered="1" verticalCentered="1"/>
  <pageMargins left="0.4" right="0.4" top="0.4" bottom="0.4" header="0.5" footer="0.5"/>
  <pageSetup orientation="landscape" r:id="rId1"/>
  <headerFooter alignWithMargins="0"/>
  <drawing r:id="rId2"/>
  <picture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5FA54C6C-6382-45C3-B9E2-1E0C29AD2D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Estimated Costs</vt:lpstr>
      <vt:lpstr>Actual Costs</vt:lpstr>
      <vt:lpstr>Data Worksheet</vt:lpstr>
      <vt:lpstr>Cumulative Project Costs</vt:lpstr>
      <vt:lpstr>'Actual Costs'!ConstructionTotal</vt:lpstr>
      <vt:lpstr>'Actual Costs'!InstallTotal</vt:lpstr>
      <vt:lpstr>'Actual Costs'!Planning2Total</vt:lpstr>
      <vt:lpstr>'Actual Costs'!PlanningTotal</vt:lpstr>
      <vt:lpstr>'Data Worksheet'!Print_Titles</vt:lpstr>
      <vt:lpstr>'Actual Costs'!TestTotal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david@projectmanagementcompany.com</dc:creator>
  <cp:keywords/>
  <cp:lastModifiedBy>EMAZ ASSADI</cp:lastModifiedBy>
  <dcterms:created xsi:type="dcterms:W3CDTF">2017-06-11T17:27:03Z</dcterms:created>
  <dcterms:modified xsi:type="dcterms:W3CDTF">2022-03-04T23:48:10Z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TC040223879991</vt:lpwstr>
  </property>
  <property fmtid="{D5CDD505-2E9C-101B-9397-08002B2CF9AE}" pid="3" name="WorkbookGuid">
    <vt:lpwstr>3f9719ef-507c-4e47-827f-cfbc66df7106</vt:lpwstr>
  </property>
</Properties>
</file>