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778ac8c0ad411f3a/Documents/"/>
    </mc:Choice>
  </mc:AlternateContent>
  <xr:revisionPtr revIDLastSave="1" documentId="13_ncr:1_{6B16EDC9-8740-49AE-B104-79CBBB18A52D}" xr6:coauthVersionLast="47" xr6:coauthVersionMax="47" xr10:uidLastSave="{3F7EE9EA-A4FB-4169-A759-23018ADC7C4E}"/>
  <bookViews>
    <workbookView xWindow="-108" yWindow="-108" windowWidth="23256" windowHeight="12456" tabRatio="801" xr2:uid="{00000000-000D-0000-FFFF-FFFF00000000}"/>
  </bookViews>
  <sheets>
    <sheet name="Deshboard" sheetId="4" r:id="rId1"/>
    <sheet name="KPI" sheetId="7" r:id="rId2"/>
    <sheet name="GENDER" sheetId="8" r:id="rId3"/>
    <sheet name="Attrition by Job" sheetId="11" r:id="rId4"/>
    <sheet name="Education by Attrition" sheetId="10" r:id="rId5"/>
    <sheet name="Department wise job" sheetId="12" r:id="rId6"/>
    <sheet name="Attrition by Age Group" sheetId="13" r:id="rId7"/>
    <sheet name="Marital Status" sheetId="14" r:id="rId8"/>
    <sheet name="Sheet1" sheetId="15" r:id="rId9"/>
    <sheet name="Data" sheetId="1" r:id="rId10"/>
    <sheet name="Images" sheetId="2" r:id="rId11"/>
  </sheets>
  <definedNames>
    <definedName name="_xlchart.v1.2" hidden="1">'Attrition by Job'!$D$4:$D$12</definedName>
    <definedName name="_xlchart.v1.3" hidden="1">'Attrition by Job'!$E$3</definedName>
    <definedName name="_xlchart.v1.4" hidden="1">'Attrition by Job'!$E$4:$E$12</definedName>
    <definedName name="_xlchart.v1.5" hidden="1">'Attrition by Job'!$D$4:$D$12</definedName>
    <definedName name="_xlchart.v1.6" hidden="1">'Attrition by Job'!$E$3</definedName>
    <definedName name="_xlchart.v1.7" hidden="1">'Attrition by Job'!$E$4:$E$12</definedName>
    <definedName name="_xlchart.v2.0" hidden="1">'Marital Status'!$D$4:$D$6</definedName>
    <definedName name="_xlchart.v2.1" hidden="1">'Marital Status'!$E$4:$E$6</definedName>
    <definedName name="_xlchart.v2.8" hidden="1">'Marital Status'!$D$4:$D$6</definedName>
    <definedName name="_xlchart.v2.9" hidden="1">'Marital Status'!$E$4:$E$6</definedName>
    <definedName name="Slicer_Department">#N/A</definedName>
    <definedName name="Slicer_Education_Field1">#N/A</definedName>
    <definedName name="Slicer_Gender">#N/A</definedName>
    <definedName name="Slicer_Gender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4" i="14" l="1"/>
  <c r="D6" i="14"/>
  <c r="D5" i="14"/>
  <c r="D5" i="11"/>
  <c r="D6" i="11"/>
  <c r="D7" i="11"/>
  <c r="D8" i="11"/>
  <c r="D9" i="11"/>
  <c r="D10" i="11"/>
  <c r="D11" i="11"/>
  <c r="D12" i="11"/>
  <c r="D4" i="11"/>
  <c r="B9" i="8"/>
  <c r="B6" i="15"/>
  <c r="E6" i="14"/>
  <c r="A9" i="7"/>
  <c r="E4" i="11"/>
  <c r="E5" i="14"/>
  <c r="B10" i="8"/>
  <c r="C9" i="7"/>
  <c r="E4" i="14"/>
  <c r="E7" i="11"/>
  <c r="E8" i="11"/>
  <c r="E6" i="11"/>
  <c r="E9" i="11"/>
  <c r="E5" i="11"/>
  <c r="E11" i="11"/>
  <c r="E10" i="11"/>
  <c r="B9" i="7"/>
  <c r="E12" i="11"/>
  <c r="C6" i="15" l="1"/>
  <c r="B7" i="15"/>
  <c r="C7" i="15" s="1"/>
  <c r="C9" i="8"/>
  <c r="C10" i="8"/>
  <c r="D9" i="7"/>
  <c r="E9" i="7"/>
</calcChain>
</file>

<file path=xl/sharedStrings.xml><?xml version="1.0" encoding="utf-8"?>
<sst xmlns="http://schemas.openxmlformats.org/spreadsheetml/2006/main" count="19215" uniqueCount="1571">
  <si>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</si>
  <si>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</si>
  <si>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</si>
  <si>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</si>
  <si>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</si>
  <si>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</si>
  <si>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</si>
  <si>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</si>
  <si>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</si>
  <si>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</si>
  <si>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</si>
  <si>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</si>
  <si>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</si>
  <si>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</si>
  <si>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</si>
  <si>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</si>
  <si>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</si>
  <si>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</si>
  <si>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</si>
  <si>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</si>
  <si>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</si>
  <si>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</si>
  <si>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</si>
  <si>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</si>
  <si>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</si>
  <si>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</si>
  <si>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</si>
  <si>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</si>
  <si>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</si>
  <si>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</si>
  <si>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</si>
  <si>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</si>
  <si>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</si>
  <si>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</si>
  <si>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</si>
  <si>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</si>
  <si>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</si>
  <si>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</si>
  <si>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</si>
  <si>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</si>
  <si>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</si>
  <si>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</si>
  <si>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</si>
  <si>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</si>
  <si>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</si>
  <si>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</si>
  <si>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</si>
  <si>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</si>
  <si>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</si>
  <si>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</si>
  <si>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</si>
  <si>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</si>
  <si>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</si>
  <si>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</si>
  <si>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</si>
  <si>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</si>
  <si>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</si>
  <si>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</si>
  <si>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</si>
  <si>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</si>
  <si>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</si>
  <si>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</si>
  <si>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</si>
  <si>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</si>
  <si>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</si>
  <si>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</si>
  <si>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</si>
  <si>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</si>
  <si>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</si>
  <si>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</si>
  <si>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</si>
  <si>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</si>
  <si>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</si>
  <si>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</si>
  <si>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</si>
  <si>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</si>
  <si>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</si>
  <si>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</si>
  <si>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</si>
  <si>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</si>
  <si>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</si>
  <si>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</si>
  <si>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</si>
  <si>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</si>
  <si>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</si>
  <si>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</si>
  <si>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</si>
  <si>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</si>
  <si>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</si>
  <si>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</si>
  <si>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</si>
  <si>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</si>
  <si>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</si>
  <si>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</si>
  <si>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</si>
  <si>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</si>
  <si>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</si>
  <si>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</si>
  <si>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</si>
  <si>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</si>
  <si>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</si>
  <si>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</si>
  <si>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</si>
  <si>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</si>
  <si>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</si>
  <si>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</si>
  <si>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</si>
  <si>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</si>
  <si>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</si>
  <si>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</si>
  <si>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</si>
  <si>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</si>
  <si>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</si>
  <si>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</si>
  <si>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</si>
  <si>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</si>
  <si>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</si>
  <si>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</si>
  <si>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</si>
  <si>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</si>
  <si>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</si>
  <si>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</si>
  <si>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</si>
  <si>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</si>
  <si>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</si>
  <si>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</si>
  <si>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</si>
  <si>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</si>
  <si>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</si>
  <si>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</si>
  <si>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</si>
  <si>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</si>
  <si>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</si>
  <si>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</si>
  <si>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</si>
  <si>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</si>
  <si>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</si>
  <si>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</si>
  <si>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</si>
  <si>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</si>
  <si>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</si>
  <si>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</si>
  <si>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</si>
  <si>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</si>
  <si>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</si>
  <si>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</si>
  <si>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</si>
  <si>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</si>
  <si>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</si>
  <si>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</si>
  <si>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</si>
  <si>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</si>
  <si>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</si>
  <si>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</si>
  <si>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</si>
  <si>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</si>
  <si>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</si>
  <si>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</si>
  <si>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</si>
  <si>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</si>
  <si>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</si>
  <si>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</si>
  <si>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</si>
  <si>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</si>
  <si>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</si>
  <si>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</si>
  <si>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</si>
  <si>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</si>
  <si>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</si>
  <si>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</si>
  <si>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</si>
  <si>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</si>
  <si>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</si>
  <si>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</si>
  <si>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</si>
  <si>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</si>
  <si>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</si>
  <si>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</si>
  <si>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</si>
  <si>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</si>
  <si>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</si>
  <si>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</si>
  <si>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</si>
  <si>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</si>
  <si>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</si>
  <si>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</si>
  <si>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</si>
  <si>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</si>
  <si>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</si>
  <si>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</si>
  <si>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</si>
  <si>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</si>
  <si>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</si>
  <si>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</si>
  <si>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</si>
  <si>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</si>
  <si>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</si>
  <si>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</si>
  <si>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</si>
  <si>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</si>
  <si>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</si>
  <si>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</si>
  <si>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</si>
  <si>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</si>
  <si>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</si>
  <si>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</si>
  <si>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</si>
  <si>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</si>
  <si>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</si>
  <si>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</si>
  <si>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</si>
  <si>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</si>
  <si>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</si>
  <si>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</si>
  <si>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</si>
  <si>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</si>
  <si>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</si>
  <si>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</si>
  <si>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</si>
  <si>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</si>
  <si>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</si>
  <si>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</si>
  <si>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</si>
  <si>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</si>
  <si>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</si>
  <si>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</si>
  <si>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</si>
  <si>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</si>
  <si>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</si>
  <si>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</si>
  <si>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</si>
  <si>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</si>
  <si>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</si>
  <si>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</si>
  <si>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</si>
  <si>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</si>
  <si>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</si>
  <si>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</si>
  <si>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</si>
  <si>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</si>
  <si>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</si>
  <si>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</si>
  <si>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</si>
  <si>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</si>
  <si>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</si>
  <si>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</si>
  <si>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</si>
  <si>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</si>
  <si>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</si>
  <si>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</si>
  <si>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</si>
  <si>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</si>
  <si>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</si>
  <si>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</si>
  <si>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</si>
  <si>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</si>
  <si>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</si>
  <si>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</si>
  <si>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</si>
  <si>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</si>
  <si>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</si>
  <si>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</si>
  <si>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</si>
  <si>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</si>
  <si>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</si>
  <si>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</si>
  <si>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</si>
  <si>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</si>
  <si>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</si>
  <si>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</si>
  <si>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</si>
  <si>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</si>
  <si>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</si>
  <si>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</si>
  <si>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</si>
  <si>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</si>
  <si>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</si>
  <si>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</si>
  <si>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</si>
  <si>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</si>
  <si>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</si>
  <si>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</si>
  <si>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</si>
  <si>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</si>
  <si>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</si>
  <si>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</si>
  <si>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</si>
  <si>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</si>
  <si>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</si>
  <si>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</si>
  <si>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</si>
  <si>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</si>
  <si>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</si>
  <si>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</si>
  <si>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</si>
  <si>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</si>
  <si>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</si>
  <si>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</si>
  <si>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</si>
  <si>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</si>
  <si>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</si>
  <si>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</si>
  <si>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</si>
  <si>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</si>
  <si>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</si>
  <si>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</si>
  <si>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</si>
  <si>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</si>
  <si>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</si>
  <si>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</si>
  <si>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</si>
  <si>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</si>
  <si>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</si>
  <si>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</si>
  <si>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</si>
  <si>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</si>
  <si>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</si>
  <si>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</si>
  <si>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</si>
  <si>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</si>
  <si>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</si>
  <si>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</si>
  <si>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</si>
  <si>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</si>
  <si>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</si>
  <si>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</si>
  <si>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</si>
  <si>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</si>
  <si>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</si>
  <si>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</si>
  <si>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</si>
  <si>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</si>
  <si>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</si>
  <si>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</si>
  <si>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</si>
  <si>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</si>
  <si>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</si>
  <si>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</si>
  <si>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</si>
  <si>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</si>
  <si>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</si>
  <si>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</si>
  <si>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</si>
  <si>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</si>
  <si>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</si>
  <si>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</si>
  <si>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</si>
  <si>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</si>
  <si>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</si>
  <si>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</si>
  <si>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</si>
  <si>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</si>
  <si>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</si>
  <si>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</si>
  <si>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</si>
  <si>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</si>
  <si>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</si>
  <si>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</si>
  <si>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</si>
  <si>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</si>
  <si>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</si>
  <si>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</si>
  <si>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</si>
  <si>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</si>
  <si>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</si>
  <si>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</si>
  <si>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</si>
  <si>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</si>
  <si>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</si>
  <si>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</si>
  <si>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</si>
  <si>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</si>
  <si>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</si>
  <si>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</si>
  <si>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</si>
  <si>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</si>
  <si>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</si>
  <si>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</si>
  <si>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</si>
  <si>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</si>
  <si>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</si>
  <si>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</si>
  <si>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</si>
  <si>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</si>
  <si>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</si>
  <si>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</si>
  <si>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</si>
  <si>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</si>
  <si>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</si>
  <si>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</si>
  <si>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</si>
  <si>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</si>
  <si>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</si>
  <si>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</si>
  <si>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</si>
  <si>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</si>
  <si>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</si>
  <si>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</si>
  <si>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</si>
  <si>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</si>
  <si>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</si>
  <si>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</si>
  <si>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</si>
  <si>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</si>
  <si>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</si>
  <si>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</si>
  <si>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</si>
  <si>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</si>
  <si>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</si>
  <si>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</si>
  <si>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</si>
  <si>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</si>
  <si>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</si>
  <si>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</si>
  <si>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</si>
  <si>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</si>
  <si>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</si>
  <si>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</si>
  <si>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</si>
  <si>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</si>
  <si>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</si>
  <si>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</si>
  <si>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</si>
  <si>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</si>
  <si>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</si>
  <si>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</si>
  <si>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</si>
  <si>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</si>
  <si>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</si>
  <si>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</si>
  <si>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</si>
  <si>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</si>
  <si>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</si>
  <si>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</si>
  <si>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</si>
  <si>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</si>
  <si>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</si>
  <si>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</si>
  <si>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</si>
  <si>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</si>
  <si>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</si>
  <si>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</si>
  <si>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</si>
  <si>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</si>
  <si>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</si>
  <si>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</si>
  <si>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</si>
  <si>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</si>
  <si>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</si>
  <si>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</si>
  <si>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</si>
  <si>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</si>
  <si>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</si>
  <si>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</si>
  <si>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</si>
  <si>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</si>
  <si>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</si>
  <si>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</si>
  <si>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</si>
  <si>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</si>
  <si>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</si>
  <si>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</si>
  <si>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</si>
  <si>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</si>
  <si>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</si>
  <si>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</si>
  <si>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</si>
  <si>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</si>
  <si>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</si>
  <si>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</si>
  <si>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</si>
  <si>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</si>
  <si>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</si>
  <si>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</si>
  <si>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</si>
  <si>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</si>
  <si>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</si>
  <si>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</si>
  <si>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</si>
  <si>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</si>
  <si>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</si>
  <si>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</si>
  <si>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</si>
  <si>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</si>
  <si>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</si>
  <si>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</si>
  <si>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</si>
  <si>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</si>
  <si>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</si>
  <si>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</si>
  <si>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</si>
  <si>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</si>
  <si>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</si>
  <si>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</si>
  <si>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</si>
  <si>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</si>
  <si>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</si>
  <si>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</si>
  <si>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</si>
  <si>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</si>
  <si>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</si>
  <si>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</si>
  <si>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</si>
  <si>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</si>
  <si>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</si>
  <si>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</si>
  <si>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</si>
  <si>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</si>
  <si>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</si>
  <si>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</si>
  <si>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</si>
  <si>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</si>
  <si>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</si>
  <si>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</si>
  <si>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</si>
  <si>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</si>
  <si>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</si>
  <si>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</si>
  <si>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</si>
  <si>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</si>
  <si>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</si>
  <si>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</si>
  <si>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</si>
  <si>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</si>
  <si>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</si>
  <si>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</si>
  <si>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</si>
  <si>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</si>
  <si>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</si>
  <si>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</si>
  <si>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</si>
  <si>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</si>
  <si>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</si>
  <si>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</si>
  <si>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</si>
  <si>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</si>
  <si>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</si>
  <si>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</si>
  <si>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</si>
  <si>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</si>
  <si>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</si>
  <si>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</si>
  <si>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</si>
  <si>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</si>
  <si>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</si>
  <si>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</si>
  <si>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</si>
  <si>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</si>
  <si>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</si>
  <si>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</si>
  <si>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</si>
  <si>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</si>
  <si>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</si>
  <si>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</si>
  <si>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</si>
  <si>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</si>
  <si>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</si>
  <si>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</si>
  <si>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</si>
  <si>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</si>
  <si>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</si>
  <si>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</si>
  <si>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</si>
  <si>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</si>
  <si>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</si>
  <si>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</si>
  <si>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</si>
  <si>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</si>
  <si>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</si>
  <si>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</si>
  <si>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</si>
  <si>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</si>
  <si>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</si>
  <si>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</si>
  <si>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</si>
  <si>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</si>
  <si>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</si>
  <si>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</si>
  <si>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</si>
  <si>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</si>
  <si>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</si>
  <si>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</si>
  <si>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</si>
  <si>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</si>
  <si>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</si>
  <si>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</si>
  <si>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</si>
  <si>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</si>
  <si>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</si>
  <si>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</si>
  <si>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</si>
  <si>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</si>
  <si>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</si>
  <si>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</si>
  <si>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</si>
  <si>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</si>
  <si>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</si>
  <si>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</si>
  <si>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</si>
  <si>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</si>
  <si>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</si>
  <si>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</si>
  <si>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</si>
  <si>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</si>
  <si>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</si>
  <si>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</si>
  <si>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</si>
  <si>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</si>
  <si>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</si>
  <si>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</si>
  <si>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</si>
  <si>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</si>
  <si>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</si>
  <si>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</si>
  <si>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</si>
  <si>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</si>
  <si>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</si>
  <si>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</si>
  <si>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</si>
  <si>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</si>
  <si>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</si>
  <si>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</si>
  <si>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</si>
  <si>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</si>
  <si>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</si>
  <si>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</si>
  <si>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</si>
  <si>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</si>
  <si>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</si>
  <si>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</si>
  <si>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</si>
  <si>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</si>
  <si>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</si>
  <si>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</si>
  <si>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</si>
  <si>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</si>
  <si>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</si>
  <si>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</si>
  <si>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</si>
  <si>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</si>
  <si>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</si>
  <si>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</si>
  <si>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</si>
  <si>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</si>
  <si>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</si>
  <si>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</si>
  <si>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</si>
  <si>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</si>
  <si>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</si>
  <si>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</si>
  <si>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</si>
  <si>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</si>
  <si>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</si>
  <si>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</si>
  <si>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</si>
  <si>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</si>
  <si>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</si>
  <si>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</si>
  <si>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</si>
  <si>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</si>
  <si>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</si>
  <si>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</si>
  <si>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</si>
  <si>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</si>
  <si>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</si>
  <si>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</si>
  <si>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</si>
  <si>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</si>
  <si>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</si>
  <si>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</si>
  <si>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</si>
  <si>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</si>
  <si>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</si>
  <si>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</si>
  <si>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</si>
  <si>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</si>
  <si>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</si>
  <si>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</si>
  <si>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</si>
  <si>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</si>
  <si>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</si>
  <si>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</si>
  <si>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</si>
  <si>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</si>
  <si>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</si>
  <si>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</si>
  <si>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</si>
  <si>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</si>
  <si>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</si>
  <si>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</si>
  <si>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</si>
  <si>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</si>
  <si>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</si>
  <si>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</si>
  <si>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</si>
  <si>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</si>
  <si>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</si>
  <si>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</si>
  <si>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</si>
  <si>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</si>
  <si>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</si>
  <si>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</si>
  <si>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</si>
  <si>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</si>
  <si>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</si>
  <si>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</si>
  <si>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</si>
  <si>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</si>
  <si>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</si>
  <si>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</si>
  <si>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</si>
  <si>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</si>
  <si>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</si>
  <si>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</si>
  <si>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</si>
  <si>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</si>
  <si>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</si>
  <si>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</si>
  <si>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</si>
  <si>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</si>
  <si>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</si>
  <si>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</si>
  <si>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</si>
  <si>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</si>
  <si>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</si>
  <si>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</si>
  <si>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</si>
  <si>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</si>
  <si>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</si>
  <si>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</si>
  <si>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</si>
  <si>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</si>
  <si>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</si>
  <si>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</si>
  <si>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</si>
  <si>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</si>
  <si>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</si>
  <si>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</si>
  <si>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</si>
  <si>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</si>
  <si>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</si>
  <si>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</si>
  <si>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</si>
  <si>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</si>
  <si>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</si>
  <si>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</si>
  <si>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</si>
  <si>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</si>
  <si>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</si>
  <si>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</si>
  <si>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</si>
  <si>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</si>
  <si>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</si>
  <si>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</si>
  <si>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</si>
  <si>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</si>
  <si>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</si>
  <si>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</si>
  <si>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</si>
  <si>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</si>
  <si>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</si>
  <si>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</si>
  <si>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</si>
  <si>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</si>
  <si>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</si>
  <si>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</si>
  <si>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</si>
  <si>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</si>
  <si>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</si>
  <si>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</si>
  <si>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</si>
  <si>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</si>
  <si>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</si>
  <si>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</si>
  <si>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</si>
  <si>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</si>
  <si>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</si>
  <si>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</si>
  <si>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</si>
  <si>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</si>
  <si>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</si>
  <si>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</si>
  <si>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</si>
  <si>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</si>
  <si>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</si>
  <si>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</si>
  <si>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</si>
  <si>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</si>
  <si>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</si>
  <si>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</si>
  <si>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</si>
  <si>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</si>
  <si>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</si>
  <si>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</si>
  <si>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</si>
  <si>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</si>
  <si>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</si>
  <si>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</si>
  <si>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</si>
  <si>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</si>
  <si>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</si>
  <si>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</si>
  <si>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</si>
  <si>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</si>
  <si>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</si>
  <si>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</si>
  <si>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</si>
  <si>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</si>
  <si>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</si>
  <si>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</si>
  <si>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</si>
  <si>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</si>
  <si>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</si>
  <si>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</si>
  <si>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</si>
  <si>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</si>
  <si>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</si>
  <si>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</si>
  <si>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</si>
  <si>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</si>
  <si>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</si>
  <si>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</si>
  <si>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</si>
  <si>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</si>
  <si>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</si>
  <si>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</si>
  <si>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</si>
  <si>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</si>
  <si>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</si>
  <si>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</si>
  <si>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</si>
  <si>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</si>
  <si>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</si>
  <si>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</si>
  <si>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</si>
  <si>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</si>
  <si>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</si>
  <si>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</si>
  <si>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</si>
  <si>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</si>
  <si>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</si>
  <si>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</si>
  <si>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</si>
  <si>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</si>
  <si>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</si>
  <si>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</si>
  <si>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</si>
  <si>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</si>
  <si>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</si>
  <si>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</si>
  <si>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</si>
  <si>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</si>
  <si>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</si>
  <si>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</si>
  <si>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</si>
  <si>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</si>
  <si>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</si>
  <si>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</si>
  <si>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</si>
  <si>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</si>
  <si>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</si>
  <si>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</si>
  <si>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</si>
  <si>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</si>
  <si>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</si>
  <si>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</si>
  <si>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</si>
  <si>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</si>
  <si>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</si>
  <si>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</si>
  <si>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</si>
  <si>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</si>
  <si>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</si>
  <si>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</si>
  <si>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</si>
  <si>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</si>
  <si>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</si>
  <si>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</si>
  <si>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</si>
  <si>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</si>
  <si>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</si>
  <si>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</si>
  <si>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</si>
  <si>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</si>
  <si>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</si>
  <si>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</si>
  <si>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</si>
  <si>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</si>
  <si>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</si>
  <si>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</si>
  <si>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</si>
  <si>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</si>
  <si>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</si>
  <si>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</si>
  <si>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</si>
  <si>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</si>
  <si>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</si>
  <si>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</si>
  <si>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</si>
  <si>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</si>
  <si>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</si>
  <si>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</si>
  <si>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</si>
  <si>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</si>
  <si>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</si>
  <si>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</si>
  <si>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</si>
  <si>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</si>
  <si>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</si>
  <si>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</si>
  <si>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</si>
  <si>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</si>
  <si>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</si>
  <si>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</si>
  <si>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</si>
  <si>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</si>
  <si>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</si>
  <si>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</si>
  <si>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</si>
  <si>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</si>
  <si>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</si>
  <si>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</si>
  <si>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</si>
  <si>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</si>
  <si>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</si>
  <si>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</si>
  <si>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</si>
  <si>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</si>
  <si>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</si>
  <si>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</si>
  <si>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</si>
  <si>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</si>
  <si>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</si>
  <si>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</si>
  <si>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</si>
  <si>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</si>
  <si>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</si>
  <si>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</si>
  <si>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</si>
  <si>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</si>
  <si>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</si>
  <si>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</si>
  <si>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</si>
  <si>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</si>
  <si>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</si>
  <si>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</si>
  <si>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</si>
  <si>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</si>
  <si>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</si>
  <si>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</si>
  <si>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</si>
  <si>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</si>
  <si>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</si>
  <si>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</si>
  <si>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</si>
  <si>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</si>
  <si>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</si>
  <si>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</si>
  <si>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</si>
  <si>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</si>
  <si>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</si>
  <si>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</si>
  <si>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</si>
  <si>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</si>
  <si>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</si>
  <si>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</si>
  <si>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</si>
  <si>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</si>
  <si>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</si>
  <si>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</si>
  <si>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</si>
  <si>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</si>
  <si>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</si>
  <si>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</si>
  <si>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</si>
  <si>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</si>
  <si>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</si>
  <si>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</si>
  <si>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</si>
  <si>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</si>
  <si>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</si>
  <si>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</si>
  <si>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</si>
  <si>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</si>
  <si>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</si>
  <si>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</si>
  <si>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</si>
  <si>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</si>
  <si>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</si>
  <si>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</si>
  <si>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</si>
  <si>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</si>
  <si>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</si>
  <si>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</si>
  <si>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</si>
  <si>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</si>
  <si>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</si>
  <si>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</si>
  <si>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</si>
  <si>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</si>
  <si>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</si>
  <si>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</si>
  <si>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</si>
  <si>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</si>
  <si>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</si>
  <si>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</si>
  <si>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</si>
  <si>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</si>
  <si>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</si>
  <si>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</si>
  <si>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</si>
  <si>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</si>
  <si>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</si>
  <si>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</si>
  <si>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</si>
  <si>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</si>
  <si>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</si>
  <si>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</si>
  <si>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</si>
  <si>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</si>
  <si>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</si>
  <si>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</si>
  <si>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</si>
  <si>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</si>
  <si>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</si>
  <si>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</si>
  <si>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</si>
  <si>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</si>
  <si>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</si>
  <si>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</si>
  <si>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</si>
  <si>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</si>
  <si>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</si>
  <si>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</si>
  <si>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</si>
  <si>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</si>
  <si>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</si>
  <si>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</si>
  <si>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</si>
  <si>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</si>
  <si>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</si>
  <si>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</si>
  <si>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</si>
  <si>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</si>
  <si>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</si>
  <si>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</si>
  <si>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</si>
  <si>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</si>
  <si>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</si>
  <si>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</si>
  <si>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</si>
  <si>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</si>
  <si>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</si>
  <si>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</si>
  <si>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</si>
  <si>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</si>
  <si>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</si>
  <si>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</si>
  <si>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</si>
  <si>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</si>
  <si>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</si>
  <si>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</si>
  <si>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</si>
  <si>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</si>
  <si>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</si>
  <si>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</si>
  <si>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</si>
  <si>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</si>
  <si>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</si>
  <si>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</si>
  <si>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</si>
  <si>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</si>
  <si>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</si>
  <si>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</si>
  <si>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</si>
  <si>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</si>
  <si>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</si>
  <si>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</si>
  <si>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</si>
  <si>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</si>
  <si>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</si>
  <si>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</si>
  <si>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</si>
  <si>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</si>
  <si>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</si>
  <si>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</si>
  <si>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</si>
  <si>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</si>
  <si>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</si>
  <si>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</si>
  <si>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</si>
  <si>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</si>
  <si>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</si>
  <si>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</si>
  <si>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</si>
  <si>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</si>
  <si>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</si>
  <si>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</si>
  <si>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</si>
  <si>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</si>
  <si>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</si>
  <si>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</si>
  <si>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</si>
  <si>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</si>
  <si>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</si>
  <si>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</si>
  <si>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</si>
  <si>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</si>
  <si>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</si>
  <si>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</si>
  <si>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</si>
  <si>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</si>
  <si>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</si>
  <si>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</si>
  <si>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</si>
  <si>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</si>
  <si>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</si>
  <si>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</si>
  <si>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</si>
  <si>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</si>
  <si>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</si>
  <si>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</si>
  <si>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</si>
  <si>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</si>
  <si>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</si>
  <si>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</si>
  <si>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</si>
  <si>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</si>
  <si>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</si>
  <si>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</si>
  <si>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</si>
  <si>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</si>
  <si>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</si>
  <si>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</si>
  <si>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</si>
  <si>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</si>
  <si>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</si>
  <si>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</si>
  <si>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</si>
  <si>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</si>
  <si>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</si>
  <si>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</si>
  <si>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</si>
  <si>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</si>
  <si>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</si>
  <si>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</si>
  <si>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</si>
  <si>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</si>
  <si>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</si>
  <si>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</si>
  <si>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</si>
  <si>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</si>
  <si>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</si>
  <si>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</si>
  <si>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</si>
  <si>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</si>
  <si>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</si>
  <si>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</si>
  <si>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</si>
  <si>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</si>
  <si>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</si>
  <si>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</si>
  <si>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</si>
  <si>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</si>
  <si>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</si>
  <si>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</si>
  <si>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</si>
  <si>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</si>
  <si>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</si>
  <si>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</si>
  <si>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</si>
  <si>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</si>
  <si>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</si>
  <si>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</si>
  <si>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</si>
  <si>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</si>
  <si>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</si>
  <si>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</si>
  <si>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</si>
  <si>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</si>
  <si>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</si>
  <si>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</si>
  <si>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</si>
  <si>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</si>
  <si>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</si>
  <si>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</si>
  <si>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</si>
  <si>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</si>
  <si>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</si>
  <si>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</si>
  <si>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</si>
  <si>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</si>
  <si>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</si>
  <si>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</si>
  <si>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</si>
  <si>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</si>
  <si>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</si>
  <si>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</si>
  <si>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</si>
  <si>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</si>
  <si>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</si>
  <si>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</si>
  <si>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</si>
  <si>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</si>
  <si>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</si>
  <si>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</si>
  <si>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</si>
  <si>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</si>
  <si>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</si>
  <si>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</si>
  <si>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</si>
  <si>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</si>
  <si>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</si>
  <si>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</si>
  <si>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</si>
  <si>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</si>
  <si>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</si>
  <si>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</si>
  <si>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</si>
  <si>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</si>
  <si>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</si>
  <si>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</si>
  <si>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</si>
  <si>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</si>
  <si>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</si>
  <si>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</si>
  <si>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</si>
  <si>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</si>
  <si>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</si>
  <si>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</si>
  <si>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</si>
  <si>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</si>
  <si>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</si>
  <si>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</si>
  <si>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</si>
  <si>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</si>
  <si>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</si>
  <si>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</si>
  <si>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</si>
  <si>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</si>
  <si>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</si>
  <si>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</si>
  <si>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</si>
  <si>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</si>
  <si>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</si>
  <si>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</si>
  <si>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</si>
  <si>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</si>
  <si>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</si>
  <si>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</si>
  <si>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</si>
  <si>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</si>
  <si>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</si>
  <si>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</si>
  <si>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</si>
  <si>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</si>
  <si>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</si>
  <si>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</si>
  <si>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</si>
  <si>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</si>
  <si>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</si>
  <si>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</si>
  <si>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</si>
  <si>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</si>
  <si>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</si>
  <si>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</si>
  <si>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</si>
  <si>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</si>
  <si>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</si>
  <si>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</si>
  <si>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</si>
  <si>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</si>
  <si>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</si>
  <si>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</si>
  <si>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</si>
  <si>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</si>
  <si>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</si>
  <si>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</si>
  <si>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</si>
  <si>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</si>
  <si>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</si>
  <si>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</si>
  <si>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</si>
  <si>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</si>
  <si>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</si>
  <si>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</si>
  <si>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</si>
  <si>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</si>
  <si>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</si>
  <si>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</si>
  <si>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</si>
  <si>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</si>
  <si>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</si>
  <si>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</si>
  <si>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</si>
  <si>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</si>
  <si>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</si>
  <si>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</si>
  <si>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</si>
  <si>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</si>
  <si>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</si>
  <si>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</si>
  <si>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</si>
  <si>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</si>
  <si>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</si>
  <si>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</si>
  <si>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</si>
  <si>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</si>
  <si>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</si>
  <si>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</si>
  <si>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</si>
  <si>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</si>
  <si>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</si>
  <si>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</si>
  <si>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</si>
  <si>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</si>
  <si>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</si>
  <si>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</si>
  <si>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</si>
  <si>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</si>
  <si>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</si>
  <si>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</si>
  <si>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</si>
  <si>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</si>
  <si>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</si>
  <si>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</si>
  <si>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</si>
  <si>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</si>
  <si>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</si>
  <si>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</si>
  <si>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</si>
  <si>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</si>
  <si>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</si>
  <si>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</si>
  <si>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</si>
  <si>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</si>
  <si>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</si>
  <si>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</si>
  <si>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</si>
  <si>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</si>
  <si>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</si>
  <si>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</si>
  <si>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</si>
  <si>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</si>
  <si>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</si>
  <si>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</si>
  <si>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</si>
  <si>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</si>
  <si>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</si>
  <si>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</si>
  <si>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</si>
  <si>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</si>
  <si>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</si>
  <si>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</si>
  <si>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</si>
  <si>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</si>
  <si>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</si>
  <si>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</si>
  <si>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</si>
  <si>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</si>
  <si>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</si>
  <si>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</si>
  <si>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</si>
  <si>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</si>
  <si>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</si>
  <si>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</si>
  <si>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</si>
  <si>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</si>
  <si>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</si>
  <si>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</si>
  <si>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</si>
  <si>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</si>
  <si>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</si>
  <si>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</si>
  <si>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</si>
  <si>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</si>
  <si>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</si>
  <si>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</si>
  <si>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</si>
  <si>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</si>
  <si>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</si>
  <si>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</si>
  <si>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</si>
  <si>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</si>
  <si>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</si>
  <si>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</si>
  <si>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</si>
  <si>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</si>
  <si>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</si>
  <si>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</si>
  <si>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</si>
  <si>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</si>
  <si>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</si>
  <si>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</si>
  <si>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</si>
  <si>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</si>
  <si>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</si>
  <si>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</si>
  <si>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</si>
  <si>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</si>
  <si>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</si>
  <si>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</si>
  <si>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</si>
  <si>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</si>
  <si>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</si>
  <si>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</si>
  <si>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</si>
  <si>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</si>
  <si>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</si>
  <si>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</si>
  <si>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</si>
  <si>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</si>
  <si>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</si>
  <si>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</si>
  <si>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</si>
  <si>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</si>
  <si>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</si>
  <si>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</si>
  <si>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</si>
  <si>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</si>
  <si>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</si>
  <si>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</si>
  <si>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</si>
  <si>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</si>
  <si>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</si>
  <si>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</si>
  <si>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</si>
  <si>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</si>
  <si>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</si>
  <si>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</si>
  <si>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</si>
  <si>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</si>
  <si>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</si>
  <si>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</si>
  <si>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</si>
  <si>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</si>
  <si>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</si>
  <si>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</si>
  <si>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</si>
  <si>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</si>
  <si>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</si>
  <si>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</si>
  <si>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</si>
  <si>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</si>
  <si>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</si>
  <si>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</si>
  <si>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</si>
  <si>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</si>
  <si>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</si>
  <si>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</si>
  <si>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</si>
  <si>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</si>
  <si>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</si>
  <si>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</si>
  <si>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</si>
  <si>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</si>
  <si>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</si>
  <si>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</si>
  <si>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</si>
  <si>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</si>
  <si>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</si>
  <si>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</si>
  <si>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</si>
  <si>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</si>
  <si>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</si>
  <si>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</si>
  <si>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</si>
  <si>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</si>
  <si>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</si>
  <si>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</si>
  <si>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</si>
  <si>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</si>
  <si>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</si>
  <si>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</si>
  <si>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</si>
  <si>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</si>
  <si>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</si>
  <si>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</si>
  <si>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</si>
  <si>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</si>
  <si>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</si>
  <si>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</si>
  <si>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</si>
  <si>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</si>
  <si>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</si>
  <si>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</si>
  <si>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</si>
  <si>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</si>
  <si>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</si>
  <si>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</si>
  <si>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</si>
  <si>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</si>
  <si>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</si>
  <si>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</si>
  <si>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</si>
  <si>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</si>
  <si>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</si>
  <si>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</si>
  <si>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</si>
  <si>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</si>
  <si>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</si>
  <si>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</si>
  <si>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</si>
  <si>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</si>
  <si>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</si>
  <si>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</si>
  <si>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</si>
  <si>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</si>
  <si>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</si>
  <si>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</si>
  <si>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</si>
  <si>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</si>
  <si>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</si>
  <si>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</si>
  <si>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</si>
  <si>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</si>
  <si>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</si>
  <si>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</si>
  <si>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</si>
  <si>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</si>
  <si>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</si>
  <si>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</si>
  <si>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</si>
  <si>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</si>
  <si>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</si>
  <si>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</si>
  <si>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</si>
  <si>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</si>
  <si>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</si>
  <si>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</si>
  <si>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</si>
  <si>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</si>
  <si>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</si>
  <si>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</si>
  <si>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</si>
  <si>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</si>
  <si>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</si>
  <si>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</si>
  <si>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</si>
  <si>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</si>
  <si>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</si>
  <si>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</si>
  <si>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</si>
  <si>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</si>
  <si>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</si>
  <si>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</si>
  <si>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</si>
  <si>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</si>
  <si>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</si>
  <si>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</si>
  <si>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</si>
  <si>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</si>
  <si>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</si>
  <si>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</si>
  <si>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</si>
  <si>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</si>
  <si>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</si>
  <si>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num of employees</t>
  </si>
  <si>
    <t>Attrition count</t>
  </si>
  <si>
    <t>Avrage Age</t>
  </si>
  <si>
    <t>Active employees</t>
  </si>
  <si>
    <t>Attrition rate</t>
  </si>
  <si>
    <t>Row Labels</t>
  </si>
  <si>
    <t>Grand Total</t>
  </si>
  <si>
    <t>Count of Employee Count</t>
  </si>
  <si>
    <t>Count of Attrition</t>
  </si>
  <si>
    <t>Sum of CF_attrition counts</t>
  </si>
  <si>
    <t>Job</t>
  </si>
  <si>
    <t>Average of Job Satisfaction</t>
  </si>
  <si>
    <t>Rating</t>
  </si>
  <si>
    <t>Balancing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</si>
</sst>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
  </numFmts>
  <fonts count="3" x14ac:knownFonts="1">
    <font>
      <sz val="12"/>
      <color theme="1"/>
      <name val="Century Gothic"/>
      <scheme val="minor"/>
    </font>
    <font>
      <sz val="12"/>
      <color theme="1"/>
      <name val="Century Gothic"/>
      <scheme val="minor"/>
    </font>
    <font>
      <sz val="12"/>
      <color theme="1"/>
      <name val="Century Gothic"/>
      <family val="2"/>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0" fontId="0" fillId="0" borderId="0" xfId="0" applyAlignment="1">
      <alignment horizontal="center"/>
    </xf>
    <xf numFmtId="9" fontId="0" fillId="0" borderId="0" xfId="1" applyFont="1"/>
    <xf numFmtId="1" fontId="0" fillId="0" borderId="0" xfId="0" applyNumberFormat="1"/>
    <xf numFmtId="0" fontId="0" fillId="0" borderId="1" xfId="0" pivotButton="1" applyBorder="1"/>
    <xf numFmtId="0" fontId="0" fillId="0" borderId="8" xfId="0" applyBorder="1"/>
    <xf numFmtId="0" fontId="0" fillId="0" borderId="1" xfId="0" applyBorder="1" applyAlignment="1">
      <alignment horizontal="left"/>
    </xf>
    <xf numFmtId="0" fontId="0" fillId="0" borderId="7" xfId="0" applyBorder="1" applyAlignment="1">
      <alignment horizontal="left"/>
    </xf>
    <xf numFmtId="0" fontId="0" fillId="0" borderId="3" xfId="0" applyBorder="1" applyAlignment="1">
      <alignment horizontal="left"/>
    </xf>
    <xf numFmtId="0" fontId="0" fillId="0" borderId="0" xfId="0" pivotButton="1"/>
    <xf numFmtId="0" fontId="0" fillId="0" borderId="0" xfId="0" applyAlignment="1">
      <alignment horizontal="left"/>
    </xf>
    <xf numFmtId="9" fontId="0" fillId="0" borderId="8" xfId="0" applyNumberFormat="1" applyBorder="1"/>
    <xf numFmtId="9" fontId="0" fillId="0" borderId="9" xfId="0" applyNumberFormat="1" applyBorder="1"/>
    <xf numFmtId="10" fontId="0" fillId="0" borderId="10" xfId="0" applyNumberFormat="1" applyBorder="1"/>
    <xf numFmtId="0" fontId="2" fillId="0" borderId="0" xfId="0" applyFont="1"/>
    <xf numFmtId="0" fontId="0" fillId="2" borderId="0" xfId="0" applyFill="1"/>
    <xf numFmtId="164" fontId="0" fillId="0" borderId="0" xfId="0" applyNumberFormat="1"/>
    <xf numFmtId="165" fontId="0" fillId="0" borderId="0" xfId="0" applyNumberFormat="1"/>
    <xf numFmtId="165" fontId="0" fillId="0" borderId="10" xfId="0" applyNumberFormat="1" applyBorder="1"/>
    <xf numFmtId="0" fontId="0" fillId="0" borderId="8" xfId="0" applyNumberFormat="1" applyBorder="1"/>
    <xf numFmtId="0" fontId="0" fillId="0" borderId="9" xfId="0" applyNumberFormat="1" applyBorder="1"/>
    <xf numFmtId="0" fontId="0" fillId="0" borderId="10" xfId="0" applyNumberFormat="1" applyBorder="1"/>
    <xf numFmtId="0" fontId="0" fillId="0" borderId="0" xfId="0" applyNumberFormat="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8">
    <dxf>
      <numFmt numFmtId="165" formatCode="0.0"/>
    </dxf>
    <dxf>
      <numFmt numFmtId="13" formatCode="0%"/>
    </dxf>
    <dxf>
      <numFmt numFmtId="165" formatCode="0.0"/>
    </dxf>
    <dxf>
      <numFmt numFmtId="13" formatCode="0%"/>
    </dxf>
    <dxf>
      <border>
        <left style="thin">
          <color auto="1"/>
        </left>
        <right style="thin">
          <color auto="1"/>
        </right>
        <top style="thin">
          <color auto="1"/>
        </top>
        <bottom style="thin">
          <color auto="1"/>
        </bottom>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6">
    <tableStyle name="Data-style" pivot="0" count="3" xr9:uid="{00000000-0011-0000-FFFF-FFFF00000000}">
      <tableStyleElement type="headerRow" dxfId="7"/>
      <tableStyleElement type="firstRowStripe" dxfId="6"/>
      <tableStyleElement type="secondRowStripe" dxfId="5"/>
    </tableStyle>
    <tableStyle name="Slicer Style 1" pivot="0" table="0" count="1" xr9:uid="{C8F3F8D3-7F88-40C6-9A85-5DDE2ECB3881}">
      <tableStyleElement type="headerRow" dxfId="4"/>
    </tableStyle>
    <tableStyle name="Slicer Style 2" pivot="0" table="0" count="1" xr9:uid="{2CA5E016-7DF8-46E5-8601-F18E326DEB43}"/>
    <tableStyle name="Slicer Style 3" pivot="0" table="0" count="1" xr9:uid="{93C7E658-7F61-4E39-9109-4ADA1DC5E533}"/>
    <tableStyle name="Slicer Style 4" pivot="0" table="0" count="2" xr9:uid="{22BABDDB-E0C7-404A-AE8E-000446CB4F10}"/>
    <tableStyle name="Slicer Style 5" pivot="0" table="0" count="2" xr9:uid="{2EED3BAD-AEFA-4A88-8039-4C723DC04ABC}"/>
  </tableStyles>
  <colors>
    <mruColors>
      <color rgb="FFCE94E0"/>
      <color rgb="FF6C4987"/>
      <color rgb="FF92328B"/>
      <color rgb="FF2C17F1"/>
      <color rgb="FF3366FF"/>
      <color rgb="FF831F56"/>
    </mruColors>
  </colors>
  <extLst>
    <ext xmlns:x14="http://schemas.microsoft.com/office/spreadsheetml/2009/9/main" uri="{46F421CA-312F-682f-3DD2-61675219B42D}">
      <x14:dxfs count="6">
        <dxf>
          <font>
            <b/>
            <i val="0"/>
          </font>
          <fill>
            <gradientFill degree="90">
              <stop position="0">
                <color theme="0" tint="-0.1490218817712943"/>
              </stop>
              <stop position="1">
                <color theme="1" tint="0.25098422193060094"/>
              </stop>
            </gradientFill>
          </fill>
        </dxf>
        <dxf>
          <font>
            <b/>
            <i val="0"/>
          </font>
          <fill>
            <gradientFill degree="90">
              <stop position="0">
                <color theme="5" tint="-0.25098422193060094"/>
              </stop>
              <stop position="1">
                <color theme="5" tint="0.59999389629810485"/>
              </stop>
            </gradientFill>
          </fill>
        </dxf>
        <dxf>
          <font>
            <b/>
            <i val="0"/>
          </font>
          <fill>
            <patternFill>
              <bgColor rgb="FFCE94E0"/>
            </patternFill>
          </fill>
        </dxf>
        <dxf>
          <font>
            <b/>
            <i val="0"/>
          </font>
          <fill>
            <patternFill>
              <bgColor rgb="FF6C4987"/>
            </patternFill>
          </fill>
        </dxf>
        <dxf>
          <fill>
            <gradientFill degree="90">
              <stop position="0">
                <color theme="0"/>
              </stop>
              <stop position="1">
                <color theme="9" tint="-0.49803155613879818"/>
              </stop>
            </gradientFill>
          </fill>
        </dxf>
        <dxf>
          <fill>
            <patternFill>
              <bgColor theme="9" tint="0.79998168889431442"/>
            </patternFill>
          </fill>
        </dxf>
      </x14:dxfs>
    </ext>
    <ext xmlns:x14="http://schemas.microsoft.com/office/spreadsheetml/2009/9/main" uri="{EB79DEF2-80B8-43e5-95BD-54CBDDF9020C}">
      <x14:slicerStyles defaultSlicerStyle="Slicer Style 5">
        <x14:slicerStyle name="Slicer Style 1"/>
        <x14:slicerStyle name="Slicer Style 2">
          <x14:slicerStyleElements>
            <x14:slicerStyleElement type="hoveredUnselectedItemWithData" dxfId="5"/>
          </x14:slicerStyleElements>
        </x14:slicerStyle>
        <x14:slicerStyle name="Slicer Style 3">
          <x14:slicerStyleElements>
            <x14:slicerStyleElement type="selectedItemWithData" dxfId="4"/>
          </x14:slicerStyleElements>
        </x14:slicerStyle>
        <x14:slicerStyle name="Slicer Style 4">
          <x14:slicerStyleElements>
            <x14:slicerStyleElement type="selectedItemWithData" dxfId="3"/>
            <x14:slicerStyleElement type="selectedItemWithNoData" dxfId="2"/>
          </x14:slicerStyleElements>
        </x14:slicerStyle>
        <x14:slicerStyle name="Slicer Style 5">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492175771955328"/>
          <c:y val="0.10603778045867611"/>
          <c:w val="0.58908045977011492"/>
          <c:h val="0.65079365079365081"/>
        </c:manualLayout>
      </c:layout>
      <c:doughnutChart>
        <c:varyColors val="1"/>
        <c:ser>
          <c:idx val="0"/>
          <c:order val="0"/>
          <c:spPr>
            <a:ln>
              <a:noFill/>
            </a:ln>
          </c:spPr>
          <c:dPt>
            <c:idx val="0"/>
            <c:bubble3D val="0"/>
            <c:spPr>
              <a:gradFill>
                <a:gsLst>
                  <a:gs pos="2000">
                    <a:srgbClr val="92328B"/>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E5A4-4267-9B2D-E02874D5B25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E5A4-4267-9B2D-E02874D5B257}"/>
              </c:ext>
            </c:extLst>
          </c:dPt>
          <c:dPt>
            <c:idx val="2"/>
            <c:bubble3D val="0"/>
            <c:spPr>
              <a:solidFill>
                <a:schemeClr val="accent3"/>
              </a:solidFill>
              <a:ln w="19050">
                <a:noFill/>
              </a:ln>
              <a:effectLst/>
            </c:spPr>
            <c:extLst>
              <c:ext xmlns:c16="http://schemas.microsoft.com/office/drawing/2014/chart" uri="{C3380CC4-5D6E-409C-BE32-E72D297353CC}">
                <c16:uniqueId val="{00000005-E5A4-4267-9B2D-E02874D5B257}"/>
              </c:ext>
            </c:extLst>
          </c:dPt>
          <c:val>
            <c:numRef>
              <c:f>GENDER!$C$9:$C$11</c:f>
              <c:numCache>
                <c:formatCode>0%</c:formatCode>
                <c:ptCount val="3"/>
                <c:pt idx="0">
                  <c:v>0.35365853658536583</c:v>
                </c:pt>
                <c:pt idx="1">
                  <c:v>0.64634146341463417</c:v>
                </c:pt>
              </c:numCache>
            </c:numRef>
          </c:val>
          <c:extLst>
            <c:ext xmlns:c16="http://schemas.microsoft.com/office/drawing/2014/chart" uri="{C3380CC4-5D6E-409C-BE32-E72D297353CC}">
              <c16:uniqueId val="{00000006-E5A4-4267-9B2D-E02874D5B25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5262765570933"/>
          <c:y val="7.1726150214623557E-2"/>
          <c:w val="0.57486775691500103"/>
          <c:h val="0.69194410309707599"/>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378D-4F02-B35D-4CB298C454FA}"/>
              </c:ext>
            </c:extLst>
          </c:dPt>
          <c:dPt>
            <c:idx val="1"/>
            <c:bubble3D val="0"/>
            <c:spPr>
              <a:gradFill>
                <a:gsLst>
                  <a:gs pos="0">
                    <a:srgbClr val="2C17F1"/>
                  </a:gs>
                  <a:gs pos="100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378D-4F02-B35D-4CB298C454FA}"/>
              </c:ext>
            </c:extLst>
          </c:dPt>
          <c:dPt>
            <c:idx val="2"/>
            <c:bubble3D val="0"/>
            <c:spPr>
              <a:solidFill>
                <a:schemeClr val="accent3"/>
              </a:solidFill>
              <a:ln w="19050">
                <a:noFill/>
              </a:ln>
              <a:effectLst/>
            </c:spPr>
            <c:extLst>
              <c:ext xmlns:c16="http://schemas.microsoft.com/office/drawing/2014/chart" uri="{C3380CC4-5D6E-409C-BE32-E72D297353CC}">
                <c16:uniqueId val="{00000005-378D-4F02-B35D-4CB298C454FA}"/>
              </c:ext>
            </c:extLst>
          </c:dPt>
          <c:val>
            <c:numRef>
              <c:f>GENDER!$C$9:$C$11</c:f>
              <c:numCache>
                <c:formatCode>0%</c:formatCode>
                <c:ptCount val="3"/>
                <c:pt idx="0">
                  <c:v>0.35365853658536583</c:v>
                </c:pt>
                <c:pt idx="1">
                  <c:v>0.64634146341463417</c:v>
                </c:pt>
              </c:numCache>
            </c:numRef>
          </c:val>
          <c:extLst>
            <c:ext xmlns:c16="http://schemas.microsoft.com/office/drawing/2014/chart" uri="{C3380CC4-5D6E-409C-BE32-E72D297353CC}">
              <c16:uniqueId val="{00000006-378D-4F02-B35D-4CB298C454F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Deshboard.xlsx]Education by Attrition!PivotTable2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9098">
                <a:srgbClr val="831F56"/>
              </a:gs>
              <a:gs pos="80000">
                <a:schemeClr val="accent6">
                  <a:lumMod val="75000"/>
                </a:schemeClr>
              </a:gs>
              <a:gs pos="2000">
                <a:srgbClr val="92328B"/>
              </a:gs>
              <a:gs pos="100000">
                <a:schemeClr val="accent1">
                  <a:lumMod val="45000"/>
                  <a:lumOff val="55000"/>
                </a:schemeClr>
              </a:gs>
              <a:gs pos="100000">
                <a:schemeClr val="accent1">
                  <a:lumMod val="45000"/>
                  <a:lumOff val="55000"/>
                </a:schemeClr>
              </a:gs>
              <a:gs pos="100000">
                <a:schemeClr val="accent1">
                  <a:lumMod val="30000"/>
                  <a:lumOff val="7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73455184617757"/>
          <c:y val="0.10476659167604049"/>
          <c:w val="0.72426552930883636"/>
          <c:h val="0.84167486876640418"/>
        </c:manualLayout>
      </c:layout>
      <c:barChart>
        <c:barDir val="bar"/>
        <c:grouping val="clustered"/>
        <c:varyColors val="0"/>
        <c:ser>
          <c:idx val="0"/>
          <c:order val="0"/>
          <c:tx>
            <c:strRef>
              <c:f>'Education by Attrition'!$B$3</c:f>
              <c:strCache>
                <c:ptCount val="1"/>
                <c:pt idx="0">
                  <c:v>Total</c:v>
                </c:pt>
              </c:strCache>
            </c:strRef>
          </c:tx>
          <c:spPr>
            <a:gradFill flip="none" rotWithShape="1">
              <a:gsLst>
                <a:gs pos="9098">
                  <a:srgbClr val="831F56"/>
                </a:gs>
                <a:gs pos="80000">
                  <a:schemeClr val="accent6">
                    <a:lumMod val="75000"/>
                  </a:schemeClr>
                </a:gs>
                <a:gs pos="2000">
                  <a:srgbClr val="92328B"/>
                </a:gs>
                <a:gs pos="100000">
                  <a:schemeClr val="accent1">
                    <a:lumMod val="45000"/>
                    <a:lumOff val="55000"/>
                  </a:schemeClr>
                </a:gs>
                <a:gs pos="100000">
                  <a:schemeClr val="accent1">
                    <a:lumMod val="45000"/>
                    <a:lumOff val="55000"/>
                  </a:schemeClr>
                </a:gs>
                <a:gs pos="100000">
                  <a:schemeClr val="accent1">
                    <a:lumMod val="30000"/>
                    <a:lumOff val="7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Associates Degree</c:v>
                </c:pt>
                <c:pt idx="2">
                  <c:v>High School</c:v>
                </c:pt>
                <c:pt idx="3">
                  <c:v>Bachelor's Degree</c:v>
                </c:pt>
                <c:pt idx="4">
                  <c:v>Master's Degree</c:v>
                </c:pt>
              </c:strCache>
            </c:strRef>
          </c:cat>
          <c:val>
            <c:numRef>
              <c:f>'Education by Attrition'!$B$4:$B$9</c:f>
              <c:numCache>
                <c:formatCode>General</c:formatCode>
                <c:ptCount val="5"/>
                <c:pt idx="1">
                  <c:v>1</c:v>
                </c:pt>
                <c:pt idx="2">
                  <c:v>2</c:v>
                </c:pt>
                <c:pt idx="3">
                  <c:v>2</c:v>
                </c:pt>
                <c:pt idx="4">
                  <c:v>6</c:v>
                </c:pt>
              </c:numCache>
            </c:numRef>
          </c:val>
          <c:extLst>
            <c:ext xmlns:c16="http://schemas.microsoft.com/office/drawing/2014/chart" uri="{C3380CC4-5D6E-409C-BE32-E72D297353CC}">
              <c16:uniqueId val="{00000000-F7FB-41F3-B18C-AAC21922A12E}"/>
            </c:ext>
          </c:extLst>
        </c:ser>
        <c:dLbls>
          <c:dLblPos val="outEnd"/>
          <c:showLegendKey val="0"/>
          <c:showVal val="1"/>
          <c:showCatName val="0"/>
          <c:showSerName val="0"/>
          <c:showPercent val="0"/>
          <c:showBubbleSize val="0"/>
        </c:dLbls>
        <c:gapWidth val="56"/>
        <c:axId val="352557199"/>
        <c:axId val="352556239"/>
      </c:barChart>
      <c:catAx>
        <c:axId val="3525571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2556239"/>
        <c:crosses val="autoZero"/>
        <c:auto val="1"/>
        <c:lblAlgn val="ctr"/>
        <c:lblOffset val="100"/>
        <c:noMultiLvlLbl val="0"/>
      </c:catAx>
      <c:valAx>
        <c:axId val="352556239"/>
        <c:scaling>
          <c:orientation val="minMax"/>
        </c:scaling>
        <c:delete val="1"/>
        <c:axPos val="b"/>
        <c:numFmt formatCode="General" sourceLinked="1"/>
        <c:majorTickMark val="out"/>
        <c:minorTickMark val="none"/>
        <c:tickLblPos val="nextTo"/>
        <c:crossAx val="35255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Deshboard.xlsx]Department wise job!PivotTable6</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9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8000">
                <a:schemeClr val="accent1">
                  <a:lumMod val="5000"/>
                  <a:lumOff val="95000"/>
                </a:schemeClr>
              </a:gs>
              <a:gs pos="43000">
                <a:schemeClr val="accent1">
                  <a:lumMod val="75000"/>
                </a:schemeClr>
              </a:gs>
              <a:gs pos="0">
                <a:schemeClr val="accent1">
                  <a:lumMod val="45000"/>
                  <a:lumOff val="55000"/>
                </a:schemeClr>
              </a:gs>
            </a:gsLst>
            <a:lin ang="2700000" scaled="1"/>
            <a:tileRect/>
          </a:gradFill>
          <a:ln w="19050">
            <a:solidFill>
              <a:schemeClr val="lt1"/>
            </a:solidFill>
          </a:ln>
          <a:effectLst/>
        </c:spPr>
      </c:pivotFmt>
      <c:pivotFmt>
        <c:idx val="7"/>
        <c:spPr>
          <a:gradFill>
            <a:gsLst>
              <a:gs pos="59000">
                <a:schemeClr val="accent6">
                  <a:lumMod val="50000"/>
                </a:schemeClr>
              </a:gs>
              <a:gs pos="0">
                <a:schemeClr val="accent1">
                  <a:lumMod val="5000"/>
                  <a:lumOff val="95000"/>
                </a:schemeClr>
              </a:gs>
              <a:gs pos="0">
                <a:srgbClr val="3366FF"/>
              </a:gs>
              <a:gs pos="0">
                <a:schemeClr val="accent1">
                  <a:lumMod val="45000"/>
                  <a:lumOff val="55000"/>
                </a:schemeClr>
              </a:gs>
              <a:gs pos="0">
                <a:schemeClr val="accent1">
                  <a:lumMod val="30000"/>
                  <a:lumOff val="70000"/>
                </a:schemeClr>
              </a:gs>
            </a:gsLst>
            <a:lin ang="2700000" scaled="1"/>
          </a:gradFill>
          <a:ln w="19050">
            <a:solidFill>
              <a:schemeClr val="lt1"/>
            </a:solidFill>
          </a:ln>
          <a:effectLst/>
        </c:spPr>
        <c:dLbl>
          <c:idx val="0"/>
          <c:layout>
            <c:manualLayout>
              <c:x val="-0.2091254481022608"/>
              <c:y val="-0.24556093824771136"/>
            </c:manualLayout>
          </c:layout>
          <c:spPr>
            <a:noFill/>
            <a:ln>
              <a:noFill/>
            </a:ln>
            <a:effectLst/>
          </c:spPr>
          <c:txPr>
            <a:bodyPr rot="0" spcFirstLastPara="1" vertOverflow="ellipsis" vert="horz" wrap="square" lIns="38100" tIns="19050" rIns="38100" bIns="19050" anchor="ctr" anchorCtr="1">
              <a:spAutoFit/>
            </a:bodyPr>
            <a:lstStyle/>
            <a:p>
              <a:pPr>
                <a:defRPr sz="99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63000">
                <a:schemeClr val="bg1">
                  <a:lumMod val="75000"/>
                </a:schemeClr>
              </a:gs>
              <a:gs pos="100000">
                <a:schemeClr val="accent1">
                  <a:lumMod val="45000"/>
                  <a:lumOff val="55000"/>
                </a:schemeClr>
              </a:gs>
              <a:gs pos="99000">
                <a:schemeClr val="accent1">
                  <a:lumMod val="30000"/>
                  <a:lumOff val="70000"/>
                </a:schemeClr>
              </a:gs>
            </a:gsLst>
            <a:lin ang="5400000" scaled="1"/>
          </a:gradFill>
          <a:ln w="19050">
            <a:solidFill>
              <a:schemeClr val="lt1"/>
            </a:solidFill>
          </a:ln>
          <a:effectLst/>
        </c:spPr>
        <c:dLbl>
          <c:idx val="0"/>
          <c:layout>
            <c:manualLayout>
              <c:x val="0.19125781727179872"/>
              <c:y val="0.12615079104335955"/>
            </c:manualLayout>
          </c:layout>
          <c:spPr>
            <a:noFill/>
            <a:ln>
              <a:noFill/>
            </a:ln>
            <a:effectLst/>
          </c:spPr>
          <c:txPr>
            <a:bodyPr rot="0" spcFirstLastPara="1" vertOverflow="ellipsis" vert="horz" wrap="square" lIns="38100" tIns="19050" rIns="38100" bIns="19050" anchor="ctr" anchorCtr="1">
              <a:spAutoFit/>
            </a:bodyPr>
            <a:lstStyle/>
            <a:p>
              <a:pPr>
                <a:defRPr sz="99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3286293441814"/>
          <c:y val="0"/>
          <c:w val="0.58566168086833403"/>
          <c:h val="1"/>
        </c:manualLayout>
      </c:layout>
      <c:pieChart>
        <c:varyColors val="1"/>
        <c:ser>
          <c:idx val="0"/>
          <c:order val="0"/>
          <c:tx>
            <c:strRef>
              <c:f>'Department wise job'!$B$3</c:f>
              <c:strCache>
                <c:ptCount val="1"/>
                <c:pt idx="0">
                  <c:v>Total</c:v>
                </c:pt>
              </c:strCache>
            </c:strRef>
          </c:tx>
          <c:dPt>
            <c:idx val="0"/>
            <c:bubble3D val="0"/>
            <c:spPr>
              <a:gradFill flip="none" rotWithShape="1">
                <a:gsLst>
                  <a:gs pos="8000">
                    <a:schemeClr val="accent1">
                      <a:lumMod val="5000"/>
                      <a:lumOff val="95000"/>
                    </a:schemeClr>
                  </a:gs>
                  <a:gs pos="43000">
                    <a:schemeClr val="accent1">
                      <a:lumMod val="75000"/>
                    </a:schemeClr>
                  </a:gs>
                  <a:gs pos="0">
                    <a:schemeClr val="accent1">
                      <a:lumMod val="45000"/>
                      <a:lumOff val="55000"/>
                    </a:schemeClr>
                  </a:gs>
                </a:gsLst>
                <a:lin ang="2700000" scaled="1"/>
                <a:tileRect/>
              </a:gradFill>
              <a:ln w="19050">
                <a:solidFill>
                  <a:schemeClr val="lt1"/>
                </a:solidFill>
              </a:ln>
              <a:effectLst/>
            </c:spPr>
            <c:extLst>
              <c:ext xmlns:c16="http://schemas.microsoft.com/office/drawing/2014/chart" uri="{C3380CC4-5D6E-409C-BE32-E72D297353CC}">
                <c16:uniqueId val="{00000001-1C51-4FC3-B8B4-0CD88A208F42}"/>
              </c:ext>
            </c:extLst>
          </c:dPt>
          <c:dPt>
            <c:idx val="1"/>
            <c:bubble3D val="0"/>
            <c:spPr>
              <a:gradFill>
                <a:gsLst>
                  <a:gs pos="59000">
                    <a:schemeClr val="accent6">
                      <a:lumMod val="50000"/>
                    </a:schemeClr>
                  </a:gs>
                  <a:gs pos="0">
                    <a:schemeClr val="accent1">
                      <a:lumMod val="5000"/>
                      <a:lumOff val="95000"/>
                    </a:schemeClr>
                  </a:gs>
                  <a:gs pos="0">
                    <a:srgbClr val="3366FF"/>
                  </a:gs>
                  <a:gs pos="0">
                    <a:schemeClr val="accent1">
                      <a:lumMod val="45000"/>
                      <a:lumOff val="55000"/>
                    </a:schemeClr>
                  </a:gs>
                  <a:gs pos="0">
                    <a:schemeClr val="accent1">
                      <a:lumMod val="30000"/>
                      <a:lumOff val="70000"/>
                    </a:schemeClr>
                  </a:gs>
                </a:gsLst>
                <a:lin ang="2700000" scaled="1"/>
              </a:gradFill>
              <a:ln w="19050">
                <a:solidFill>
                  <a:schemeClr val="lt1"/>
                </a:solidFill>
              </a:ln>
              <a:effectLst/>
            </c:spPr>
            <c:extLst>
              <c:ext xmlns:c16="http://schemas.microsoft.com/office/drawing/2014/chart" uri="{C3380CC4-5D6E-409C-BE32-E72D297353CC}">
                <c16:uniqueId val="{00000003-1C51-4FC3-B8B4-0CD88A208F42}"/>
              </c:ext>
            </c:extLst>
          </c:dPt>
          <c:dPt>
            <c:idx val="2"/>
            <c:bubble3D val="0"/>
            <c:spPr>
              <a:gradFill>
                <a:gsLst>
                  <a:gs pos="63000">
                    <a:schemeClr val="bg1">
                      <a:lumMod val="75000"/>
                    </a:schemeClr>
                  </a:gs>
                  <a:gs pos="100000">
                    <a:schemeClr val="accent1">
                      <a:lumMod val="45000"/>
                      <a:lumOff val="55000"/>
                    </a:schemeClr>
                  </a:gs>
                  <a:gs pos="99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5-1C51-4FC3-B8B4-0CD88A208F42}"/>
              </c:ext>
            </c:extLst>
          </c:dPt>
          <c:dLbls>
            <c:dLbl>
              <c:idx val="1"/>
              <c:layout>
                <c:manualLayout>
                  <c:x val="-0.2091254481022608"/>
                  <c:y val="-0.24556093824771136"/>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C51-4FC3-B8B4-0CD88A208F42}"/>
                </c:ext>
              </c:extLst>
            </c:dLbl>
            <c:dLbl>
              <c:idx val="2"/>
              <c:layout>
                <c:manualLayout>
                  <c:x val="0.19125781727179872"/>
                  <c:y val="0.1261507910433595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C51-4FC3-B8B4-0CD88A208F42}"/>
                </c:ext>
              </c:extLst>
            </c:dLbl>
            <c:spPr>
              <a:noFill/>
              <a:ln>
                <a:noFill/>
              </a:ln>
              <a:effectLst/>
            </c:spPr>
            <c:txPr>
              <a:bodyPr rot="0" spcFirstLastPara="1" vertOverflow="ellipsis" vert="horz" wrap="square" lIns="38100" tIns="19050" rIns="38100" bIns="19050" anchor="ctr" anchorCtr="1">
                <a:spAutoFit/>
              </a:bodyPr>
              <a:lstStyle/>
              <a:p>
                <a:pPr>
                  <a:defRPr sz="99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job'!$A$4:$A$7</c:f>
              <c:strCache>
                <c:ptCount val="3"/>
                <c:pt idx="0">
                  <c:v>HR</c:v>
                </c:pt>
                <c:pt idx="1">
                  <c:v>R&amp;D</c:v>
                </c:pt>
                <c:pt idx="2">
                  <c:v>Sales</c:v>
                </c:pt>
              </c:strCache>
            </c:strRef>
          </c:cat>
          <c:val>
            <c:numRef>
              <c:f>'Department wise job'!$B$4:$B$7</c:f>
              <c:numCache>
                <c:formatCode>0%</c:formatCode>
                <c:ptCount val="3"/>
                <c:pt idx="0">
                  <c:v>0</c:v>
                </c:pt>
                <c:pt idx="1">
                  <c:v>0.63636363636363635</c:v>
                </c:pt>
                <c:pt idx="2">
                  <c:v>0.36363636363636365</c:v>
                </c:pt>
              </c:numCache>
            </c:numRef>
          </c:val>
          <c:extLst>
            <c:ext xmlns:c16="http://schemas.microsoft.com/office/drawing/2014/chart" uri="{C3380CC4-5D6E-409C-BE32-E72D297353CC}">
              <c16:uniqueId val="{00000006-1C51-4FC3-B8B4-0CD88A208F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Deshboard.xlsx]Attrition by Age Group!PivotTable7</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98000">
                <a:srgbClr val="92328B"/>
              </a:gs>
              <a:gs pos="0">
                <a:schemeClr val="accent1">
                  <a:lumMod val="5000"/>
                  <a:lumOff val="95000"/>
                </a:schemeClr>
              </a:gs>
              <a:gs pos="0">
                <a:srgbClr val="3366FF"/>
              </a:gs>
              <a:gs pos="0">
                <a:schemeClr val="accent1">
                  <a:lumMod val="45000"/>
                  <a:lumOff val="55000"/>
                </a:schemeClr>
              </a:gs>
              <a:gs pos="4000">
                <a:schemeClr val="accent1">
                  <a:lumMod val="30000"/>
                  <a:lumOff val="7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98000">
                <a:srgbClr val="92328B"/>
              </a:gs>
              <a:gs pos="0">
                <a:schemeClr val="accent1">
                  <a:lumMod val="5000"/>
                  <a:lumOff val="95000"/>
                </a:schemeClr>
              </a:gs>
              <a:gs pos="0">
                <a:srgbClr val="3366FF"/>
              </a:gs>
              <a:gs pos="0">
                <a:schemeClr val="accent1">
                  <a:lumMod val="45000"/>
                  <a:lumOff val="55000"/>
                </a:schemeClr>
              </a:gs>
              <a:gs pos="4000">
                <a:schemeClr val="accent1">
                  <a:lumMod val="30000"/>
                  <a:lumOff val="70000"/>
                </a:schemeClr>
              </a:gs>
            </a:gsLst>
            <a:lin ang="2700000" scaled="1"/>
            <a:tileRect/>
          </a:gradFill>
          <a:ln>
            <a:noFill/>
          </a:ln>
          <a:effectLst/>
        </c:spPr>
      </c:pivotFmt>
    </c:pivotFmts>
    <c:plotArea>
      <c:layout>
        <c:manualLayout>
          <c:layoutTarget val="inner"/>
          <c:xMode val="edge"/>
          <c:yMode val="edge"/>
          <c:x val="1.000318211462544E-2"/>
          <c:y val="4.9438143928580695E-2"/>
          <c:w val="0.96195600805295545"/>
          <c:h val="0.76765499701554507"/>
        </c:manualLayout>
      </c:layout>
      <c:barChart>
        <c:barDir val="col"/>
        <c:grouping val="clustered"/>
        <c:varyColors val="0"/>
        <c:ser>
          <c:idx val="0"/>
          <c:order val="0"/>
          <c:tx>
            <c:strRef>
              <c:f>'Attrition by Age Group'!$B$3</c:f>
              <c:strCache>
                <c:ptCount val="1"/>
                <c:pt idx="0">
                  <c:v>Total</c:v>
                </c:pt>
              </c:strCache>
            </c:strRef>
          </c:tx>
          <c:spPr>
            <a:gradFill flip="none" rotWithShape="1">
              <a:gsLst>
                <a:gs pos="98000">
                  <a:srgbClr val="92328B"/>
                </a:gs>
                <a:gs pos="0">
                  <a:schemeClr val="accent1">
                    <a:lumMod val="5000"/>
                    <a:lumOff val="95000"/>
                  </a:schemeClr>
                </a:gs>
                <a:gs pos="0">
                  <a:srgbClr val="3366FF"/>
                </a:gs>
                <a:gs pos="0">
                  <a:schemeClr val="accent1">
                    <a:lumMod val="45000"/>
                    <a:lumOff val="55000"/>
                  </a:schemeClr>
                </a:gs>
                <a:gs pos="4000">
                  <a:schemeClr val="accent1">
                    <a:lumMod val="30000"/>
                    <a:lumOff val="70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4"/>
                <c:pt idx="0">
                  <c:v>25 - 34</c:v>
                </c:pt>
                <c:pt idx="1">
                  <c:v>35 - 44</c:v>
                </c:pt>
                <c:pt idx="2">
                  <c:v>Under 25</c:v>
                </c:pt>
                <c:pt idx="3">
                  <c:v>45 - 54</c:v>
                </c:pt>
              </c:strCache>
            </c:strRef>
          </c:cat>
          <c:val>
            <c:numRef>
              <c:f>'Attrition by Age Group'!$B$4:$B$8</c:f>
              <c:numCache>
                <c:formatCode>General</c:formatCode>
                <c:ptCount val="4"/>
                <c:pt idx="0">
                  <c:v>4</c:v>
                </c:pt>
                <c:pt idx="1">
                  <c:v>4</c:v>
                </c:pt>
                <c:pt idx="2">
                  <c:v>2</c:v>
                </c:pt>
                <c:pt idx="3">
                  <c:v>1</c:v>
                </c:pt>
              </c:numCache>
            </c:numRef>
          </c:val>
          <c:extLst>
            <c:ext xmlns:c16="http://schemas.microsoft.com/office/drawing/2014/chart" uri="{C3380CC4-5D6E-409C-BE32-E72D297353CC}">
              <c16:uniqueId val="{00000000-4E2E-4576-9DBB-F9E565B06935}"/>
            </c:ext>
          </c:extLst>
        </c:ser>
        <c:dLbls>
          <c:dLblPos val="outEnd"/>
          <c:showLegendKey val="0"/>
          <c:showVal val="1"/>
          <c:showCatName val="0"/>
          <c:showSerName val="0"/>
          <c:showPercent val="0"/>
          <c:showBubbleSize val="0"/>
        </c:dLbls>
        <c:gapWidth val="139"/>
        <c:overlap val="-17"/>
        <c:axId val="270582175"/>
        <c:axId val="270582655"/>
      </c:barChart>
      <c:catAx>
        <c:axId val="2705821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82655"/>
        <c:crosses val="autoZero"/>
        <c:auto val="1"/>
        <c:lblAlgn val="ctr"/>
        <c:lblOffset val="100"/>
        <c:noMultiLvlLbl val="0"/>
      </c:catAx>
      <c:valAx>
        <c:axId val="270582655"/>
        <c:scaling>
          <c:orientation val="minMax"/>
        </c:scaling>
        <c:delete val="1"/>
        <c:axPos val="l"/>
        <c:numFmt formatCode="General" sourceLinked="1"/>
        <c:majorTickMark val="out"/>
        <c:minorTickMark val="none"/>
        <c:tickLblPos val="nextTo"/>
        <c:crossAx val="27058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596037056752862E-2"/>
          <c:y val="0"/>
          <c:w val="0.86560643649985669"/>
          <c:h val="0.93606110855826152"/>
        </c:manualLayout>
      </c:layout>
      <c:doughnutChart>
        <c:varyColors val="1"/>
        <c:ser>
          <c:idx val="0"/>
          <c:order val="0"/>
          <c:spPr>
            <a:ln>
              <a:noFill/>
            </a:ln>
          </c:spPr>
          <c:dPt>
            <c:idx val="0"/>
            <c:bubble3D val="0"/>
            <c:spPr>
              <a:gradFill>
                <a:gsLst>
                  <a:gs pos="66000">
                    <a:schemeClr val="accent6">
                      <a:lumMod val="75000"/>
                    </a:schemeClr>
                  </a:gs>
                  <a:gs pos="100000">
                    <a:schemeClr val="accent1">
                      <a:lumMod val="45000"/>
                      <a:lumOff val="55000"/>
                    </a:schemeClr>
                  </a:gs>
                </a:gsLst>
                <a:lin ang="5400000" scaled="1"/>
              </a:gradFill>
              <a:ln w="19050">
                <a:noFill/>
              </a:ln>
              <a:effectLst/>
            </c:spPr>
            <c:extLst>
              <c:ext xmlns:c16="http://schemas.microsoft.com/office/drawing/2014/chart" uri="{C3380CC4-5D6E-409C-BE32-E72D297353CC}">
                <c16:uniqueId val="{00000001-39A7-4AD5-8F36-17F24F2D5379}"/>
              </c:ext>
            </c:extLst>
          </c:dPt>
          <c:dPt>
            <c:idx val="1"/>
            <c:bubble3D val="0"/>
            <c:spPr>
              <a:noFill/>
              <a:ln w="19050">
                <a:noFill/>
              </a:ln>
              <a:effectLst/>
            </c:spPr>
            <c:extLst>
              <c:ext xmlns:c16="http://schemas.microsoft.com/office/drawing/2014/chart" uri="{C3380CC4-5D6E-409C-BE32-E72D297353CC}">
                <c16:uniqueId val="{00000003-39A7-4AD5-8F36-17F24F2D5379}"/>
              </c:ext>
            </c:extLst>
          </c:dPt>
          <c:val>
            <c:numRef>
              <c:f>Sheet1!$C$6:$C$7</c:f>
              <c:numCache>
                <c:formatCode>0.000</c:formatCode>
                <c:ptCount val="2"/>
                <c:pt idx="0">
                  <c:v>0.80182926829268297</c:v>
                </c:pt>
                <c:pt idx="1">
                  <c:v>0.19817073170731703</c:v>
                </c:pt>
              </c:numCache>
            </c:numRef>
          </c:val>
          <c:extLst>
            <c:ext xmlns:c16="http://schemas.microsoft.com/office/drawing/2014/chart" uri="{C3380CC4-5D6E-409C-BE32-E72D297353CC}">
              <c16:uniqueId val="{00000004-39A7-4AD5-8F36-17F24F2D5379}"/>
            </c:ext>
          </c:extLst>
        </c:ser>
        <c:dLbls>
          <c:showLegendKey val="0"/>
          <c:showVal val="0"/>
          <c:showCatName val="0"/>
          <c:showSerName val="0"/>
          <c:showPercent val="0"/>
          <c:showBubbleSize val="0"/>
          <c:showLeaderLines val="1"/>
        </c:dLbls>
        <c:firstSliceAng val="0"/>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DF-45B0-8634-A4109D23D8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DF-45B0-8634-A4109D23D8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8DF-45B0-8634-A4109D23D848}"/>
              </c:ext>
            </c:extLst>
          </c:dPt>
          <c:val>
            <c:numRef>
              <c:f>GENDER!$C$9:$C$11</c:f>
              <c:numCache>
                <c:formatCode>0%</c:formatCode>
                <c:ptCount val="3"/>
                <c:pt idx="0">
                  <c:v>0.35365853658536583</c:v>
                </c:pt>
                <c:pt idx="1">
                  <c:v>0.64634146341463417</c:v>
                </c:pt>
              </c:numCache>
            </c:numRef>
          </c:val>
          <c:extLst>
            <c:ext xmlns:c16="http://schemas.microsoft.com/office/drawing/2014/chart" uri="{C3380CC4-5D6E-409C-BE32-E72D297353CC}">
              <c16:uniqueId val="{00000000-4AEF-4C2D-8E82-EAE4A694085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Deshboard.xlsx]Education by Attrition!PivotTable2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29002624671916"/>
          <c:y val="7.407407407407407E-2"/>
          <c:w val="0.72426552930883636"/>
          <c:h val="0.8416746864975212"/>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cat>
            <c:strRef>
              <c:f>'Education by Attrition'!$A$4:$A$9</c:f>
              <c:strCache>
                <c:ptCount val="5"/>
                <c:pt idx="0">
                  <c:v>Doctoral Degree</c:v>
                </c:pt>
                <c:pt idx="1">
                  <c:v>Associates Degree</c:v>
                </c:pt>
                <c:pt idx="2">
                  <c:v>High School</c:v>
                </c:pt>
                <c:pt idx="3">
                  <c:v>Bachelor's Degree</c:v>
                </c:pt>
                <c:pt idx="4">
                  <c:v>Master's Degree</c:v>
                </c:pt>
              </c:strCache>
            </c:strRef>
          </c:cat>
          <c:val>
            <c:numRef>
              <c:f>'Education by Attrition'!$B$4:$B$9</c:f>
              <c:numCache>
                <c:formatCode>General</c:formatCode>
                <c:ptCount val="5"/>
                <c:pt idx="1">
                  <c:v>1</c:v>
                </c:pt>
                <c:pt idx="2">
                  <c:v>2</c:v>
                </c:pt>
                <c:pt idx="3">
                  <c:v>2</c:v>
                </c:pt>
                <c:pt idx="4">
                  <c:v>6</c:v>
                </c:pt>
              </c:numCache>
            </c:numRef>
          </c:val>
          <c:extLst>
            <c:ext xmlns:c16="http://schemas.microsoft.com/office/drawing/2014/chart" uri="{C3380CC4-5D6E-409C-BE32-E72D297353CC}">
              <c16:uniqueId val="{00000000-EAC7-4AA2-8F40-36292EE61301}"/>
            </c:ext>
          </c:extLst>
        </c:ser>
        <c:dLbls>
          <c:showLegendKey val="0"/>
          <c:showVal val="0"/>
          <c:showCatName val="0"/>
          <c:showSerName val="0"/>
          <c:showPercent val="0"/>
          <c:showBubbleSize val="0"/>
        </c:dLbls>
        <c:gapWidth val="182"/>
        <c:axId val="352557199"/>
        <c:axId val="352556239"/>
      </c:barChart>
      <c:catAx>
        <c:axId val="3525571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56239"/>
        <c:crosses val="autoZero"/>
        <c:auto val="1"/>
        <c:lblAlgn val="ctr"/>
        <c:lblOffset val="100"/>
        <c:noMultiLvlLbl val="0"/>
      </c:catAx>
      <c:valAx>
        <c:axId val="3525562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5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Deshboard.xlsx]Department wise job!PivotTable6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job'!$B$3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52-4BDA-9038-944C421DEB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52-4BDA-9038-944C421DEBF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452-4BDA-9038-944C421DEBF1}"/>
              </c:ext>
            </c:extLst>
          </c:dPt>
          <c:cat>
            <c:strRef>
              <c:f>'Department wise job'!$A$4:$A$7</c:f>
              <c:strCache>
                <c:ptCount val="3"/>
                <c:pt idx="0">
                  <c:v>HR</c:v>
                </c:pt>
                <c:pt idx="1">
                  <c:v>R&amp;D</c:v>
                </c:pt>
                <c:pt idx="2">
                  <c:v>Sales</c:v>
                </c:pt>
              </c:strCache>
            </c:strRef>
          </c:cat>
          <c:val>
            <c:numRef>
              <c:f>'Department wise job'!$B$4:$B$7</c:f>
              <c:numCache>
                <c:formatCode>0%</c:formatCode>
                <c:ptCount val="3"/>
                <c:pt idx="0">
                  <c:v>0</c:v>
                </c:pt>
                <c:pt idx="1">
                  <c:v>0.63636363636363635</c:v>
                </c:pt>
                <c:pt idx="2">
                  <c:v>0.36363636363636365</c:v>
                </c:pt>
              </c:numCache>
            </c:numRef>
          </c:val>
          <c:extLst>
            <c:ext xmlns:c16="http://schemas.microsoft.com/office/drawing/2014/chart" uri="{C3380CC4-5D6E-409C-BE32-E72D297353CC}">
              <c16:uniqueId val="{00000000-7BC9-496C-A423-4E0F5DA853C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Deshboard.xlsx]Attrition by Age Group!PivotTable7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5371828521446E-2"/>
          <c:y val="6.4814814814814811E-2"/>
          <c:w val="0.89019685039370078"/>
          <c:h val="0.8416746864975212"/>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Group'!$A$4:$A$8</c:f>
              <c:strCache>
                <c:ptCount val="4"/>
                <c:pt idx="0">
                  <c:v>25 - 34</c:v>
                </c:pt>
                <c:pt idx="1">
                  <c:v>35 - 44</c:v>
                </c:pt>
                <c:pt idx="2">
                  <c:v>Under 25</c:v>
                </c:pt>
                <c:pt idx="3">
                  <c:v>45 - 54</c:v>
                </c:pt>
              </c:strCache>
            </c:strRef>
          </c:cat>
          <c:val>
            <c:numRef>
              <c:f>'Attrition by Age Group'!$B$4:$B$8</c:f>
              <c:numCache>
                <c:formatCode>General</c:formatCode>
                <c:ptCount val="4"/>
                <c:pt idx="0">
                  <c:v>4</c:v>
                </c:pt>
                <c:pt idx="1">
                  <c:v>4</c:v>
                </c:pt>
                <c:pt idx="2">
                  <c:v>2</c:v>
                </c:pt>
                <c:pt idx="3">
                  <c:v>1</c:v>
                </c:pt>
              </c:numCache>
            </c:numRef>
          </c:val>
          <c:extLst>
            <c:ext xmlns:c16="http://schemas.microsoft.com/office/drawing/2014/chart" uri="{C3380CC4-5D6E-409C-BE32-E72D297353CC}">
              <c16:uniqueId val="{00000000-9D2E-4DDB-96A3-86E52CB23B59}"/>
            </c:ext>
          </c:extLst>
        </c:ser>
        <c:dLbls>
          <c:showLegendKey val="0"/>
          <c:showVal val="0"/>
          <c:showCatName val="0"/>
          <c:showSerName val="0"/>
          <c:showPercent val="0"/>
          <c:showBubbleSize val="0"/>
        </c:dLbls>
        <c:gapWidth val="219"/>
        <c:overlap val="-27"/>
        <c:axId val="270582175"/>
        <c:axId val="270582655"/>
      </c:barChart>
      <c:catAx>
        <c:axId val="27058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82655"/>
        <c:crosses val="autoZero"/>
        <c:auto val="1"/>
        <c:lblAlgn val="ctr"/>
        <c:lblOffset val="100"/>
        <c:noMultiLvlLbl val="0"/>
      </c:catAx>
      <c:valAx>
        <c:axId val="270582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8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34-4987-8897-AEBC388720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34-4987-8897-AEBC388720FA}"/>
              </c:ext>
            </c:extLst>
          </c:dPt>
          <c:val>
            <c:numRef>
              <c:f>Sheet1!$C$6:$C$7</c:f>
              <c:numCache>
                <c:formatCode>0.000</c:formatCode>
                <c:ptCount val="2"/>
                <c:pt idx="0">
                  <c:v>0.80182926829268297</c:v>
                </c:pt>
                <c:pt idx="1">
                  <c:v>0.19817073170731703</c:v>
                </c:pt>
              </c:numCache>
            </c:numRef>
          </c:val>
          <c:extLst>
            <c:ext xmlns:c16="http://schemas.microsoft.com/office/drawing/2014/chart" uri="{C3380CC4-5D6E-409C-BE32-E72D297353CC}">
              <c16:uniqueId val="{00000000-5D8B-4D9E-B8E6-7F8F321DB31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plotSurface>
          <cx:spPr>
            <a:noFill/>
            <a:ln>
              <a:noFill/>
            </a:ln>
          </cx:spPr>
        </cx:plotSurface>
        <cx:series layoutId="treemap" uniqueId="{F3F9C915-88DB-4323-A51C-9B7B387C6A65}">
          <cx:tx>
            <cx:txData>
              <cx:f>_xlchart.v1.3</cx:f>
              <cx:v>Attrition</cx:v>
            </cx:txData>
          </cx:tx>
          <cx:spPr>
            <a:ln>
              <a:noFill/>
            </a:ln>
          </cx:spPr>
          <cx:dataLabels>
            <cx:visibility seriesName="0" categoryName="1" value="0"/>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DCACAA8E-1756-42AE-AFB5-EA9440B492D0}">
          <cx:spPr>
            <a:gradFill>
              <a:gsLst>
                <a:gs pos="100000">
                  <a:srgbClr val="00B050"/>
                </a:gs>
                <a:gs pos="68000">
                  <a:srgbClr val="92D050"/>
                </a:gs>
                <a:gs pos="100000">
                  <a:srgbClr val="00B050"/>
                </a:gs>
                <a:gs pos="0">
                  <a:schemeClr val="accent1">
                    <a:lumMod val="5000"/>
                    <a:lumOff val="95000"/>
                  </a:schemeClr>
                </a:gs>
                <a:gs pos="0">
                  <a:srgbClr val="3366FF"/>
                </a:gs>
                <a:gs pos="0">
                  <a:schemeClr val="accent1">
                    <a:lumMod val="45000"/>
                    <a:lumOff val="55000"/>
                  </a:schemeClr>
                </a:gs>
                <a:gs pos="18000">
                  <a:schemeClr val="accent1">
                    <a:lumMod val="30000"/>
                    <a:lumOff val="70000"/>
                  </a:schemeClr>
                </a:gs>
              </a:gsLst>
              <a:lin ang="2700000" scaled="1"/>
            </a:gradFill>
          </cx:spPr>
          <cx:dataLabels>
            <cx:txPr>
              <a:bodyPr spcFirstLastPara="1" vertOverflow="ellipsis" horzOverflow="overflow" wrap="square" lIns="0" tIns="0" rIns="0" bIns="0" anchor="ctr" anchorCtr="1"/>
              <a:lstStyle/>
              <a:p>
                <a:pPr algn="ctr" rtl="0">
                  <a:defRPr baseline="0">
                    <a:solidFill>
                      <a:schemeClr val="tx1"/>
                    </a:solidFill>
                  </a:defRPr>
                </a:pPr>
                <a:endParaRPr lang="en-US" sz="900" b="0" i="0" u="none" strike="noStrike" baseline="0">
                  <a:solidFill>
                    <a:schemeClr val="tx1"/>
                  </a:solidFill>
                  <a:latin typeface="Calibri"/>
                  <a:ea typeface="Calibri"/>
                  <a:cs typeface="Calibri"/>
                </a:endParaRPr>
              </a:p>
            </cx:txPr>
            <cx:visibility seriesName="0" categoryName="0" value="1"/>
            <cx:dataLabel idx="0">
              <cx:txPr>
                <a:bodyPr spcFirstLastPara="1" vertOverflow="ellipsis" horzOverflow="overflow" wrap="square" lIns="0" tIns="0" rIns="0" bIns="0" anchor="ctr" anchorCtr="1"/>
                <a:lstStyle/>
                <a:p>
                  <a:pPr algn="ctr" rtl="0">
                    <a:defRPr baseline="0">
                      <a:solidFill>
                        <a:schemeClr val="tx2"/>
                      </a:solidFill>
                    </a:defRPr>
                  </a:pPr>
                  <a:r>
                    <a:rPr lang="en-US" sz="900" b="0" i="0" u="none" strike="noStrike" baseline="0">
                      <a:solidFill>
                        <a:schemeClr val="tx2"/>
                      </a:solidFill>
                      <a:latin typeface="Calibri"/>
                      <a:ea typeface="Calibri"/>
                      <a:cs typeface="Calibri"/>
                    </a:rPr>
                    <a:t>19</a:t>
                  </a:r>
                </a:p>
              </cx:txPr>
            </cx:dataLabel>
            <cx:dataLabel idx="1">
              <cx:txPr>
                <a:bodyPr spcFirstLastPara="1" vertOverflow="ellipsis" horzOverflow="overflow" wrap="square" lIns="0" tIns="0" rIns="0" bIns="0" anchor="ctr" anchorCtr="1"/>
                <a:lstStyle/>
                <a:p>
                  <a:pPr algn="ctr" rtl="0">
                    <a:defRPr baseline="0">
                      <a:solidFill>
                        <a:schemeClr val="tx1"/>
                      </a:solidFill>
                    </a:defRPr>
                  </a:pPr>
                  <a:r>
                    <a:rPr lang="en-US" sz="900" b="0" i="0" u="none" strike="noStrike" baseline="0">
                      <a:solidFill>
                        <a:schemeClr val="tx1"/>
                      </a:solidFill>
                      <a:latin typeface="Calibri"/>
                      <a:ea typeface="Calibri"/>
                      <a:cs typeface="Calibri"/>
                    </a:rPr>
                    <a:t>27</a:t>
                  </a:r>
                </a:p>
              </cx:txPr>
            </cx:dataLabel>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F3F9C915-88DB-4323-A51C-9B7B387C6A65}">
          <cx:tx>
            <cx:txData>
              <cx:f>_xlchart.v1.6</cx:f>
              <cx:v>Attrition</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DCACAA8E-1756-42AE-AFB5-EA9440B492D0}">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microsoft.com/office/2014/relationships/chartEx" Target="../charts/chartEx2.xml"/><Relationship Id="rId18" Type="http://schemas.openxmlformats.org/officeDocument/2006/relationships/image" Target="../media/image11.png"/><Relationship Id="rId3" Type="http://schemas.openxmlformats.org/officeDocument/2006/relationships/chart" Target="../charts/chart1.xml"/><Relationship Id="rId7" Type="http://schemas.openxmlformats.org/officeDocument/2006/relationships/image" Target="../media/image5.png"/><Relationship Id="rId12" Type="http://schemas.openxmlformats.org/officeDocument/2006/relationships/chart" Target="../charts/chart5.xml"/><Relationship Id="rId17" Type="http://schemas.openxmlformats.org/officeDocument/2006/relationships/image" Target="../media/image10.png"/><Relationship Id="rId2" Type="http://schemas.openxmlformats.org/officeDocument/2006/relationships/image" Target="../media/image2.png"/><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4.svg"/><Relationship Id="rId11" Type="http://schemas.openxmlformats.org/officeDocument/2006/relationships/chart" Target="../charts/chart4.xml"/><Relationship Id="rId5" Type="http://schemas.openxmlformats.org/officeDocument/2006/relationships/image" Target="../media/image3.png"/><Relationship Id="rId15" Type="http://schemas.openxmlformats.org/officeDocument/2006/relationships/image" Target="../media/image8.png"/><Relationship Id="rId10" Type="http://schemas.microsoft.com/office/2014/relationships/chartEx" Target="../charts/chartEx1.xml"/><Relationship Id="rId19" Type="http://schemas.openxmlformats.org/officeDocument/2006/relationships/chart" Target="../charts/chart6.xml"/><Relationship Id="rId4" Type="http://schemas.openxmlformats.org/officeDocument/2006/relationships/chart" Target="../charts/chart2.xml"/><Relationship Id="rId9" Type="http://schemas.openxmlformats.org/officeDocument/2006/relationships/chart" Target="../charts/chart3.xml"/><Relationship Id="rId1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2.png"/><Relationship Id="rId2" Type="http://schemas.openxmlformats.org/officeDocument/2006/relationships/image" Target="../media/image9.png"/><Relationship Id="rId1" Type="http://schemas.openxmlformats.org/officeDocument/2006/relationships/image" Target="../media/image7.png"/><Relationship Id="rId6" Type="http://schemas.openxmlformats.org/officeDocument/2006/relationships/image" Target="../media/image1.png"/><Relationship Id="rId5"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2</xdr:col>
      <xdr:colOff>329006</xdr:colOff>
      <xdr:row>0</xdr:row>
      <xdr:rowOff>8965</xdr:rowOff>
    </xdr:from>
    <xdr:to>
      <xdr:col>21</xdr:col>
      <xdr:colOff>80682</xdr:colOff>
      <xdr:row>36</xdr:row>
      <xdr:rowOff>125506</xdr:rowOff>
    </xdr:to>
    <xdr:grpSp>
      <xdr:nvGrpSpPr>
        <xdr:cNvPr id="70" name="Group 69">
          <a:extLst>
            <a:ext uri="{FF2B5EF4-FFF2-40B4-BE49-F238E27FC236}">
              <a16:creationId xmlns:a16="http://schemas.microsoft.com/office/drawing/2014/main" id="{1AD96DEC-5610-52E2-CA3B-D714DB04C4C3}"/>
            </a:ext>
          </a:extLst>
        </xdr:cNvPr>
        <xdr:cNvGrpSpPr/>
      </xdr:nvGrpSpPr>
      <xdr:grpSpPr>
        <a:xfrm>
          <a:off x="1763359" y="8965"/>
          <a:ext cx="13378029" cy="6893859"/>
          <a:chOff x="1368912" y="94638"/>
          <a:chExt cx="11154783" cy="6216513"/>
        </a:xfrm>
      </xdr:grpSpPr>
      <xdr:grpSp>
        <xdr:nvGrpSpPr>
          <xdr:cNvPr id="13" name="Group 12">
            <a:extLst>
              <a:ext uri="{FF2B5EF4-FFF2-40B4-BE49-F238E27FC236}">
                <a16:creationId xmlns:a16="http://schemas.microsoft.com/office/drawing/2014/main" id="{59209EA9-0907-9BC1-219A-2F7E265AE9D3}"/>
              </a:ext>
            </a:extLst>
          </xdr:cNvPr>
          <xdr:cNvGrpSpPr/>
        </xdr:nvGrpSpPr>
        <xdr:grpSpPr>
          <a:xfrm>
            <a:off x="1368912" y="94638"/>
            <a:ext cx="11154783" cy="6216513"/>
            <a:chOff x="1383377" y="0"/>
            <a:chExt cx="10336875" cy="5415915"/>
          </a:xfrm>
        </xdr:grpSpPr>
        <xdr:grpSp>
          <xdr:nvGrpSpPr>
            <xdr:cNvPr id="2" name="Shape 2">
              <a:extLst>
                <a:ext uri="{FF2B5EF4-FFF2-40B4-BE49-F238E27FC236}">
                  <a16:creationId xmlns:a16="http://schemas.microsoft.com/office/drawing/2014/main" id="{00000000-0008-0000-0300-000002000000}"/>
                </a:ext>
              </a:extLst>
            </xdr:cNvPr>
            <xdr:cNvGrpSpPr/>
          </xdr:nvGrpSpPr>
          <xdr:grpSpPr>
            <a:xfrm>
              <a:off x="1608512" y="0"/>
              <a:ext cx="10111740" cy="541591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7030A0"/>
                      </a:solidFill>
                      <a:latin typeface="Lato"/>
                      <a:ea typeface="Lato"/>
                      <a:cs typeface="Lato"/>
                      <a:sym typeface="Lato"/>
                    </a:rPr>
                    <a:t>       HR ANALYTICS DASHBOARD </a:t>
                  </a:r>
                  <a:endParaRPr sz="2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0"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a:solidFill>
                        <a:srgbClr val="7030A0"/>
                      </a:solidFill>
                    </a:rPr>
                    <a:t>JOB SATISFICATION RATING</a:t>
                  </a:r>
                  <a:endParaRPr sz="2000">
                    <a:solidFill>
                      <a:srgbClr val="7030A0"/>
                    </a:solidFill>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8" cy="998848"/>
                  <a:chOff x="1846116" y="1215714"/>
                  <a:chExt cx="13403408"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4"/>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77593" y="2292693"/>
                  <a:ext cx="3867929"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3999"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pic>
          <xdr:nvPicPr>
            <xdr:cNvPr id="3" name="image1.png">
              <a:extLst>
                <a:ext uri="{FF2B5EF4-FFF2-40B4-BE49-F238E27FC236}">
                  <a16:creationId xmlns:a16="http://schemas.microsoft.com/office/drawing/2014/main" id="{2CCD9381-C45F-4624-8CA6-FAE0E4DEB551}"/>
                </a:ext>
              </a:extLst>
            </xdr:cNvPr>
            <xdr:cNvPicPr preferRelativeResize="0"/>
          </xdr:nvPicPr>
          <xdr:blipFill>
            <a:blip xmlns:r="http://schemas.openxmlformats.org/officeDocument/2006/relationships" r:embed="rId1" cstate="print"/>
            <a:stretch>
              <a:fillRect/>
            </a:stretch>
          </xdr:blipFill>
          <xdr:spPr>
            <a:xfrm>
              <a:off x="1788623" y="137161"/>
              <a:ext cx="776893" cy="434340"/>
            </a:xfrm>
            <a:prstGeom prst="rect">
              <a:avLst/>
            </a:prstGeom>
            <a:noFill/>
          </xdr:spPr>
        </xdr:pic>
        <xdr:pic>
          <xdr:nvPicPr>
            <xdr:cNvPr id="5" name="image3.png">
              <a:extLst>
                <a:ext uri="{FF2B5EF4-FFF2-40B4-BE49-F238E27FC236}">
                  <a16:creationId xmlns:a16="http://schemas.microsoft.com/office/drawing/2014/main" id="{D9069F8A-5EE3-4F6F-B010-AFDBC792BD46}"/>
                </a:ext>
              </a:extLst>
            </xdr:cNvPr>
            <xdr:cNvPicPr preferRelativeResize="0"/>
          </xdr:nvPicPr>
          <xdr:blipFill>
            <a:blip xmlns:r="http://schemas.openxmlformats.org/officeDocument/2006/relationships" r:embed="rId2" cstate="print"/>
            <a:stretch>
              <a:fillRect/>
            </a:stretch>
          </xdr:blipFill>
          <xdr:spPr>
            <a:xfrm>
              <a:off x="7680214" y="121920"/>
              <a:ext cx="464820" cy="453390"/>
            </a:xfrm>
            <a:prstGeom prst="rect">
              <a:avLst/>
            </a:prstGeom>
            <a:noFill/>
          </xdr:spPr>
        </xdr:pic>
        <xdr:grpSp>
          <xdr:nvGrpSpPr>
            <xdr:cNvPr id="19" name="Group 18">
              <a:extLst>
                <a:ext uri="{FF2B5EF4-FFF2-40B4-BE49-F238E27FC236}">
                  <a16:creationId xmlns:a16="http://schemas.microsoft.com/office/drawing/2014/main" id="{60F86BA1-E733-1B06-D2C2-442B601CE467}"/>
                </a:ext>
              </a:extLst>
            </xdr:cNvPr>
            <xdr:cNvGrpSpPr/>
          </xdr:nvGrpSpPr>
          <xdr:grpSpPr>
            <a:xfrm>
              <a:off x="1383377" y="2252078"/>
              <a:ext cx="3546070" cy="1319624"/>
              <a:chOff x="1274550" y="2248421"/>
              <a:chExt cx="3532079" cy="1181100"/>
            </a:xfrm>
          </xdr:grpSpPr>
          <xdr:graphicFrame macro="">
            <xdr:nvGraphicFramePr>
              <xdr:cNvPr id="9" name="Chart 8">
                <a:extLst>
                  <a:ext uri="{FF2B5EF4-FFF2-40B4-BE49-F238E27FC236}">
                    <a16:creationId xmlns:a16="http://schemas.microsoft.com/office/drawing/2014/main" id="{EF14F2AB-EFF0-4D48-894D-8ECFD9047E54}"/>
                  </a:ext>
                </a:extLst>
              </xdr:cNvPr>
              <xdr:cNvGraphicFramePr>
                <a:graphicFrameLocks/>
              </xdr:cNvGraphicFramePr>
            </xdr:nvGraphicFramePr>
            <xdr:xfrm>
              <a:off x="1274550" y="2248421"/>
              <a:ext cx="1463040" cy="1181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0" name="Chart 9">
                <a:extLst>
                  <a:ext uri="{FF2B5EF4-FFF2-40B4-BE49-F238E27FC236}">
                    <a16:creationId xmlns:a16="http://schemas.microsoft.com/office/drawing/2014/main" id="{FEEEC8DF-EA17-420D-9219-1696EC200F5D}"/>
                  </a:ext>
                </a:extLst>
              </xdr:cNvPr>
              <xdr:cNvGraphicFramePr>
                <a:graphicFrameLocks/>
              </xdr:cNvGraphicFramePr>
            </xdr:nvGraphicFramePr>
            <xdr:xfrm>
              <a:off x="3320729" y="2292112"/>
              <a:ext cx="1485900" cy="1104900"/>
            </xdr:xfrm>
            <a:graphic>
              <a:graphicData uri="http://schemas.openxmlformats.org/drawingml/2006/chart">
                <c:chart xmlns:c="http://schemas.openxmlformats.org/drawingml/2006/chart" xmlns:r="http://schemas.openxmlformats.org/officeDocument/2006/relationships" r:id="rId4"/>
              </a:graphicData>
            </a:graphic>
          </xdr:graphicFrame>
          <xdr:pic>
            <xdr:nvPicPr>
              <xdr:cNvPr id="16" name="Graphic 15" descr="Male profile with solid fill">
                <a:extLst>
                  <a:ext uri="{FF2B5EF4-FFF2-40B4-BE49-F238E27FC236}">
                    <a16:creationId xmlns:a16="http://schemas.microsoft.com/office/drawing/2014/main" id="{4321B6C3-3434-DF4A-CFBE-021D07469D2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971800" y="2452840"/>
                <a:ext cx="647700" cy="647700"/>
              </a:xfrm>
              <a:prstGeom prst="rect">
                <a:avLst/>
              </a:prstGeom>
            </xdr:spPr>
          </xdr:pic>
          <xdr:pic>
            <xdr:nvPicPr>
              <xdr:cNvPr id="18" name="Graphic 17" descr="Female Profile with solid fill">
                <a:extLst>
                  <a:ext uri="{FF2B5EF4-FFF2-40B4-BE49-F238E27FC236}">
                    <a16:creationId xmlns:a16="http://schemas.microsoft.com/office/drawing/2014/main" id="{5B5137C4-CC5B-582F-16E4-FB170C1B2E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453640" y="2468880"/>
                <a:ext cx="617220" cy="617220"/>
              </a:xfrm>
              <a:prstGeom prst="rect">
                <a:avLst/>
              </a:prstGeom>
            </xdr:spPr>
          </xdr:pic>
        </xdr:grpSp>
        <xdr:sp macro="" textlink="">
          <xdr:nvSpPr>
            <xdr:cNvPr id="20" name="TextBox 19">
              <a:extLst>
                <a:ext uri="{FF2B5EF4-FFF2-40B4-BE49-F238E27FC236}">
                  <a16:creationId xmlns:a16="http://schemas.microsoft.com/office/drawing/2014/main" id="{5959651F-981B-0AFA-EA86-0CAE111987F2}"/>
                </a:ext>
              </a:extLst>
            </xdr:cNvPr>
            <xdr:cNvSpPr txBox="1"/>
          </xdr:nvSpPr>
          <xdr:spPr>
            <a:xfrm>
              <a:off x="1773382" y="1501140"/>
              <a:ext cx="2624743"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75000"/>
                    </a:schemeClr>
                  </a:solidFill>
                </a:rPr>
                <a:t>TOTAL EMPLOYEES BY GENDER</a:t>
              </a:r>
            </a:p>
          </xdr:txBody>
        </xdr:sp>
        <mc:AlternateContent xmlns:mc="http://schemas.openxmlformats.org/markup-compatibility/2006" xmlns:a14="http://schemas.microsoft.com/office/drawing/2010/main">
          <mc:Choice Requires="a14">
            <xdr:graphicFrame macro="">
              <xdr:nvGraphicFramePr>
                <xdr:cNvPr id="23" name="Gender 3">
                  <a:extLst>
                    <a:ext uri="{FF2B5EF4-FFF2-40B4-BE49-F238E27FC236}">
                      <a16:creationId xmlns:a16="http://schemas.microsoft.com/office/drawing/2014/main" id="{671F09D7-DE09-48B6-A900-5F616B6545B1}"/>
                    </a:ext>
                  </a:extLst>
                </xdr:cNvPr>
                <xdr:cNvGraphicFramePr/>
              </xdr:nvGraphicFramePr>
              <xdr:xfrm>
                <a:off x="2338994" y="1801047"/>
                <a:ext cx="1573928" cy="485388"/>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000123" y="2301498"/>
                  <a:ext cx="2036985" cy="617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4" name="Chart 23">
              <a:extLst>
                <a:ext uri="{FF2B5EF4-FFF2-40B4-BE49-F238E27FC236}">
                  <a16:creationId xmlns:a16="http://schemas.microsoft.com/office/drawing/2014/main" id="{F9A07D37-3528-404B-B010-73EF79393E88}"/>
                </a:ext>
              </a:extLst>
            </xdr:cNvPr>
            <xdr:cNvGraphicFramePr>
              <a:graphicFrameLocks/>
            </xdr:cNvGraphicFramePr>
          </xdr:nvGraphicFramePr>
          <xdr:xfrm>
            <a:off x="4751416" y="1668780"/>
            <a:ext cx="3381895" cy="170688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25" name="TextBox 24">
              <a:extLst>
                <a:ext uri="{FF2B5EF4-FFF2-40B4-BE49-F238E27FC236}">
                  <a16:creationId xmlns:a16="http://schemas.microsoft.com/office/drawing/2014/main" id="{ACD6A647-4908-958A-8CB0-CD00B514BEC5}"/>
                </a:ext>
              </a:extLst>
            </xdr:cNvPr>
            <xdr:cNvSpPr txBox="1"/>
          </xdr:nvSpPr>
          <xdr:spPr>
            <a:xfrm rot="10800000" flipV="1">
              <a:off x="4819996" y="1508760"/>
              <a:ext cx="3343795" cy="297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IN" sz="1600" b="1">
                  <a:solidFill>
                    <a:schemeClr val="accent6">
                      <a:lumMod val="75000"/>
                    </a:schemeClr>
                  </a:solidFill>
                </a:rPr>
                <a:t>Education wise attrition</a:t>
              </a:r>
            </a:p>
          </xdr:txBody>
        </xdr:sp>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E4A538DC-FCCB-4910-B806-DC554C5AEEE5}"/>
                    </a:ext>
                  </a:extLst>
                </xdr:cNvPr>
                <xdr:cNvGraphicFramePr/>
              </xdr:nvGraphicFramePr>
              <xdr:xfrm>
                <a:off x="8361911" y="1699260"/>
                <a:ext cx="3183774" cy="168402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8361911" y="1699260"/>
                  <a:ext cx="3183774" cy="16840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27" name="TextBox 26">
              <a:extLst>
                <a:ext uri="{FF2B5EF4-FFF2-40B4-BE49-F238E27FC236}">
                  <a16:creationId xmlns:a16="http://schemas.microsoft.com/office/drawing/2014/main" id="{CBED4A00-D84D-209D-5F4E-F42A80C523C0}"/>
                </a:ext>
              </a:extLst>
            </xdr:cNvPr>
            <xdr:cNvSpPr txBox="1"/>
          </xdr:nvSpPr>
          <xdr:spPr>
            <a:xfrm>
              <a:off x="8451273" y="1506682"/>
              <a:ext cx="3071552" cy="215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6">
                      <a:lumMod val="75000"/>
                    </a:schemeClr>
                  </a:solidFill>
                </a:rPr>
                <a:t>Attrition by Job Role</a:t>
              </a:r>
            </a:p>
          </xdr:txBody>
        </xdr:sp>
        <xdr:graphicFrame macro="">
          <xdr:nvGraphicFramePr>
            <xdr:cNvPr id="56" name="Chart 55">
              <a:extLst>
                <a:ext uri="{FF2B5EF4-FFF2-40B4-BE49-F238E27FC236}">
                  <a16:creationId xmlns:a16="http://schemas.microsoft.com/office/drawing/2014/main" id="{C76CF23A-1BB9-470F-B792-B0D715B5768E}"/>
                </a:ext>
              </a:extLst>
            </xdr:cNvPr>
            <xdr:cNvGraphicFramePr>
              <a:graphicFrameLocks/>
            </xdr:cNvGraphicFramePr>
          </xdr:nvGraphicFramePr>
          <xdr:xfrm>
            <a:off x="1783772" y="3801341"/>
            <a:ext cx="2727614" cy="1506681"/>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57" name="TextBox 56">
              <a:extLst>
                <a:ext uri="{FF2B5EF4-FFF2-40B4-BE49-F238E27FC236}">
                  <a16:creationId xmlns:a16="http://schemas.microsoft.com/office/drawing/2014/main" id="{71BA2957-2E4F-0A48-D13E-D53BDEDD7027}"/>
                </a:ext>
              </a:extLst>
            </xdr:cNvPr>
            <xdr:cNvSpPr txBox="1"/>
          </xdr:nvSpPr>
          <xdr:spPr>
            <a:xfrm>
              <a:off x="1801091" y="3489614"/>
              <a:ext cx="2727614" cy="2944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a:solidFill>
                    <a:schemeClr val="accent6">
                      <a:lumMod val="75000"/>
                    </a:schemeClr>
                  </a:solidFill>
                  <a:effectLst/>
                  <a:latin typeface="+mn-lt"/>
                  <a:ea typeface="+mn-ea"/>
                  <a:cs typeface="+mn-cs"/>
                </a:rPr>
                <a:t>Department wise attrition</a:t>
              </a:r>
              <a:endParaRPr lang="en-IN" sz="1400">
                <a:solidFill>
                  <a:schemeClr val="accent6">
                    <a:lumMod val="75000"/>
                  </a:schemeClr>
                </a:solidFill>
                <a:effectLst/>
              </a:endParaRPr>
            </a:p>
            <a:p>
              <a:pPr algn="ctr"/>
              <a:endParaRPr lang="en-IN" sz="1100"/>
            </a:p>
          </xdr:txBody>
        </xdr:sp>
        <xdr:graphicFrame macro="">
          <xdr:nvGraphicFramePr>
            <xdr:cNvPr id="58" name="Chart 57">
              <a:extLst>
                <a:ext uri="{FF2B5EF4-FFF2-40B4-BE49-F238E27FC236}">
                  <a16:creationId xmlns:a16="http://schemas.microsoft.com/office/drawing/2014/main" id="{C35D643D-BE53-463A-9B84-55F03121351C}"/>
                </a:ext>
              </a:extLst>
            </xdr:cNvPr>
            <xdr:cNvGraphicFramePr>
              <a:graphicFrameLocks/>
            </xdr:cNvGraphicFramePr>
          </xdr:nvGraphicFramePr>
          <xdr:xfrm>
            <a:off x="4717126" y="3749386"/>
            <a:ext cx="2539192" cy="1541320"/>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59" name="TextBox 58">
              <a:extLst>
                <a:ext uri="{FF2B5EF4-FFF2-40B4-BE49-F238E27FC236}">
                  <a16:creationId xmlns:a16="http://schemas.microsoft.com/office/drawing/2014/main" id="{C7770B85-2585-757C-663B-50320A57D433}"/>
                </a:ext>
              </a:extLst>
            </xdr:cNvPr>
            <xdr:cNvSpPr txBox="1"/>
          </xdr:nvSpPr>
          <xdr:spPr>
            <a:xfrm>
              <a:off x="4736523" y="3489613"/>
              <a:ext cx="2537113" cy="2337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75000"/>
                    </a:schemeClr>
                  </a:solidFill>
                </a:rPr>
                <a:t>Attrition by Age Group</a:t>
              </a:r>
            </a:p>
          </xdr:txBody>
        </xdr:sp>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37E5A6BA-531E-45C7-B22F-087CA1B87B82}"/>
                    </a:ext>
                  </a:extLst>
                </xdr:cNvPr>
                <xdr:cNvGraphicFramePr/>
              </xdr:nvGraphicFramePr>
              <xdr:xfrm>
                <a:off x="7420840" y="3827318"/>
                <a:ext cx="2095502" cy="1440178"/>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7420840" y="3827318"/>
                  <a:ext cx="2095502" cy="144017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61" name="TextBox 60">
              <a:extLst>
                <a:ext uri="{FF2B5EF4-FFF2-40B4-BE49-F238E27FC236}">
                  <a16:creationId xmlns:a16="http://schemas.microsoft.com/office/drawing/2014/main" id="{7B51739F-5ED3-05DA-7C1F-3EBADF7A8C20}"/>
                </a:ext>
              </a:extLst>
            </xdr:cNvPr>
            <xdr:cNvSpPr txBox="1"/>
          </xdr:nvSpPr>
          <xdr:spPr>
            <a:xfrm>
              <a:off x="7472795" y="3524251"/>
              <a:ext cx="1948296" cy="2684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75000"/>
                    </a:schemeClr>
                  </a:solidFill>
                </a:rPr>
                <a:t>Marital Status</a:t>
              </a:r>
            </a:p>
          </xdr:txBody>
        </xdr:sp>
        <mc:AlternateContent xmlns:mc="http://schemas.openxmlformats.org/markup-compatibility/2006" xmlns:a14="http://schemas.microsoft.com/office/drawing/2010/main">
          <mc:Choice Requires="a14">
            <xdr:graphicFrame macro="">
              <xdr:nvGraphicFramePr>
                <xdr:cNvPr id="62" name="Department 1">
                  <a:extLst>
                    <a:ext uri="{FF2B5EF4-FFF2-40B4-BE49-F238E27FC236}">
                      <a16:creationId xmlns:a16="http://schemas.microsoft.com/office/drawing/2014/main" id="{9ED16D24-FE05-4D5C-AA0E-B61E7BE34CBB}"/>
                    </a:ext>
                  </a:extLst>
                </xdr:cNvPr>
                <xdr:cNvGraphicFramePr/>
              </xdr:nvGraphicFramePr>
              <xdr:xfrm>
                <a:off x="10789227" y="3714750"/>
                <a:ext cx="818088" cy="1246909"/>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936451" y="4737430"/>
                  <a:ext cx="1058773" cy="15871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1" name="Education Field 2">
                  <a:extLst>
                    <a:ext uri="{FF2B5EF4-FFF2-40B4-BE49-F238E27FC236}">
                      <a16:creationId xmlns:a16="http://schemas.microsoft.com/office/drawing/2014/main" id="{5EFD17E4-3E0A-4EDE-8AB7-6F2FB09DD478}"/>
                    </a:ext>
                  </a:extLst>
                </xdr:cNvPr>
                <xdr:cNvGraphicFramePr/>
              </xdr:nvGraphicFramePr>
              <xdr:xfrm>
                <a:off x="9689522" y="3714751"/>
                <a:ext cx="1108363" cy="1541318"/>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513208" y="4737431"/>
                  <a:ext cx="1434448" cy="19619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92" name="TextBox 91">
              <a:extLst>
                <a:ext uri="{FF2B5EF4-FFF2-40B4-BE49-F238E27FC236}">
                  <a16:creationId xmlns:a16="http://schemas.microsoft.com/office/drawing/2014/main" id="{F527021C-1C33-C22E-0C38-7EF51964008B}"/>
                </a:ext>
              </a:extLst>
            </xdr:cNvPr>
            <xdr:cNvSpPr txBox="1"/>
          </xdr:nvSpPr>
          <xdr:spPr>
            <a:xfrm>
              <a:off x="9663546" y="3498272"/>
              <a:ext cx="935182" cy="2337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75000"/>
                    </a:schemeClr>
                  </a:solidFill>
                </a:rPr>
                <a:t>Education</a:t>
              </a:r>
            </a:p>
          </xdr:txBody>
        </xdr:sp>
        <xdr:sp macro="" textlink="">
          <xdr:nvSpPr>
            <xdr:cNvPr id="93" name="TextBox 92">
              <a:extLst>
                <a:ext uri="{FF2B5EF4-FFF2-40B4-BE49-F238E27FC236}">
                  <a16:creationId xmlns:a16="http://schemas.microsoft.com/office/drawing/2014/main" id="{0A1C637F-CA51-980D-56D2-311A3C8D71BD}"/>
                </a:ext>
              </a:extLst>
            </xdr:cNvPr>
            <xdr:cNvSpPr txBox="1"/>
          </xdr:nvSpPr>
          <xdr:spPr>
            <a:xfrm>
              <a:off x="10616045" y="3498273"/>
              <a:ext cx="969819" cy="2424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chemeClr val="accent6">
                      <a:lumMod val="75000"/>
                    </a:schemeClr>
                  </a:solidFill>
                </a:rPr>
                <a:t>Department</a:t>
              </a:r>
            </a:p>
          </xdr:txBody>
        </xdr:sp>
        <xdr:sp macro="" textlink="">
          <xdr:nvSpPr>
            <xdr:cNvPr id="6" name="TextBox 5">
              <a:extLst>
                <a:ext uri="{FF2B5EF4-FFF2-40B4-BE49-F238E27FC236}">
                  <a16:creationId xmlns:a16="http://schemas.microsoft.com/office/drawing/2014/main" id="{EBA3A078-D250-7045-E1F0-AE8C319607F7}"/>
                </a:ext>
              </a:extLst>
            </xdr:cNvPr>
            <xdr:cNvSpPr txBox="1"/>
          </xdr:nvSpPr>
          <xdr:spPr>
            <a:xfrm>
              <a:off x="1853045" y="718705"/>
              <a:ext cx="1642897" cy="2511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b="1">
                  <a:solidFill>
                    <a:schemeClr val="accent6">
                      <a:lumMod val="75000"/>
                    </a:schemeClr>
                  </a:solidFill>
                </a:rPr>
                <a:t>Total Employees</a:t>
              </a:r>
            </a:p>
          </xdr:txBody>
        </xdr:sp>
        <xdr:sp macro="" textlink="KPI!A9">
          <xdr:nvSpPr>
            <xdr:cNvPr id="12" name="TextBox 11">
              <a:extLst>
                <a:ext uri="{FF2B5EF4-FFF2-40B4-BE49-F238E27FC236}">
                  <a16:creationId xmlns:a16="http://schemas.microsoft.com/office/drawing/2014/main" id="{AED50D05-384C-9AE6-848E-3CC2B4AA9A86}"/>
                </a:ext>
              </a:extLst>
            </xdr:cNvPr>
            <xdr:cNvSpPr txBox="1"/>
          </xdr:nvSpPr>
          <xdr:spPr>
            <a:xfrm>
              <a:off x="1836782" y="955895"/>
              <a:ext cx="1671205" cy="3896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241D3D-0CF2-41A0-9789-94C6138DCE75}" type="TxLink">
                <a:rPr lang="en-US" sz="2400" b="1" i="0" u="none" strike="noStrike">
                  <a:ln>
                    <a:noFill/>
                  </a:ln>
                  <a:solidFill>
                    <a:schemeClr val="tx1"/>
                  </a:solidFill>
                  <a:latin typeface="Calibri"/>
                  <a:ea typeface="Calibri"/>
                  <a:cs typeface="Calibri"/>
                </a:rPr>
                <a:pPr algn="ctr"/>
                <a:t>82</a:t>
              </a:fld>
              <a:endParaRPr lang="en-IN" sz="2000" b="1">
                <a:ln>
                  <a:noFill/>
                </a:ln>
                <a:solidFill>
                  <a:schemeClr val="tx1"/>
                </a:solidFill>
              </a:endParaRPr>
            </a:p>
          </xdr:txBody>
        </xdr:sp>
      </xdr:grpSp>
      <xdr:sp macro="" textlink="">
        <xdr:nvSpPr>
          <xdr:cNvPr id="14" name="TextBox 13">
            <a:extLst>
              <a:ext uri="{FF2B5EF4-FFF2-40B4-BE49-F238E27FC236}">
                <a16:creationId xmlns:a16="http://schemas.microsoft.com/office/drawing/2014/main" id="{0607B363-A619-494F-3E7F-4B30C4CFCF2B}"/>
              </a:ext>
            </a:extLst>
          </xdr:cNvPr>
          <xdr:cNvSpPr txBox="1"/>
        </xdr:nvSpPr>
        <xdr:spPr>
          <a:xfrm>
            <a:off x="3935507" y="959224"/>
            <a:ext cx="1281952" cy="3137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75000"/>
                  </a:schemeClr>
                </a:solidFill>
              </a:rPr>
              <a:t>Attrition</a:t>
            </a:r>
          </a:p>
        </xdr:txBody>
      </xdr:sp>
      <xdr:sp macro="" textlink="KPI!B9">
        <xdr:nvSpPr>
          <xdr:cNvPr id="15" name="TextBox 14">
            <a:extLst>
              <a:ext uri="{FF2B5EF4-FFF2-40B4-BE49-F238E27FC236}">
                <a16:creationId xmlns:a16="http://schemas.microsoft.com/office/drawing/2014/main" id="{06317646-A427-33E1-C363-F338ACB8FF5B}"/>
              </a:ext>
            </a:extLst>
          </xdr:cNvPr>
          <xdr:cNvSpPr txBox="1"/>
        </xdr:nvSpPr>
        <xdr:spPr>
          <a:xfrm>
            <a:off x="3908612" y="1255059"/>
            <a:ext cx="1877735" cy="412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C9CB07-9E4C-435B-9D46-0FFFA6D48663}" type="TxLink">
              <a:rPr lang="en-US" sz="2400" b="1" i="0" u="none" strike="noStrike">
                <a:solidFill>
                  <a:schemeClr val="tx1"/>
                </a:solidFill>
                <a:latin typeface="Calibri"/>
                <a:ea typeface="Calibri"/>
                <a:cs typeface="Calibri"/>
              </a:rPr>
              <a:pPr algn="ctr"/>
              <a:t>11</a:t>
            </a:fld>
            <a:endParaRPr lang="en-IN" sz="2000" b="1">
              <a:solidFill>
                <a:schemeClr val="tx1"/>
              </a:solidFill>
            </a:endParaRPr>
          </a:p>
        </xdr:txBody>
      </xdr:sp>
      <xdr:sp macro="" textlink="">
        <xdr:nvSpPr>
          <xdr:cNvPr id="17" name="TextBox 16">
            <a:extLst>
              <a:ext uri="{FF2B5EF4-FFF2-40B4-BE49-F238E27FC236}">
                <a16:creationId xmlns:a16="http://schemas.microsoft.com/office/drawing/2014/main" id="{960AFF61-5474-3585-67B6-90E7FE143899}"/>
              </a:ext>
            </a:extLst>
          </xdr:cNvPr>
          <xdr:cNvSpPr txBox="1"/>
        </xdr:nvSpPr>
        <xdr:spPr>
          <a:xfrm>
            <a:off x="6069107" y="950258"/>
            <a:ext cx="1604682" cy="3406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6">
                    <a:lumMod val="75000"/>
                  </a:schemeClr>
                </a:solidFill>
              </a:rPr>
              <a:t>Active employees</a:t>
            </a:r>
          </a:p>
        </xdr:txBody>
      </xdr:sp>
      <xdr:sp macro="" textlink="KPI!D9">
        <xdr:nvSpPr>
          <xdr:cNvPr id="21" name="TextBox 20">
            <a:extLst>
              <a:ext uri="{FF2B5EF4-FFF2-40B4-BE49-F238E27FC236}">
                <a16:creationId xmlns:a16="http://schemas.microsoft.com/office/drawing/2014/main" id="{8BDB7431-B5FF-50BE-3200-705CFE493B3F}"/>
              </a:ext>
            </a:extLst>
          </xdr:cNvPr>
          <xdr:cNvSpPr txBox="1"/>
        </xdr:nvSpPr>
        <xdr:spPr>
          <a:xfrm>
            <a:off x="6104965" y="1290919"/>
            <a:ext cx="1936376" cy="3585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CB8D40E-9961-4404-9EE6-ECBE2F84A292}" type="TxLink">
              <a:rPr lang="en-US" sz="2400" b="1" i="0" u="none" strike="noStrike">
                <a:solidFill>
                  <a:srgbClr val="000000"/>
                </a:solidFill>
                <a:latin typeface="Calibri"/>
                <a:ea typeface="Calibri"/>
                <a:cs typeface="Calibri"/>
              </a:rPr>
              <a:pPr algn="ctr"/>
              <a:t>71</a:t>
            </a:fld>
            <a:endParaRPr lang="en-IN" sz="2000" b="1"/>
          </a:p>
        </xdr:txBody>
      </xdr:sp>
      <xdr:sp macro="" textlink="">
        <xdr:nvSpPr>
          <xdr:cNvPr id="22" name="TextBox 21">
            <a:extLst>
              <a:ext uri="{FF2B5EF4-FFF2-40B4-BE49-F238E27FC236}">
                <a16:creationId xmlns:a16="http://schemas.microsoft.com/office/drawing/2014/main" id="{4D52D015-DA41-5FA0-D5E0-44BBD89224B7}"/>
              </a:ext>
            </a:extLst>
          </xdr:cNvPr>
          <xdr:cNvSpPr txBox="1"/>
        </xdr:nvSpPr>
        <xdr:spPr>
          <a:xfrm>
            <a:off x="8265459" y="950259"/>
            <a:ext cx="153296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75000"/>
                  </a:schemeClr>
                </a:solidFill>
              </a:rPr>
              <a:t>Attrition Rate</a:t>
            </a:r>
          </a:p>
        </xdr:txBody>
      </xdr:sp>
      <xdr:sp macro="" textlink="KPI!E9">
        <xdr:nvSpPr>
          <xdr:cNvPr id="28" name="TextBox 27">
            <a:extLst>
              <a:ext uri="{FF2B5EF4-FFF2-40B4-BE49-F238E27FC236}">
                <a16:creationId xmlns:a16="http://schemas.microsoft.com/office/drawing/2014/main" id="{4070FEF7-D91D-E2B9-C596-12BC0D82288C}"/>
              </a:ext>
            </a:extLst>
          </xdr:cNvPr>
          <xdr:cNvSpPr txBox="1"/>
        </xdr:nvSpPr>
        <xdr:spPr>
          <a:xfrm>
            <a:off x="8274424" y="1237129"/>
            <a:ext cx="1936376" cy="3944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78D8B7-6BC2-44C7-AA8C-E20D2ADD05EB}" type="TxLink">
              <a:rPr lang="en-US" sz="2400" b="1" i="0" u="none" strike="noStrike">
                <a:solidFill>
                  <a:srgbClr val="000000"/>
                </a:solidFill>
                <a:latin typeface="Calibri"/>
                <a:ea typeface="Calibri"/>
                <a:cs typeface="Calibri"/>
              </a:rPr>
              <a:pPr algn="ctr"/>
              <a:t>13%</a:t>
            </a:fld>
            <a:endParaRPr lang="en-IN" sz="2000" b="1"/>
          </a:p>
        </xdr:txBody>
      </xdr:sp>
      <xdr:sp macro="" textlink="">
        <xdr:nvSpPr>
          <xdr:cNvPr id="54" name="TextBox 53">
            <a:extLst>
              <a:ext uri="{FF2B5EF4-FFF2-40B4-BE49-F238E27FC236}">
                <a16:creationId xmlns:a16="http://schemas.microsoft.com/office/drawing/2014/main" id="{3999D7F5-B498-13CB-59C1-D625CDD0F161}"/>
              </a:ext>
            </a:extLst>
          </xdr:cNvPr>
          <xdr:cNvSpPr txBox="1"/>
        </xdr:nvSpPr>
        <xdr:spPr>
          <a:xfrm>
            <a:off x="10399059" y="941293"/>
            <a:ext cx="1398494" cy="2868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6">
                    <a:lumMod val="75000"/>
                  </a:schemeClr>
                </a:solidFill>
              </a:rPr>
              <a:t>Average</a:t>
            </a:r>
            <a:r>
              <a:rPr lang="en-IN" sz="1400" b="1" baseline="0">
                <a:solidFill>
                  <a:schemeClr val="accent6">
                    <a:lumMod val="75000"/>
                  </a:schemeClr>
                </a:solidFill>
              </a:rPr>
              <a:t> Age</a:t>
            </a:r>
            <a:endParaRPr lang="en-IN" sz="1400" b="1">
              <a:solidFill>
                <a:schemeClr val="accent6">
                  <a:lumMod val="75000"/>
                </a:schemeClr>
              </a:solidFill>
            </a:endParaRPr>
          </a:p>
        </xdr:txBody>
      </xdr:sp>
      <xdr:sp macro="" textlink="KPI!C9">
        <xdr:nvSpPr>
          <xdr:cNvPr id="55" name="TextBox 54">
            <a:extLst>
              <a:ext uri="{FF2B5EF4-FFF2-40B4-BE49-F238E27FC236}">
                <a16:creationId xmlns:a16="http://schemas.microsoft.com/office/drawing/2014/main" id="{75CCC911-6577-7B63-3ACE-1719459FC5CA}"/>
              </a:ext>
            </a:extLst>
          </xdr:cNvPr>
          <xdr:cNvSpPr txBox="1"/>
        </xdr:nvSpPr>
        <xdr:spPr>
          <a:xfrm>
            <a:off x="10461812" y="1210235"/>
            <a:ext cx="1900517" cy="3854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115A58-C236-43F1-A03A-F069F22763DF}" type="TxLink">
              <a:rPr lang="en-US" sz="2400" b="1" i="0" u="none" strike="noStrike">
                <a:solidFill>
                  <a:srgbClr val="000000"/>
                </a:solidFill>
                <a:latin typeface="Calibri"/>
                <a:ea typeface="Calibri"/>
                <a:cs typeface="Calibri"/>
              </a:rPr>
              <a:pPr algn="ctr"/>
              <a:t>35</a:t>
            </a:fld>
            <a:endParaRPr lang="en-IN" sz="4400" b="1">
              <a:solidFill>
                <a:schemeClr val="tx1"/>
              </a:solidFill>
            </a:endParaRPr>
          </a:p>
        </xdr:txBody>
      </xdr:sp>
      <xdr:pic>
        <xdr:nvPicPr>
          <xdr:cNvPr id="63" name="image4.png">
            <a:extLst>
              <a:ext uri="{FF2B5EF4-FFF2-40B4-BE49-F238E27FC236}">
                <a16:creationId xmlns:a16="http://schemas.microsoft.com/office/drawing/2014/main" id="{08C77AEC-18B6-41AB-99D0-4EA83378C51B}"/>
              </a:ext>
            </a:extLst>
          </xdr:cNvPr>
          <xdr:cNvPicPr preferRelativeResize="0"/>
        </xdr:nvPicPr>
        <xdr:blipFill>
          <a:blip xmlns:r="http://schemas.openxmlformats.org/officeDocument/2006/relationships" r:embed="rId14" cstate="print"/>
          <a:stretch>
            <a:fillRect/>
          </a:stretch>
        </xdr:blipFill>
        <xdr:spPr>
          <a:xfrm>
            <a:off x="3290047" y="950259"/>
            <a:ext cx="394447" cy="385482"/>
          </a:xfrm>
          <a:prstGeom prst="rect">
            <a:avLst/>
          </a:prstGeom>
          <a:noFill/>
        </xdr:spPr>
      </xdr:pic>
      <xdr:pic>
        <xdr:nvPicPr>
          <xdr:cNvPr id="64" name="image7.png">
            <a:extLst>
              <a:ext uri="{FF2B5EF4-FFF2-40B4-BE49-F238E27FC236}">
                <a16:creationId xmlns:a16="http://schemas.microsoft.com/office/drawing/2014/main" id="{B936EF9B-57E1-4066-87D6-8060457E0A61}"/>
              </a:ext>
            </a:extLst>
          </xdr:cNvPr>
          <xdr:cNvPicPr preferRelativeResize="0"/>
        </xdr:nvPicPr>
        <xdr:blipFill>
          <a:blip xmlns:r="http://schemas.openxmlformats.org/officeDocument/2006/relationships" r:embed="rId15" cstate="print"/>
          <a:stretch>
            <a:fillRect/>
          </a:stretch>
        </xdr:blipFill>
        <xdr:spPr>
          <a:xfrm>
            <a:off x="5190564" y="932329"/>
            <a:ext cx="672353" cy="502023"/>
          </a:xfrm>
          <a:prstGeom prst="rect">
            <a:avLst/>
          </a:prstGeom>
          <a:noFill/>
        </xdr:spPr>
      </xdr:pic>
      <xdr:pic>
        <xdr:nvPicPr>
          <xdr:cNvPr id="65" name="image5.png">
            <a:extLst>
              <a:ext uri="{FF2B5EF4-FFF2-40B4-BE49-F238E27FC236}">
                <a16:creationId xmlns:a16="http://schemas.microsoft.com/office/drawing/2014/main" id="{72483056-E978-488A-AAD7-C7E7E41E25F4}"/>
              </a:ext>
            </a:extLst>
          </xdr:cNvPr>
          <xdr:cNvPicPr preferRelativeResize="0"/>
        </xdr:nvPicPr>
        <xdr:blipFill>
          <a:blip xmlns:r="http://schemas.openxmlformats.org/officeDocument/2006/relationships" r:embed="rId16" cstate="print"/>
          <a:stretch>
            <a:fillRect/>
          </a:stretch>
        </xdr:blipFill>
        <xdr:spPr>
          <a:xfrm>
            <a:off x="7557247" y="959223"/>
            <a:ext cx="490817" cy="448236"/>
          </a:xfrm>
          <a:prstGeom prst="rect">
            <a:avLst/>
          </a:prstGeom>
          <a:noFill/>
        </xdr:spPr>
      </xdr:pic>
      <xdr:pic>
        <xdr:nvPicPr>
          <xdr:cNvPr id="66" name="image2.png">
            <a:extLst>
              <a:ext uri="{FF2B5EF4-FFF2-40B4-BE49-F238E27FC236}">
                <a16:creationId xmlns:a16="http://schemas.microsoft.com/office/drawing/2014/main" id="{DD5CCF65-583F-4A97-8B4A-9CD6C9CFEF5F}"/>
              </a:ext>
            </a:extLst>
          </xdr:cNvPr>
          <xdr:cNvPicPr preferRelativeResize="0"/>
        </xdr:nvPicPr>
        <xdr:blipFill>
          <a:blip xmlns:r="http://schemas.openxmlformats.org/officeDocument/2006/relationships" r:embed="rId17" cstate="print"/>
          <a:stretch>
            <a:fillRect/>
          </a:stretch>
        </xdr:blipFill>
        <xdr:spPr>
          <a:xfrm>
            <a:off x="9717742" y="959224"/>
            <a:ext cx="435350" cy="394447"/>
          </a:xfrm>
          <a:prstGeom prst="rect">
            <a:avLst/>
          </a:prstGeom>
          <a:noFill/>
        </xdr:spPr>
      </xdr:pic>
      <xdr:pic>
        <xdr:nvPicPr>
          <xdr:cNvPr id="67" name="image6.png">
            <a:extLst>
              <a:ext uri="{FF2B5EF4-FFF2-40B4-BE49-F238E27FC236}">
                <a16:creationId xmlns:a16="http://schemas.microsoft.com/office/drawing/2014/main" id="{AC7C9602-AA11-4E53-91A2-BA0B97AD470D}"/>
              </a:ext>
            </a:extLst>
          </xdr:cNvPr>
          <xdr:cNvPicPr preferRelativeResize="0"/>
        </xdr:nvPicPr>
        <xdr:blipFill>
          <a:blip xmlns:r="http://schemas.openxmlformats.org/officeDocument/2006/relationships" r:embed="rId18" cstate="print"/>
          <a:stretch>
            <a:fillRect/>
          </a:stretch>
        </xdr:blipFill>
        <xdr:spPr>
          <a:xfrm>
            <a:off x="11851341" y="977152"/>
            <a:ext cx="475130" cy="394447"/>
          </a:xfrm>
          <a:prstGeom prst="rect">
            <a:avLst/>
          </a:prstGeom>
          <a:noFill/>
        </xdr:spPr>
      </xdr:pic>
      <xdr:graphicFrame macro="">
        <xdr:nvGraphicFramePr>
          <xdr:cNvPr id="68" name="Chart 67">
            <a:extLst>
              <a:ext uri="{FF2B5EF4-FFF2-40B4-BE49-F238E27FC236}">
                <a16:creationId xmlns:a16="http://schemas.microsoft.com/office/drawing/2014/main" id="{82199AE9-FEE2-4058-8422-8942AE0F9514}"/>
              </a:ext>
            </a:extLst>
          </xdr:cNvPr>
          <xdr:cNvGraphicFramePr>
            <a:graphicFrameLocks/>
          </xdr:cNvGraphicFramePr>
        </xdr:nvGraphicFramePr>
        <xdr:xfrm>
          <a:off x="11698942" y="188258"/>
          <a:ext cx="708211" cy="600636"/>
        </xdr:xfrm>
        <a:graphic>
          <a:graphicData uri="http://schemas.openxmlformats.org/drawingml/2006/chart">
            <c:chart xmlns:c="http://schemas.openxmlformats.org/drawingml/2006/chart" xmlns:r="http://schemas.openxmlformats.org/officeDocument/2006/relationships" r:id="rId19"/>
          </a:graphicData>
        </a:graphic>
      </xdr:graphicFrame>
      <xdr:sp macro="" textlink="Sheet1!$B$6">
        <xdr:nvSpPr>
          <xdr:cNvPr id="69" name="TextBox 68">
            <a:extLst>
              <a:ext uri="{FF2B5EF4-FFF2-40B4-BE49-F238E27FC236}">
                <a16:creationId xmlns:a16="http://schemas.microsoft.com/office/drawing/2014/main" id="{0D67D785-AB29-5D79-19BB-9A798E92B825}"/>
              </a:ext>
            </a:extLst>
          </xdr:cNvPr>
          <xdr:cNvSpPr txBox="1"/>
        </xdr:nvSpPr>
        <xdr:spPr>
          <a:xfrm>
            <a:off x="11752730" y="358589"/>
            <a:ext cx="421341" cy="1703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FD16E8F-0785-4AF8-BBF2-8D4AC296AAA8}" type="TxLink">
              <a:rPr lang="en-US" sz="1400" b="1" i="0" u="none" strike="noStrike">
                <a:solidFill>
                  <a:srgbClr val="000000"/>
                </a:solidFill>
                <a:latin typeface="Calibri"/>
                <a:ea typeface="Calibri"/>
                <a:cs typeface="Calibri"/>
              </a:rPr>
              <a:pPr algn="l"/>
              <a:t>3.2</a:t>
            </a:fld>
            <a:endParaRPr lang="en-IN" sz="1200" b="1"/>
          </a:p>
        </xdr:txBody>
      </xdr:sp>
    </xdr:grpSp>
    <xdr:clientData/>
  </xdr:twoCellAnchor>
  <xdr:twoCellAnchor>
    <xdr:from>
      <xdr:col>3</xdr:col>
      <xdr:colOff>358589</xdr:colOff>
      <xdr:row>18</xdr:row>
      <xdr:rowOff>44823</xdr:rowOff>
    </xdr:from>
    <xdr:to>
      <xdr:col>4</xdr:col>
      <xdr:colOff>206188</xdr:colOff>
      <xdr:row>19</xdr:row>
      <xdr:rowOff>143435</xdr:rowOff>
    </xdr:to>
    <xdr:sp macro="" textlink="GENDER!B9">
      <xdr:nvSpPr>
        <xdr:cNvPr id="7" name="TextBox 6">
          <a:extLst>
            <a:ext uri="{FF2B5EF4-FFF2-40B4-BE49-F238E27FC236}">
              <a16:creationId xmlns:a16="http://schemas.microsoft.com/office/drawing/2014/main" id="{3897DE5F-E0A3-6431-A943-8CA16D40BF81}"/>
            </a:ext>
          </a:extLst>
        </xdr:cNvPr>
        <xdr:cNvSpPr txBox="1"/>
      </xdr:nvSpPr>
      <xdr:spPr>
        <a:xfrm>
          <a:off x="2510118" y="3433482"/>
          <a:ext cx="564776" cy="2868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E0CD07-D2CB-428F-AE20-DFE3FE3983A9}" type="TxLink">
            <a:rPr lang="en-US" sz="1600" b="1" i="0" u="none" strike="noStrike">
              <a:solidFill>
                <a:srgbClr val="000000"/>
              </a:solidFill>
              <a:latin typeface="Century Gothic"/>
            </a:rPr>
            <a:pPr algn="ctr"/>
            <a:t>29</a:t>
          </a:fld>
          <a:endParaRPr lang="en-IN" sz="1400" b="1"/>
        </a:p>
      </xdr:txBody>
    </xdr:sp>
    <xdr:clientData/>
  </xdr:twoCellAnchor>
  <xdr:twoCellAnchor>
    <xdr:from>
      <xdr:col>7</xdr:col>
      <xdr:colOff>8964</xdr:colOff>
      <xdr:row>18</xdr:row>
      <xdr:rowOff>35859</xdr:rowOff>
    </xdr:from>
    <xdr:to>
      <xdr:col>7</xdr:col>
      <xdr:colOff>618564</xdr:colOff>
      <xdr:row>19</xdr:row>
      <xdr:rowOff>134471</xdr:rowOff>
    </xdr:to>
    <xdr:sp macro="" textlink="GENDER!B10">
      <xdr:nvSpPr>
        <xdr:cNvPr id="8" name="TextBox 7">
          <a:extLst>
            <a:ext uri="{FF2B5EF4-FFF2-40B4-BE49-F238E27FC236}">
              <a16:creationId xmlns:a16="http://schemas.microsoft.com/office/drawing/2014/main" id="{B13FC635-91BE-6520-E65C-BB56C674E535}"/>
            </a:ext>
          </a:extLst>
        </xdr:cNvPr>
        <xdr:cNvSpPr txBox="1"/>
      </xdr:nvSpPr>
      <xdr:spPr>
        <a:xfrm>
          <a:off x="5029199" y="3424518"/>
          <a:ext cx="609600" cy="2868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35CA55-A35C-4036-9456-A40988BC0A54}" type="TxLink">
            <a:rPr lang="en-US" sz="1600" b="1" i="0" u="none" strike="noStrike">
              <a:solidFill>
                <a:srgbClr val="000000"/>
              </a:solidFill>
              <a:latin typeface="Century Gothic"/>
            </a:rPr>
            <a:pPr algn="ctr"/>
            <a:t>53</a:t>
          </a:fld>
          <a:endParaRPr lang="en-IN" sz="1400" b="1"/>
        </a:p>
      </xdr:txBody>
    </xdr:sp>
    <xdr:clientData/>
  </xdr:twoCellAnchor>
</xdr:wsDr>
</file>

<file path=xl/drawings/drawing2.xml><?xml version="1.0" encoding="utf-8"?>
<c:userShapes xmlns:c="http://schemas.openxmlformats.org/drawingml/2006/chart">
  <cdr:relSizeAnchor xmlns:cdr="http://schemas.openxmlformats.org/drawingml/2006/chartDrawing">
    <cdr:from>
      <cdr:x>0.32584</cdr:x>
      <cdr:y>0.1607</cdr:y>
    </cdr:from>
    <cdr:to>
      <cdr:x>1</cdr:x>
      <cdr:y>1</cdr:y>
    </cdr:to>
    <cdr:sp macro="" textlink="">
      <cdr:nvSpPr>
        <cdr:cNvPr id="6" name="TextBox 5">
          <a:extLst xmlns:a="http://schemas.openxmlformats.org/drawingml/2006/main">
            <a:ext uri="{FF2B5EF4-FFF2-40B4-BE49-F238E27FC236}">
              <a16:creationId xmlns:a16="http://schemas.microsoft.com/office/drawing/2014/main" id="{18011B10-0B8E-00BE-20F5-5FB8554CAA9C}"/>
            </a:ext>
          </a:extLst>
        </cdr:cNvPr>
        <cdr:cNvSpPr txBox="1"/>
      </cdr:nvSpPr>
      <cdr:spPr>
        <a:xfrm xmlns:a="http://schemas.openxmlformats.org/drawingml/2006/main">
          <a:off x="640080" y="62484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5</xdr:col>
      <xdr:colOff>251460</xdr:colOff>
      <xdr:row>1</xdr:row>
      <xdr:rowOff>53341</xdr:rowOff>
    </xdr:from>
    <xdr:to>
      <xdr:col>7</xdr:col>
      <xdr:colOff>617220</xdr:colOff>
      <xdr:row>7</xdr:row>
      <xdr:rowOff>106681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7C44C57-E72F-4DEC-B716-6BD2E2127E2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87540" y="25146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533400</xdr:colOff>
      <xdr:row>0</xdr:row>
      <xdr:rowOff>53341</xdr:rowOff>
    </xdr:from>
    <xdr:to>
      <xdr:col>6</xdr:col>
      <xdr:colOff>167640</xdr:colOff>
      <xdr:row>12</xdr:row>
      <xdr:rowOff>1</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BDC0F976-8CDF-AE55-206C-12B41FE1303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878580" y="53341"/>
              <a:ext cx="1828800" cy="2232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541020</xdr:colOff>
      <xdr:row>0</xdr:row>
      <xdr:rowOff>30481</xdr:rowOff>
    </xdr:from>
    <xdr:to>
      <xdr:col>9</xdr:col>
      <xdr:colOff>175260</xdr:colOff>
      <xdr:row>5</xdr:row>
      <xdr:rowOff>99061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15810B54-3121-6E02-081F-F79820E615B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897880" y="30481"/>
              <a:ext cx="1828800" cy="102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377190</xdr:colOff>
      <xdr:row>12</xdr:row>
      <xdr:rowOff>137160</xdr:rowOff>
    </xdr:from>
    <xdr:to>
      <xdr:col>1</xdr:col>
      <xdr:colOff>922020</xdr:colOff>
      <xdr:row>19</xdr:row>
      <xdr:rowOff>160020</xdr:rowOff>
    </xdr:to>
    <xdr:graphicFrame macro="">
      <xdr:nvGraphicFramePr>
        <xdr:cNvPr id="5" name="Chart 4">
          <a:extLst>
            <a:ext uri="{FF2B5EF4-FFF2-40B4-BE49-F238E27FC236}">
              <a16:creationId xmlns:a16="http://schemas.microsoft.com/office/drawing/2014/main" id="{8098329D-F6DA-EF7E-DD70-AA67718EB4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335280</xdr:colOff>
      <xdr:row>12</xdr:row>
      <xdr:rowOff>152400</xdr:rowOff>
    </xdr:from>
    <xdr:to>
      <xdr:col>6</xdr:col>
      <xdr:colOff>662940</xdr:colOff>
      <xdr:row>24</xdr:row>
      <xdr:rowOff>68580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AA8F754-6FCD-FC08-CD29-55F297F9CB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96740" y="2438400"/>
              <a:ext cx="4472940" cy="22021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217170</xdr:colOff>
      <xdr:row>2</xdr:row>
      <xdr:rowOff>49530</xdr:rowOff>
    </xdr:from>
    <xdr:to>
      <xdr:col>9</xdr:col>
      <xdr:colOff>95250</xdr:colOff>
      <xdr:row>16</xdr:row>
      <xdr:rowOff>19050</xdr:rowOff>
    </xdr:to>
    <xdr:graphicFrame macro="">
      <xdr:nvGraphicFramePr>
        <xdr:cNvPr id="2" name="Chart 1">
          <a:extLst>
            <a:ext uri="{FF2B5EF4-FFF2-40B4-BE49-F238E27FC236}">
              <a16:creationId xmlns:a16="http://schemas.microsoft.com/office/drawing/2014/main" id="{01A440B0-8A2E-CCC1-7A1F-635F77ACC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262890</xdr:colOff>
      <xdr:row>5</xdr:row>
      <xdr:rowOff>140970</xdr:rowOff>
    </xdr:from>
    <xdr:to>
      <xdr:col>7</xdr:col>
      <xdr:colOff>518160</xdr:colOff>
      <xdr:row>16</xdr:row>
      <xdr:rowOff>121920</xdr:rowOff>
    </xdr:to>
    <xdr:graphicFrame macro="">
      <xdr:nvGraphicFramePr>
        <xdr:cNvPr id="2" name="Chart 1">
          <a:extLst>
            <a:ext uri="{FF2B5EF4-FFF2-40B4-BE49-F238E27FC236}">
              <a16:creationId xmlns:a16="http://schemas.microsoft.com/office/drawing/2014/main" id="{F36520E7-76CA-0D91-1C6F-0190DB99A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68580</xdr:colOff>
      <xdr:row>9</xdr:row>
      <xdr:rowOff>11430</xdr:rowOff>
    </xdr:from>
    <xdr:to>
      <xdr:col>4</xdr:col>
      <xdr:colOff>632460</xdr:colOff>
      <xdr:row>22</xdr:row>
      <xdr:rowOff>179070</xdr:rowOff>
    </xdr:to>
    <xdr:graphicFrame macro="">
      <xdr:nvGraphicFramePr>
        <xdr:cNvPr id="2" name="Chart 1">
          <a:extLst>
            <a:ext uri="{FF2B5EF4-FFF2-40B4-BE49-F238E27FC236}">
              <a16:creationId xmlns:a16="http://schemas.microsoft.com/office/drawing/2014/main" id="{DE943DB7-CD38-9E6A-289A-2C5F3E1FF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129540</xdr:colOff>
      <xdr:row>0</xdr:row>
      <xdr:rowOff>144781</xdr:rowOff>
    </xdr:from>
    <xdr:to>
      <xdr:col>10</xdr:col>
      <xdr:colOff>495300</xdr:colOff>
      <xdr:row>8</xdr:row>
      <xdr:rowOff>38101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08F3609-C18D-6E5C-A94D-707DC02F14E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819900" y="144781"/>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22860</xdr:colOff>
      <xdr:row>0</xdr:row>
      <xdr:rowOff>76201</xdr:rowOff>
    </xdr:from>
    <xdr:to>
      <xdr:col>13</xdr:col>
      <xdr:colOff>388620</xdr:colOff>
      <xdr:row>12</xdr:row>
      <xdr:rowOff>68581</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DE0A4C21-4396-605A-B645-E4FB0C074AA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724900" y="76201"/>
              <a:ext cx="1828800" cy="2278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388620</xdr:colOff>
      <xdr:row>2</xdr:row>
      <xdr:rowOff>99060</xdr:rowOff>
    </xdr:from>
    <xdr:to>
      <xdr:col>10</xdr:col>
      <xdr:colOff>289560</xdr:colOff>
      <xdr:row>15</xdr:row>
      <xdr:rowOff>11430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B1A2902-FEE7-9701-9D97-53FFE735EB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11140" y="480060"/>
              <a:ext cx="3558540" cy="23888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544830</xdr:colOff>
      <xdr:row>0</xdr:row>
      <xdr:rowOff>140970</xdr:rowOff>
    </xdr:from>
    <xdr:to>
      <xdr:col>6</xdr:col>
      <xdr:colOff>68580</xdr:colOff>
      <xdr:row>8</xdr:row>
      <xdr:rowOff>15240</xdr:rowOff>
    </xdr:to>
    <xdr:graphicFrame macro="">
      <xdr:nvGraphicFramePr>
        <xdr:cNvPr id="2" name="Chart 1">
          <a:extLst>
            <a:ext uri="{FF2B5EF4-FFF2-40B4-BE49-F238E27FC236}">
              <a16:creationId xmlns:a16="http://schemas.microsoft.com/office/drawing/2014/main" id="{66888BA8-0F21-5634-8FA7-9FBCE92AA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4</xdr:col>
      <xdr:colOff>381000</xdr:colOff>
      <xdr:row>21</xdr:row>
      <xdr:rowOff>161925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3002280" y="4162425"/>
          <a:ext cx="542925" cy="523875"/>
        </a:xfrm>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ni" refreshedDate="45551.670486574076" createdVersion="8" refreshedVersion="8" minRefreshableVersion="3" recordCount="1470" xr:uid="{895C0B48-1950-4548-A143-5BCCC5496F94}">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818947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BBCB08-9A8D-4ED7-A36E-8297F7E914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1FB623-B7CB-499D-A3C6-D7EC2AEE01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AE3410-0F35-4119-A302-A99123E93F3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4B004A-E59C-4334-BCD0-397B29F7F02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3"/>
    </i>
    <i>
      <x v="1"/>
    </i>
    <i>
      <x v="4"/>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76738C-09AF-47DA-AF23-50B759E7BFC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
    <format dxfId="3">
      <pivotArea collapsedLevelsAreSubtotals="1" fieldPosition="0">
        <references count="1">
          <reference field="4" count="0"/>
        </references>
      </pivotArea>
    </format>
  </formats>
  <chartFormats count="8">
    <chartFormat chart="4"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4" count="1" selected="0">
            <x v="0"/>
          </reference>
        </references>
      </pivotArea>
    </chartFormat>
    <chartFormat chart="11" format="7">
      <pivotArea type="data" outline="0" fieldPosition="0">
        <references count="2">
          <reference field="4294967294" count="1" selected="0">
            <x v="0"/>
          </reference>
          <reference field="4" count="1" selected="0">
            <x v="1"/>
          </reference>
        </references>
      </pivotArea>
    </chartFormat>
    <chartFormat chart="11" format="8">
      <pivotArea type="data" outline="0" fieldPosition="0">
        <references count="2">
          <reference field="4294967294" count="1" selected="0">
            <x v="0"/>
          </reference>
          <reference field="4" count="1" selected="0">
            <x v="2"/>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4"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6A02D2-E751-4FB4-8DD3-97B56171D87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4"/>
    </i>
    <i>
      <x v="2"/>
    </i>
    <i t="grand">
      <x/>
    </i>
  </rowItems>
  <colItems count="1">
    <i/>
  </colItems>
  <dataFields count="1">
    <dataField name="Sum of CF_attrition count" fld="17" baseField="0" baseItem="0"/>
  </dataFields>
  <chartFormats count="3">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AB87B9-398A-43A9-9A18-EED6669FF4B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BC0354-2281-4153-A4AF-EA99205D2D07}"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5"/>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E028CED-AEF8-4C5F-B23D-A7440A625A09}" sourceName="Gender">
  <pivotTables>
    <pivotTable tabId="7" name="PivotTable1"/>
  </pivotTables>
  <data>
    <tabular pivotCacheId="2818947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5F08CA6-95A0-490A-A26C-C7D6489A4CB6}" sourceName="Gender">
  <pivotTables>
    <pivotTable tabId="8" name="PivotTable1"/>
    <pivotTable tabId="13" name="PivotTable7"/>
    <pivotTable tabId="11" name="PivotTable3"/>
    <pivotTable tabId="12" name="PivotTable6"/>
    <pivotTable tabId="10" name="PivotTable2"/>
    <pivotTable tabId="14" name="PivotTable8"/>
  </pivotTables>
  <data>
    <tabular pivotCacheId="28189475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B4A50C2-5663-419A-AE8A-946766D6697F}" sourceName="Department">
  <pivotTables>
    <pivotTable tabId="13" name="PivotTable7"/>
    <pivotTable tabId="11" name="PivotTable3"/>
    <pivotTable tabId="12" name="PivotTable6"/>
    <pivotTable tabId="10" name="PivotTable2"/>
    <pivotTable tabId="14" name="PivotTable8"/>
    <pivotTable tabId="8" name="PivotTable1"/>
    <pivotTable tabId="7" name="PivotTable1"/>
    <pivotTable tabId="15" name="Rating"/>
  </pivotTables>
  <data>
    <tabular pivotCacheId="28189475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F90BBFF1-629A-4BA6-A4E5-BD008C97BA5F}" sourceName="Education Field">
  <pivotTables>
    <pivotTable tabId="13" name="PivotTable7"/>
    <pivotTable tabId="11" name="PivotTable3"/>
    <pivotTable tabId="12" name="PivotTable6"/>
    <pivotTable tabId="10" name="PivotTable2"/>
    <pivotTable tabId="14" name="PivotTable8"/>
    <pivotTable tabId="8" name="PivotTable1"/>
    <pivotTable tabId="7" name="PivotTable1"/>
    <pivotTable tabId="15" name="Rating"/>
  </pivotTables>
  <data>
    <tabular pivotCacheId="281894759">
      <items count="6">
        <i x="5"/>
        <i x="0"/>
        <i x="3"/>
        <i x="2"/>
        <i x="1" s="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023682D-4F91-4DF7-B7C0-7DC38381CF73}" cache="Slicer_Gender1" caption="Gender" columnCount="2" style="SlicerStyleOther2" rowHeight="144000"/>
  <slicer name="Department 1" xr10:uid="{274A4F53-3543-4C4A-B13E-9BCAEC1FE133}" cache="Slicer_Department" style="Slicer Style 3" rowHeight="252000"/>
  <slicer name="Education Field 2" xr10:uid="{DB313309-BA3C-4B51-9CDA-2A557BA6EA89}" cache="Slicer_Education_Field1" style="Slicer Style 3" rowHeight="14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70A10C2-68E8-4591-B9BE-0208704A580D}" cache="Slicer_Gender" caption="Gender" style="SlicerStyleLight1"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95FAAA3-55E9-40FB-BD85-5CEE45688277}" cache="Slicer_Gender1" caption="Gender" style="SlicerStyleLight1" rowHeight="260350"/>
  <slicer name="Education Field" xr10:uid="{73BC7284-CA89-4C5A-B67B-E416A2408245}" cache="Slicer_Education_Field1" caption="Education Field" style="SlicerStyleLight1"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A605D9E-B636-496A-8A5E-237C604BBD07}" cache="Slicer_Department" caption="Department" style="SlicerStyleLight1" rowHeight="260350"/>
  <slicer name="Education Field 1" xr10:uid="{E0EFDF13-773C-4BC4-9183-8B43D4D786B4}" cache="Slicer_Education_Field1" caption="Education Field" style="SlicerStyleLight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topLeftCell="A15" zoomScale="85" zoomScaleNormal="85" workbookViewId="0">
      <selection activeCell="A17" sqref="A17"/>
    </sheetView>
  </sheetViews>
  <sheetFormatPr defaultColWidth="11.1796875" defaultRowHeight="15" customHeight="1" x14ac:dyDescent="0.25"/>
  <cols>
    <col min="1" max="26" width="8.54296875" style="19" customWidth="1"/>
    <col min="27" max="16384" width="11.1796875" style="19"/>
  </cols>
  <sheetData>
    <row r="1" s="19" customFormat="1" ht="15" customHeight="1" x14ac:dyDescent="0.25"/>
    <row r="2" s="19" customFormat="1" ht="15" customHeight="1" x14ac:dyDescent="0.25"/>
    <row r="3" s="19" customFormat="1" ht="15" customHeight="1" x14ac:dyDescent="0.25"/>
    <row r="4" s="19" customFormat="1" ht="15" customHeight="1" x14ac:dyDescent="0.25"/>
    <row r="5" s="19" customFormat="1" ht="15" customHeight="1" x14ac:dyDescent="0.25"/>
    <row r="6" s="19" customFormat="1" ht="15" customHeight="1" x14ac:dyDescent="0.25"/>
    <row r="7" s="19" customFormat="1" ht="15" customHeight="1" x14ac:dyDescent="0.25"/>
    <row r="8" s="19" customFormat="1" ht="15" customHeight="1" x14ac:dyDescent="0.25"/>
    <row r="9" s="19" customFormat="1" ht="15" customHeight="1" x14ac:dyDescent="0.25"/>
    <row r="10" s="19" customFormat="1" ht="15" customHeight="1" x14ac:dyDescent="0.25"/>
    <row r="11" s="19" customFormat="1" ht="15" customHeight="1" x14ac:dyDescent="0.25"/>
    <row r="12" s="19" customFormat="1" ht="15" customHeight="1" x14ac:dyDescent="0.25"/>
    <row r="13" s="19" customFormat="1" ht="15" customHeight="1" x14ac:dyDescent="0.25"/>
    <row r="14" s="19" customFormat="1" ht="15" customHeight="1" x14ac:dyDescent="0.25"/>
    <row r="15" s="19" customFormat="1" ht="15" customHeight="1" x14ac:dyDescent="0.25"/>
    <row r="16" s="19" customFormat="1" ht="15" customHeight="1" x14ac:dyDescent="0.25"/>
    <row r="17" s="19" customFormat="1" ht="15" customHeight="1" x14ac:dyDescent="0.25"/>
    <row r="18" s="19" customFormat="1" ht="15" customHeight="1" x14ac:dyDescent="0.25"/>
    <row r="19" s="19" customFormat="1" ht="15" customHeight="1" x14ac:dyDescent="0.25"/>
    <row r="20" s="19" customFormat="1" ht="15" customHeight="1" x14ac:dyDescent="0.2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9EB3D-87B3-4219-B1CC-31E4EB0CD704}">
  <dimension ref="A3:E9"/>
  <sheetViews>
    <sheetView workbookViewId="0">
      <selection activeCell="A9" sqref="A9"/>
    </sheetView>
  </sheetViews>
  <sheetFormatPr defaultRowHeight="15" x14ac:dyDescent="0.25"/>
  <cols>
    <col min="1" max="1" width="26.1796875" bestFit="1" customWidth="1"/>
    <col min="2" max="2" width="23.1796875" bestFit="1" customWidth="1"/>
    <col min="3" max="3" width="15.36328125" bestFit="1" customWidth="1"/>
    <col min="4" max="4" width="15.54296875" customWidth="1"/>
    <col min="5" max="5" width="11.90625" customWidth="1"/>
  </cols>
  <sheetData>
    <row r="3" spans="1:5" x14ac:dyDescent="0.25">
      <c r="A3" s="2" t="s">
        <v>1554</v>
      </c>
      <c r="B3" s="4" t="s">
        <v>1555</v>
      </c>
      <c r="C3" s="3" t="s">
        <v>1556</v>
      </c>
    </row>
    <row r="4" spans="1:5" x14ac:dyDescent="0.25">
      <c r="A4" s="27">
        <v>82</v>
      </c>
      <c r="B4" s="28">
        <v>11</v>
      </c>
      <c r="C4" s="29">
        <v>35.365853658536587</v>
      </c>
    </row>
    <row r="8" spans="1:5" x14ac:dyDescent="0.25">
      <c r="A8" t="s">
        <v>1557</v>
      </c>
      <c r="B8" t="s">
        <v>1558</v>
      </c>
      <c r="C8" t="s">
        <v>1559</v>
      </c>
      <c r="D8" s="5" t="s">
        <v>1560</v>
      </c>
      <c r="E8" t="s">
        <v>1561</v>
      </c>
    </row>
    <row r="9" spans="1:5" x14ac:dyDescent="0.25">
      <c r="A9">
        <f>GETPIVOTDATA("Count of Employee Number",$A$3)</f>
        <v>82</v>
      </c>
      <c r="B9">
        <f>GETPIVOTDATA("Sum of CF_attrition count",$A$3)</f>
        <v>11</v>
      </c>
      <c r="C9" s="7">
        <f>GETPIVOTDATA("Average of Age",$A$3)</f>
        <v>35.365853658536587</v>
      </c>
      <c r="D9">
        <f>A9-B9</f>
        <v>71</v>
      </c>
      <c r="E9" s="6">
        <f>B9/A9</f>
        <v>0.13414634146341464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64133-B59E-4B08-A5DF-7922B248E2A7}">
  <dimension ref="A3:C10"/>
  <sheetViews>
    <sheetView zoomScaleNormal="100" workbookViewId="0">
      <selection activeCell="B9" sqref="B9"/>
    </sheetView>
  </sheetViews>
  <sheetFormatPr defaultRowHeight="15" x14ac:dyDescent="0.25"/>
  <cols>
    <col min="1" max="1" width="12.54296875" bestFit="1" customWidth="1"/>
    <col min="2" max="2" width="24.08984375" bestFit="1" customWidth="1"/>
  </cols>
  <sheetData>
    <row r="3" spans="1:3" x14ac:dyDescent="0.25">
      <c r="A3" s="13" t="s">
        <v>1562</v>
      </c>
      <c r="B3" t="s">
        <v>1564</v>
      </c>
    </row>
    <row r="4" spans="1:3" x14ac:dyDescent="0.25">
      <c r="A4" s="14" t="s">
        <v>51</v>
      </c>
      <c r="B4" s="26">
        <v>29</v>
      </c>
    </row>
    <row r="5" spans="1:3" x14ac:dyDescent="0.25">
      <c r="A5" s="14" t="s">
        <v>62</v>
      </c>
      <c r="B5" s="26">
        <v>53</v>
      </c>
    </row>
    <row r="6" spans="1:3" x14ac:dyDescent="0.25">
      <c r="A6" s="14" t="s">
        <v>1563</v>
      </c>
      <c r="B6" s="26">
        <v>82</v>
      </c>
    </row>
    <row r="9" spans="1:3" x14ac:dyDescent="0.25">
      <c r="A9" s="14" t="s">
        <v>51</v>
      </c>
      <c r="B9">
        <f>IFERROR(GETPIVOTDATA("Employee Count",$A$3,"Gender","Female"),0)</f>
        <v>29</v>
      </c>
      <c r="C9" s="6">
        <f>IFERROR(B9/($B$9+$B$10),0)</f>
        <v>0.35365853658536583</v>
      </c>
    </row>
    <row r="10" spans="1:3" x14ac:dyDescent="0.25">
      <c r="A10" s="14" t="s">
        <v>62</v>
      </c>
      <c r="B10">
        <f>IFERROR(GETPIVOTDATA("Employee Count",$A$3,"Gender","Male"),0)</f>
        <v>53</v>
      </c>
      <c r="C10" s="6">
        <f>IFERROR(B10/($B$9+$B$10),0)</f>
        <v>0.64634146341463417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53B53-8B54-4909-B3D6-EA2ED7C1720A}">
  <dimension ref="A3:E13"/>
  <sheetViews>
    <sheetView workbookViewId="0">
      <selection activeCell="D3" sqref="D3:E12"/>
    </sheetView>
  </sheetViews>
  <sheetFormatPr defaultRowHeight="15" x14ac:dyDescent="0.25"/>
  <cols>
    <col min="1" max="1" width="25.26953125" bestFit="1" customWidth="1"/>
    <col min="2" max="2" width="23.1796875" bestFit="1" customWidth="1"/>
    <col min="4" max="4" width="23.26953125" customWidth="1"/>
  </cols>
  <sheetData>
    <row r="3" spans="1:5" x14ac:dyDescent="0.25">
      <c r="A3" s="8" t="s">
        <v>1562</v>
      </c>
      <c r="B3" s="9" t="s">
        <v>1555</v>
      </c>
      <c r="D3" t="s">
        <v>1567</v>
      </c>
      <c r="E3" t="s">
        <v>0</v>
      </c>
    </row>
    <row r="4" spans="1:5" x14ac:dyDescent="0.25">
      <c r="A4" s="10" t="s">
        <v>83</v>
      </c>
      <c r="B4" s="23">
        <v>1</v>
      </c>
      <c r="D4" t="str">
        <f>A4</f>
        <v>Healthcare Representative</v>
      </c>
      <c r="E4">
        <f>GETPIVOTDATA("CF_attrition count",$A$3,"Job Role",A4)</f>
        <v>1</v>
      </c>
    </row>
    <row r="5" spans="1:5" x14ac:dyDescent="0.25">
      <c r="A5" s="11" t="s">
        <v>163</v>
      </c>
      <c r="B5" s="24">
        <v>0</v>
      </c>
      <c r="D5" t="str">
        <f t="shared" ref="D5:D12" si="0">A5</f>
        <v>Human Resources</v>
      </c>
      <c r="E5">
        <f t="shared" ref="E5:E12" si="1">GETPIVOTDATA("CF_attrition count",$A$3,"Job Role",A5)</f>
        <v>0</v>
      </c>
    </row>
    <row r="6" spans="1:5" x14ac:dyDescent="0.25">
      <c r="A6" s="11" t="s">
        <v>68</v>
      </c>
      <c r="B6" s="24">
        <v>4</v>
      </c>
      <c r="D6" t="str">
        <f t="shared" si="0"/>
        <v>Laboratory Technician</v>
      </c>
      <c r="E6">
        <f t="shared" si="1"/>
        <v>4</v>
      </c>
    </row>
    <row r="7" spans="1:5" x14ac:dyDescent="0.25">
      <c r="A7" s="11" t="s">
        <v>95</v>
      </c>
      <c r="B7" s="24">
        <v>0</v>
      </c>
      <c r="D7" t="str">
        <f t="shared" si="0"/>
        <v>Manager</v>
      </c>
      <c r="E7">
        <f t="shared" si="1"/>
        <v>0</v>
      </c>
    </row>
    <row r="8" spans="1:5" x14ac:dyDescent="0.25">
      <c r="A8" s="11" t="s">
        <v>81</v>
      </c>
      <c r="B8" s="24">
        <v>0</v>
      </c>
      <c r="D8" t="str">
        <f t="shared" si="0"/>
        <v>Manufacturing Director</v>
      </c>
      <c r="E8">
        <f t="shared" si="1"/>
        <v>0</v>
      </c>
    </row>
    <row r="9" spans="1:5" x14ac:dyDescent="0.25">
      <c r="A9" s="11" t="s">
        <v>101</v>
      </c>
      <c r="B9" s="24">
        <v>0</v>
      </c>
      <c r="D9" t="str">
        <f t="shared" si="0"/>
        <v>Research Director</v>
      </c>
      <c r="E9">
        <f t="shared" si="1"/>
        <v>0</v>
      </c>
    </row>
    <row r="10" spans="1:5" x14ac:dyDescent="0.25">
      <c r="A10" s="11" t="s">
        <v>63</v>
      </c>
      <c r="B10" s="24">
        <v>2</v>
      </c>
      <c r="D10" t="str">
        <f t="shared" si="0"/>
        <v>Research Scientist</v>
      </c>
      <c r="E10">
        <f t="shared" si="1"/>
        <v>2</v>
      </c>
    </row>
    <row r="11" spans="1:5" x14ac:dyDescent="0.25">
      <c r="A11" s="11" t="s">
        <v>52</v>
      </c>
      <c r="B11" s="24">
        <v>3</v>
      </c>
      <c r="D11" t="str">
        <f t="shared" si="0"/>
        <v>Sales Executive</v>
      </c>
      <c r="E11">
        <f t="shared" si="1"/>
        <v>3</v>
      </c>
    </row>
    <row r="12" spans="1:5" x14ac:dyDescent="0.25">
      <c r="A12" s="11" t="s">
        <v>99</v>
      </c>
      <c r="B12" s="24">
        <v>1</v>
      </c>
      <c r="D12" t="str">
        <f t="shared" si="0"/>
        <v>Sales Representative</v>
      </c>
      <c r="E12">
        <f t="shared" si="1"/>
        <v>1</v>
      </c>
    </row>
    <row r="13" spans="1:5" x14ac:dyDescent="0.25">
      <c r="A13" s="12" t="s">
        <v>1563</v>
      </c>
      <c r="B13" s="25">
        <v>11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A72FC-B4FA-4A18-BAAF-91835148366D}">
  <dimension ref="A3:B9"/>
  <sheetViews>
    <sheetView workbookViewId="0">
      <selection activeCell="B10" sqref="B10"/>
    </sheetView>
  </sheetViews>
  <sheetFormatPr defaultRowHeight="15" x14ac:dyDescent="0.25"/>
  <cols>
    <col min="1" max="1" width="17.453125" bestFit="1" customWidth="1"/>
    <col min="2" max="2" width="23.90625" bestFit="1" customWidth="1"/>
  </cols>
  <sheetData>
    <row r="3" spans="1:2" x14ac:dyDescent="0.25">
      <c r="A3" s="8" t="s">
        <v>1562</v>
      </c>
      <c r="B3" s="9" t="s">
        <v>1566</v>
      </c>
    </row>
    <row r="4" spans="1:2" x14ac:dyDescent="0.25">
      <c r="A4" s="10" t="s">
        <v>134</v>
      </c>
      <c r="B4" s="23"/>
    </row>
    <row r="5" spans="1:2" x14ac:dyDescent="0.25">
      <c r="A5" s="11" t="s">
        <v>55</v>
      </c>
      <c r="B5" s="24">
        <v>1</v>
      </c>
    </row>
    <row r="6" spans="1:2" x14ac:dyDescent="0.25">
      <c r="A6" s="11" t="s">
        <v>65</v>
      </c>
      <c r="B6" s="24">
        <v>2</v>
      </c>
    </row>
    <row r="7" spans="1:2" x14ac:dyDescent="0.25">
      <c r="A7" s="11" t="s">
        <v>77</v>
      </c>
      <c r="B7" s="24">
        <v>2</v>
      </c>
    </row>
    <row r="8" spans="1:2" x14ac:dyDescent="0.25">
      <c r="A8" s="11" t="s">
        <v>71</v>
      </c>
      <c r="B8" s="24">
        <v>6</v>
      </c>
    </row>
    <row r="9" spans="1:2" x14ac:dyDescent="0.25">
      <c r="A9" s="12" t="s">
        <v>1563</v>
      </c>
      <c r="B9" s="25">
        <v>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4617-33BD-4B8F-8D18-F032444E7288}">
  <dimension ref="A3:B7"/>
  <sheetViews>
    <sheetView workbookViewId="0">
      <selection activeCell="J19" sqref="J19"/>
    </sheetView>
  </sheetViews>
  <sheetFormatPr defaultRowHeight="15" x14ac:dyDescent="0.25"/>
  <cols>
    <col min="1" max="1" width="12.81640625" bestFit="1" customWidth="1"/>
    <col min="2" max="2" width="23.1796875" bestFit="1" customWidth="1"/>
  </cols>
  <sheetData>
    <row r="3" spans="1:2" x14ac:dyDescent="0.25">
      <c r="A3" s="8" t="s">
        <v>1562</v>
      </c>
      <c r="B3" s="9" t="s">
        <v>1555</v>
      </c>
    </row>
    <row r="4" spans="1:2" x14ac:dyDescent="0.25">
      <c r="A4" s="10" t="s">
        <v>161</v>
      </c>
      <c r="B4" s="15">
        <v>0</v>
      </c>
    </row>
    <row r="5" spans="1:2" x14ac:dyDescent="0.25">
      <c r="A5" s="11" t="s">
        <v>60</v>
      </c>
      <c r="B5" s="16">
        <v>0.63636363636363635</v>
      </c>
    </row>
    <row r="6" spans="1:2" x14ac:dyDescent="0.25">
      <c r="A6" s="11" t="s">
        <v>48</v>
      </c>
      <c r="B6" s="16">
        <v>0.36363636363636365</v>
      </c>
    </row>
    <row r="7" spans="1:2" x14ac:dyDescent="0.25">
      <c r="A7" s="12" t="s">
        <v>1563</v>
      </c>
      <c r="B7" s="17">
        <v>1</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B562E-BBC5-447C-BA7C-716934C118ED}">
  <dimension ref="A3:B8"/>
  <sheetViews>
    <sheetView workbookViewId="0">
      <selection activeCell="K10" sqref="K10:L12"/>
    </sheetView>
  </sheetViews>
  <sheetFormatPr defaultRowHeight="15" x14ac:dyDescent="0.25"/>
  <cols>
    <col min="1" max="1" width="12.81640625" bestFit="1" customWidth="1"/>
    <col min="2" max="2" width="23.1796875" bestFit="1" customWidth="1"/>
  </cols>
  <sheetData>
    <row r="3" spans="1:2" x14ac:dyDescent="0.25">
      <c r="A3" s="8" t="s">
        <v>1562</v>
      </c>
      <c r="B3" s="9" t="s">
        <v>1555</v>
      </c>
    </row>
    <row r="4" spans="1:2" x14ac:dyDescent="0.25">
      <c r="A4" s="10" t="s">
        <v>69</v>
      </c>
      <c r="B4" s="23">
        <v>4</v>
      </c>
    </row>
    <row r="5" spans="1:2" x14ac:dyDescent="0.25">
      <c r="A5" s="11" t="s">
        <v>46</v>
      </c>
      <c r="B5" s="24">
        <v>4</v>
      </c>
    </row>
    <row r="6" spans="1:2" x14ac:dyDescent="0.25">
      <c r="A6" s="11" t="s">
        <v>92</v>
      </c>
      <c r="B6" s="24">
        <v>2</v>
      </c>
    </row>
    <row r="7" spans="1:2" x14ac:dyDescent="0.25">
      <c r="A7" s="11" t="s">
        <v>58</v>
      </c>
      <c r="B7" s="24">
        <v>1</v>
      </c>
    </row>
    <row r="8" spans="1:2" x14ac:dyDescent="0.25">
      <c r="A8" s="12" t="s">
        <v>1563</v>
      </c>
      <c r="B8" s="25">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2F480-1393-4866-B7A4-73370F3377FF}">
  <dimension ref="A3:E7"/>
  <sheetViews>
    <sheetView workbookViewId="0">
      <selection activeCell="F19" sqref="F19"/>
    </sheetView>
  </sheetViews>
  <sheetFormatPr defaultRowHeight="15" x14ac:dyDescent="0.25"/>
  <cols>
    <col min="1" max="1" width="12.81640625" bestFit="1" customWidth="1"/>
    <col min="2" max="2" width="15.81640625" bestFit="1" customWidth="1"/>
    <col min="4" max="4" width="12.6328125" customWidth="1"/>
  </cols>
  <sheetData>
    <row r="3" spans="1:5" x14ac:dyDescent="0.25">
      <c r="A3" s="8" t="s">
        <v>1562</v>
      </c>
      <c r="B3" s="9" t="s">
        <v>1565</v>
      </c>
      <c r="D3" s="18" t="s">
        <v>10</v>
      </c>
      <c r="E3" s="18" t="s">
        <v>0</v>
      </c>
    </row>
    <row r="4" spans="1:5" x14ac:dyDescent="0.25">
      <c r="A4" s="10" t="s">
        <v>79</v>
      </c>
      <c r="B4" s="23">
        <v>19</v>
      </c>
      <c r="D4" t="str">
        <f>A4</f>
        <v>Divorced</v>
      </c>
      <c r="E4">
        <f>GETPIVOTDATA("Attrition",$A$3,"Marital Status",A4)</f>
        <v>19</v>
      </c>
    </row>
    <row r="5" spans="1:5" x14ac:dyDescent="0.25">
      <c r="A5" s="11" t="s">
        <v>53</v>
      </c>
      <c r="B5" s="24">
        <v>27</v>
      </c>
      <c r="D5" t="str">
        <f>A5</f>
        <v>Single</v>
      </c>
      <c r="E5">
        <f>GETPIVOTDATA("Attrition",$A$3,"Marital Status",A5)</f>
        <v>27</v>
      </c>
    </row>
    <row r="6" spans="1:5" x14ac:dyDescent="0.25">
      <c r="A6" s="11" t="s">
        <v>64</v>
      </c>
      <c r="B6" s="24">
        <v>36</v>
      </c>
      <c r="D6" t="str">
        <f>A6</f>
        <v>Married</v>
      </c>
      <c r="E6">
        <f>GETPIVOTDATA("Attrition",$A$3,"Marital Status",A6)</f>
        <v>36</v>
      </c>
    </row>
    <row r="7" spans="1:5" x14ac:dyDescent="0.25">
      <c r="A7" s="12" t="s">
        <v>1563</v>
      </c>
      <c r="B7" s="25">
        <v>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4536C-97B9-4E70-B37A-8086E3F10219}">
  <dimension ref="A3:C7"/>
  <sheetViews>
    <sheetView workbookViewId="0">
      <selection activeCell="C6" sqref="C6:C7"/>
    </sheetView>
  </sheetViews>
  <sheetFormatPr defaultRowHeight="15" x14ac:dyDescent="0.25"/>
  <cols>
    <col min="1" max="1" width="25.81640625" bestFit="1" customWidth="1"/>
  </cols>
  <sheetData>
    <row r="3" spans="1:3" x14ac:dyDescent="0.25">
      <c r="A3" s="9" t="s">
        <v>1568</v>
      </c>
    </row>
    <row r="4" spans="1:3" x14ac:dyDescent="0.25">
      <c r="A4" s="22">
        <v>3.2073170731707319</v>
      </c>
    </row>
    <row r="6" spans="1:3" x14ac:dyDescent="0.25">
      <c r="A6" t="s">
        <v>1569</v>
      </c>
      <c r="B6" s="21">
        <f>GETPIVOTDATA("Job Satisfaction",$A$3)</f>
        <v>3.2073170731707319</v>
      </c>
      <c r="C6" s="20">
        <f>B6/4</f>
        <v>0.80182926829268297</v>
      </c>
    </row>
    <row r="7" spans="1:3" x14ac:dyDescent="0.25">
      <c r="A7" t="s">
        <v>1570</v>
      </c>
      <c r="B7" s="21">
        <f>4-B6</f>
        <v>0.79268292682926811</v>
      </c>
      <c r="C7" s="20">
        <f>B7/4</f>
        <v>0.19817073170731703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2:AR1471"/>
    </sheetView>
  </sheetViews>
  <sheetFormatPr defaultColWidth="11.1796875" defaultRowHeight="15" customHeight="1" x14ac:dyDescent="0.25"/>
  <cols>
    <col min="1" max="1" width="9.7265625" customWidth="1"/>
    <col min="2" max="2" width="15.36328125" customWidth="1"/>
    <col min="3" max="3" width="13.26953125" customWidth="1"/>
    <col min="4" max="4" width="17.54296875" customWidth="1"/>
    <col min="5" max="5" width="12.7265625" customWidth="1"/>
    <col min="6" max="6" width="15.36328125" customWidth="1"/>
    <col min="7" max="7" width="8.90625" customWidth="1"/>
    <col min="8" max="8" width="12.36328125" customWidth="1"/>
    <col min="9" max="9" width="8.54296875" customWidth="1"/>
    <col min="10" max="10" width="23.26953125" customWidth="1"/>
    <col min="11" max="11" width="14.36328125" customWidth="1"/>
    <col min="12" max="12" width="11.1796875" customWidth="1"/>
    <col min="13" max="13" width="8.54296875" customWidth="1"/>
    <col min="14" max="14" width="22.7265625" customWidth="1"/>
    <col min="15" max="17" width="8.54296875" customWidth="1"/>
    <col min="18" max="18" width="17.81640625" customWidth="1"/>
    <col min="19" max="19" width="18.6328125" customWidth="1"/>
    <col min="20" max="20" width="16.36328125" customWidth="1"/>
    <col min="21" max="21" width="20.36328125" customWidth="1"/>
    <col min="22" max="22" width="11" customWidth="1"/>
    <col min="23" max="23" width="20" customWidth="1"/>
    <col min="24" max="24" width="15.90625" customWidth="1"/>
    <col min="25" max="25" width="16.36328125" customWidth="1"/>
    <col min="26" max="26" width="23.54296875" customWidth="1"/>
    <col min="27" max="27" width="12.36328125" customWidth="1"/>
    <col min="28" max="28" width="16.36328125" customWidth="1"/>
    <col min="29" max="29" width="10.1796875" customWidth="1"/>
    <col min="30" max="30" width="15.6328125" customWidth="1"/>
    <col min="31" max="31" width="16.26953125" customWidth="1"/>
    <col min="32" max="32" width="13.90625" customWidth="1"/>
    <col min="33" max="33" width="23.54296875" customWidth="1"/>
    <col min="34" max="34" width="18.7265625" customWidth="1"/>
    <col min="35" max="35" width="19" customWidth="1"/>
    <col min="36" max="36" width="23.26953125" customWidth="1"/>
    <col min="37" max="37" width="15.6328125" customWidth="1"/>
    <col min="38" max="38" width="18.1796875" customWidth="1"/>
    <col min="39" max="39" width="19.36328125" customWidth="1"/>
    <col min="40" max="40" width="17.54296875" customWidth="1"/>
    <col min="41" max="41" width="17.81640625" customWidth="1"/>
    <col min="42" max="42" width="20.26953125" customWidth="1"/>
    <col min="43" max="43" width="25.1796875" customWidth="1"/>
    <col min="44" max="44" width="23.6328125" customWidth="1"/>
  </cols>
  <sheetData>
    <row r="1" spans="1:44"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customHeight="1"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customHeight="1"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customHeight="1"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customHeight="1"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customHeight="1"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customHeight="1"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customHeight="1"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5" workbookViewId="0"/>
  </sheetViews>
  <sheetFormatPr defaultColWidth="11.1796875" defaultRowHeight="15" customHeight="1" x14ac:dyDescent="0.25"/>
  <cols>
    <col min="1" max="1" width="8.54296875" customWidth="1"/>
    <col min="2" max="26" width="7.81640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Deshboard</vt:lpstr>
      <vt:lpstr>KPI</vt:lpstr>
      <vt:lpstr>GENDER</vt:lpstr>
      <vt:lpstr>Attrition by Job</vt:lpstr>
      <vt:lpstr>Education by Attrition</vt:lpstr>
      <vt:lpstr>Department wise job</vt:lpstr>
      <vt:lpstr>Attrition by Age Group</vt:lpstr>
      <vt:lpstr>Marital Status</vt:lpstr>
      <vt:lpstr>Sheet1</vt:lpstr>
      <vt:lpstr>Data</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Rohini Goswami</cp:lastModifiedBy>
  <dcterms:created xsi:type="dcterms:W3CDTF">2022-12-29T16:02:46Z</dcterms:created>
  <dcterms:modified xsi:type="dcterms:W3CDTF">2025-03-26T10:32:18Z</dcterms:modified>
</cp:coreProperties>
</file>