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158\Desktop\IIM-Project\marketing-optimization\"/>
    </mc:Choice>
  </mc:AlternateContent>
  <bookViews>
    <workbookView xWindow="0" yWindow="0" windowWidth="20490" windowHeight="7620" tabRatio="650" firstSheet="1" activeTab="4"/>
  </bookViews>
  <sheets>
    <sheet name="marketing-mix" sheetId="2" r:id="rId1"/>
    <sheet name="Answer Report 1" sheetId="3" r:id="rId2"/>
    <sheet name="Sensitivity Report 1" sheetId="4" r:id="rId3"/>
    <sheet name="Limits Report 1" sheetId="5" r:id="rId4"/>
    <sheet name="Marketing Linear Programmings" sheetId="1" r:id="rId5"/>
  </sheets>
  <definedNames>
    <definedName name="BudgetAvailable">'Marketing Linear Programmings'!$J$8:$J$9</definedName>
    <definedName name="BudgetSpend">'Marketing Linear Programmings'!$H$8:$H$9</definedName>
    <definedName name="CostPerAd">'Marketing Linear Programmings'!$E$8:$G$9</definedName>
    <definedName name="CouponRedemptionPerAd">'Marketing Linear Programmings'!$E$16:$G$16</definedName>
    <definedName name="ExposurePerAd">'Marketing Linear Programmings'!$E$5:$G$5</definedName>
    <definedName name="MaxTVSpots">'Marketing Linear Programmings'!$E$21</definedName>
    <definedName name="MinimumAcceptable">'Marketing Linear Programmings'!$J$12:$J$13</definedName>
    <definedName name="NumberOfAds">'Marketing Linear Programmings'!$E$19:$G$19</definedName>
    <definedName name="NumberReachedPerAd">'Marketing Linear Programmings'!$E$12:$G$13</definedName>
    <definedName name="RequiredAmount">'Marketing Linear Programmings'!$J$16</definedName>
    <definedName name="solver_adj" localSheetId="4" hidden="1">'Marketing Linear Programmings'!$E$19:$G$19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'Marketing Linear Programmings'!$H$8:$H$9</definedName>
    <definedName name="solver_lhs2" localSheetId="4" hidden="1">'Marketing Linear Programmings'!$E$19</definedName>
    <definedName name="solver_lhs3" localSheetId="4" hidden="1">'Marketing Linear Programmings'!$H$12:$H$13</definedName>
    <definedName name="solver_lhs4" localSheetId="4" hidden="1">'Marketing Linear Programmings'!$H$16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'Marketing Linear Programmings'!$J$22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1</definedName>
    <definedName name="solver_rel3" localSheetId="4" hidden="1">3</definedName>
    <definedName name="solver_rel4" localSheetId="4" hidden="1">2</definedName>
    <definedName name="solver_rhs1" localSheetId="4" hidden="1">BudgetAvailable</definedName>
    <definedName name="solver_rhs2" localSheetId="4" hidden="1">MaxTVSpots</definedName>
    <definedName name="solver_rhs3" localSheetId="4" hidden="1">MinimumAcceptable</definedName>
    <definedName name="solver_rhs4" localSheetId="4" hidden="1">RequiredAmount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  <definedName name="TotalExposures">'Marketing Linear Programmings'!$J$22</definedName>
    <definedName name="TotalReached">'Marketing Linear Programmings'!$H$12:$H$13</definedName>
    <definedName name="TotalRedeemed">'Marketing Linear Programmings'!$H$16</definedName>
    <definedName name="TVSpots">'Marketing Linear Programmings'!$E$19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H16" i="1"/>
  <c r="H13" i="1"/>
  <c r="H12" i="1"/>
  <c r="H9" i="1"/>
  <c r="H8" i="1"/>
</calcChain>
</file>

<file path=xl/sharedStrings.xml><?xml version="1.0" encoding="utf-8"?>
<sst xmlns="http://schemas.openxmlformats.org/spreadsheetml/2006/main" count="243" uniqueCount="147">
  <si>
    <t>Adevertising-Campaign-Mix Optimization</t>
  </si>
  <si>
    <t>Exposure per Add(thousants)</t>
  </si>
  <si>
    <t>TV Spots</t>
  </si>
  <si>
    <t>Magazine</t>
  </si>
  <si>
    <t>Social Media Adds</t>
  </si>
  <si>
    <t>Cost per Add($thousands)</t>
  </si>
  <si>
    <t>Advertising Budget</t>
  </si>
  <si>
    <t>Planning Budget</t>
  </si>
  <si>
    <t>Budget Spent</t>
  </si>
  <si>
    <t>Budget Available</t>
  </si>
  <si>
    <t>Young Children</t>
  </si>
  <si>
    <t>Adults</t>
  </si>
  <si>
    <t>Numbers reached/Ad(millions)</t>
  </si>
  <si>
    <t>Total Reached</t>
  </si>
  <si>
    <t>Minimum Acceptable</t>
  </si>
  <si>
    <t>Coupon Redemption/Add (thousands)</t>
  </si>
  <si>
    <t>Total Redeemed</t>
  </si>
  <si>
    <t>Required Amount</t>
  </si>
  <si>
    <t>Number of Advertisements</t>
  </si>
  <si>
    <t>Maximum TV Spots</t>
  </si>
  <si>
    <t>Total Exposure(thousands)</t>
  </si>
  <si>
    <t>Range Names</t>
  </si>
  <si>
    <t>Cell</t>
  </si>
  <si>
    <t>BudgetAvailable</t>
  </si>
  <si>
    <t>BudgetSpend</t>
  </si>
  <si>
    <t>CostPerAd</t>
  </si>
  <si>
    <t>ExpouserPerAd</t>
  </si>
  <si>
    <t>CouponRedemptionPerAd</t>
  </si>
  <si>
    <t>MaxTVSpots</t>
  </si>
  <si>
    <t>MinimumAcceptable</t>
  </si>
  <si>
    <t>NumberOfAds</t>
  </si>
  <si>
    <t>NumberReachedPerAd</t>
  </si>
  <si>
    <t>RequiredAmount</t>
  </si>
  <si>
    <t>TotalExposures</t>
  </si>
  <si>
    <t>TotalReached</t>
  </si>
  <si>
    <t>TotalRedeemed</t>
  </si>
  <si>
    <t>TVSpots</t>
  </si>
  <si>
    <t>Solver Parameters</t>
  </si>
  <si>
    <t>TotalExpoures</t>
  </si>
  <si>
    <t>Objective(Target Cell):</t>
  </si>
  <si>
    <t>Max</t>
  </si>
  <si>
    <t>To:</t>
  </si>
  <si>
    <t>By Changing Cells:</t>
  </si>
  <si>
    <t>Constraints:</t>
  </si>
  <si>
    <t>BudgetSpents &lt;= Budget Available</t>
  </si>
  <si>
    <t>TVSpots &lt;=  MaxTVSpots</t>
  </si>
  <si>
    <t>TotalReached &gt;=MinimumAcceptable</t>
  </si>
  <si>
    <t>Total Redeemed = RequiredAmount</t>
  </si>
  <si>
    <t>Solving Method :Simplex LP</t>
  </si>
  <si>
    <t>Advertising Cost Table</t>
  </si>
  <si>
    <t>Cost Category</t>
  </si>
  <si>
    <t>TV Commercial</t>
  </si>
  <si>
    <t>Magazine Commercial</t>
  </si>
  <si>
    <t>Social Media Commercial</t>
  </si>
  <si>
    <t>(In Dollars)</t>
  </si>
  <si>
    <t>Expected No. of Exposures</t>
  </si>
  <si>
    <t>Coupon Redemption Table</t>
  </si>
  <si>
    <t>Coupon Redemtion</t>
  </si>
  <si>
    <t>Requirement</t>
  </si>
  <si>
    <t>Target Category Table</t>
  </si>
  <si>
    <t>(in Millions)</t>
  </si>
  <si>
    <t>Target Category</t>
  </si>
  <si>
    <t>Objective:</t>
  </si>
  <si>
    <t>Maximize the Target audience Reach with given constraints</t>
  </si>
  <si>
    <t>J8:J9</t>
  </si>
  <si>
    <t>H8:H9</t>
  </si>
  <si>
    <t>E8:G9</t>
  </si>
  <si>
    <t>E16:G16</t>
  </si>
  <si>
    <t>E5:G5</t>
  </si>
  <si>
    <t>E21</t>
  </si>
  <si>
    <t>J12:13</t>
  </si>
  <si>
    <t>E19:G19</t>
  </si>
  <si>
    <t>E12:G13</t>
  </si>
  <si>
    <t>J16</t>
  </si>
  <si>
    <t>J22</t>
  </si>
  <si>
    <t>H12:H13</t>
  </si>
  <si>
    <t>H16</t>
  </si>
  <si>
    <t>E19</t>
  </si>
  <si>
    <t>Microsoft Excel 16.0 Answer Report</t>
  </si>
  <si>
    <t>Worksheet: [marketing-mix.xlsx]Marketing Linear Programmings</t>
  </si>
  <si>
    <t>Report Created: 3/21/2019 1:45:16 AM</t>
  </si>
  <si>
    <t>Result: Solver found a solution.  All Constraints and optimality conditions are satisfied.</t>
  </si>
  <si>
    <t>Solver Engine</t>
  </si>
  <si>
    <t>Engine: Simplex LP</t>
  </si>
  <si>
    <t>Solution Time: 0.032 Seconds.</t>
  </si>
  <si>
    <t>Iterations: 5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</si>
  <si>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</si>
  <si>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</si>
  <si>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</si>
  <si>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</si>
  <si>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</si>
  <si>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</si>
  <si>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</si>
  <si>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</si>
  <si>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</si>
  <si>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</si>
  <si>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</si>
  <si>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</si>
  <si>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</si>
  <si>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</si>
  <si>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$J$22</t>
  </si>
  <si>
    <t>$E$19</t>
  </si>
  <si>
    <t>Contin</t>
  </si>
  <si>
    <t>$F$19</t>
  </si>
  <si>
    <t>Number of Advertisements Magazine</t>
  </si>
  <si>
    <t>$G$19</t>
  </si>
  <si>
    <t>Number of Advertisements Social Media Adds</t>
  </si>
  <si>
    <t>$H$8</t>
  </si>
  <si>
    <t>Advertising Budget Budget Spent</t>
  </si>
  <si>
    <t>$H$8&lt;=$J$8</t>
  </si>
  <si>
    <t>Not Binding</t>
  </si>
  <si>
    <t>$H$9</t>
  </si>
  <si>
    <t>Planning Budget Budget Spent</t>
  </si>
  <si>
    <t>$H$9&lt;=$J$9</t>
  </si>
  <si>
    <t>Binding</t>
  </si>
  <si>
    <t>$H$12</t>
  </si>
  <si>
    <t>Young Children Total Reached</t>
  </si>
  <si>
    <t>$H$12&gt;=$J$12</t>
  </si>
  <si>
    <t>$H$13</t>
  </si>
  <si>
    <t>Adults Total Reached</t>
  </si>
  <si>
    <t>$H$13&gt;=$J$13</t>
  </si>
  <si>
    <t>$H$16</t>
  </si>
  <si>
    <t>$H$16=$J$16</t>
  </si>
  <si>
    <t>$E$19&lt;=$E$21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</si>
  <si>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</si>
  <si>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</si>
  <si>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</si>
  <si>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</si>
  <si>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</si>
  <si>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</si>
  <si>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</si>
  <si>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</si>
  <si>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</si>
  <si>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</si>
  <si>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</si>
  <si>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</si>
  <si>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</si>
  <si>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</si>
  <si>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</si>
  <si>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</si>
  <si>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</si>
  <si>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</si>
  <si>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</si>
  <si>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</si>
  <si>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&lt;=</t>
  </si>
  <si>
    <t>&gt;=</t>
  </si>
  <si>
    <t>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</si>
</sst>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2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 applyAlignment="1"/>
    <xf numFmtId="0" fontId="0" fillId="7" borderId="2" xfId="0" applyFill="1" applyBorder="1" applyAlignment="1"/>
    <xf numFmtId="0" fontId="0" fillId="8" borderId="0" xfId="0" applyFill="1"/>
    <xf numFmtId="0" fontId="0" fillId="0" borderId="7" xfId="0" applyBorder="1"/>
    <xf numFmtId="0" fontId="0" fillId="8" borderId="0" xfId="0" applyFill="1" applyBorder="1"/>
    <xf numFmtId="0" fontId="0" fillId="0" borderId="8" xfId="0" applyBorder="1"/>
    <xf numFmtId="0" fontId="0" fillId="0" borderId="7" xfId="0" applyFill="1" applyBorder="1"/>
    <xf numFmtId="0" fontId="1" fillId="9" borderId="0" xfId="0" applyFont="1" applyFill="1"/>
    <xf numFmtId="0" fontId="1" fillId="0" borderId="0" xfId="0" applyFont="1"/>
    <xf numFmtId="0" fontId="0" fillId="0" borderId="12" xfId="0" applyFill="1" applyBorder="1" applyAlignment="1"/>
    <xf numFmtId="0" fontId="3" fillId="0" borderId="1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0" fillId="0" borderId="12" xfId="0" applyNumberFormat="1" applyFill="1" applyBorder="1" applyAlignment="1"/>
    <xf numFmtId="0" fontId="0" fillId="0" borderId="13" xfId="0" applyNumberFormat="1" applyFill="1" applyBorder="1" applyAlignment="1"/>
    <xf numFmtId="0" fontId="0" fillId="0" borderId="0" xfId="0" applyNumberFormat="1" applyFill="1" applyBorder="1" applyAlignme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opLeftCell="A3" workbookViewId="0">
      <selection activeCell="B5" sqref="B5"/>
    </sheetView>
  </sheetViews>
  <sheetFormatPr defaultRowHeight="15" x14ac:dyDescent="0.25"/>
  <cols>
    <col min="2" max="2" width="24.85546875" bestFit="1" customWidth="1"/>
    <col min="3" max="3" width="14.42578125" bestFit="1" customWidth="1"/>
    <col min="4" max="4" width="20.7109375" bestFit="1" customWidth="1"/>
    <col min="5" max="5" width="23.5703125" bestFit="1" customWidth="1"/>
    <col min="6" max="6" width="16.85546875" bestFit="1" customWidth="1"/>
  </cols>
  <sheetData>
    <row r="2" spans="2:6" x14ac:dyDescent="0.25">
      <c r="B2" s="1" t="s">
        <v>49</v>
      </c>
      <c r="C2" s="1" t="s">
        <v>54</v>
      </c>
    </row>
    <row r="4" spans="2:6" x14ac:dyDescent="0.25">
      <c r="B4" s="19" t="s">
        <v>50</v>
      </c>
      <c r="C4" s="19" t="s">
        <v>51</v>
      </c>
      <c r="D4" s="19" t="s">
        <v>52</v>
      </c>
      <c r="E4" s="19" t="s">
        <v>53</v>
      </c>
    </row>
    <row r="5" spans="2:6" x14ac:dyDescent="0.25">
      <c r="B5" s="20" t="s">
        <v>6</v>
      </c>
      <c r="C5" s="20">
        <v>300000</v>
      </c>
      <c r="D5" s="20">
        <v>150000</v>
      </c>
      <c r="E5" s="20">
        <v>100000</v>
      </c>
    </row>
    <row r="6" spans="2:6" x14ac:dyDescent="0.25">
      <c r="B6" s="20" t="s">
        <v>7</v>
      </c>
      <c r="C6" s="20">
        <v>90000</v>
      </c>
      <c r="D6" s="20">
        <v>30000</v>
      </c>
      <c r="E6" s="20">
        <v>40000</v>
      </c>
    </row>
    <row r="7" spans="2:6" x14ac:dyDescent="0.25">
      <c r="B7" s="20" t="s">
        <v>55</v>
      </c>
      <c r="C7" s="20">
        <v>1300000</v>
      </c>
      <c r="D7" s="20">
        <v>600000</v>
      </c>
      <c r="E7" s="20">
        <v>500000</v>
      </c>
    </row>
    <row r="12" spans="2:6" x14ac:dyDescent="0.25">
      <c r="B12" s="1" t="s">
        <v>56</v>
      </c>
      <c r="C12" s="1" t="s">
        <v>54</v>
      </c>
    </row>
    <row r="14" spans="2:6" x14ac:dyDescent="0.25">
      <c r="B14" s="21" t="s">
        <v>58</v>
      </c>
      <c r="C14" s="19" t="s">
        <v>51</v>
      </c>
      <c r="D14" s="19" t="s">
        <v>52</v>
      </c>
      <c r="E14" s="19" t="s">
        <v>53</v>
      </c>
      <c r="F14" s="19" t="s">
        <v>17</v>
      </c>
    </row>
    <row r="15" spans="2:6" x14ac:dyDescent="0.25">
      <c r="B15" s="20" t="s">
        <v>57</v>
      </c>
      <c r="C15" s="22">
        <v>0</v>
      </c>
      <c r="D15" s="20">
        <v>40000</v>
      </c>
      <c r="E15" s="20">
        <v>120000</v>
      </c>
      <c r="F15" s="23">
        <v>1490000</v>
      </c>
    </row>
    <row r="18" spans="2:6" x14ac:dyDescent="0.25">
      <c r="B18" s="1" t="s">
        <v>59</v>
      </c>
      <c r="C18" s="1" t="s">
        <v>60</v>
      </c>
    </row>
    <row r="20" spans="2:6" x14ac:dyDescent="0.25">
      <c r="B20" s="19" t="s">
        <v>61</v>
      </c>
      <c r="C20" s="19" t="s">
        <v>51</v>
      </c>
      <c r="D20" s="19" t="s">
        <v>52</v>
      </c>
      <c r="E20" s="19" t="s">
        <v>53</v>
      </c>
      <c r="F20" s="19" t="s">
        <v>17</v>
      </c>
    </row>
    <row r="21" spans="2:6" x14ac:dyDescent="0.25">
      <c r="B21" s="20" t="s">
        <v>10</v>
      </c>
      <c r="C21" s="20">
        <v>1.2</v>
      </c>
      <c r="D21" s="20">
        <v>0.1</v>
      </c>
      <c r="E21" s="20">
        <v>0</v>
      </c>
      <c r="F21" s="23">
        <v>5</v>
      </c>
    </row>
    <row r="22" spans="2:6" x14ac:dyDescent="0.25">
      <c r="B22" s="20" t="s">
        <v>11</v>
      </c>
      <c r="C22" s="20">
        <v>0.5</v>
      </c>
      <c r="D22" s="20">
        <v>0.2</v>
      </c>
      <c r="E22" s="20">
        <v>0.2</v>
      </c>
      <c r="F22" s="23">
        <v>5</v>
      </c>
    </row>
    <row r="25" spans="2:6" x14ac:dyDescent="0.25">
      <c r="B25" s="24" t="s">
        <v>62</v>
      </c>
      <c r="C25" s="24" t="s">
        <v>63</v>
      </c>
      <c r="D25" s="24"/>
      <c r="E2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/>
  </sheetViews>
  <sheetFormatPr defaultRowHeight="15" outlineLevelRow="1" x14ac:dyDescent="0.25"/>
  <cols>
    <col min="1" max="1" width="2.28515625" customWidth="1"/>
    <col min="2" max="2" width="6.28515625" customWidth="1"/>
    <col min="3" max="3" width="42.7109375" bestFit="1" customWidth="1"/>
    <col min="4" max="4" width="13.7109375" bestFit="1" customWidth="1"/>
    <col min="5" max="5" width="13.140625" bestFit="1" customWidth="1"/>
    <col min="6" max="6" width="11.42578125" customWidth="1"/>
    <col min="7" max="7" width="5.42578125" customWidth="1"/>
  </cols>
  <sheetData>
    <row r="1" spans="1:5" x14ac:dyDescent="0.25">
      <c r="A1" s="25" t="s">
        <v>78</v>
      </c>
    </row>
    <row r="2" spans="1:5" x14ac:dyDescent="0.25">
      <c r="A2" s="25" t="s">
        <v>79</v>
      </c>
    </row>
    <row r="3" spans="1:5" x14ac:dyDescent="0.25">
      <c r="A3" s="25" t="s">
        <v>80</v>
      </c>
    </row>
    <row r="4" spans="1:5" x14ac:dyDescent="0.25">
      <c r="A4" s="25" t="s">
        <v>81</v>
      </c>
    </row>
    <row r="5" spans="1:5" x14ac:dyDescent="0.25">
      <c r="A5" s="25" t="s">
        <v>82</v>
      </c>
    </row>
    <row r="6" spans="1:5" hidden="1" outlineLevel="1" x14ac:dyDescent="0.25">
      <c r="A6" s="25"/>
      <c r="B6" t="s">
        <v>83</v>
      </c>
    </row>
    <row r="7" spans="1:5" hidden="1" outlineLevel="1" x14ac:dyDescent="0.25">
      <c r="A7" s="25"/>
      <c r="B7" t="s">
        <v>84</v>
      </c>
    </row>
    <row r="8" spans="1:5" hidden="1" outlineLevel="1" x14ac:dyDescent="0.25">
      <c r="A8" s="25"/>
      <c r="B8" t="s">
        <v>85</v>
      </c>
    </row>
    <row r="9" spans="1:5" collapsed="1" x14ac:dyDescent="0.25">
      <c r="A9" s="25" t="s">
        <v>86</v>
      </c>
    </row>
    <row r="10" spans="1:5" hidden="1" outlineLevel="1" x14ac:dyDescent="0.25">
      <c r="B10" t="s">
        <v>87</v>
      </c>
    </row>
    <row r="11" spans="1:5" hidden="1" outlineLevel="1" x14ac:dyDescent="0.25">
      <c r="B11" t="s">
        <v>88</v>
      </c>
    </row>
    <row r="12" spans="1:5" collapsed="1" x14ac:dyDescent="0.25"/>
    <row r="14" spans="1:5" ht="15.75" thickBot="1" x14ac:dyDescent="0.3">
      <c r="A14" t="s">
        <v>89</v>
      </c>
    </row>
    <row r="15" spans="1:5" ht="15.75" thickBot="1" x14ac:dyDescent="0.3">
      <c r="B15" s="27" t="s">
        <v>22</v>
      </c>
      <c r="C15" s="27" t="s">
        <v>90</v>
      </c>
      <c r="D15" s="27" t="s">
        <v>91</v>
      </c>
      <c r="E15" s="27" t="s">
        <v>92</v>
      </c>
    </row>
    <row r="16" spans="1:5" ht="15.75" thickBot="1" x14ac:dyDescent="0.3">
      <c r="B16" s="26" t="s">
        <v>100</v>
      </c>
      <c r="C16" s="26" t="s">
        <v>33</v>
      </c>
      <c r="D16" s="30">
        <v>0</v>
      </c>
      <c r="E16" s="30">
        <v>16175</v>
      </c>
    </row>
    <row r="19" spans="1:7" ht="15.75" thickBot="1" x14ac:dyDescent="0.3">
      <c r="A19" t="s">
        <v>93</v>
      </c>
    </row>
    <row r="20" spans="1:7" ht="15.75" thickBot="1" x14ac:dyDescent="0.3">
      <c r="B20" s="27" t="s">
        <v>22</v>
      </c>
      <c r="C20" s="27" t="s">
        <v>90</v>
      </c>
      <c r="D20" s="27" t="s">
        <v>91</v>
      </c>
      <c r="E20" s="27" t="s">
        <v>92</v>
      </c>
      <c r="F20" s="27" t="s">
        <v>94</v>
      </c>
    </row>
    <row r="21" spans="1:7" x14ac:dyDescent="0.25">
      <c r="B21" s="34" t="s">
        <v>30</v>
      </c>
      <c r="C21" s="33"/>
      <c r="D21" s="33"/>
      <c r="E21" s="33"/>
      <c r="F21" s="33"/>
    </row>
    <row r="22" spans="1:7" hidden="1" outlineLevel="1" x14ac:dyDescent="0.25">
      <c r="B22" s="29" t="s">
        <v>101</v>
      </c>
      <c r="C22" s="29" t="s">
        <v>36</v>
      </c>
      <c r="D22" s="31">
        <v>0</v>
      </c>
      <c r="E22" s="31">
        <v>2.9999999999999982</v>
      </c>
      <c r="F22" s="29" t="s">
        <v>102</v>
      </c>
    </row>
    <row r="23" spans="1:7" hidden="1" outlineLevel="1" x14ac:dyDescent="0.25">
      <c r="B23" s="29" t="s">
        <v>103</v>
      </c>
      <c r="C23" s="29" t="s">
        <v>104</v>
      </c>
      <c r="D23" s="31">
        <v>0</v>
      </c>
      <c r="E23" s="31">
        <v>14.000000000000004</v>
      </c>
      <c r="F23" s="29" t="s">
        <v>102</v>
      </c>
    </row>
    <row r="24" spans="1:7" ht="15.75" hidden="1" outlineLevel="1" thickBot="1" x14ac:dyDescent="0.3">
      <c r="B24" s="26" t="s">
        <v>105</v>
      </c>
      <c r="C24" s="26" t="s">
        <v>106</v>
      </c>
      <c r="D24" s="30">
        <v>0</v>
      </c>
      <c r="E24" s="30">
        <v>7.7499999999999991</v>
      </c>
      <c r="F24" s="26" t="s">
        <v>102</v>
      </c>
    </row>
    <row r="25" spans="1:7" collapsed="1" x14ac:dyDescent="0.25">
      <c r="B25" s="28"/>
      <c r="C25" s="28"/>
      <c r="D25" s="32"/>
      <c r="E25" s="32"/>
      <c r="F25" s="28"/>
    </row>
    <row r="28" spans="1:7" ht="15.75" thickBot="1" x14ac:dyDescent="0.3">
      <c r="A28" t="s">
        <v>95</v>
      </c>
    </row>
    <row r="29" spans="1:7" ht="15.75" thickBot="1" x14ac:dyDescent="0.3">
      <c r="B29" s="27" t="s">
        <v>22</v>
      </c>
      <c r="C29" s="27" t="s">
        <v>90</v>
      </c>
      <c r="D29" s="27" t="s">
        <v>96</v>
      </c>
      <c r="E29" s="27" t="s">
        <v>97</v>
      </c>
      <c r="F29" s="27" t="s">
        <v>98</v>
      </c>
      <c r="G29" s="27" t="s">
        <v>99</v>
      </c>
    </row>
    <row r="30" spans="1:7" x14ac:dyDescent="0.25">
      <c r="B30" s="29" t="s">
        <v>107</v>
      </c>
      <c r="C30" s="29" t="s">
        <v>108</v>
      </c>
      <c r="D30" s="31">
        <v>3775</v>
      </c>
      <c r="E30" s="29" t="s">
        <v>109</v>
      </c>
      <c r="F30" s="29" t="s">
        <v>110</v>
      </c>
      <c r="G30" s="29">
        <v>225</v>
      </c>
    </row>
    <row r="31" spans="1:7" x14ac:dyDescent="0.25">
      <c r="B31" s="29" t="s">
        <v>111</v>
      </c>
      <c r="C31" s="29" t="s">
        <v>112</v>
      </c>
      <c r="D31" s="31">
        <v>1000</v>
      </c>
      <c r="E31" s="29" t="s">
        <v>113</v>
      </c>
      <c r="F31" s="29" t="s">
        <v>114</v>
      </c>
      <c r="G31" s="29">
        <v>0</v>
      </c>
    </row>
    <row r="32" spans="1:7" x14ac:dyDescent="0.25">
      <c r="B32" s="29" t="s">
        <v>115</v>
      </c>
      <c r="C32" s="29" t="s">
        <v>116</v>
      </c>
      <c r="D32" s="31">
        <v>4.9999999999999982</v>
      </c>
      <c r="E32" s="29" t="s">
        <v>117</v>
      </c>
      <c r="F32" s="29" t="s">
        <v>114</v>
      </c>
      <c r="G32" s="31">
        <v>0</v>
      </c>
    </row>
    <row r="33" spans="2:7" x14ac:dyDescent="0.25">
      <c r="B33" s="29" t="s">
        <v>118</v>
      </c>
      <c r="C33" s="29" t="s">
        <v>119</v>
      </c>
      <c r="D33" s="31">
        <v>5.85</v>
      </c>
      <c r="E33" s="29" t="s">
        <v>120</v>
      </c>
      <c r="F33" s="29" t="s">
        <v>110</v>
      </c>
      <c r="G33" s="31">
        <v>0.84999999999999964</v>
      </c>
    </row>
    <row r="34" spans="2:7" x14ac:dyDescent="0.25">
      <c r="B34" s="29" t="s">
        <v>121</v>
      </c>
      <c r="C34" s="29" t="s">
        <v>35</v>
      </c>
      <c r="D34" s="31">
        <v>1490</v>
      </c>
      <c r="E34" s="29" t="s">
        <v>122</v>
      </c>
      <c r="F34" s="29" t="s">
        <v>114</v>
      </c>
      <c r="G34" s="29">
        <v>0</v>
      </c>
    </row>
    <row r="35" spans="2:7" ht="15.75" thickBot="1" x14ac:dyDescent="0.3">
      <c r="B35" s="26" t="s">
        <v>101</v>
      </c>
      <c r="C35" s="26" t="s">
        <v>36</v>
      </c>
      <c r="D35" s="30">
        <v>2.9999999999999982</v>
      </c>
      <c r="E35" s="26" t="s">
        <v>123</v>
      </c>
      <c r="F35" s="26" t="s">
        <v>110</v>
      </c>
      <c r="G35" s="26">
        <v>2.0000000000000018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/>
  </sheetViews>
  <sheetFormatPr defaultRowHeight="15" outlineLevelRow="1" x14ac:dyDescent="0.25"/>
  <cols>
    <col min="1" max="1" width="2.28515625" customWidth="1"/>
    <col min="2" max="2" width="6.28515625" bestFit="1" customWidth="1"/>
    <col min="3" max="3" width="42.7109375" bestFit="1" customWidth="1"/>
    <col min="4" max="4" width="6.140625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25" t="s">
        <v>124</v>
      </c>
    </row>
    <row r="2" spans="1:8" x14ac:dyDescent="0.25">
      <c r="A2" s="25" t="s">
        <v>79</v>
      </c>
    </row>
    <row r="3" spans="1:8" x14ac:dyDescent="0.25">
      <c r="A3" s="25" t="s">
        <v>80</v>
      </c>
    </row>
    <row r="6" spans="1:8" ht="15.75" thickBot="1" x14ac:dyDescent="0.3">
      <c r="A6" t="s">
        <v>93</v>
      </c>
    </row>
    <row r="7" spans="1:8" x14ac:dyDescent="0.25">
      <c r="B7" s="35"/>
      <c r="C7" s="35"/>
      <c r="D7" s="35" t="s">
        <v>125</v>
      </c>
      <c r="E7" s="35" t="s">
        <v>127</v>
      </c>
      <c r="F7" s="35" t="s">
        <v>129</v>
      </c>
      <c r="G7" s="35" t="s">
        <v>131</v>
      </c>
      <c r="H7" s="35" t="s">
        <v>131</v>
      </c>
    </row>
    <row r="8" spans="1:8" ht="15.75" thickBot="1" x14ac:dyDescent="0.3">
      <c r="B8" s="36" t="s">
        <v>22</v>
      </c>
      <c r="C8" s="36" t="s">
        <v>90</v>
      </c>
      <c r="D8" s="36" t="s">
        <v>126</v>
      </c>
      <c r="E8" s="36" t="s">
        <v>128</v>
      </c>
      <c r="F8" s="36" t="s">
        <v>130</v>
      </c>
      <c r="G8" s="36" t="s">
        <v>132</v>
      </c>
      <c r="H8" s="36" t="s">
        <v>133</v>
      </c>
    </row>
    <row r="9" spans="1:8" x14ac:dyDescent="0.25">
      <c r="B9" s="34" t="s">
        <v>30</v>
      </c>
      <c r="C9" s="33"/>
      <c r="D9" s="33"/>
      <c r="E9" s="33"/>
      <c r="F9" s="33"/>
      <c r="G9" s="33"/>
      <c r="H9" s="33"/>
    </row>
    <row r="10" spans="1:8" hidden="1" outlineLevel="1" x14ac:dyDescent="0.25">
      <c r="B10" s="29" t="s">
        <v>101</v>
      </c>
      <c r="C10" s="29" t="s">
        <v>36</v>
      </c>
      <c r="D10" s="29">
        <v>2.9999999999999982</v>
      </c>
      <c r="E10" s="29">
        <v>0</v>
      </c>
      <c r="F10" s="29">
        <v>1300</v>
      </c>
      <c r="G10" s="29">
        <v>1040</v>
      </c>
      <c r="H10" s="29">
        <v>1E+30</v>
      </c>
    </row>
    <row r="11" spans="1:8" hidden="1" outlineLevel="1" x14ac:dyDescent="0.25">
      <c r="B11" s="29" t="s">
        <v>103</v>
      </c>
      <c r="C11" s="29" t="s">
        <v>104</v>
      </c>
      <c r="D11" s="29">
        <v>14.000000000000004</v>
      </c>
      <c r="E11" s="29">
        <v>0</v>
      </c>
      <c r="F11" s="29">
        <v>600</v>
      </c>
      <c r="G11" s="29">
        <v>1E+30</v>
      </c>
      <c r="H11" s="29">
        <v>192.59259259259258</v>
      </c>
    </row>
    <row r="12" spans="1:8" ht="15.75" hidden="1" outlineLevel="1" thickBot="1" x14ac:dyDescent="0.3">
      <c r="B12" s="26" t="s">
        <v>105</v>
      </c>
      <c r="C12" s="26" t="s">
        <v>106</v>
      </c>
      <c r="D12" s="26">
        <v>7.7499999999999991</v>
      </c>
      <c r="E12" s="26">
        <v>0</v>
      </c>
      <c r="F12" s="26">
        <v>500</v>
      </c>
      <c r="G12" s="26">
        <v>577.77777777777771</v>
      </c>
      <c r="H12" s="26">
        <v>1E+30</v>
      </c>
    </row>
    <row r="13" spans="1:8" collapsed="1" x14ac:dyDescent="0.25">
      <c r="B13" s="28"/>
      <c r="C13" s="28"/>
      <c r="D13" s="28"/>
      <c r="E13" s="28"/>
      <c r="F13" s="28"/>
      <c r="G13" s="28"/>
      <c r="H13" s="28"/>
    </row>
    <row r="15" spans="1:8" ht="15.75" thickBot="1" x14ac:dyDescent="0.3">
      <c r="A15" t="s">
        <v>95</v>
      </c>
    </row>
    <row r="16" spans="1:8" x14ac:dyDescent="0.25">
      <c r="B16" s="35"/>
      <c r="C16" s="35"/>
      <c r="D16" s="35" t="s">
        <v>125</v>
      </c>
      <c r="E16" s="35" t="s">
        <v>134</v>
      </c>
      <c r="F16" s="35" t="s">
        <v>136</v>
      </c>
      <c r="G16" s="35" t="s">
        <v>131</v>
      </c>
      <c r="H16" s="35" t="s">
        <v>131</v>
      </c>
    </row>
    <row r="17" spans="2:8" ht="15.75" thickBot="1" x14ac:dyDescent="0.3">
      <c r="B17" s="36" t="s">
        <v>22</v>
      </c>
      <c r="C17" s="36" t="s">
        <v>90</v>
      </c>
      <c r="D17" s="36" t="s">
        <v>126</v>
      </c>
      <c r="E17" s="36" t="s">
        <v>135</v>
      </c>
      <c r="F17" s="36" t="s">
        <v>137</v>
      </c>
      <c r="G17" s="36" t="s">
        <v>132</v>
      </c>
      <c r="H17" s="36" t="s">
        <v>133</v>
      </c>
    </row>
    <row r="18" spans="2:8" x14ac:dyDescent="0.25">
      <c r="B18" s="29" t="s">
        <v>107</v>
      </c>
      <c r="C18" s="29" t="s">
        <v>108</v>
      </c>
      <c r="D18" s="29">
        <v>3775</v>
      </c>
      <c r="E18" s="29">
        <v>0</v>
      </c>
      <c r="F18" s="29">
        <v>4000</v>
      </c>
      <c r="G18" s="29">
        <v>1E+30</v>
      </c>
      <c r="H18" s="29">
        <v>224.99999999999983</v>
      </c>
    </row>
    <row r="19" spans="2:8" x14ac:dyDescent="0.25">
      <c r="B19" s="29" t="s">
        <v>111</v>
      </c>
      <c r="C19" s="29" t="s">
        <v>112</v>
      </c>
      <c r="D19" s="29">
        <v>1000</v>
      </c>
      <c r="E19" s="29">
        <v>35.454545454545467</v>
      </c>
      <c r="F19" s="29">
        <v>1000</v>
      </c>
      <c r="G19" s="29">
        <v>22.499999999999972</v>
      </c>
      <c r="H19" s="29">
        <v>84.999999999999929</v>
      </c>
    </row>
    <row r="20" spans="2:8" x14ac:dyDescent="0.25">
      <c r="B20" s="29" t="s">
        <v>115</v>
      </c>
      <c r="C20" s="29" t="s">
        <v>116</v>
      </c>
      <c r="D20" s="29">
        <v>4.9999999999999982</v>
      </c>
      <c r="E20" s="29">
        <v>-1575.7575757575769</v>
      </c>
      <c r="F20" s="29">
        <v>5</v>
      </c>
      <c r="G20" s="29">
        <v>1.3200000000000003</v>
      </c>
      <c r="H20" s="29">
        <v>0.44999999999999929</v>
      </c>
    </row>
    <row r="21" spans="2:8" x14ac:dyDescent="0.25">
      <c r="B21" s="29" t="s">
        <v>118</v>
      </c>
      <c r="C21" s="29" t="s">
        <v>119</v>
      </c>
      <c r="D21" s="29">
        <v>5.85</v>
      </c>
      <c r="E21" s="29">
        <v>0</v>
      </c>
      <c r="F21" s="29">
        <v>5</v>
      </c>
      <c r="G21" s="29">
        <v>0.84999999999999942</v>
      </c>
      <c r="H21" s="29">
        <v>1E+30</v>
      </c>
    </row>
    <row r="22" spans="2:8" ht="15.75" thickBot="1" x14ac:dyDescent="0.3">
      <c r="B22" s="26" t="s">
        <v>121</v>
      </c>
      <c r="C22" s="26" t="s">
        <v>35</v>
      </c>
      <c r="D22" s="26">
        <v>1490</v>
      </c>
      <c r="E22" s="26">
        <v>-7.6515151515151567</v>
      </c>
      <c r="F22" s="26">
        <v>1490</v>
      </c>
      <c r="G22" s="26">
        <v>384.99999999999977</v>
      </c>
      <c r="H22" s="26">
        <v>89.999999999999872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workbookViewId="0"/>
  </sheetViews>
  <sheetFormatPr defaultRowHeight="15" outlineLevelRow="1" x14ac:dyDescent="0.25"/>
  <cols>
    <col min="1" max="1" width="2.28515625" customWidth="1"/>
    <col min="2" max="2" width="6.28515625" bestFit="1" customWidth="1"/>
    <col min="3" max="3" width="42.7109375" bestFit="1" customWidth="1"/>
    <col min="4" max="4" width="6.140625" customWidth="1"/>
    <col min="5" max="5" width="2.28515625" customWidth="1"/>
    <col min="6" max="6" width="6.42578125" customWidth="1"/>
    <col min="7" max="7" width="9.5703125" bestFit="1" customWidth="1"/>
    <col min="8" max="8" width="2.28515625" customWidth="1"/>
    <col min="9" max="9" width="6.5703125" customWidth="1"/>
    <col min="10" max="10" width="9.5703125" bestFit="1" customWidth="1"/>
  </cols>
  <sheetData>
    <row r="1" spans="1:10" x14ac:dyDescent="0.25">
      <c r="A1" s="25" t="s">
        <v>138</v>
      </c>
    </row>
    <row r="2" spans="1:10" x14ac:dyDescent="0.25">
      <c r="A2" s="25" t="s">
        <v>79</v>
      </c>
    </row>
    <row r="3" spans="1:10" x14ac:dyDescent="0.25">
      <c r="A3" s="25" t="s">
        <v>80</v>
      </c>
    </row>
    <row r="5" spans="1:10" ht="15.75" thickBot="1" x14ac:dyDescent="0.3"/>
    <row r="6" spans="1:10" x14ac:dyDescent="0.25">
      <c r="B6" s="35"/>
      <c r="C6" s="35" t="s">
        <v>129</v>
      </c>
      <c r="D6" s="35"/>
    </row>
    <row r="7" spans="1:10" ht="15.75" thickBot="1" x14ac:dyDescent="0.3">
      <c r="B7" s="36" t="s">
        <v>22</v>
      </c>
      <c r="C7" s="36" t="s">
        <v>90</v>
      </c>
      <c r="D7" s="36" t="s">
        <v>126</v>
      </c>
    </row>
    <row r="8" spans="1:10" ht="15.75" thickBot="1" x14ac:dyDescent="0.3">
      <c r="B8" s="26" t="s">
        <v>100</v>
      </c>
      <c r="C8" s="26" t="s">
        <v>33</v>
      </c>
      <c r="D8" s="30">
        <v>16175</v>
      </c>
    </row>
    <row r="10" spans="1:10" ht="15.75" thickBot="1" x14ac:dyDescent="0.3"/>
    <row r="11" spans="1:10" x14ac:dyDescent="0.25">
      <c r="B11" s="35"/>
      <c r="C11" s="35" t="s">
        <v>139</v>
      </c>
      <c r="D11" s="35"/>
      <c r="F11" s="35" t="s">
        <v>140</v>
      </c>
      <c r="G11" s="35" t="s">
        <v>129</v>
      </c>
      <c r="I11" s="35" t="s">
        <v>143</v>
      </c>
      <c r="J11" s="35" t="s">
        <v>129</v>
      </c>
    </row>
    <row r="12" spans="1:10" ht="15.75" thickBot="1" x14ac:dyDescent="0.3">
      <c r="B12" s="36" t="s">
        <v>22</v>
      </c>
      <c r="C12" s="36" t="s">
        <v>90</v>
      </c>
      <c r="D12" s="36" t="s">
        <v>126</v>
      </c>
      <c r="F12" s="36" t="s">
        <v>141</v>
      </c>
      <c r="G12" s="36" t="s">
        <v>142</v>
      </c>
      <c r="I12" s="36" t="s">
        <v>141</v>
      </c>
      <c r="J12" s="36" t="s">
        <v>142</v>
      </c>
    </row>
    <row r="13" spans="1:10" x14ac:dyDescent="0.25">
      <c r="B13" s="34" t="s">
        <v>30</v>
      </c>
      <c r="C13" s="33"/>
      <c r="D13" s="33"/>
      <c r="F13" s="33"/>
      <c r="G13" s="33"/>
      <c r="I13" s="33"/>
      <c r="J13" s="33"/>
    </row>
    <row r="14" spans="1:10" hidden="1" outlineLevel="1" x14ac:dyDescent="0.25">
      <c r="B14" s="29" t="s">
        <v>101</v>
      </c>
      <c r="C14" s="29" t="s">
        <v>36</v>
      </c>
      <c r="D14" s="31">
        <v>2.9999999999999982</v>
      </c>
      <c r="F14" s="31">
        <v>2.9999999999999996</v>
      </c>
      <c r="G14" s="31">
        <v>16175.000000000002</v>
      </c>
      <c r="I14" s="31">
        <v>2.9999999999999996</v>
      </c>
      <c r="J14" s="31">
        <v>16175.000000000002</v>
      </c>
    </row>
    <row r="15" spans="1:10" hidden="1" outlineLevel="1" x14ac:dyDescent="0.25">
      <c r="B15" s="29" t="s">
        <v>103</v>
      </c>
      <c r="C15" s="29" t="s">
        <v>104</v>
      </c>
      <c r="D15" s="31">
        <v>14.000000000000004</v>
      </c>
      <c r="F15" s="31">
        <v>14.000000000000002</v>
      </c>
      <c r="G15" s="31">
        <v>16175</v>
      </c>
      <c r="I15" s="31">
        <v>14.000000000000002</v>
      </c>
      <c r="J15" s="31">
        <v>16175</v>
      </c>
    </row>
    <row r="16" spans="1:10" ht="15.75" hidden="1" outlineLevel="1" thickBot="1" x14ac:dyDescent="0.3">
      <c r="B16" s="26" t="s">
        <v>105</v>
      </c>
      <c r="C16" s="26" t="s">
        <v>106</v>
      </c>
      <c r="D16" s="30">
        <v>7.7499999999999991</v>
      </c>
      <c r="F16" s="30">
        <v>7.75</v>
      </c>
      <c r="G16" s="30">
        <v>16175</v>
      </c>
      <c r="I16" s="30">
        <v>7.75</v>
      </c>
      <c r="J16" s="30">
        <v>16175</v>
      </c>
    </row>
    <row r="17" spans="2:10" collapsed="1" x14ac:dyDescent="0.25">
      <c r="B17" s="28"/>
      <c r="C17" s="28"/>
      <c r="D17" s="32"/>
      <c r="F17" s="32"/>
      <c r="G17" s="32"/>
      <c r="I17" s="32"/>
      <c r="J17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abSelected="1" topLeftCell="A3" workbookViewId="0">
      <selection activeCell="E20" sqref="E20"/>
    </sheetView>
  </sheetViews>
  <sheetFormatPr defaultRowHeight="15" x14ac:dyDescent="0.25"/>
  <cols>
    <col min="2" max="2" width="31.5703125" customWidth="1"/>
    <col min="5" max="5" width="18.5703125" customWidth="1"/>
    <col min="6" max="6" width="24.28515625" bestFit="1" customWidth="1"/>
    <col min="7" max="7" width="20.28515625" customWidth="1"/>
    <col min="8" max="8" width="17.5703125" customWidth="1"/>
    <col min="10" max="10" width="25" bestFit="1" customWidth="1"/>
  </cols>
  <sheetData>
    <row r="2" spans="2:10" ht="38.25" customHeight="1" x14ac:dyDescent="0.25">
      <c r="B2" s="2" t="s">
        <v>0</v>
      </c>
      <c r="C2" s="2"/>
      <c r="D2" s="2"/>
      <c r="E2" s="2"/>
      <c r="F2" s="3"/>
    </row>
    <row r="4" spans="2:10" x14ac:dyDescent="0.25">
      <c r="E4" t="s">
        <v>2</v>
      </c>
      <c r="F4" t="s">
        <v>3</v>
      </c>
      <c r="G4" t="s">
        <v>4</v>
      </c>
    </row>
    <row r="5" spans="2:10" ht="26.25" customHeight="1" x14ac:dyDescent="0.25">
      <c r="B5" s="7" t="s">
        <v>1</v>
      </c>
      <c r="C5" s="7"/>
      <c r="D5" s="7"/>
      <c r="E5" s="5">
        <v>1300</v>
      </c>
      <c r="F5" s="6">
        <v>600</v>
      </c>
      <c r="G5" s="6">
        <v>500</v>
      </c>
    </row>
    <row r="6" spans="2:10" x14ac:dyDescent="0.25">
      <c r="F6" t="s">
        <v>5</v>
      </c>
      <c r="H6" t="s">
        <v>8</v>
      </c>
      <c r="J6" t="s">
        <v>9</v>
      </c>
    </row>
    <row r="8" spans="2:10" x14ac:dyDescent="0.25">
      <c r="B8" s="7" t="s">
        <v>6</v>
      </c>
      <c r="C8" s="7"/>
      <c r="D8" s="7"/>
      <c r="E8" s="4">
        <v>300</v>
      </c>
      <c r="F8" s="4">
        <v>150</v>
      </c>
      <c r="G8" s="4">
        <v>100</v>
      </c>
      <c r="H8" s="4">
        <f>SUMPRODUCT(E8:G8,NumberOfAds)</f>
        <v>3775</v>
      </c>
      <c r="I8" s="25" t="s">
        <v>144</v>
      </c>
      <c r="J8" s="10">
        <v>4000</v>
      </c>
    </row>
    <row r="9" spans="2:10" x14ac:dyDescent="0.25">
      <c r="B9" s="7" t="s">
        <v>7</v>
      </c>
      <c r="C9" s="7"/>
      <c r="D9" s="7"/>
      <c r="E9" s="4">
        <v>90</v>
      </c>
      <c r="F9" s="4">
        <v>30</v>
      </c>
      <c r="G9" s="4">
        <v>40</v>
      </c>
      <c r="H9" s="4">
        <f>SUMPRODUCT(E9:G9,NumberOfAds)</f>
        <v>1000</v>
      </c>
      <c r="I9" s="25" t="s">
        <v>144</v>
      </c>
      <c r="J9" s="10">
        <v>1000</v>
      </c>
    </row>
    <row r="11" spans="2:10" x14ac:dyDescent="0.25">
      <c r="F11" t="s">
        <v>12</v>
      </c>
      <c r="H11" t="s">
        <v>13</v>
      </c>
      <c r="J11" t="s">
        <v>14</v>
      </c>
    </row>
    <row r="12" spans="2:10" x14ac:dyDescent="0.25">
      <c r="B12" t="s">
        <v>10</v>
      </c>
      <c r="E12" s="4">
        <v>1.2</v>
      </c>
      <c r="F12" s="4">
        <v>0.1</v>
      </c>
      <c r="G12" s="4">
        <v>0</v>
      </c>
      <c r="H12" s="9">
        <f>SUMPRODUCT(E12:G12,NumberOfAds)</f>
        <v>4.9999999999999982</v>
      </c>
      <c r="I12" s="25" t="s">
        <v>145</v>
      </c>
      <c r="J12" s="10">
        <v>5</v>
      </c>
    </row>
    <row r="13" spans="2:10" x14ac:dyDescent="0.25">
      <c r="B13" t="s">
        <v>11</v>
      </c>
      <c r="E13" s="4">
        <v>0.5</v>
      </c>
      <c r="F13" s="4">
        <v>0.2</v>
      </c>
      <c r="G13" s="4">
        <v>0.2</v>
      </c>
      <c r="H13" s="9">
        <f>SUMPRODUCT(E13:G13,NumberOfAds)</f>
        <v>5.85</v>
      </c>
      <c r="I13" s="25" t="s">
        <v>145</v>
      </c>
      <c r="J13" s="10">
        <v>5</v>
      </c>
    </row>
    <row r="15" spans="2:10" x14ac:dyDescent="0.25">
      <c r="E15" t="s">
        <v>2</v>
      </c>
      <c r="F15" t="s">
        <v>3</v>
      </c>
      <c r="G15" t="s">
        <v>4</v>
      </c>
      <c r="H15" t="s">
        <v>16</v>
      </c>
      <c r="J15" t="s">
        <v>17</v>
      </c>
    </row>
    <row r="16" spans="2:10" ht="30" x14ac:dyDescent="0.25">
      <c r="B16" s="8" t="s">
        <v>15</v>
      </c>
      <c r="E16" s="4">
        <v>0</v>
      </c>
      <c r="F16" s="4">
        <v>40</v>
      </c>
      <c r="G16" s="4">
        <v>120</v>
      </c>
      <c r="H16" s="9">
        <f>SUMPRODUCT(CouponRedemptionPerAd,NumberOfAds)</f>
        <v>1490</v>
      </c>
      <c r="I16" s="38" t="s">
        <v>146</v>
      </c>
      <c r="J16" s="10">
        <v>1490</v>
      </c>
    </row>
    <row r="18" spans="2:10" x14ac:dyDescent="0.25">
      <c r="E18" t="s">
        <v>2</v>
      </c>
      <c r="F18" t="s">
        <v>3</v>
      </c>
      <c r="G18" t="s">
        <v>4</v>
      </c>
    </row>
    <row r="19" spans="2:10" x14ac:dyDescent="0.25">
      <c r="B19" t="s">
        <v>18</v>
      </c>
      <c r="E19" s="9">
        <v>2.9999999999999982</v>
      </c>
      <c r="F19" s="9">
        <v>14.000000000000004</v>
      </c>
      <c r="G19" s="9">
        <v>7.7499999999999991</v>
      </c>
    </row>
    <row r="20" spans="2:10" x14ac:dyDescent="0.25">
      <c r="E20" s="25" t="s">
        <v>144</v>
      </c>
      <c r="J20" t="s">
        <v>20</v>
      </c>
    </row>
    <row r="21" spans="2:10" x14ac:dyDescent="0.25">
      <c r="B21" t="s">
        <v>19</v>
      </c>
      <c r="E21" s="10">
        <v>5</v>
      </c>
    </row>
    <row r="22" spans="2:10" ht="36.75" customHeight="1" x14ac:dyDescent="0.25">
      <c r="J22" s="37">
        <f>SUMPRODUCT(ExposurePerAd,NumberOfAds)</f>
        <v>16175</v>
      </c>
    </row>
    <row r="25" spans="2:10" ht="15.75" thickBot="1" x14ac:dyDescent="0.3"/>
    <row r="26" spans="2:10" ht="15.75" thickBot="1" x14ac:dyDescent="0.3">
      <c r="B26" s="15" t="s">
        <v>21</v>
      </c>
      <c r="C26" s="16" t="s">
        <v>22</v>
      </c>
      <c r="F26" s="15" t="s">
        <v>37</v>
      </c>
      <c r="G26" s="16"/>
    </row>
    <row r="27" spans="2:10" x14ac:dyDescent="0.25">
      <c r="B27" s="11" t="s">
        <v>23</v>
      </c>
      <c r="C27" s="12" t="s">
        <v>64</v>
      </c>
      <c r="F27" s="11" t="s">
        <v>39</v>
      </c>
      <c r="G27" s="12" t="s">
        <v>38</v>
      </c>
    </row>
    <row r="28" spans="2:10" x14ac:dyDescent="0.25">
      <c r="B28" s="11" t="s">
        <v>24</v>
      </c>
      <c r="C28" s="12" t="s">
        <v>65</v>
      </c>
      <c r="F28" s="11" t="s">
        <v>41</v>
      </c>
      <c r="G28" s="12" t="s">
        <v>40</v>
      </c>
    </row>
    <row r="29" spans="2:10" x14ac:dyDescent="0.25">
      <c r="B29" s="11" t="s">
        <v>25</v>
      </c>
      <c r="C29" s="12" t="s">
        <v>66</v>
      </c>
      <c r="F29" s="11" t="s">
        <v>42</v>
      </c>
      <c r="G29" s="12" t="s">
        <v>30</v>
      </c>
    </row>
    <row r="30" spans="2:10" x14ac:dyDescent="0.25">
      <c r="B30" s="11" t="s">
        <v>27</v>
      </c>
      <c r="C30" s="12" t="s">
        <v>67</v>
      </c>
      <c r="F30" s="17" t="s">
        <v>43</v>
      </c>
      <c r="G30" s="18"/>
    </row>
    <row r="31" spans="2:10" x14ac:dyDescent="0.25">
      <c r="B31" s="11" t="s">
        <v>26</v>
      </c>
      <c r="C31" s="12" t="s">
        <v>68</v>
      </c>
      <c r="F31" s="17" t="s">
        <v>44</v>
      </c>
      <c r="G31" s="18"/>
    </row>
    <row r="32" spans="2:10" x14ac:dyDescent="0.25">
      <c r="B32" s="11" t="s">
        <v>28</v>
      </c>
      <c r="C32" s="12" t="s">
        <v>69</v>
      </c>
      <c r="F32" s="11" t="s">
        <v>45</v>
      </c>
      <c r="G32" s="12"/>
    </row>
    <row r="33" spans="2:7" x14ac:dyDescent="0.25">
      <c r="B33" s="11" t="s">
        <v>29</v>
      </c>
      <c r="C33" s="12" t="s">
        <v>70</v>
      </c>
      <c r="F33" s="17" t="s">
        <v>46</v>
      </c>
      <c r="G33" s="18"/>
    </row>
    <row r="34" spans="2:7" x14ac:dyDescent="0.25">
      <c r="B34" s="11" t="s">
        <v>30</v>
      </c>
      <c r="C34" s="12" t="s">
        <v>71</v>
      </c>
      <c r="F34" s="17" t="s">
        <v>47</v>
      </c>
      <c r="G34" s="18"/>
    </row>
    <row r="35" spans="2:7" x14ac:dyDescent="0.25">
      <c r="B35" s="11" t="s">
        <v>31</v>
      </c>
      <c r="C35" s="12" t="s">
        <v>72</v>
      </c>
      <c r="F35" s="11" t="s">
        <v>48</v>
      </c>
      <c r="G35" s="12"/>
    </row>
    <row r="36" spans="2:7" ht="15.75" thickBot="1" x14ac:dyDescent="0.3">
      <c r="B36" s="11" t="s">
        <v>32</v>
      </c>
      <c r="C36" s="12" t="s">
        <v>73</v>
      </c>
      <c r="F36" s="13"/>
      <c r="G36" s="14"/>
    </row>
    <row r="37" spans="2:7" x14ac:dyDescent="0.25">
      <c r="B37" s="11" t="s">
        <v>33</v>
      </c>
      <c r="C37" s="12" t="s">
        <v>74</v>
      </c>
    </row>
    <row r="38" spans="2:7" x14ac:dyDescent="0.25">
      <c r="B38" s="11" t="s">
        <v>34</v>
      </c>
      <c r="C38" s="12" t="s">
        <v>75</v>
      </c>
    </row>
    <row r="39" spans="2:7" x14ac:dyDescent="0.25">
      <c r="B39" s="11" t="s">
        <v>35</v>
      </c>
      <c r="C39" s="12" t="s">
        <v>76</v>
      </c>
    </row>
    <row r="40" spans="2:7" ht="15.75" thickBot="1" x14ac:dyDescent="0.3">
      <c r="B40" s="13" t="s">
        <v>36</v>
      </c>
      <c r="C40" s="14" t="s">
        <v>77</v>
      </c>
    </row>
  </sheetData>
  <mergeCells count="7">
    <mergeCell ref="F33:G33"/>
    <mergeCell ref="F34:G34"/>
    <mergeCell ref="B5:D5"/>
    <mergeCell ref="B8:D8"/>
    <mergeCell ref="B9:D9"/>
    <mergeCell ref="F30:G30"/>
    <mergeCell ref="F31:G3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marketing-mix</vt:lpstr>
      <vt:lpstr>Answer Report 1</vt:lpstr>
      <vt:lpstr>Sensitivity Report 1</vt:lpstr>
      <vt:lpstr>Limits Report 1</vt:lpstr>
      <vt:lpstr>Marketing Linear Programmings</vt:lpstr>
      <vt:lpstr>BudgetAvailable</vt:lpstr>
      <vt:lpstr>BudgetSpend</vt:lpstr>
      <vt:lpstr>CostPerAd</vt:lpstr>
      <vt:lpstr>CouponRedemptionPerAd</vt:lpstr>
      <vt:lpstr>ExposurePerAd</vt:lpstr>
      <vt:lpstr>MaxTVSpots</vt:lpstr>
      <vt:lpstr>MinimumAcceptable</vt:lpstr>
      <vt:lpstr>NumberOfAds</vt:lpstr>
      <vt:lpstr>NumberReachedPerAd</vt:lpstr>
      <vt:lpstr>RequiredAmount</vt:lpstr>
      <vt:lpstr>TotalExposures</vt:lpstr>
      <vt:lpstr>TotalReached</vt:lpstr>
      <vt:lpstr>TotalRedeemed</vt:lpstr>
      <vt:lpstr>TVSpots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2019-03-20T09:42:43Z</dcterms:created>
  <dcterms:modified xsi:type="dcterms:W3CDTF">2019-03-20T20:18:37Z</dcterms:modified>
</cp:coreProperties>
</file>