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B8E5FA88-6371-4AF4-AF29-81B5F12A3D1F}"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 07-08"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Tax'!$A$2:$N$81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C21" i="4" s="1"/>
  <c r="N40" i="2"/>
  <c r="C39" i="4"/>
  <c r="N70" i="2"/>
  <c r="N24" i="3"/>
  <c r="D23" i="4" s="1"/>
  <c r="N78" i="2"/>
  <c r="C77" i="4" s="1"/>
  <c r="N77" i="2"/>
  <c r="C76" i="4"/>
  <c r="N76" i="2"/>
  <c r="C75" i="4"/>
  <c r="N75" i="2"/>
  <c r="C74" i="4"/>
  <c r="N74" i="2"/>
  <c r="C73" i="4" s="1"/>
  <c r="N73" i="2"/>
  <c r="C72" i="4" s="1"/>
  <c r="N72" i="2"/>
  <c r="C71" i="4"/>
  <c r="N71" i="2"/>
  <c r="C70" i="4" s="1"/>
  <c r="N69" i="2"/>
  <c r="C68" i="4"/>
  <c r="N68" i="2"/>
  <c r="C67" i="4"/>
  <c r="N67" i="2"/>
  <c r="N66" i="2"/>
  <c r="C65" i="4" s="1"/>
  <c r="N65" i="2"/>
  <c r="C64" i="4" s="1"/>
  <c r="N64" i="2"/>
  <c r="C63" i="4"/>
  <c r="N63" i="2"/>
  <c r="N62" i="2"/>
  <c r="N61" i="2"/>
  <c r="C60" i="4"/>
  <c r="N60" i="2"/>
  <c r="C59" i="4" s="1"/>
  <c r="N59" i="2"/>
  <c r="C58" i="4" s="1"/>
  <c r="N58" i="2"/>
  <c r="N57" i="2"/>
  <c r="C56" i="4"/>
  <c r="N56" i="2"/>
  <c r="N55" i="2"/>
  <c r="C54" i="4" s="1"/>
  <c r="N54" i="2"/>
  <c r="N52" i="2"/>
  <c r="C51" i="4"/>
  <c r="N51" i="2"/>
  <c r="C50" i="4"/>
  <c r="N50" i="2"/>
  <c r="C49" i="4"/>
  <c r="N49" i="2"/>
  <c r="C48" i="4" s="1"/>
  <c r="N48" i="2"/>
  <c r="C47" i="4"/>
  <c r="N47" i="2"/>
  <c r="C46" i="4"/>
  <c r="N46" i="2"/>
  <c r="C45" i="4"/>
  <c r="N44" i="2"/>
  <c r="C43" i="4" s="1"/>
  <c r="N43" i="2"/>
  <c r="C42" i="4"/>
  <c r="N42" i="2"/>
  <c r="C41" i="4"/>
  <c r="N41" i="2"/>
  <c r="N39" i="2"/>
  <c r="C38" i="4"/>
  <c r="N38" i="2"/>
  <c r="C37" i="4"/>
  <c r="N37" i="2"/>
  <c r="C36" i="4" s="1"/>
  <c r="N35" i="2"/>
  <c r="C34" i="4"/>
  <c r="N34" i="2"/>
  <c r="C33" i="4"/>
  <c r="N32" i="2"/>
  <c r="C31" i="4" s="1"/>
  <c r="N31" i="2"/>
  <c r="C30" i="4" s="1"/>
  <c r="N30" i="2"/>
  <c r="C29" i="4"/>
  <c r="N29" i="2"/>
  <c r="C28" i="4"/>
  <c r="N28" i="2"/>
  <c r="C27" i="4"/>
  <c r="N27" i="2"/>
  <c r="C26" i="4" s="1"/>
  <c r="N24" i="2"/>
  <c r="C23" i="4"/>
  <c r="N23" i="2"/>
  <c r="C22" i="4"/>
  <c r="N21" i="2"/>
  <c r="N19" i="2"/>
  <c r="C18" i="4"/>
  <c r="N16" i="2"/>
  <c r="N12" i="2"/>
  <c r="C11" i="4" s="1"/>
  <c r="D78" i="4"/>
  <c r="N75" i="3"/>
  <c r="D74" i="4"/>
  <c r="N74" i="3"/>
  <c r="D73" i="4"/>
  <c r="N73" i="3"/>
  <c r="D72" i="4" s="1"/>
  <c r="N72" i="3"/>
  <c r="D71" i="4"/>
  <c r="N71" i="3"/>
  <c r="D70" i="4"/>
  <c r="N70" i="3"/>
  <c r="D69" i="4"/>
  <c r="N69" i="3"/>
  <c r="D68" i="4" s="1"/>
  <c r="N68" i="3"/>
  <c r="D67" i="4"/>
  <c r="N67" i="3"/>
  <c r="D66" i="4"/>
  <c r="N66" i="3"/>
  <c r="D65" i="4"/>
  <c r="N65" i="3"/>
  <c r="D64" i="4" s="1"/>
  <c r="N64" i="3"/>
  <c r="D63" i="4"/>
  <c r="N63" i="3"/>
  <c r="D62" i="4"/>
  <c r="N62" i="3"/>
  <c r="D61" i="4"/>
  <c r="N61" i="3"/>
  <c r="D60" i="4" s="1"/>
  <c r="N60" i="3"/>
  <c r="D59" i="4"/>
  <c r="N59" i="3"/>
  <c r="D58" i="4"/>
  <c r="N58" i="3"/>
  <c r="D57" i="4"/>
  <c r="N57" i="3"/>
  <c r="D56" i="4" s="1"/>
  <c r="N56" i="3"/>
  <c r="D55" i="4"/>
  <c r="N55" i="3"/>
  <c r="D54" i="4"/>
  <c r="N54" i="3"/>
  <c r="D53" i="4"/>
  <c r="N53" i="3"/>
  <c r="D52" i="4" s="1"/>
  <c r="N52" i="3"/>
  <c r="D51" i="4"/>
  <c r="N51" i="3"/>
  <c r="D50" i="4" s="1"/>
  <c r="N50" i="3"/>
  <c r="D49" i="4"/>
  <c r="N49" i="3"/>
  <c r="D48" i="4" s="1"/>
  <c r="N48" i="3"/>
  <c r="D47" i="4"/>
  <c r="N47" i="3"/>
  <c r="D46" i="4"/>
  <c r="N46" i="3"/>
  <c r="D45" i="4"/>
  <c r="N45" i="3"/>
  <c r="D44" i="4" s="1"/>
  <c r="N44" i="3"/>
  <c r="D43" i="4"/>
  <c r="N43" i="3"/>
  <c r="D42" i="4"/>
  <c r="N42" i="3"/>
  <c r="D41" i="4"/>
  <c r="N41" i="3"/>
  <c r="D40" i="4" s="1"/>
  <c r="N40" i="3"/>
  <c r="D39" i="4"/>
  <c r="N39" i="3"/>
  <c r="D38" i="4" s="1"/>
  <c r="N38" i="3"/>
  <c r="D37" i="4"/>
  <c r="N37" i="3"/>
  <c r="D36" i="4" s="1"/>
  <c r="N36" i="3"/>
  <c r="D35" i="4"/>
  <c r="N35" i="3"/>
  <c r="D34" i="4"/>
  <c r="N34" i="3"/>
  <c r="D33" i="4"/>
  <c r="N33" i="3"/>
  <c r="D32" i="4" s="1"/>
  <c r="N32" i="3"/>
  <c r="D31" i="4"/>
  <c r="N31" i="3"/>
  <c r="D30" i="4"/>
  <c r="N30" i="3"/>
  <c r="D29" i="4"/>
  <c r="N29" i="3"/>
  <c r="D28" i="4" s="1"/>
  <c r="N28" i="3"/>
  <c r="D27" i="4"/>
  <c r="N27" i="3"/>
  <c r="D26" i="4" s="1"/>
  <c r="N26" i="3"/>
  <c r="D25" i="4"/>
  <c r="N25" i="3"/>
  <c r="N23" i="3"/>
  <c r="D22" i="4"/>
  <c r="N22" i="3"/>
  <c r="D21" i="4"/>
  <c r="N21" i="3"/>
  <c r="D20" i="4"/>
  <c r="N20" i="3"/>
  <c r="D19" i="4" s="1"/>
  <c r="N19" i="3"/>
  <c r="D18" i="4"/>
  <c r="N18" i="3"/>
  <c r="D17" i="4"/>
  <c r="N17" i="3"/>
  <c r="D16" i="4"/>
  <c r="N16" i="3"/>
  <c r="D15" i="4" s="1"/>
  <c r="N15" i="3"/>
  <c r="D14" i="4"/>
  <c r="N14" i="3"/>
  <c r="D13" i="4"/>
  <c r="N13" i="3"/>
  <c r="D12" i="4"/>
  <c r="N12" i="3"/>
  <c r="N80" i="3" s="1"/>
  <c r="N78" i="3"/>
  <c r="D77" i="4"/>
  <c r="N77" i="3"/>
  <c r="D76" i="4"/>
  <c r="N76" i="3"/>
  <c r="D75" i="4"/>
  <c r="C78" i="4"/>
  <c r="C69" i="4"/>
  <c r="C66" i="4"/>
  <c r="C62" i="4"/>
  <c r="C61" i="4"/>
  <c r="C57" i="4"/>
  <c r="C53" i="4"/>
  <c r="N45" i="2"/>
  <c r="C44" i="4" s="1"/>
  <c r="C40" i="4"/>
  <c r="N36" i="2"/>
  <c r="C35" i="4"/>
  <c r="N33" i="2"/>
  <c r="C32" i="4" s="1"/>
  <c r="N26" i="2"/>
  <c r="C25" i="4"/>
  <c r="N25" i="2"/>
  <c r="C24" i="4" s="1"/>
  <c r="C20" i="4"/>
  <c r="N20" i="2"/>
  <c r="C19" i="4" s="1"/>
  <c r="N18" i="2"/>
  <c r="N17" i="2"/>
  <c r="C16" i="4" s="1"/>
  <c r="C15" i="4"/>
  <c r="N15" i="2"/>
  <c r="C14" i="4" s="1"/>
  <c r="N14" i="2"/>
  <c r="C13" i="4"/>
  <c r="N13" i="2"/>
  <c r="C12" i="4" s="1"/>
  <c r="L53" i="2"/>
  <c r="N53" i="2" s="1"/>
  <c r="C52" i="4" s="1"/>
  <c r="L80" i="2"/>
  <c r="M53" i="2"/>
  <c r="M81" i="1"/>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80" i="4" s="1"/>
  <c r="G12" i="4"/>
  <c r="G11" i="4"/>
  <c r="M80" i="7"/>
  <c r="L80" i="7"/>
  <c r="K80" i="7"/>
  <c r="N80" i="7" s="1"/>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E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80" i="4" s="1"/>
  <c r="F18" i="4"/>
  <c r="F17" i="4"/>
  <c r="F16" i="4"/>
  <c r="F15" i="4"/>
  <c r="F14" i="4"/>
  <c r="F13" i="4"/>
  <c r="F12" i="4"/>
  <c r="F11"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80" i="4" s="1"/>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C80" i="3"/>
  <c r="D80" i="3"/>
  <c r="E80" i="3"/>
  <c r="F80" i="3"/>
  <c r="G80" i="3"/>
  <c r="H80" i="3"/>
  <c r="I80" i="3"/>
  <c r="J80" i="3"/>
  <c r="K80" i="3"/>
  <c r="L80" i="3"/>
  <c r="M80" i="3"/>
  <c r="B80" i="2"/>
  <c r="C80" i="2"/>
  <c r="D80" i="2"/>
  <c r="E80" i="2"/>
  <c r="F80" i="2"/>
  <c r="G80" i="2"/>
  <c r="H80" i="2"/>
  <c r="I80" i="2"/>
  <c r="J80" i="2"/>
  <c r="K80" i="2"/>
  <c r="M80" i="2"/>
  <c r="B81" i="1"/>
  <c r="N81" i="1" s="1"/>
  <c r="C81" i="1"/>
  <c r="D81" i="1"/>
  <c r="E81" i="1"/>
  <c r="F81" i="1"/>
  <c r="G81" i="1"/>
  <c r="H81" i="1"/>
  <c r="I81" i="1"/>
  <c r="J81" i="1"/>
  <c r="K81" i="1"/>
  <c r="L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80" i="4" s="1"/>
  <c r="C17" i="4"/>
  <c r="D24" i="4"/>
  <c r="C55" i="4"/>
  <c r="C80" i="4" l="1"/>
  <c r="N80" i="2"/>
  <c r="D11" i="4"/>
  <c r="D80" i="4" s="1"/>
</calcChain>
</file>

<file path=xl/sharedStrings.xml><?xml version="1.0" encoding="utf-8"?>
<sst xmlns="http://schemas.openxmlformats.org/spreadsheetml/2006/main" count="678" uniqueCount="231">
  <si>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</si>
  <si>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</si>
  <si>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</si>
  <si>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</si>
  <si>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</si>
  <si>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</si>
  <si>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</si>
  <si>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</si>
  <si>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</si>
  <si>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</si>
  <si>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</si>
  <si>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</si>
  <si>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</si>
  <si>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</si>
  <si>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</si>
  <si>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</si>
  <si>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</si>
  <si>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</si>
  <si>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</si>
  <si>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</si>
  <si>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</si>
  <si>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</si>
  <si>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</si>
  <si>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</si>
  <si>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</si>
  <si>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</si>
  <si>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</si>
  <si>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</si>
  <si>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</si>
  <si>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</si>
  <si>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</si>
  <si>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</si>
  <si>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</si>
  <si>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</si>
  <si>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</si>
  <si>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</si>
  <si>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</si>
  <si>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</si>
  <si>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</si>
  <si>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</si>
  <si>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</si>
  <si>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</si>
  <si>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</si>
  <si>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</si>
  <si>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</si>
  <si>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</si>
  <si>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</si>
  <si>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</si>
  <si>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</si>
  <si>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</si>
  <si>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</si>
  <si>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</si>
  <si>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</si>
  <si>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</si>
  <si>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</si>
  <si>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</si>
  <si>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</si>
  <si>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</si>
  <si>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</si>
  <si>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</si>
  <si>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</si>
  <si>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</si>
  <si>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</si>
  <si>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</si>
  <si>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</si>
  <si>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</si>
  <si>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</si>
  <si>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</si>
  <si>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</si>
  <si>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</si>
  <si>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</si>
  <si>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</si>
  <si>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</si>
  <si>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</si>
  <si>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</si>
  <si>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</si>
  <si>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</si>
  <si>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</si>
  <si>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</si>
  <si>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</si>
  <si>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</si>
  <si>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</si>
  <si>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</si>
  <si>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</si>
  <si>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</si>
  <si>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</si>
  <si>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</si>
  <si>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</si>
  <si>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</si>
  <si>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</si>
  <si>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</si>
  <si>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</si>
  <si>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</si>
  <si>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</si>
  <si>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</si>
  <si>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</si>
  <si>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</si>
  <si>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</si>
  <si>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</si>
  <si>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</si>
  <si>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</si>
  <si>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</si>
  <si>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</si>
  <si>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</si>
  <si>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</si>
  <si>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</si>
  <si>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</si>
  <si>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</si>
  <si>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</si>
  <si>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</si>
  <si>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</si>
  <si>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</si>
  <si>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</si>
  <si>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</si>
  <si>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</si>
  <si>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</si>
  <si>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</si>
  <si>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</si>
  <si>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</si>
  <si>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</si>
  <si>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</si>
  <si>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</si>
  <si>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</si>
  <si>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</si>
  <si>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</si>
  <si>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</si>
  <si>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</si>
  <si>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</si>
  <si>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</si>
  <si>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</si>
  <si>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</si>
  <si>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VALIDATED TAX RECEIPTS DATA FOR:  JULY, 2007 thru JUNE, 2008</t>
  </si>
  <si>
    <t>SFY07-08</t>
  </si>
  <si>
    <t>DOR ADMINISTERED TAXES/DOR ACCOUNTS</t>
  </si>
  <si>
    <t>TOURIST DEVELOPMENT TAX RECEIPTS DATA</t>
  </si>
  <si>
    <t>LOCAL SALES TAX RECEIPTS DATA</t>
  </si>
  <si>
    <t>LOCAL FUEL TAX RECEIPTS DATA</t>
  </si>
  <si>
    <t>(YTD RECEIPTS FOR MONTH INDICATED)</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</si>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</sst>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6">
    <font>
      <sz val="10"/>
      <name val="Times New Roman"/>
    </font>
    <font>
      <sz val="11"/>
      <color theme="1"/>
      <name val="Calibri"/>
      <family val="2"/>
      <scheme val="minor"/>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27">
    <fill>
      <patternFill patternType="none"/>
    </fill>
    <fill>
      <patternFill patternType="gray125"/>
    </fill>
    <fill>
      <patternFill patternType="solid">
        <fgColor indexed="57"/>
      </patternFill>
    </fill>
    <fill>
      <patternFill patternType="solid">
        <fgColor indexed="11"/>
      </patternFill>
    </fill>
    <fill>
      <patternFill patternType="solid">
        <fgColor indexed="43"/>
      </patternFill>
    </fill>
    <fill>
      <patternFill patternType="solid">
        <fgColor indexed="50"/>
      </patternFill>
    </fill>
    <fill>
      <patternFill patternType="solid">
        <fgColor indexed="51"/>
      </patternFill>
    </fill>
    <fill>
      <patternFill patternType="solid">
        <fgColor indexed="52"/>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3"/>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theme="0"/>
        <bgColor indexed="64"/>
      </patternFill>
    </fill>
  </fills>
  <borders count="13">
    <border>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53">
    <xf numFmtId="0" fontId="0" fillId="0" borderId="0"/>
    <xf numFmtId="0" fontId="5" fillId="0" borderId="0"/>
    <xf numFmtId="0" fontId="5" fillId="0" borderId="0"/>
    <xf numFmtId="0" fontId="5" fillId="0" borderId="0"/>
    <xf numFmtId="4" fontId="11" fillId="4" borderId="1" applyNumberFormat="0" applyProtection="0">
      <alignment vertical="center"/>
    </xf>
    <xf numFmtId="4" fontId="12" fillId="8" borderId="1" applyNumberFormat="0" applyProtection="0">
      <alignment vertical="center"/>
    </xf>
    <xf numFmtId="4" fontId="13" fillId="8" borderId="1" applyNumberFormat="0" applyProtection="0">
      <alignment horizontal="left" vertical="center" indent="1"/>
    </xf>
    <xf numFmtId="0" fontId="11" fillId="8" borderId="1" applyNumberFormat="0" applyProtection="0">
      <alignment horizontal="left" vertical="top" indent="1"/>
    </xf>
    <xf numFmtId="4" fontId="13" fillId="9" borderId="0" applyNumberFormat="0" applyProtection="0">
      <alignment horizontal="left" vertical="center" indent="1"/>
    </xf>
    <xf numFmtId="4" fontId="14" fillId="10" borderId="1" applyNumberFormat="0" applyProtection="0">
      <alignment horizontal="right" vertical="center"/>
    </xf>
    <xf numFmtId="4" fontId="14" fillId="11" borderId="1" applyNumberFormat="0" applyProtection="0">
      <alignment horizontal="right" vertical="center"/>
    </xf>
    <xf numFmtId="4" fontId="14" fillId="12" borderId="1" applyNumberFormat="0" applyProtection="0">
      <alignment horizontal="right" vertical="center"/>
    </xf>
    <xf numFmtId="4" fontId="14" fillId="6" borderId="1" applyNumberFormat="0" applyProtection="0">
      <alignment horizontal="right" vertical="center"/>
    </xf>
    <xf numFmtId="4" fontId="14" fillId="7" borderId="1" applyNumberFormat="0" applyProtection="0">
      <alignment horizontal="right" vertical="center"/>
    </xf>
    <xf numFmtId="4" fontId="14" fillId="13" borderId="1" applyNumberFormat="0" applyProtection="0">
      <alignment horizontal="right" vertical="center"/>
    </xf>
    <xf numFmtId="4" fontId="14" fillId="2" borderId="1" applyNumberFormat="0" applyProtection="0">
      <alignment horizontal="right" vertical="center"/>
    </xf>
    <xf numFmtId="4" fontId="14" fillId="5" borderId="1" applyNumberFormat="0" applyProtection="0">
      <alignment horizontal="right" vertical="center"/>
    </xf>
    <xf numFmtId="4" fontId="14" fillId="3" borderId="1" applyNumberFormat="0" applyProtection="0">
      <alignment horizontal="right" vertical="center"/>
    </xf>
    <xf numFmtId="4" fontId="11" fillId="14" borderId="2" applyNumberFormat="0" applyProtection="0">
      <alignment horizontal="left" vertical="center" indent="1"/>
    </xf>
    <xf numFmtId="4" fontId="14" fillId="15" borderId="0" applyNumberFormat="0" applyProtection="0">
      <alignment horizontal="left" vertical="center" indent="1"/>
    </xf>
    <xf numFmtId="4" fontId="15" fillId="16" borderId="0" applyNumberFormat="0" applyProtection="0">
      <alignment horizontal="left" vertical="center" indent="1"/>
    </xf>
    <xf numFmtId="4" fontId="14" fillId="17" borderId="1" applyNumberFormat="0" applyProtection="0">
      <alignment horizontal="right" vertical="center"/>
    </xf>
    <xf numFmtId="4" fontId="16" fillId="15" borderId="0" applyNumberFormat="0" applyProtection="0">
      <alignment horizontal="left" vertical="center" indent="1"/>
    </xf>
    <xf numFmtId="4" fontId="16" fillId="9" borderId="0" applyNumberFormat="0" applyProtection="0">
      <alignment horizontal="left" vertical="center" indent="1"/>
    </xf>
    <xf numFmtId="0" fontId="10" fillId="16" borderId="1" applyNumberFormat="0" applyProtection="0">
      <alignment horizontal="left" vertical="center" indent="1"/>
    </xf>
    <xf numFmtId="0" fontId="10" fillId="16" borderId="1" applyNumberFormat="0" applyProtection="0">
      <alignment horizontal="left" vertical="top" indent="1"/>
    </xf>
    <xf numFmtId="0" fontId="10" fillId="9" borderId="1" applyNumberFormat="0" applyProtection="0">
      <alignment horizontal="left" vertical="center" indent="1"/>
    </xf>
    <xf numFmtId="0" fontId="10" fillId="9" borderId="1" applyNumberFormat="0" applyProtection="0">
      <alignment horizontal="left" vertical="top" indent="1"/>
    </xf>
    <xf numFmtId="0" fontId="10" fillId="18" borderId="1" applyNumberFormat="0" applyProtection="0">
      <alignment horizontal="left" vertical="center" indent="1"/>
    </xf>
    <xf numFmtId="0" fontId="10" fillId="18" borderId="1" applyNumberFormat="0" applyProtection="0">
      <alignment horizontal="left" vertical="top" indent="1"/>
    </xf>
    <xf numFmtId="0" fontId="10" fillId="19" borderId="1" applyNumberFormat="0" applyProtection="0">
      <alignment horizontal="left" vertical="center" indent="1"/>
    </xf>
    <xf numFmtId="0" fontId="10" fillId="19" borderId="1" applyNumberFormat="0" applyProtection="0">
      <alignment horizontal="left" vertical="top" indent="1"/>
    </xf>
    <xf numFmtId="4" fontId="14" fillId="20" borderId="1" applyNumberFormat="0" applyProtection="0">
      <alignment vertical="center"/>
    </xf>
    <xf numFmtId="4" fontId="17" fillId="20" borderId="1" applyNumberFormat="0" applyProtection="0">
      <alignment vertical="center"/>
    </xf>
    <xf numFmtId="4" fontId="14" fillId="20" borderId="1" applyNumberFormat="0" applyProtection="0">
      <alignment horizontal="left" vertical="center" indent="1"/>
    </xf>
    <xf numFmtId="0" fontId="14" fillId="20" borderId="1" applyNumberFormat="0" applyProtection="0">
      <alignment horizontal="left" vertical="top" indent="1"/>
    </xf>
    <xf numFmtId="4" fontId="14" fillId="15" borderId="1" applyNumberFormat="0" applyProtection="0">
      <alignment horizontal="right" vertical="center"/>
    </xf>
    <xf numFmtId="4" fontId="17" fillId="15" borderId="1" applyNumberFormat="0" applyProtection="0">
      <alignment horizontal="right" vertical="center"/>
    </xf>
    <xf numFmtId="4" fontId="18" fillId="17" borderId="1" applyNumberFormat="0" applyProtection="0">
      <alignment horizontal="left" vertical="center" indent="1"/>
    </xf>
    <xf numFmtId="0" fontId="18" fillId="9" borderId="1" applyNumberFormat="0" applyProtection="0">
      <alignment horizontal="left" vertical="top" indent="1"/>
    </xf>
    <xf numFmtId="4" fontId="19" fillId="0" borderId="0" applyNumberFormat="0" applyProtection="0">
      <alignment horizontal="left" vertical="center" indent="1"/>
    </xf>
    <xf numFmtId="4" fontId="20" fillId="15" borderId="1" applyNumberFormat="0" applyProtection="0">
      <alignment horizontal="right" vertical="center"/>
    </xf>
    <xf numFmtId="0" fontId="6" fillId="21" borderId="0"/>
    <xf numFmtId="49" fontId="7" fillId="21" borderId="0"/>
    <xf numFmtId="49" fontId="8" fillId="21" borderId="3">
      <alignment wrapText="1"/>
    </xf>
    <xf numFmtId="49" fontId="8" fillId="21" borderId="0">
      <alignment wrapText="1"/>
    </xf>
    <xf numFmtId="0" fontId="6" fillId="22" borderId="3">
      <protection locked="0"/>
    </xf>
    <xf numFmtId="0" fontId="6" fillId="21" borderId="0"/>
    <xf numFmtId="0" fontId="9" fillId="23" borderId="0"/>
    <xf numFmtId="0" fontId="9" fillId="24" borderId="0"/>
    <xf numFmtId="0" fontId="9" fillId="25" borderId="0"/>
    <xf numFmtId="0" fontId="1" fillId="0" borderId="0"/>
    <xf numFmtId="0" fontId="22" fillId="0" borderId="0" applyNumberFormat="0" applyFill="0" applyBorder="0" applyAlignment="0" applyProtection="0"/>
  </cellStyleXfs>
  <cellXfs count="75">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4" fillId="0" borderId="0" xfId="0" applyFont="1"/>
    <xf numFmtId="0" fontId="0" fillId="0" borderId="0" xfId="0" applyAlignment="1">
      <alignment horizontal="center"/>
    </xf>
    <xf numFmtId="37" fontId="3" fillId="0" borderId="0" xfId="2" applyNumberFormat="1" applyFont="1" applyFill="1" applyProtection="1"/>
    <xf numFmtId="37" fontId="3" fillId="0" borderId="0" xfId="1" applyNumberFormat="1" applyFont="1" applyFill="1" applyProtection="1"/>
    <xf numFmtId="37" fontId="3" fillId="0" borderId="0" xfId="3" applyNumberFormat="1" applyFont="1" applyFill="1" applyProtection="1"/>
    <xf numFmtId="3" fontId="3" fillId="0" borderId="0" xfId="3" applyNumberFormat="1" applyFont="1" applyFill="1" applyProtection="1"/>
    <xf numFmtId="3" fontId="3" fillId="0" borderId="0" xfId="1" applyNumberFormat="1" applyFont="1" applyFill="1" applyProtection="1"/>
    <xf numFmtId="3" fontId="3" fillId="0" borderId="0" xfId="2" applyNumberFormat="1" applyFont="1" applyFill="1" applyProtection="1"/>
    <xf numFmtId="3" fontId="3" fillId="0" borderId="0" xfId="0" applyNumberFormat="1" applyFont="1" applyFill="1" applyProtection="1"/>
    <xf numFmtId="3" fontId="3" fillId="0" borderId="0" xfId="2" applyNumberFormat="1" applyFont="1" applyFill="1" applyBorder="1" applyProtection="1"/>
    <xf numFmtId="3" fontId="3" fillId="0" borderId="0" xfId="1" applyNumberFormat="1" applyFont="1" applyFill="1" applyBorder="1" applyProtection="1"/>
    <xf numFmtId="3" fontId="3" fillId="0" borderId="0" xfId="3" applyNumberFormat="1" applyFont="1" applyFill="1" applyBorder="1" applyProtection="1"/>
    <xf numFmtId="41" fontId="3" fillId="0" borderId="0" xfId="2" applyNumberFormat="1" applyFont="1" applyFill="1" applyProtection="1"/>
    <xf numFmtId="41" fontId="3" fillId="0" borderId="0" xfId="3" applyNumberFormat="1" applyFont="1" applyFill="1" applyProtection="1"/>
    <xf numFmtId="37" fontId="3" fillId="0" borderId="0" xfId="1" applyNumberFormat="1" applyFont="1" applyFill="1" applyBorder="1" applyProtection="1"/>
    <xf numFmtId="3" fontId="3" fillId="0" borderId="0" xfId="0" applyNumberFormat="1" applyFont="1" applyFill="1" applyBorder="1" applyProtection="1"/>
    <xf numFmtId="0" fontId="0" fillId="0" borderId="0" xfId="0" applyFill="1"/>
    <xf numFmtId="3" fontId="0" fillId="0" borderId="0" xfId="0" applyNumberFormat="1" applyFill="1"/>
    <xf numFmtId="0" fontId="0" fillId="0" borderId="0" xfId="0" applyAlignment="1">
      <alignment horizontal="center"/>
    </xf>
    <xf numFmtId="0" fontId="21" fillId="26" borderId="0" xfId="51" applyFont="1" applyFill="1" applyAlignment="1">
      <alignment horizontal="right" vertical="top"/>
    </xf>
    <xf numFmtId="0" fontId="23" fillId="26" borderId="4" xfId="52" applyFont="1" applyFill="1" applyBorder="1" applyAlignment="1">
      <alignment horizontal="left" vertical="top" wrapText="1"/>
    </xf>
    <xf numFmtId="0" fontId="21" fillId="26" borderId="4" xfId="51" applyFont="1" applyFill="1" applyBorder="1" applyAlignment="1">
      <alignment horizontal="right" vertical="top"/>
    </xf>
    <xf numFmtId="0" fontId="23" fillId="26" borderId="4" xfId="52" applyFont="1" applyFill="1" applyBorder="1" applyAlignment="1">
      <alignment horizontal="left" vertical="top"/>
    </xf>
    <xf numFmtId="0" fontId="23" fillId="26" borderId="5" xfId="52" applyFont="1" applyFill="1" applyBorder="1" applyAlignment="1">
      <alignment horizontal="left" vertical="top"/>
    </xf>
    <xf numFmtId="0" fontId="1" fillId="0" borderId="0" xfId="51"/>
    <xf numFmtId="0" fontId="24" fillId="0" borderId="6" xfId="51" applyFont="1" applyBorder="1" applyAlignment="1">
      <alignment horizontal="center" vertical="center"/>
    </xf>
    <xf numFmtId="0" fontId="24" fillId="0" borderId="4" xfId="51" applyFont="1" applyBorder="1" applyAlignment="1">
      <alignment horizontal="center" vertical="center"/>
    </xf>
    <xf numFmtId="0" fontId="24" fillId="0" borderId="7" xfId="51" applyFont="1" applyBorder="1" applyAlignment="1">
      <alignment horizontal="center" vertical="center"/>
    </xf>
    <xf numFmtId="0" fontId="24" fillId="26" borderId="4" xfId="51" applyFont="1" applyFill="1" applyBorder="1" applyAlignment="1">
      <alignment horizontal="center" vertical="center" wrapText="1"/>
    </xf>
    <xf numFmtId="0" fontId="24" fillId="26" borderId="8" xfId="51" applyFont="1" applyFill="1" applyBorder="1" applyAlignment="1">
      <alignment horizontal="center" vertical="center" wrapText="1"/>
    </xf>
    <xf numFmtId="0" fontId="24" fillId="26" borderId="9" xfId="51" applyFont="1" applyFill="1" applyBorder="1" applyAlignment="1">
      <alignment horizontal="center" vertical="center" wrapText="1"/>
    </xf>
    <xf numFmtId="0" fontId="24" fillId="26" borderId="10" xfId="51" applyFont="1" applyFill="1" applyBorder="1" applyAlignment="1">
      <alignment horizontal="center" vertical="center"/>
    </xf>
    <xf numFmtId="0" fontId="21" fillId="0" borderId="11" xfId="51" applyFont="1" applyBorder="1" applyAlignment="1">
      <alignment horizontal="left" vertical="top"/>
    </xf>
    <xf numFmtId="0" fontId="21" fillId="0" borderId="11" xfId="51" applyFont="1" applyBorder="1" applyAlignment="1">
      <alignment vertical="top" wrapText="1"/>
    </xf>
    <xf numFmtId="0" fontId="21" fillId="0" borderId="11" xfId="51" applyFont="1" applyBorder="1" applyAlignment="1">
      <alignment horizontal="center" vertical="top" wrapText="1"/>
    </xf>
    <xf numFmtId="0" fontId="23" fillId="0" borderId="11" xfId="52" applyFont="1" applyFill="1" applyBorder="1" applyAlignment="1">
      <alignment horizontal="center" vertical="center"/>
    </xf>
    <xf numFmtId="0" fontId="21" fillId="0" borderId="0" xfId="51" applyFont="1"/>
    <xf numFmtId="0" fontId="21" fillId="0" borderId="0" xfId="51" applyFont="1" applyAlignment="1">
      <alignment horizontal="left" vertical="top"/>
    </xf>
    <xf numFmtId="0" fontId="21" fillId="0" borderId="0" xfId="51" applyFont="1" applyAlignment="1">
      <alignment horizontal="left" vertical="top" wrapText="1"/>
    </xf>
    <xf numFmtId="0" fontId="21" fillId="0" borderId="0" xfId="51" applyFont="1" applyAlignment="1">
      <alignment horizontal="center" vertical="center" wrapText="1"/>
    </xf>
    <xf numFmtId="0" fontId="21" fillId="0" borderId="0" xfId="51" applyFont="1" applyAlignment="1">
      <alignment horizontal="center" vertical="center"/>
    </xf>
    <xf numFmtId="0" fontId="25" fillId="0" borderId="0" xfId="51" applyFont="1" applyAlignment="1">
      <alignment horizontal="center" vertical="center"/>
    </xf>
    <xf numFmtId="0" fontId="23" fillId="0" borderId="0" xfId="52" applyFont="1" applyFill="1" applyBorder="1" applyAlignment="1">
      <alignment horizontal="center" vertical="center"/>
    </xf>
    <xf numFmtId="0" fontId="21" fillId="0" borderId="12" xfId="51" applyFont="1" applyBorder="1"/>
    <xf numFmtId="0" fontId="21" fillId="0" borderId="12" xfId="51" applyFont="1" applyBorder="1" applyAlignment="1">
      <alignment horizontal="left" vertical="top"/>
    </xf>
    <xf numFmtId="0" fontId="21" fillId="0" borderId="12" xfId="51" applyFont="1" applyBorder="1" applyAlignment="1">
      <alignment horizontal="left" vertical="top" wrapText="1"/>
    </xf>
    <xf numFmtId="0" fontId="21" fillId="0" borderId="12" xfId="51" applyFont="1" applyBorder="1" applyAlignment="1">
      <alignment horizontal="center" vertical="center"/>
    </xf>
    <xf numFmtId="0" fontId="21" fillId="0" borderId="12" xfId="51" applyFont="1" applyBorder="1" applyAlignment="1">
      <alignment horizontal="center" vertical="center" wrapText="1"/>
    </xf>
    <xf numFmtId="0" fontId="23" fillId="0" borderId="12" xfId="52" applyFont="1" applyFill="1" applyBorder="1" applyAlignment="1">
      <alignment horizontal="center" vertical="center"/>
    </xf>
    <xf numFmtId="0" fontId="21" fillId="0" borderId="11" xfId="51" applyFont="1" applyBorder="1" applyAlignment="1">
      <alignment horizontal="left" vertical="top" wrapText="1"/>
    </xf>
    <xf numFmtId="0" fontId="21" fillId="0" borderId="11" xfId="51" applyFont="1" applyBorder="1" applyAlignment="1">
      <alignment horizontal="center" vertical="center"/>
    </xf>
    <xf numFmtId="0" fontId="21" fillId="0" borderId="11" xfId="51" applyFont="1" applyBorder="1" applyAlignment="1">
      <alignment horizontal="center" vertical="center" wrapText="1"/>
    </xf>
    <xf numFmtId="0" fontId="21" fillId="0" borderId="0" xfId="51" quotePrefix="1" applyFont="1" applyAlignment="1">
      <alignment horizontal="center" vertical="center" wrapText="1"/>
    </xf>
    <xf numFmtId="0" fontId="21" fillId="0" borderId="0" xfId="51" applyFont="1" applyAlignment="1">
      <alignment horizontal="left" vertical="top" wrapText="1"/>
    </xf>
    <xf numFmtId="0" fontId="21" fillId="0" borderId="0" xfId="51" quotePrefix="1" applyFont="1" applyAlignment="1">
      <alignment horizontal="center" vertical="center"/>
    </xf>
    <xf numFmtId="0" fontId="21" fillId="0" borderId="12" xfId="51" applyFont="1" applyBorder="1" applyAlignment="1">
      <alignment horizontal="left" vertical="top" wrapText="1"/>
    </xf>
    <xf numFmtId="0" fontId="21" fillId="0" borderId="12" xfId="51" quotePrefix="1" applyFont="1" applyBorder="1" applyAlignment="1">
      <alignment horizontal="center" vertical="center"/>
    </xf>
    <xf numFmtId="0" fontId="21" fillId="0" borderId="4" xfId="51" applyFont="1" applyBorder="1" applyAlignment="1">
      <alignment horizontal="left" vertical="top"/>
    </xf>
    <xf numFmtId="0" fontId="21" fillId="0" borderId="4" xfId="51" applyFont="1" applyBorder="1" applyAlignment="1">
      <alignment horizontal="left" vertical="top" wrapText="1"/>
    </xf>
    <xf numFmtId="0" fontId="21" fillId="0" borderId="4" xfId="51" applyFont="1" applyBorder="1" applyAlignment="1">
      <alignment horizontal="center" vertical="center"/>
    </xf>
    <xf numFmtId="0" fontId="21" fillId="0" borderId="4" xfId="51" applyFont="1" applyBorder="1" applyAlignment="1">
      <alignment horizontal="center" vertical="center" wrapText="1"/>
    </xf>
    <xf numFmtId="0" fontId="23" fillId="0" borderId="4" xfId="52" applyFont="1" applyFill="1" applyBorder="1" applyAlignment="1">
      <alignment horizontal="center" vertical="center"/>
    </xf>
    <xf numFmtId="0" fontId="1" fillId="0" borderId="0" xfId="51" applyAlignment="1">
      <alignment vertical="top"/>
    </xf>
    <xf numFmtId="0" fontId="1" fillId="0" borderId="0" xfId="51" applyAlignment="1">
      <alignment horizontal="left" vertical="top" wrapText="1"/>
    </xf>
    <xf numFmtId="0" fontId="1" fillId="0" borderId="0" xfId="51" applyAlignment="1">
      <alignment horizontal="center" vertical="center"/>
    </xf>
    <xf numFmtId="0" fontId="22" fillId="0" borderId="0" xfId="52" quotePrefix="1" applyBorder="1" applyAlignment="1">
      <alignment horizontal="left" vertical="top" wrapText="1"/>
    </xf>
  </cellXfs>
  <cellStyles count="53">
    <cellStyle name="Hyperlink 4" xfId="52" xr:uid="{B5670F04-BEA2-478D-80F7-4175146C2070}"/>
    <cellStyle name="Normal" xfId="0" builtinId="0"/>
    <cellStyle name="Normal 31" xfId="51" xr:uid="{1FB5E777-D5BE-433C-AAEC-5F8110C940DB}"/>
    <cellStyle name="Normal_Addtional Local Option Fuel" xfId="1" xr:uid="{00000000-0005-0000-0000-000001000000}"/>
    <cellStyle name="Normal_Non-Voted Local Option Fuel " xfId="2" xr:uid="{00000000-0005-0000-0000-000002000000}"/>
    <cellStyle name="Normal_Voted 1-Cent Local Option Fuel" xfId="3" xr:uid="{00000000-0005-0000-0000-000003000000}"/>
    <cellStyle name="SAPBEXaggData" xfId="4" xr:uid="{00000000-0005-0000-0000-000004000000}"/>
    <cellStyle name="SAPBEXaggDataEmph" xfId="5" xr:uid="{00000000-0005-0000-0000-000005000000}"/>
    <cellStyle name="SAPBEXaggItem" xfId="6" xr:uid="{00000000-0005-0000-0000-000006000000}"/>
    <cellStyle name="SAPBEXaggItemX" xfId="7" xr:uid="{00000000-0005-0000-0000-000007000000}"/>
    <cellStyle name="SAPBEXchaText" xfId="8" xr:uid="{00000000-0005-0000-0000-000008000000}"/>
    <cellStyle name="SAPBEXexcBad7" xfId="9" xr:uid="{00000000-0005-0000-0000-000009000000}"/>
    <cellStyle name="SAPBEXexcBad8" xfId="10" xr:uid="{00000000-0005-0000-0000-00000A000000}"/>
    <cellStyle name="SAPBEXexcBad9" xfId="11" xr:uid="{00000000-0005-0000-0000-00000B000000}"/>
    <cellStyle name="SAPBEXexcCritical4" xfId="12" xr:uid="{00000000-0005-0000-0000-00000C000000}"/>
    <cellStyle name="SAPBEXexcCritical5" xfId="13" xr:uid="{00000000-0005-0000-0000-00000D000000}"/>
    <cellStyle name="SAPBEXexcCritical6" xfId="14" xr:uid="{00000000-0005-0000-0000-00000E000000}"/>
    <cellStyle name="SAPBEXexcGood1" xfId="15" xr:uid="{00000000-0005-0000-0000-00000F000000}"/>
    <cellStyle name="SAPBEXexcGood2" xfId="16" xr:uid="{00000000-0005-0000-0000-000010000000}"/>
    <cellStyle name="SAPBEXexcGood3" xfId="17" xr:uid="{00000000-0005-0000-0000-000011000000}"/>
    <cellStyle name="SAPBEXfilterDrill" xfId="18" xr:uid="{00000000-0005-0000-0000-000012000000}"/>
    <cellStyle name="SAPBEXfilterItem" xfId="19" xr:uid="{00000000-0005-0000-0000-000013000000}"/>
    <cellStyle name="SAPBEXfilterText" xfId="20" xr:uid="{00000000-0005-0000-0000-000014000000}"/>
    <cellStyle name="SAPBEXformats" xfId="21" xr:uid="{00000000-0005-0000-0000-000015000000}"/>
    <cellStyle name="SAPBEXheaderItem" xfId="22" xr:uid="{00000000-0005-0000-0000-000016000000}"/>
    <cellStyle name="SAPBEXheaderText" xfId="23" xr:uid="{00000000-0005-0000-0000-000017000000}"/>
    <cellStyle name="SAPBEXHLevel0" xfId="24" xr:uid="{00000000-0005-0000-0000-000018000000}"/>
    <cellStyle name="SAPBEXHLevel0X" xfId="25" xr:uid="{00000000-0005-0000-0000-000019000000}"/>
    <cellStyle name="SAPBEXHLevel1" xfId="26" xr:uid="{00000000-0005-0000-0000-00001A000000}"/>
    <cellStyle name="SAPBEXHLevel1X" xfId="27" xr:uid="{00000000-0005-0000-0000-00001B000000}"/>
    <cellStyle name="SAPBEXHLevel2" xfId="28" xr:uid="{00000000-0005-0000-0000-00001C000000}"/>
    <cellStyle name="SAPBEXHLevel2X" xfId="29" xr:uid="{00000000-0005-0000-0000-00001D000000}"/>
    <cellStyle name="SAPBEXHLevel3" xfId="30" xr:uid="{00000000-0005-0000-0000-00001E000000}"/>
    <cellStyle name="SAPBEXHLevel3X" xfId="31" xr:uid="{00000000-0005-0000-0000-00001F000000}"/>
    <cellStyle name="SAPBEXresData" xfId="32" xr:uid="{00000000-0005-0000-0000-000020000000}"/>
    <cellStyle name="SAPBEXresDataEmph" xfId="33" xr:uid="{00000000-0005-0000-0000-000021000000}"/>
    <cellStyle name="SAPBEXresItem" xfId="34" xr:uid="{00000000-0005-0000-0000-000022000000}"/>
    <cellStyle name="SAPBEXresItemX" xfId="35" xr:uid="{00000000-0005-0000-0000-000023000000}"/>
    <cellStyle name="SAPBEXstdData" xfId="36" xr:uid="{00000000-0005-0000-0000-000024000000}"/>
    <cellStyle name="SAPBEXstdDataEmph" xfId="37" xr:uid="{00000000-0005-0000-0000-000025000000}"/>
    <cellStyle name="SAPBEXstdItem" xfId="38" xr:uid="{00000000-0005-0000-0000-000026000000}"/>
    <cellStyle name="SAPBEXstdItemX" xfId="39" xr:uid="{00000000-0005-0000-0000-000027000000}"/>
    <cellStyle name="SAPBEXtitle" xfId="40" xr:uid="{00000000-0005-0000-0000-000028000000}"/>
    <cellStyle name="SAPBEXundefined" xfId="41" xr:uid="{00000000-0005-0000-0000-000029000000}"/>
    <cellStyle name="SEM-BPS-data" xfId="42" xr:uid="{00000000-0005-0000-0000-00002A000000}"/>
    <cellStyle name="SEM-BPS-head" xfId="43" xr:uid="{00000000-0005-0000-0000-00002B000000}"/>
    <cellStyle name="SEM-BPS-headdata" xfId="44" xr:uid="{00000000-0005-0000-0000-00002C000000}"/>
    <cellStyle name="SEM-BPS-headkey" xfId="45" xr:uid="{00000000-0005-0000-0000-00002D000000}"/>
    <cellStyle name="SEM-BPS-input-on" xfId="46" xr:uid="{00000000-0005-0000-0000-00002E000000}"/>
    <cellStyle name="SEM-BPS-key" xfId="47" xr:uid="{00000000-0005-0000-0000-00002F000000}"/>
    <cellStyle name="SEM-BPS-sub1" xfId="48" xr:uid="{00000000-0005-0000-0000-000030000000}"/>
    <cellStyle name="SEM-BPS-sub2" xfId="49" xr:uid="{00000000-0005-0000-0000-000031000000}"/>
    <cellStyle name="SEM-BPS-total" xfId="50" xr:uid="{00000000-0005-0000-0000-00003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16DE-FEAB-4A54-AAF2-1163EC39C10C}">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33" customWidth="1"/>
    <col min="3" max="3" width="44.5" style="71" customWidth="1"/>
    <col min="4" max="4" width="101.83203125" style="72" customWidth="1"/>
    <col min="5" max="5" width="21.6640625" style="73" bestFit="1" customWidth="1"/>
    <col min="6" max="6" width="20.5" style="73" customWidth="1"/>
    <col min="7" max="7" width="15.6640625" style="73" customWidth="1"/>
    <col min="8" max="8" width="83.5" style="73" bestFit="1" customWidth="1"/>
    <col min="9" max="16384" width="9.33203125" style="33"/>
  </cols>
  <sheetData>
    <row r="1" spans="1:9" ht="26.25" customHeight="1" thickBot="1">
      <c r="A1" s="28" t="s">
        <v>138</v>
      </c>
      <c r="B1" s="28"/>
      <c r="C1" s="28"/>
      <c r="D1" s="29" t="s">
        <v>139</v>
      </c>
      <c r="E1" s="30" t="s">
        <v>140</v>
      </c>
      <c r="F1" s="30"/>
      <c r="G1" s="31" t="s">
        <v>141</v>
      </c>
      <c r="H1" s="32"/>
    </row>
    <row r="2" spans="1:9" ht="26.25" thickBot="1">
      <c r="A2" s="34" t="s">
        <v>142</v>
      </c>
      <c r="B2" s="35"/>
      <c r="C2" s="36"/>
      <c r="D2" s="37" t="s">
        <v>143</v>
      </c>
      <c r="E2" s="38" t="s">
        <v>144</v>
      </c>
      <c r="F2" s="39" t="s">
        <v>145</v>
      </c>
      <c r="G2" s="39" t="s">
        <v>146</v>
      </c>
      <c r="H2" s="40" t="s">
        <v>147</v>
      </c>
    </row>
    <row r="3" spans="1:9" ht="30" customHeight="1">
      <c r="A3" s="41" t="s">
        <v>148</v>
      </c>
      <c r="B3" s="41"/>
      <c r="C3" s="41"/>
      <c r="D3" s="42" t="s">
        <v>149</v>
      </c>
      <c r="E3" s="42"/>
      <c r="F3" s="43"/>
      <c r="G3" s="44" t="s">
        <v>150</v>
      </c>
      <c r="H3" s="44" t="s">
        <v>151</v>
      </c>
    </row>
    <row r="4" spans="1:9" ht="76.5">
      <c r="A4" s="45"/>
      <c r="B4" s="46" t="s">
        <v>152</v>
      </c>
      <c r="C4" s="46"/>
      <c r="D4" s="47" t="s">
        <v>153</v>
      </c>
      <c r="E4" s="48" t="s">
        <v>154</v>
      </c>
      <c r="F4" s="48" t="s">
        <v>155</v>
      </c>
      <c r="G4" s="49"/>
      <c r="H4" s="49"/>
      <c r="I4" s="50"/>
    </row>
    <row r="5" spans="1:9" ht="63.75">
      <c r="A5" s="45"/>
      <c r="B5" s="46" t="s">
        <v>156</v>
      </c>
      <c r="C5" s="46"/>
      <c r="D5" s="47" t="s">
        <v>157</v>
      </c>
      <c r="E5" s="49" t="s">
        <v>158</v>
      </c>
      <c r="F5" s="48" t="s">
        <v>159</v>
      </c>
      <c r="G5" s="51"/>
      <c r="H5" s="49"/>
      <c r="I5" s="50"/>
    </row>
    <row r="6" spans="1:9" ht="63.75">
      <c r="A6" s="45"/>
      <c r="B6" s="46" t="s">
        <v>160</v>
      </c>
      <c r="C6" s="46"/>
      <c r="D6" s="47" t="s">
        <v>161</v>
      </c>
      <c r="E6" s="49" t="s">
        <v>162</v>
      </c>
      <c r="F6" s="48" t="s">
        <v>163</v>
      </c>
      <c r="G6" s="51"/>
      <c r="H6" s="49"/>
      <c r="I6" s="50"/>
    </row>
    <row r="7" spans="1:9" ht="76.5">
      <c r="A7" s="45"/>
      <c r="B7" s="46" t="s">
        <v>164</v>
      </c>
      <c r="C7" s="46"/>
      <c r="D7" s="47" t="s">
        <v>165</v>
      </c>
      <c r="E7" s="48" t="s">
        <v>166</v>
      </c>
      <c r="F7" s="48" t="s">
        <v>167</v>
      </c>
      <c r="G7" s="51"/>
      <c r="H7" s="49"/>
      <c r="I7" s="50"/>
    </row>
    <row r="8" spans="1:9" ht="51">
      <c r="A8" s="45"/>
      <c r="B8" s="46" t="s">
        <v>168</v>
      </c>
      <c r="C8" s="46"/>
      <c r="D8" s="47" t="s">
        <v>169</v>
      </c>
      <c r="E8" s="49" t="s">
        <v>170</v>
      </c>
      <c r="F8" s="48" t="s">
        <v>171</v>
      </c>
      <c r="G8" s="51"/>
      <c r="H8" s="49"/>
    </row>
    <row r="9" spans="1:9" ht="64.5" thickBot="1">
      <c r="A9" s="52"/>
      <c r="B9" s="53" t="s">
        <v>172</v>
      </c>
      <c r="C9" s="53"/>
      <c r="D9" s="54" t="s">
        <v>173</v>
      </c>
      <c r="E9" s="55" t="s">
        <v>174</v>
      </c>
      <c r="F9" s="56" t="s">
        <v>175</v>
      </c>
      <c r="G9" s="57"/>
      <c r="H9" s="55"/>
    </row>
    <row r="10" spans="1:9" ht="75" customHeight="1">
      <c r="A10" s="41" t="s">
        <v>176</v>
      </c>
      <c r="B10" s="41"/>
      <c r="C10" s="41"/>
      <c r="D10" s="58" t="s">
        <v>177</v>
      </c>
      <c r="E10" s="59">
        <v>125.0104</v>
      </c>
      <c r="F10" s="60" t="s">
        <v>178</v>
      </c>
      <c r="G10" s="44" t="s">
        <v>150</v>
      </c>
      <c r="H10" s="44" t="s">
        <v>179</v>
      </c>
    </row>
    <row r="11" spans="1:9" ht="61.5">
      <c r="A11" s="45"/>
      <c r="B11" s="46" t="s">
        <v>180</v>
      </c>
      <c r="C11" s="46"/>
      <c r="D11" s="47" t="s">
        <v>181</v>
      </c>
      <c r="E11" s="61" t="s">
        <v>182</v>
      </c>
      <c r="F11" s="48" t="s">
        <v>183</v>
      </c>
      <c r="G11" s="49"/>
      <c r="H11" s="49"/>
      <c r="I11" s="50"/>
    </row>
    <row r="12" spans="1:9" ht="76.5">
      <c r="A12" s="45"/>
      <c r="B12" s="62" t="s">
        <v>184</v>
      </c>
      <c r="C12" s="62"/>
      <c r="D12" s="47" t="s">
        <v>185</v>
      </c>
      <c r="E12" s="63" t="s">
        <v>186</v>
      </c>
      <c r="F12" s="48" t="s">
        <v>187</v>
      </c>
      <c r="G12" s="51"/>
      <c r="H12" s="49"/>
      <c r="I12" s="50"/>
    </row>
    <row r="13" spans="1:9" ht="61.5">
      <c r="A13" s="45"/>
      <c r="B13" s="62" t="s">
        <v>188</v>
      </c>
      <c r="C13" s="62"/>
      <c r="D13" s="47" t="s">
        <v>189</v>
      </c>
      <c r="E13" s="63" t="s">
        <v>190</v>
      </c>
      <c r="F13" s="48" t="s">
        <v>191</v>
      </c>
      <c r="G13" s="51"/>
      <c r="H13" s="49"/>
      <c r="I13" s="50"/>
    </row>
    <row r="14" spans="1:9" ht="76.5">
      <c r="A14" s="45"/>
      <c r="B14" s="46" t="s">
        <v>192</v>
      </c>
      <c r="C14" s="46"/>
      <c r="D14" s="47" t="s">
        <v>193</v>
      </c>
      <c r="E14" s="61" t="s">
        <v>194</v>
      </c>
      <c r="F14" s="48" t="s">
        <v>195</v>
      </c>
      <c r="G14" s="51"/>
      <c r="H14" s="49"/>
      <c r="I14" s="50"/>
    </row>
    <row r="15" spans="1:9" ht="57" customHeight="1" thickBot="1">
      <c r="A15" s="52"/>
      <c r="B15" s="64" t="s">
        <v>196</v>
      </c>
      <c r="C15" s="64"/>
      <c r="D15" s="54" t="s">
        <v>197</v>
      </c>
      <c r="E15" s="65" t="s">
        <v>198</v>
      </c>
      <c r="F15" s="56" t="s">
        <v>199</v>
      </c>
      <c r="G15" s="57"/>
      <c r="H15" s="55"/>
    </row>
    <row r="16" spans="1:9" ht="25.5">
      <c r="A16" s="41" t="s">
        <v>200</v>
      </c>
      <c r="B16" s="41"/>
      <c r="C16" s="41"/>
      <c r="D16" s="58" t="s">
        <v>201</v>
      </c>
      <c r="E16" s="59"/>
      <c r="F16" s="60"/>
      <c r="G16" s="44" t="s">
        <v>150</v>
      </c>
      <c r="H16" s="44" t="s">
        <v>179</v>
      </c>
    </row>
    <row r="17" spans="1:9" ht="89.25">
      <c r="A17" s="45"/>
      <c r="B17" s="46" t="s">
        <v>202</v>
      </c>
      <c r="C17" s="46"/>
      <c r="D17" s="47" t="s">
        <v>203</v>
      </c>
      <c r="E17" s="61" t="s">
        <v>204</v>
      </c>
      <c r="F17" s="48" t="s">
        <v>205</v>
      </c>
      <c r="G17" s="49"/>
      <c r="H17" s="49"/>
      <c r="I17" s="50"/>
    </row>
    <row r="18" spans="1:9" ht="63.75">
      <c r="A18" s="45"/>
      <c r="B18" s="46" t="s">
        <v>206</v>
      </c>
      <c r="C18" s="46"/>
      <c r="D18" s="47" t="s">
        <v>207</v>
      </c>
      <c r="E18" s="63" t="s">
        <v>208</v>
      </c>
      <c r="F18" s="48" t="s">
        <v>209</v>
      </c>
      <c r="G18" s="51"/>
      <c r="H18" s="49"/>
      <c r="I18" s="50"/>
    </row>
    <row r="19" spans="1:9" ht="76.5">
      <c r="A19" s="45"/>
      <c r="B19" s="46" t="s">
        <v>210</v>
      </c>
      <c r="C19" s="46"/>
      <c r="D19" s="47" t="s">
        <v>211</v>
      </c>
      <c r="E19" s="49" t="s">
        <v>212</v>
      </c>
      <c r="F19" s="48" t="s">
        <v>213</v>
      </c>
      <c r="G19" s="51"/>
      <c r="H19" s="49"/>
      <c r="I19" s="50"/>
    </row>
    <row r="20" spans="1:9" ht="115.5" thickBot="1">
      <c r="A20" s="45"/>
      <c r="B20" s="62" t="s">
        <v>214</v>
      </c>
      <c r="C20" s="62"/>
      <c r="D20" s="47" t="s">
        <v>215</v>
      </c>
      <c r="E20" s="61" t="s">
        <v>216</v>
      </c>
      <c r="F20" s="48" t="s">
        <v>217</v>
      </c>
      <c r="G20" s="51"/>
      <c r="H20" s="49"/>
      <c r="I20" s="50"/>
    </row>
    <row r="21" spans="1:9" ht="39" thickBot="1">
      <c r="A21" s="66" t="s">
        <v>218</v>
      </c>
      <c r="B21" s="66"/>
      <c r="C21" s="66"/>
      <c r="D21" s="67" t="s">
        <v>219</v>
      </c>
      <c r="E21" s="68">
        <v>336.02100000000002</v>
      </c>
      <c r="F21" s="69" t="s">
        <v>220</v>
      </c>
      <c r="G21" s="70" t="s">
        <v>221</v>
      </c>
      <c r="H21" s="68"/>
    </row>
    <row r="22" spans="1:9" ht="39" thickBot="1">
      <c r="A22" s="66" t="s">
        <v>222</v>
      </c>
      <c r="B22" s="66"/>
      <c r="C22" s="66"/>
      <c r="D22" s="67" t="s">
        <v>223</v>
      </c>
      <c r="E22" s="68" t="s">
        <v>224</v>
      </c>
      <c r="F22" s="69" t="s">
        <v>225</v>
      </c>
      <c r="G22" s="70" t="s">
        <v>221</v>
      </c>
      <c r="H22" s="68"/>
    </row>
    <row r="23" spans="1:9" ht="39" thickBot="1">
      <c r="A23" s="53" t="s">
        <v>226</v>
      </c>
      <c r="B23" s="53"/>
      <c r="C23" s="53"/>
      <c r="D23" s="54" t="s">
        <v>227</v>
      </c>
      <c r="E23" s="55" t="s">
        <v>228</v>
      </c>
      <c r="F23" s="56" t="s">
        <v>229</v>
      </c>
      <c r="G23" s="57" t="s">
        <v>221</v>
      </c>
      <c r="H23" s="55"/>
    </row>
    <row r="25" spans="1:9">
      <c r="D25" s="72" t="s">
        <v>230</v>
      </c>
    </row>
    <row r="29" spans="1:9">
      <c r="D29" s="74"/>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78969954-C2BB-497C-86AE-A78D72DE8BCB}"/>
    <hyperlink ref="D1" r:id="rId2" xr:uid="{78783C33-E0FA-4431-A5CE-17B20A3B1CEC}"/>
    <hyperlink ref="G1" r:id="rId3" xr:uid="{6C7A5AD3-EE73-44B2-AEFB-8797818875A4}"/>
    <hyperlink ref="G10" r:id="rId4" xr:uid="{B38B5F76-491E-454C-BFDE-AF564EAE3683}"/>
    <hyperlink ref="H10" r:id="rId5" location="tourist_development" xr:uid="{E59A70FD-21B6-40CB-9937-BBE433440980}"/>
    <hyperlink ref="G11:G15" r:id="rId6" display="DR-15" xr:uid="{D6C184CA-7CC6-4BBD-8E13-9B0083F57762}"/>
    <hyperlink ref="G17:G20" r:id="rId7" display="DR-15" xr:uid="{35F5F912-C62A-49D1-B3A6-523080EB1B23}"/>
    <hyperlink ref="G3:G9" r:id="rId8" display="DR-15" xr:uid="{E2455009-A635-4132-8DEB-D62536E0F49D}"/>
    <hyperlink ref="G16" r:id="rId9" xr:uid="{B39D0F2E-D037-4078-9772-6E56FB289F09}"/>
    <hyperlink ref="H16" r:id="rId10" location="tourist_development" xr:uid="{86064036-6852-49AB-B5E2-2449DE3A596C}"/>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topLeftCell="A47" workbookViewId="0">
      <selection activeCell="C76" sqref="C76"/>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t="s">
        <v>131</v>
      </c>
      <c r="G1" t="s">
        <v>89</v>
      </c>
    </row>
    <row r="3" spans="1:7">
      <c r="A3" s="27" t="s">
        <v>69</v>
      </c>
      <c r="B3" s="27"/>
      <c r="C3" s="27"/>
      <c r="D3" s="27"/>
      <c r="E3" s="27"/>
      <c r="F3" s="27"/>
      <c r="G3" s="27"/>
    </row>
    <row r="4" spans="1:7">
      <c r="A4" s="27" t="s">
        <v>133</v>
      </c>
      <c r="B4" s="27"/>
      <c r="C4" s="27"/>
      <c r="D4" s="27"/>
      <c r="E4" s="27"/>
      <c r="F4" s="27"/>
      <c r="G4" s="27"/>
    </row>
    <row r="5" spans="1:7">
      <c r="A5" s="27" t="s">
        <v>70</v>
      </c>
      <c r="B5" s="27"/>
      <c r="C5" s="27"/>
      <c r="D5" s="27"/>
      <c r="E5" s="27"/>
      <c r="F5" s="27"/>
      <c r="G5" s="27"/>
    </row>
    <row r="6" spans="1:7">
      <c r="A6" s="27" t="s">
        <v>137</v>
      </c>
      <c r="B6" s="27"/>
      <c r="C6" s="27"/>
      <c r="D6" s="27"/>
      <c r="E6" s="27"/>
      <c r="F6" s="27"/>
      <c r="G6" s="27"/>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9449870.9699999988</v>
      </c>
      <c r="C11" s="5">
        <f>SUM('Tourist Development Tax'!N12)</f>
        <v>2277538.4900000002</v>
      </c>
      <c r="D11" s="5">
        <f>SUM('Conv &amp; Tourist Impact'!N12)</f>
        <v>0</v>
      </c>
      <c r="E11" s="5">
        <f>SUM('Voted 1-Cent Local Option Fuel'!B12:M12)</f>
        <v>1359708.3299999998</v>
      </c>
      <c r="F11" s="5">
        <f>SUM('Non-Voted Local Option Fuel '!B12:M12)</f>
        <v>8132280.2700000005</v>
      </c>
      <c r="G11" s="5">
        <f>SUM('Addtional Local Option Fuel'!B12:M12)</f>
        <v>2331214.73</v>
      </c>
    </row>
    <row r="12" spans="1:7">
      <c r="A12" s="4" t="s">
        <v>3</v>
      </c>
      <c r="B12" s="5">
        <f>SUM('Local Option Sales Tax Coll'!B13:M13)</f>
        <v>1411712.74</v>
      </c>
      <c r="C12" s="5">
        <f>SUM('Tourist Development Tax'!N13)</f>
        <v>27035.4</v>
      </c>
      <c r="D12" s="5">
        <f>SUM('Conv &amp; Tourist Impact'!N13)</f>
        <v>0</v>
      </c>
      <c r="E12" s="5">
        <f>SUM('Voted 1-Cent Local Option Fuel'!B13:M13)</f>
        <v>186318.51999999996</v>
      </c>
      <c r="F12" s="5">
        <f>SUM('Non-Voted Local Option Fuel '!B13:M13)</f>
        <v>1113632.21</v>
      </c>
      <c r="G12" s="5">
        <f>SUM('Addtional Local Option Fuel'!B13:M13)</f>
        <v>0</v>
      </c>
    </row>
    <row r="13" spans="1:7">
      <c r="A13" s="4" t="s">
        <v>4</v>
      </c>
      <c r="B13" s="5">
        <f>SUM('Local Option Sales Tax Coll'!B14:M14)</f>
        <v>13056529.01</v>
      </c>
      <c r="C13" s="5">
        <f>SUM('Tourist Development Tax'!N14)</f>
        <v>6618462.6300000008</v>
      </c>
      <c r="D13" s="5">
        <f>SUM('Conv &amp; Tourist Impact'!N14)</f>
        <v>0</v>
      </c>
      <c r="E13" s="5">
        <f>SUM('Voted 1-Cent Local Option Fuel'!B14:M14)</f>
        <v>1024338.8200000001</v>
      </c>
      <c r="F13" s="5">
        <f>SUM('Non-Voted Local Option Fuel '!B14:M14)</f>
        <v>6128147.7600000007</v>
      </c>
      <c r="G13" s="5">
        <f>SUM('Addtional Local Option Fuel'!B14:M14)</f>
        <v>0</v>
      </c>
    </row>
    <row r="14" spans="1:7">
      <c r="A14" s="4" t="s">
        <v>5</v>
      </c>
      <c r="B14" s="5">
        <f>SUM('Local Option Sales Tax Coll'!B15:M15)</f>
        <v>1929510.25</v>
      </c>
      <c r="C14" s="5">
        <f>SUM('Tourist Development Tax'!N15)</f>
        <v>108346</v>
      </c>
      <c r="D14" s="5">
        <f>SUM('Conv &amp; Tourist Impact'!N15)</f>
        <v>0</v>
      </c>
      <c r="E14" s="5">
        <f>SUM('Voted 1-Cent Local Option Fuel'!B15:M15)</f>
        <v>38412.839999999997</v>
      </c>
      <c r="F14" s="5">
        <f>SUM('Non-Voted Local Option Fuel '!B15:M15)</f>
        <v>1186694.5100000002</v>
      </c>
      <c r="G14" s="5">
        <f>SUM('Addtional Local Option Fuel'!B15:M15)</f>
        <v>0</v>
      </c>
    </row>
    <row r="15" spans="1:7">
      <c r="A15" s="4" t="s">
        <v>6</v>
      </c>
      <c r="B15" s="5">
        <f>SUM('Local Option Sales Tax Coll'!B16:M16)</f>
        <v>0</v>
      </c>
      <c r="C15" s="5">
        <f>SUM('Tourist Development Tax'!N16)</f>
        <v>8757794.1899999995</v>
      </c>
      <c r="D15" s="5">
        <f>SUM('Conv &amp; Tourist Impact'!N16)</f>
        <v>0</v>
      </c>
      <c r="E15" s="5">
        <f>SUM('Voted 1-Cent Local Option Fuel'!B16:M16)</f>
        <v>398103.22</v>
      </c>
      <c r="F15" s="5">
        <f>SUM('Non-Voted Local Option Fuel '!B16:M16)</f>
        <v>17008107.240000002</v>
      </c>
      <c r="G15" s="5">
        <f>SUM('Addtional Local Option Fuel'!B16:M16)</f>
        <v>0</v>
      </c>
    </row>
    <row r="16" spans="1:7">
      <c r="A16" s="4" t="s">
        <v>7</v>
      </c>
      <c r="B16" s="5">
        <f>SUM('Local Option Sales Tax Coll'!B17:M17)</f>
        <v>0</v>
      </c>
      <c r="C16" s="5">
        <f>SUM('Tourist Development Tax'!N17)</f>
        <v>42014850.219999999</v>
      </c>
      <c r="D16" s="5">
        <f>SUM('Conv &amp; Tourist Impact'!N17)</f>
        <v>0</v>
      </c>
      <c r="E16" s="5">
        <f>SUM('Voted 1-Cent Local Option Fuel'!B17:M17)</f>
        <v>8809620.7799999993</v>
      </c>
      <c r="F16" s="5">
        <f>SUM('Non-Voted Local Option Fuel '!B17:M17)</f>
        <v>52680641.340000004</v>
      </c>
      <c r="G16" s="5">
        <f>SUM('Addtional Local Option Fuel'!B17:M17)</f>
        <v>40558370.340000004</v>
      </c>
    </row>
    <row r="17" spans="1:7">
      <c r="A17" s="4" t="s">
        <v>8</v>
      </c>
      <c r="B17" s="5">
        <f>SUM('Local Option Sales Tax Coll'!B18:M18)</f>
        <v>571139.35000000009</v>
      </c>
      <c r="C17" s="5">
        <f>SUM('Tourist Development Tax'!N18)</f>
        <v>0</v>
      </c>
      <c r="D17" s="5">
        <f>SUM('Conv &amp; Tourist Impact'!N18)</f>
        <v>0</v>
      </c>
      <c r="E17" s="5">
        <f>SUM('Voted 1-Cent Local Option Fuel'!B18:M18)</f>
        <v>26172.479999999996</v>
      </c>
      <c r="F17" s="5">
        <f>SUM('Non-Voted Local Option Fuel '!B18:M18)</f>
        <v>433970.81999999995</v>
      </c>
      <c r="G17" s="5">
        <f>SUM('Addtional Local Option Fuel'!B18:M18)</f>
        <v>0</v>
      </c>
    </row>
    <row r="18" spans="1:7">
      <c r="A18" s="4" t="s">
        <v>9</v>
      </c>
      <c r="B18" s="5">
        <f>SUM('Local Option Sales Tax Coll'!B19:M19)</f>
        <v>18811393.600000001</v>
      </c>
      <c r="C18" s="5">
        <f>SUM('Tourist Development Tax'!N19)</f>
        <v>2207508.08</v>
      </c>
      <c r="D18" s="5">
        <f>SUM('Conv &amp; Tourist Impact'!N19)</f>
        <v>0</v>
      </c>
      <c r="E18" s="5">
        <f>SUM('Voted 1-Cent Local Option Fuel'!B19:M19)</f>
        <v>940760.53</v>
      </c>
      <c r="F18" s="5">
        <f>SUM('Non-Voted Local Option Fuel '!B19:M19)</f>
        <v>5623180.7299999995</v>
      </c>
      <c r="G18" s="5">
        <f>SUM('Addtional Local Option Fuel'!B19:M19)</f>
        <v>3970914.82</v>
      </c>
    </row>
    <row r="19" spans="1:7">
      <c r="A19" s="4" t="s">
        <v>96</v>
      </c>
      <c r="B19" s="5">
        <f>SUM('Local Option Sales Tax Coll'!B20:M20)</f>
        <v>0</v>
      </c>
      <c r="C19" s="5">
        <f>SUM('Tourist Development Tax'!N20)</f>
        <v>629149.66999999993</v>
      </c>
      <c r="D19" s="5">
        <f>SUM('Conv &amp; Tourist Impact'!N20)</f>
        <v>0</v>
      </c>
      <c r="E19" s="5">
        <f>SUM('Voted 1-Cent Local Option Fuel'!B20:M20)</f>
        <v>602431.5</v>
      </c>
      <c r="F19" s="5">
        <f>SUM('Non-Voted Local Option Fuel '!B20:M20)</f>
        <v>3604297.2</v>
      </c>
      <c r="G19" s="5">
        <f>SUM('Addtional Local Option Fuel'!B20:M20)</f>
        <v>2531406.87</v>
      </c>
    </row>
    <row r="20" spans="1:7">
      <c r="A20" s="4" t="s">
        <v>10</v>
      </c>
      <c r="B20" s="5">
        <f>SUM('Local Option Sales Tax Coll'!B21:M21)</f>
        <v>16263474.18</v>
      </c>
      <c r="C20" s="5">
        <f>SUM('Tourist Development Tax'!N21)</f>
        <v>439068.61</v>
      </c>
      <c r="D20" s="5">
        <f>SUM('Conv &amp; Tourist Impact'!N21)</f>
        <v>0</v>
      </c>
      <c r="E20" s="5">
        <f>SUM('Voted 1-Cent Local Option Fuel'!B21:M21)</f>
        <v>836393.13</v>
      </c>
      <c r="F20" s="5">
        <f>SUM('Non-Voted Local Option Fuel '!B21:M21)</f>
        <v>5001521.95</v>
      </c>
      <c r="G20" s="5">
        <f>SUM('Addtional Local Option Fuel'!B21:M21)</f>
        <v>0</v>
      </c>
    </row>
    <row r="21" spans="1:7">
      <c r="A21" s="4" t="s">
        <v>11</v>
      </c>
      <c r="B21" s="5">
        <f>SUM('Local Option Sales Tax Coll'!B22:M22)</f>
        <v>0</v>
      </c>
      <c r="C21" s="5">
        <f>SUM('Tourist Development Tax'!N22)</f>
        <v>14766233.040000001</v>
      </c>
      <c r="D21" s="5">
        <f>SUM('Conv &amp; Tourist Impact'!N22)</f>
        <v>0</v>
      </c>
      <c r="E21" s="5">
        <f>SUM('Voted 1-Cent Local Option Fuel'!B22:M22)</f>
        <v>1459614.4800000002</v>
      </c>
      <c r="F21" s="5">
        <f>SUM('Non-Voted Local Option Fuel '!B22:M22)</f>
        <v>8733167.8399999999</v>
      </c>
      <c r="G21" s="5">
        <f>SUM('Addtional Local Option Fuel'!B22:M22)</f>
        <v>6560205.1499999994</v>
      </c>
    </row>
    <row r="22" spans="1:7">
      <c r="A22" s="4" t="s">
        <v>12</v>
      </c>
      <c r="B22" s="5">
        <f>SUM('Local Option Sales Tax Coll'!B23:M23)</f>
        <v>6712879.7000000002</v>
      </c>
      <c r="C22" s="5">
        <f>SUM('Tourist Development Tax'!N23)</f>
        <v>391611.73</v>
      </c>
      <c r="D22" s="5">
        <f>SUM('Conv &amp; Tourist Impact'!N23)</f>
        <v>0</v>
      </c>
      <c r="E22" s="5">
        <f>SUM('Voted 1-Cent Local Option Fuel'!B23:M23)</f>
        <v>626719.53</v>
      </c>
      <c r="F22" s="5">
        <f>SUM('Non-Voted Local Option Fuel '!B23:M23)</f>
        <v>3738113.09</v>
      </c>
      <c r="G22" s="5">
        <f>SUM('Addtional Local Option Fuel'!B23:M23)</f>
        <v>16.220000000000002</v>
      </c>
    </row>
    <row r="23" spans="1:7">
      <c r="A23" s="4" t="s">
        <v>128</v>
      </c>
      <c r="B23" s="5">
        <f>SUM('Local Option Sales Tax Coll'!B24:M24)</f>
        <v>336923650.64999998</v>
      </c>
      <c r="C23" s="5">
        <f>SUM('Tourist Development Tax'!N24)</f>
        <v>28064856.68</v>
      </c>
      <c r="D23" s="5">
        <f>SUM('Conv &amp; Tourist Impact'!N24)</f>
        <v>46774761.109999999</v>
      </c>
      <c r="E23" s="5">
        <f>SUM('Voted 1-Cent Local Option Fuel'!B24:M24)</f>
        <v>11445989.09</v>
      </c>
      <c r="F23" s="5">
        <f>SUM('Non-Voted Local Option Fuel '!B24:M24)</f>
        <v>68387951.580000013</v>
      </c>
      <c r="G23" s="5">
        <f>SUM('Addtional Local Option Fuel'!B24:M24)</f>
        <v>30275860.279999997</v>
      </c>
    </row>
    <row r="24" spans="1:7">
      <c r="A24" s="4" t="s">
        <v>13</v>
      </c>
      <c r="B24" s="5">
        <f>SUM('Local Option Sales Tax Coll'!B25:M25)</f>
        <v>1746652.4700000002</v>
      </c>
      <c r="C24" s="5">
        <f>SUM('Tourist Development Tax'!N25)</f>
        <v>0</v>
      </c>
      <c r="D24" s="5">
        <f>SUM('Conv &amp; Tourist Impact'!N25)</f>
        <v>0</v>
      </c>
      <c r="E24" s="5">
        <f>SUM('Voted 1-Cent Local Option Fuel'!B25:M25)</f>
        <v>155854.59000000003</v>
      </c>
      <c r="F24" s="5">
        <f>SUM('Non-Voted Local Option Fuel '!B25:M25)</f>
        <v>926704.57</v>
      </c>
      <c r="G24" s="5">
        <f>SUM('Addtional Local Option Fuel'!B25:M25)</f>
        <v>585322.06999999995</v>
      </c>
    </row>
    <row r="25" spans="1:7">
      <c r="A25" s="4" t="s">
        <v>14</v>
      </c>
      <c r="B25" s="5">
        <f>SUM('Local Option Sales Tax Coll'!B26:M26)</f>
        <v>650049.95000000007</v>
      </c>
      <c r="C25" s="5">
        <f>SUM('Tourist Development Tax'!N26)</f>
        <v>0</v>
      </c>
      <c r="D25" s="5">
        <f>SUM('Conv &amp; Tourist Impact'!N26)</f>
        <v>0</v>
      </c>
      <c r="E25" s="5">
        <f>SUM('Voted 1-Cent Local Option Fuel'!B26:M26)</f>
        <v>37866.75</v>
      </c>
      <c r="F25" s="5">
        <f>SUM('Non-Voted Local Option Fuel '!B26:M26)</f>
        <v>585039.35999999999</v>
      </c>
      <c r="G25" s="5">
        <f>SUM('Addtional Local Option Fuel'!B26:M26)</f>
        <v>0</v>
      </c>
    </row>
    <row r="26" spans="1:7">
      <c r="A26" s="4" t="s">
        <v>15</v>
      </c>
      <c r="B26" s="5">
        <f>SUM('Local Option Sales Tax Coll'!B27:M27)</f>
        <v>129141877.21000001</v>
      </c>
      <c r="C26" s="5">
        <f>SUM('Tourist Development Tax'!N27)</f>
        <v>11211281.09</v>
      </c>
      <c r="D26" s="5">
        <f>SUM('Conv &amp; Tourist Impact'!N27)</f>
        <v>5521974.2799999993</v>
      </c>
      <c r="E26" s="5">
        <f>SUM('Voted 1-Cent Local Option Fuel'!B27:M27)</f>
        <v>1296663.8800000001</v>
      </c>
      <c r="F26" s="5">
        <f>SUM('Non-Voted Local Option Fuel '!B27:M27)</f>
        <v>34632870.660000004</v>
      </c>
      <c r="G26" s="5">
        <f>SUM('Addtional Local Option Fuel'!B27:M27)</f>
        <v>0</v>
      </c>
    </row>
    <row r="27" spans="1:7">
      <c r="A27" s="4" t="s">
        <v>16</v>
      </c>
      <c r="B27" s="5">
        <f>SUM('Local Option Sales Tax Coll'!B28:M28)</f>
        <v>54497745.959999993</v>
      </c>
      <c r="C27" s="5">
        <f>SUM('Tourist Development Tax'!N28)</f>
        <v>5448643.3100000005</v>
      </c>
      <c r="D27" s="5">
        <f>SUM('Conv &amp; Tourist Impact'!N28)</f>
        <v>0</v>
      </c>
      <c r="E27" s="5">
        <f>SUM('Voted 1-Cent Local Option Fuel'!B28:M28)</f>
        <v>1661745.53</v>
      </c>
      <c r="F27" s="5">
        <f>SUM('Non-Voted Local Option Fuel '!B28:M28)</f>
        <v>9927931.0199999996</v>
      </c>
      <c r="G27" s="5">
        <f>SUM('Addtional Local Option Fuel'!B28:M28)</f>
        <v>0</v>
      </c>
    </row>
    <row r="28" spans="1:7">
      <c r="A28" s="4" t="s">
        <v>17</v>
      </c>
      <c r="B28" s="5">
        <f>SUM('Local Option Sales Tax Coll'!B29:M29)</f>
        <v>6344037.6799999997</v>
      </c>
      <c r="C28" s="5">
        <f>SUM('Tourist Development Tax'!N29)</f>
        <v>908945.15000000014</v>
      </c>
      <c r="D28" s="5">
        <f>SUM('Conv &amp; Tourist Impact'!N29)</f>
        <v>0</v>
      </c>
      <c r="E28" s="5">
        <f>SUM('Voted 1-Cent Local Option Fuel'!B29:M29)</f>
        <v>421706.44999999995</v>
      </c>
      <c r="F28" s="5">
        <f>SUM('Non-Voted Local Option Fuel '!B29:M29)</f>
        <v>2523233.14</v>
      </c>
      <c r="G28" s="5">
        <f>SUM('Addtional Local Option Fuel'!B29:M29)</f>
        <v>0</v>
      </c>
    </row>
    <row r="29" spans="1:7">
      <c r="A29" s="4" t="s">
        <v>18</v>
      </c>
      <c r="B29" s="5">
        <f>SUM('Local Option Sales Tax Coll'!B30:M30)</f>
        <v>529245.32000000007</v>
      </c>
      <c r="C29" s="5">
        <f>SUM('Tourist Development Tax'!N30)</f>
        <v>778817.97000000009</v>
      </c>
      <c r="D29" s="5">
        <f>SUM('Conv &amp; Tourist Impact'!N30)</f>
        <v>0</v>
      </c>
      <c r="E29" s="5">
        <f>SUM('Voted 1-Cent Local Option Fuel'!B30:M30)</f>
        <v>17607.009999999998</v>
      </c>
      <c r="F29" s="5">
        <f>SUM('Non-Voted Local Option Fuel '!B30:M30)</f>
        <v>410803.75000000006</v>
      </c>
      <c r="G29" s="5">
        <f>SUM('Addtional Local Option Fuel'!B30:M30)</f>
        <v>0</v>
      </c>
    </row>
    <row r="30" spans="1:7">
      <c r="A30" s="4" t="s">
        <v>19</v>
      </c>
      <c r="B30" s="5">
        <f>SUM('Local Option Sales Tax Coll'!B31:M31)</f>
        <v>2547386.2800000007</v>
      </c>
      <c r="C30" s="5">
        <f>SUM('Tourist Development Tax'!N31)</f>
        <v>76880.950000000012</v>
      </c>
      <c r="D30" s="5">
        <f>SUM('Conv &amp; Tourist Impact'!N31)</f>
        <v>0</v>
      </c>
      <c r="E30" s="5">
        <f>SUM('Voted 1-Cent Local Option Fuel'!B31:M31)</f>
        <v>345526.17000000004</v>
      </c>
      <c r="F30" s="5">
        <f>SUM('Non-Voted Local Option Fuel '!B31:M31)</f>
        <v>3834499.8699999996</v>
      </c>
      <c r="G30" s="5">
        <f>SUM('Addtional Local Option Fuel'!B31:M31)</f>
        <v>0</v>
      </c>
    </row>
    <row r="31" spans="1:7">
      <c r="A31" s="4" t="s">
        <v>20</v>
      </c>
      <c r="B31" s="5">
        <f>SUM('Local Option Sales Tax Coll'!B32:M32)</f>
        <v>514057.68000000005</v>
      </c>
      <c r="C31" s="5">
        <f>SUM('Tourist Development Tax'!N32)</f>
        <v>20978.65</v>
      </c>
      <c r="D31" s="5">
        <f>SUM('Conv &amp; Tourist Impact'!N32)</f>
        <v>0</v>
      </c>
      <c r="E31" s="5">
        <f>SUM('Voted 1-Cent Local Option Fuel'!B32:M32)</f>
        <v>79122.739999999991</v>
      </c>
      <c r="F31" s="5">
        <f>SUM('Non-Voted Local Option Fuel '!B32:M32)</f>
        <v>472493.22000000009</v>
      </c>
      <c r="G31" s="5">
        <f>SUM('Addtional Local Option Fuel'!B32:M32)</f>
        <v>0</v>
      </c>
    </row>
    <row r="32" spans="1:7">
      <c r="A32" s="4" t="s">
        <v>21</v>
      </c>
      <c r="B32" s="5">
        <f>SUM('Local Option Sales Tax Coll'!B33:M33)</f>
        <v>256329.08000000002</v>
      </c>
      <c r="C32" s="5">
        <f>SUM('Tourist Development Tax'!N33)</f>
        <v>0</v>
      </c>
      <c r="D32" s="5">
        <f>SUM('Conv &amp; Tourist Impact'!N33)</f>
        <v>0</v>
      </c>
      <c r="E32" s="5">
        <f>SUM('Voted 1-Cent Local Option Fuel'!B33:M33)</f>
        <v>54200.130000000005</v>
      </c>
      <c r="F32" s="5">
        <f>SUM('Non-Voted Local Option Fuel '!B33:M33)</f>
        <v>319761.5</v>
      </c>
      <c r="G32" s="5">
        <f>SUM('Addtional Local Option Fuel'!B33:M33)</f>
        <v>0</v>
      </c>
    </row>
    <row r="33" spans="1:7">
      <c r="A33" s="4" t="s">
        <v>22</v>
      </c>
      <c r="B33" s="5">
        <f>SUM('Local Option Sales Tax Coll'!B34:M34)</f>
        <v>870491.07</v>
      </c>
      <c r="C33" s="5">
        <f>SUM('Tourist Development Tax'!N34)</f>
        <v>674779.58000000007</v>
      </c>
      <c r="D33" s="5">
        <f>SUM('Conv &amp; Tourist Impact'!N34)</f>
        <v>0</v>
      </c>
      <c r="E33" s="5">
        <f>SUM('Voted 1-Cent Local Option Fuel'!B34:M34)</f>
        <v>40553.25</v>
      </c>
      <c r="F33" s="5">
        <f>SUM('Non-Voted Local Option Fuel '!B34:M34)</f>
        <v>419389.26</v>
      </c>
      <c r="G33" s="5">
        <f>SUM('Addtional Local Option Fuel'!B34:M34)</f>
        <v>0</v>
      </c>
    </row>
    <row r="34" spans="1:7">
      <c r="A34" s="4" t="s">
        <v>23</v>
      </c>
      <c r="B34" s="5">
        <f>SUM('Local Option Sales Tax Coll'!B35:M35)</f>
        <v>501385.66</v>
      </c>
      <c r="C34" s="5">
        <f>SUM('Tourist Development Tax'!N35)</f>
        <v>44395.750000000007</v>
      </c>
      <c r="D34" s="5">
        <f>SUM('Conv &amp; Tourist Impact'!N35)</f>
        <v>0</v>
      </c>
      <c r="E34" s="5">
        <f>SUM('Voted 1-Cent Local Option Fuel'!B35:M35)</f>
        <v>77322.599999999991</v>
      </c>
      <c r="F34" s="5">
        <f>SUM('Non-Voted Local Option Fuel '!B35:M35)</f>
        <v>1055812.3600000001</v>
      </c>
      <c r="G34" s="5">
        <f>SUM('Addtional Local Option Fuel'!B35:M35)</f>
        <v>0</v>
      </c>
    </row>
    <row r="35" spans="1:7">
      <c r="A35" s="4" t="s">
        <v>24</v>
      </c>
      <c r="B35" s="5">
        <f>SUM('Local Option Sales Tax Coll'!B36:M36)</f>
        <v>1434716.5700000003</v>
      </c>
      <c r="C35" s="5">
        <f>SUM('Tourist Development Tax'!N36)</f>
        <v>0</v>
      </c>
      <c r="D35" s="5">
        <f>SUM('Conv &amp; Tourist Impact'!N36)</f>
        <v>0</v>
      </c>
      <c r="E35" s="5">
        <f>SUM('Voted 1-Cent Local Option Fuel'!B36:M36)</f>
        <v>174662.20999999996</v>
      </c>
      <c r="F35" s="5">
        <f>SUM('Non-Voted Local Option Fuel '!B36:M36)</f>
        <v>1040099.3699999999</v>
      </c>
      <c r="G35" s="5">
        <f>SUM('Addtional Local Option Fuel'!B36:M36)</f>
        <v>641980.59000000008</v>
      </c>
    </row>
    <row r="36" spans="1:7">
      <c r="A36" s="4" t="s">
        <v>25</v>
      </c>
      <c r="B36" s="5">
        <f>SUM('Local Option Sales Tax Coll'!B37:M37)</f>
        <v>2432695.88</v>
      </c>
      <c r="C36" s="5">
        <f>SUM('Tourist Development Tax'!N37)</f>
        <v>159426.09999999998</v>
      </c>
      <c r="D36" s="5">
        <f>SUM('Conv &amp; Tourist Impact'!N37)</f>
        <v>0</v>
      </c>
      <c r="E36" s="5">
        <f>SUM('Voted 1-Cent Local Option Fuel'!B37:M37)</f>
        <v>288770.98</v>
      </c>
      <c r="F36" s="5">
        <f>SUM('Non-Voted Local Option Fuel '!B37:M37)</f>
        <v>1712789.2899999998</v>
      </c>
      <c r="G36" s="5">
        <f>SUM('Addtional Local Option Fuel'!B37:M37)</f>
        <v>344869.42000000004</v>
      </c>
    </row>
    <row r="37" spans="1:7">
      <c r="A37" s="4" t="s">
        <v>26</v>
      </c>
      <c r="B37" s="5">
        <f>SUM('Local Option Sales Tax Coll'!B38:M38)</f>
        <v>6742839.79</v>
      </c>
      <c r="C37" s="5">
        <f>SUM('Tourist Development Tax'!N38)</f>
        <v>377801.94999999995</v>
      </c>
      <c r="D37" s="5">
        <f>SUM('Conv &amp; Tourist Impact'!N38)</f>
        <v>0</v>
      </c>
      <c r="E37" s="5">
        <f>SUM('Voted 1-Cent Local Option Fuel'!B38:M38)</f>
        <v>917662.63</v>
      </c>
      <c r="F37" s="5">
        <f>SUM('Non-Voted Local Option Fuel '!B38:M38)</f>
        <v>5484173.1899999995</v>
      </c>
      <c r="G37" s="5">
        <f>SUM('Addtional Local Option Fuel'!B38:M38)</f>
        <v>1521497.91</v>
      </c>
    </row>
    <row r="38" spans="1:7">
      <c r="A38" s="4" t="s">
        <v>27</v>
      </c>
      <c r="B38" s="5">
        <f>SUM('Local Option Sales Tax Coll'!B39:M39)</f>
        <v>8870608.5700000003</v>
      </c>
      <c r="C38" s="5">
        <f>SUM('Tourist Development Tax'!N39)</f>
        <v>350903.73</v>
      </c>
      <c r="D38" s="5">
        <f>SUM('Conv &amp; Tourist Impact'!N39)</f>
        <v>0</v>
      </c>
      <c r="E38" s="5">
        <f>SUM('Voted 1-Cent Local Option Fuel'!B39:M39)</f>
        <v>532006.94999999995</v>
      </c>
      <c r="F38" s="5">
        <f>SUM('Non-Voted Local Option Fuel '!B39:M39)</f>
        <v>3166684.91</v>
      </c>
      <c r="G38" s="5">
        <f>SUM('Addtional Local Option Fuel'!B39:M39)</f>
        <v>1946552.36</v>
      </c>
    </row>
    <row r="39" spans="1:7">
      <c r="A39" s="4" t="s">
        <v>28</v>
      </c>
      <c r="B39" s="5">
        <f>SUM('Local Option Sales Tax Coll'!B40:M40)</f>
        <v>178746849.89999998</v>
      </c>
      <c r="C39" s="5">
        <f>SUM('Tourist Development Tax'!N40)</f>
        <v>21626732.329999998</v>
      </c>
      <c r="D39" s="5">
        <f>SUM('Conv &amp; Tourist Impact'!N40)</f>
        <v>0</v>
      </c>
      <c r="E39" s="5">
        <f>SUM('Voted 1-Cent Local Option Fuel'!B40:M40)</f>
        <v>6902013.9299999988</v>
      </c>
      <c r="F39" s="5">
        <f>SUM('Non-Voted Local Option Fuel '!B40:M40)</f>
        <v>41241658.859999999</v>
      </c>
      <c r="G39" s="5">
        <f>SUM('Addtional Local Option Fuel'!B40:M40)</f>
        <v>0</v>
      </c>
    </row>
    <row r="40" spans="1:7">
      <c r="A40" s="4" t="s">
        <v>29</v>
      </c>
      <c r="B40" s="5">
        <f>SUM('Local Option Sales Tax Coll'!B41:M41)</f>
        <v>681973.15</v>
      </c>
      <c r="C40" s="5">
        <f>SUM('Tourist Development Tax'!N41)</f>
        <v>8962.0400000000009</v>
      </c>
      <c r="D40" s="5">
        <f>SUM('Conv &amp; Tourist Impact'!N41)</f>
        <v>0</v>
      </c>
      <c r="E40" s="5">
        <f>SUM('Voted 1-Cent Local Option Fuel'!B41:M41)</f>
        <v>123346.51</v>
      </c>
      <c r="F40" s="5">
        <f>SUM('Non-Voted Local Option Fuel '!B41:M41)</f>
        <v>734239.73</v>
      </c>
      <c r="G40" s="5">
        <f>SUM('Addtional Local Option Fuel'!B41:M41)</f>
        <v>0</v>
      </c>
    </row>
    <row r="41" spans="1:7">
      <c r="A41" s="4" t="s">
        <v>30</v>
      </c>
      <c r="B41" s="5">
        <f>SUM('Local Option Sales Tax Coll'!B42:M42)</f>
        <v>17318505.699999999</v>
      </c>
      <c r="C41" s="5">
        <f>SUM('Tourist Development Tax'!N42)</f>
        <v>1617914.6399999997</v>
      </c>
      <c r="D41" s="5">
        <f>SUM('Conv &amp; Tourist Impact'!N42)</f>
        <v>0</v>
      </c>
      <c r="E41" s="5">
        <f>SUM('Voted 1-Cent Local Option Fuel'!B42:M42)</f>
        <v>187122.27</v>
      </c>
      <c r="F41" s="5">
        <f>SUM('Non-Voted Local Option Fuel '!B42:M42)</f>
        <v>4817540.87</v>
      </c>
      <c r="G41" s="5">
        <f>SUM('Addtional Local Option Fuel'!B42:M42)</f>
        <v>0</v>
      </c>
    </row>
    <row r="42" spans="1:7">
      <c r="A42" s="4" t="s">
        <v>31</v>
      </c>
      <c r="B42" s="5">
        <f>SUM('Local Option Sales Tax Coll'!B43:M43)</f>
        <v>5343102.620000001</v>
      </c>
      <c r="C42" s="5">
        <f>SUM('Tourist Development Tax'!N43)</f>
        <v>319912.46999999997</v>
      </c>
      <c r="D42" s="5">
        <f>SUM('Conv &amp; Tourist Impact'!N43)</f>
        <v>0</v>
      </c>
      <c r="E42" s="5">
        <f>SUM('Voted 1-Cent Local Option Fuel'!B43:M43)</f>
        <v>570298.81000000006</v>
      </c>
      <c r="F42" s="5">
        <f>SUM('Non-Voted Local Option Fuel '!B43:M43)</f>
        <v>3387499.26</v>
      </c>
      <c r="G42" s="5">
        <f>SUM('Addtional Local Option Fuel'!B43:M43)</f>
        <v>0</v>
      </c>
    </row>
    <row r="43" spans="1:7">
      <c r="A43" s="4" t="s">
        <v>32</v>
      </c>
      <c r="B43" s="5">
        <f>SUM('Local Option Sales Tax Coll'!B44:M44)</f>
        <v>639719.74000000011</v>
      </c>
      <c r="C43" s="5">
        <f>SUM('Tourist Development Tax'!N44)</f>
        <v>32311.269999999997</v>
      </c>
      <c r="D43" s="5">
        <f>SUM('Conv &amp; Tourist Impact'!N44)</f>
        <v>0</v>
      </c>
      <c r="E43" s="5">
        <f>SUM('Voted 1-Cent Local Option Fuel'!B44:M44)</f>
        <v>146488.59</v>
      </c>
      <c r="F43" s="5">
        <f>SUM('Non-Voted Local Option Fuel '!B44:M44)</f>
        <v>868899.78</v>
      </c>
      <c r="G43" s="5">
        <f>SUM('Addtional Local Option Fuel'!B44:M44)</f>
        <v>0</v>
      </c>
    </row>
    <row r="44" spans="1:7">
      <c r="A44" s="4" t="s">
        <v>33</v>
      </c>
      <c r="B44" s="5">
        <f>SUM('Local Option Sales Tax Coll'!B45:M45)</f>
        <v>236023.26</v>
      </c>
      <c r="C44" s="5">
        <f>SUM('Tourist Development Tax'!N45)</f>
        <v>0</v>
      </c>
      <c r="D44" s="5">
        <f>SUM('Conv &amp; Tourist Impact'!N45)</f>
        <v>0</v>
      </c>
      <c r="E44" s="5">
        <f>SUM('Voted 1-Cent Local Option Fuel'!B45:M45)</f>
        <v>15063.699999999999</v>
      </c>
      <c r="F44" s="5">
        <f>SUM('Non-Voted Local Option Fuel '!B45:M45)</f>
        <v>224457.18999999997</v>
      </c>
      <c r="G44" s="5">
        <f>SUM('Addtional Local Option Fuel'!B45:M45)</f>
        <v>0</v>
      </c>
    </row>
    <row r="45" spans="1:7">
      <c r="A45" s="4" t="s">
        <v>34</v>
      </c>
      <c r="B45" s="5">
        <f>SUM('Local Option Sales Tax Coll'!B46:M46)</f>
        <v>28002011.18</v>
      </c>
      <c r="C45" s="5">
        <f>SUM('Tourist Development Tax'!N46)</f>
        <v>2340572.12</v>
      </c>
      <c r="D45" s="5">
        <f>SUM('Conv &amp; Tourist Impact'!N46)</f>
        <v>0</v>
      </c>
      <c r="E45" s="5">
        <f>SUM('Voted 1-Cent Local Option Fuel'!B46:M46)</f>
        <v>1473208.23</v>
      </c>
      <c r="F45" s="5">
        <f>SUM('Non-Voted Local Option Fuel '!B46:M46)</f>
        <v>8810169.6999999993</v>
      </c>
      <c r="G45" s="5">
        <f>SUM('Addtional Local Option Fuel'!B46:M46)</f>
        <v>0</v>
      </c>
    </row>
    <row r="46" spans="1:7">
      <c r="A46" s="4" t="s">
        <v>35</v>
      </c>
      <c r="B46" s="5">
        <f>SUM('Local Option Sales Tax Coll'!B47:M47)</f>
        <v>0</v>
      </c>
      <c r="C46" s="5">
        <f>SUM('Tourist Development Tax'!N47)</f>
        <v>23726896.18</v>
      </c>
      <c r="D46" s="5">
        <f>SUM('Conv &amp; Tourist Impact'!N47)</f>
        <v>0</v>
      </c>
      <c r="E46" s="5">
        <f>SUM('Voted 1-Cent Local Option Fuel'!B47:M47)</f>
        <v>3245255.7200000007</v>
      </c>
      <c r="F46" s="5">
        <f>SUM('Non-Voted Local Option Fuel '!B47:M47)</f>
        <v>19403520.25</v>
      </c>
      <c r="G46" s="5">
        <f>SUM('Addtional Local Option Fuel'!B47:M47)</f>
        <v>14310636.949999999</v>
      </c>
    </row>
    <row r="47" spans="1:7">
      <c r="A47" s="4" t="s">
        <v>36</v>
      </c>
      <c r="B47" s="5">
        <f>SUM('Local Option Sales Tax Coll'!B48:M48)</f>
        <v>49732906.090000011</v>
      </c>
      <c r="C47" s="5">
        <f>SUM('Tourist Development Tax'!N48)</f>
        <v>3414897.09</v>
      </c>
      <c r="D47" s="5">
        <f>SUM('Conv &amp; Tourist Impact'!N48)</f>
        <v>0</v>
      </c>
      <c r="E47" s="5">
        <f>SUM('Voted 1-Cent Local Option Fuel'!B48:M48)</f>
        <v>1348082.37</v>
      </c>
      <c r="F47" s="5">
        <f>SUM('Non-Voted Local Option Fuel '!B48:M48)</f>
        <v>8058668.6999999993</v>
      </c>
      <c r="G47" s="5">
        <f>SUM('Addtional Local Option Fuel'!B48:M48)</f>
        <v>0</v>
      </c>
    </row>
    <row r="48" spans="1:7">
      <c r="A48" s="4" t="s">
        <v>37</v>
      </c>
      <c r="B48" s="5">
        <f>SUM('Local Option Sales Tax Coll'!B49:M49)</f>
        <v>2734902.45</v>
      </c>
      <c r="C48" s="5">
        <f>SUM('Tourist Development Tax'!N49)</f>
        <v>168128.32999999996</v>
      </c>
      <c r="D48" s="5">
        <f>SUM('Conv &amp; Tourist Impact'!N49)</f>
        <v>0</v>
      </c>
      <c r="E48" s="5">
        <f>SUM('Voted 1-Cent Local Option Fuel'!B49:M49)</f>
        <v>59724.5</v>
      </c>
      <c r="F48" s="5">
        <f>SUM('Non-Voted Local Option Fuel '!B49:M49)</f>
        <v>1454274.8400000003</v>
      </c>
      <c r="G48" s="5">
        <f>SUM('Addtional Local Option Fuel'!B49:M49)</f>
        <v>0</v>
      </c>
    </row>
    <row r="49" spans="1:7">
      <c r="A49" s="4" t="s">
        <v>38</v>
      </c>
      <c r="B49" s="5">
        <f>SUM('Local Option Sales Tax Coll'!B50:M50)</f>
        <v>208657.85</v>
      </c>
      <c r="C49" s="5">
        <f>SUM('Tourist Development Tax'!N50)</f>
        <v>0</v>
      </c>
      <c r="D49" s="5">
        <f>SUM('Conv &amp; Tourist Impact'!N50)</f>
        <v>0</v>
      </c>
      <c r="E49" s="5">
        <f>SUM('Voted 1-Cent Local Option Fuel'!B50:M50)</f>
        <v>58338.21</v>
      </c>
      <c r="F49" s="5">
        <f>SUM('Non-Voted Local Option Fuel '!B50:M50)</f>
        <v>346836.28</v>
      </c>
      <c r="G49" s="5">
        <f>SUM('Addtional Local Option Fuel'!B50:M50)</f>
        <v>0</v>
      </c>
    </row>
    <row r="50" spans="1:7">
      <c r="A50" s="4" t="s">
        <v>39</v>
      </c>
      <c r="B50" s="5">
        <f>SUM('Local Option Sales Tax Coll'!B51:M51)</f>
        <v>1170354.21</v>
      </c>
      <c r="C50" s="5">
        <f>SUM('Tourist Development Tax'!N51)</f>
        <v>86270.209999999992</v>
      </c>
      <c r="D50" s="5">
        <f>SUM('Conv &amp; Tourist Impact'!N51)</f>
        <v>0</v>
      </c>
      <c r="E50" s="5">
        <f>SUM('Voted 1-Cent Local Option Fuel'!B51:M51)</f>
        <v>192576.72999999998</v>
      </c>
      <c r="F50" s="5">
        <f>SUM('Non-Voted Local Option Fuel '!B51:M51)</f>
        <v>1687828.4</v>
      </c>
      <c r="G50" s="5">
        <f>SUM('Addtional Local Option Fuel'!B51:M51)</f>
        <v>0</v>
      </c>
    </row>
    <row r="51" spans="1:7">
      <c r="A51" s="4" t="s">
        <v>40</v>
      </c>
      <c r="B51" s="5">
        <f>SUM('Local Option Sales Tax Coll'!B52:M52)</f>
        <v>19695355.160000004</v>
      </c>
      <c r="C51" s="5">
        <f>SUM('Tourist Development Tax'!N52)</f>
        <v>5142405.3</v>
      </c>
      <c r="D51" s="5">
        <f>SUM('Conv &amp; Tourist Impact'!N52)</f>
        <v>0</v>
      </c>
      <c r="E51" s="5">
        <f>SUM('Voted 1-Cent Local Option Fuel'!B52:M52)</f>
        <v>1585110.1700000002</v>
      </c>
      <c r="F51" s="5">
        <f>SUM('Non-Voted Local Option Fuel '!B52:M52)</f>
        <v>9475859.4100000001</v>
      </c>
      <c r="G51" s="5">
        <f>SUM('Addtional Local Option Fuel'!B52:M52)</f>
        <v>6836512.6400000006</v>
      </c>
    </row>
    <row r="52" spans="1:7">
      <c r="A52" s="4" t="s">
        <v>41</v>
      </c>
      <c r="B52" s="5">
        <f>SUM('Local Option Sales Tax Coll'!B53:M53)</f>
        <v>18343810.640000001</v>
      </c>
      <c r="C52" s="5">
        <f>SUM('Tourist Development Tax'!N53)</f>
        <v>1074031.33</v>
      </c>
      <c r="D52" s="5">
        <f>SUM('Conv &amp; Tourist Impact'!N53)</f>
        <v>0</v>
      </c>
      <c r="E52" s="5">
        <f>SUM('Voted 1-Cent Local Option Fuel'!B53:M53)</f>
        <v>2365797.41</v>
      </c>
      <c r="F52" s="5">
        <f>SUM('Non-Voted Local Option Fuel '!B53:M53)</f>
        <v>14116689.159999998</v>
      </c>
      <c r="G52" s="5">
        <f>SUM('Addtional Local Option Fuel'!B53:M53)</f>
        <v>0</v>
      </c>
    </row>
    <row r="53" spans="1:7">
      <c r="A53" s="4" t="s">
        <v>42</v>
      </c>
      <c r="B53" s="5">
        <f>SUM('Local Option Sales Tax Coll'!B54:M54)</f>
        <v>11945183.019999998</v>
      </c>
      <c r="C53" s="5">
        <f>SUM('Tourist Development Tax'!N54)</f>
        <v>612812.07999999996</v>
      </c>
      <c r="D53" s="5">
        <f>SUM('Conv &amp; Tourist Impact'!N54)</f>
        <v>0</v>
      </c>
      <c r="E53" s="5">
        <f>SUM('Voted 1-Cent Local Option Fuel'!B54:M54)</f>
        <v>834707.4</v>
      </c>
      <c r="F53" s="5">
        <f>SUM('Non-Voted Local Option Fuel '!B54:M54)</f>
        <v>4993872.49</v>
      </c>
      <c r="G53" s="5">
        <f>SUM('Addtional Local Option Fuel'!B54:M54)</f>
        <v>3736596.86</v>
      </c>
    </row>
    <row r="54" spans="1:7">
      <c r="A54" s="4" t="s">
        <v>43</v>
      </c>
      <c r="B54" s="5">
        <f>SUM('Local Option Sales Tax Coll'!B55:M55)</f>
        <v>36158550.770000003</v>
      </c>
      <c r="C54" s="5">
        <f>SUM('Tourist Development Tax'!N55)</f>
        <v>16288471.91</v>
      </c>
      <c r="D54" s="5">
        <f>SUM('Conv &amp; Tourist Impact'!N55)</f>
        <v>5429490.7199999997</v>
      </c>
      <c r="E54" s="5">
        <f>SUM('Voted 1-Cent Local Option Fuel'!B55:M55)</f>
        <v>53732.959999999992</v>
      </c>
      <c r="F54" s="5">
        <f>SUM('Non-Voted Local Option Fuel '!B55:M55)</f>
        <v>3558858.5700000003</v>
      </c>
      <c r="G54" s="5">
        <f>SUM('Addtional Local Option Fuel'!B55:M55)</f>
        <v>0</v>
      </c>
    </row>
    <row r="55" spans="1:7">
      <c r="A55" s="4" t="s">
        <v>44</v>
      </c>
      <c r="B55" s="5">
        <f>SUM('Local Option Sales Tax Coll'!B56:M56)</f>
        <v>7448935.9999999991</v>
      </c>
      <c r="C55" s="5">
        <f>SUM('Tourist Development Tax'!N56)</f>
        <v>1606201.1200000003</v>
      </c>
      <c r="D55" s="5">
        <f>SUM('Conv &amp; Tourist Impact'!N56)</f>
        <v>0</v>
      </c>
      <c r="E55" s="5">
        <f>SUM('Voted 1-Cent Local Option Fuel'!B56:M56)</f>
        <v>378366.67</v>
      </c>
      <c r="F55" s="5">
        <f>SUM('Non-Voted Local Option Fuel '!B56:M56)</f>
        <v>2258334.91</v>
      </c>
      <c r="G55" s="5">
        <f>SUM('Addtional Local Option Fuel'!B56:M56)</f>
        <v>808654.58</v>
      </c>
    </row>
    <row r="56" spans="1:7">
      <c r="A56" s="4" t="s">
        <v>45</v>
      </c>
      <c r="B56" s="5">
        <f>SUM('Local Option Sales Tax Coll'!B57:M57)</f>
        <v>0</v>
      </c>
      <c r="C56" s="5">
        <f>SUM('Tourist Development Tax'!N57)</f>
        <v>9797490.0500000007</v>
      </c>
      <c r="D56" s="5">
        <f>SUM('Conv &amp; Tourist Impact'!N57)</f>
        <v>0</v>
      </c>
      <c r="E56" s="5">
        <f>SUM('Voted 1-Cent Local Option Fuel'!B57:M57)</f>
        <v>1071252.3899999999</v>
      </c>
      <c r="F56" s="5">
        <f>SUM('Non-Voted Local Option Fuel '!B57:M57)</f>
        <v>6412482.4299999997</v>
      </c>
      <c r="G56" s="5">
        <f>SUM('Addtional Local Option Fuel'!B57:M57)</f>
        <v>0</v>
      </c>
    </row>
    <row r="57" spans="1:7">
      <c r="A57" s="4" t="s">
        <v>46</v>
      </c>
      <c r="B57" s="5">
        <f>SUM('Local Option Sales Tax Coll'!B58:M58)</f>
        <v>3815067.2100000004</v>
      </c>
      <c r="C57" s="5">
        <f>SUM('Tourist Development Tax'!N58)</f>
        <v>194063.93</v>
      </c>
      <c r="D57" s="5">
        <f>SUM('Conv &amp; Tourist Impact'!N58)</f>
        <v>0</v>
      </c>
      <c r="E57" s="5">
        <f>SUM('Voted 1-Cent Local Option Fuel'!B58:M58)</f>
        <v>367535.87000000005</v>
      </c>
      <c r="F57" s="5">
        <f>SUM('Non-Voted Local Option Fuel '!B58:M58)</f>
        <v>2191091.37</v>
      </c>
      <c r="G57" s="5">
        <f>SUM('Addtional Local Option Fuel'!B58:M58)</f>
        <v>583588.55999999994</v>
      </c>
    </row>
    <row r="58" spans="1:7">
      <c r="A58" s="4" t="s">
        <v>47</v>
      </c>
      <c r="B58" s="5">
        <f>SUM('Local Option Sales Tax Coll'!B59:M59)</f>
        <v>157338174.06</v>
      </c>
      <c r="C58" s="5">
        <f>SUM('Tourist Development Tax'!N59)</f>
        <v>169583974.25999999</v>
      </c>
      <c r="D58" s="5">
        <f>SUM('Conv &amp; Tourist Impact'!N59)</f>
        <v>0</v>
      </c>
      <c r="E58" s="5">
        <f>SUM('Voted 1-Cent Local Option Fuel'!B59:M59)</f>
        <v>1190745.8699999999</v>
      </c>
      <c r="F58" s="5">
        <f>SUM('Non-Voted Local Option Fuel '!B59:M59)</f>
        <v>41945891.309999995</v>
      </c>
      <c r="G58" s="5">
        <f>SUM('Addtional Local Option Fuel'!B59:M59)</f>
        <v>0</v>
      </c>
    </row>
    <row r="59" spans="1:7">
      <c r="A59" s="4" t="s">
        <v>48</v>
      </c>
      <c r="B59" s="5">
        <f>SUM('Local Option Sales Tax Coll'!B60:M60)</f>
        <v>36430216.399999999</v>
      </c>
      <c r="C59" s="5">
        <f>SUM('Tourist Development Tax'!N60)</f>
        <v>36454246.440000005</v>
      </c>
      <c r="D59" s="5">
        <f>SUM('Conv &amp; Tourist Impact'!N60)</f>
        <v>0</v>
      </c>
      <c r="E59" s="5">
        <f>SUM('Voted 1-Cent Local Option Fuel'!B60:M60)</f>
        <v>1787317.0999999999</v>
      </c>
      <c r="F59" s="5">
        <f>SUM('Non-Voted Local Option Fuel '!B60:M60)</f>
        <v>10690770.920000002</v>
      </c>
      <c r="G59" s="5">
        <f>SUM('Addtional Local Option Fuel'!B60:M60)</f>
        <v>0</v>
      </c>
    </row>
    <row r="60" spans="1:7">
      <c r="A60" s="4" t="s">
        <v>49</v>
      </c>
      <c r="B60" s="5">
        <f>SUM('Local Option Sales Tax Coll'!B61:M61)</f>
        <v>101035925.99000001</v>
      </c>
      <c r="C60" s="5">
        <f>SUM('Tourist Development Tax'!N61)</f>
        <v>27756967.970000003</v>
      </c>
      <c r="D60" s="5">
        <f>SUM('Conv &amp; Tourist Impact'!N61)</f>
        <v>0</v>
      </c>
      <c r="E60" s="5">
        <f>SUM('Voted 1-Cent Local Option Fuel'!B61:M61)</f>
        <v>5917680.4400000004</v>
      </c>
      <c r="F60" s="5">
        <f>SUM('Non-Voted Local Option Fuel '!B61:M61)</f>
        <v>35378363.609999999</v>
      </c>
      <c r="G60" s="5">
        <f>SUM('Addtional Local Option Fuel'!B61:M61)</f>
        <v>26366381.630000003</v>
      </c>
    </row>
    <row r="61" spans="1:7">
      <c r="A61" s="4" t="s">
        <v>50</v>
      </c>
      <c r="B61" s="5">
        <f>SUM('Local Option Sales Tax Coll'!B62:M62)</f>
        <v>37268903.439999998</v>
      </c>
      <c r="C61" s="5">
        <f>SUM('Tourist Development Tax'!N62)</f>
        <v>834569.11</v>
      </c>
      <c r="D61" s="5">
        <f>SUM('Conv &amp; Tourist Impact'!N62)</f>
        <v>0</v>
      </c>
      <c r="E61" s="5">
        <f>SUM('Voted 1-Cent Local Option Fuel'!B62:M62)</f>
        <v>2170386.7999999998</v>
      </c>
      <c r="F61" s="5">
        <f>SUM('Non-Voted Local Option Fuel '!B62:M62)</f>
        <v>12981766.170000002</v>
      </c>
      <c r="G61" s="5">
        <f>SUM('Addtional Local Option Fuel'!B62:M62)</f>
        <v>0</v>
      </c>
    </row>
    <row r="62" spans="1:7">
      <c r="A62" s="4" t="s">
        <v>51</v>
      </c>
      <c r="B62" s="5">
        <f>SUM('Local Option Sales Tax Coll'!B63:M63)</f>
        <v>115368439.27</v>
      </c>
      <c r="C62" s="5">
        <f>SUM('Tourist Development Tax'!N63)</f>
        <v>25960601.160000004</v>
      </c>
      <c r="D62" s="5">
        <f>SUM('Conv &amp; Tourist Impact'!N63)</f>
        <v>0</v>
      </c>
      <c r="E62" s="5">
        <f>SUM('Voted 1-Cent Local Option Fuel'!B63:M63)</f>
        <v>4090259.0100000002</v>
      </c>
      <c r="F62" s="5">
        <f>SUM('Non-Voted Local Option Fuel '!B63:M63)</f>
        <v>24408494.370000001</v>
      </c>
      <c r="G62" s="5">
        <f>SUM('Addtional Local Option Fuel'!B63:M63)</f>
        <v>0</v>
      </c>
    </row>
    <row r="63" spans="1:7">
      <c r="A63" s="4" t="s">
        <v>52</v>
      </c>
      <c r="B63" s="5">
        <f>SUM('Local Option Sales Tax Coll'!B64:M64)</f>
        <v>58769311.18</v>
      </c>
      <c r="C63" s="5">
        <f>SUM('Tourist Development Tax'!N64)</f>
        <v>7534914.580000001</v>
      </c>
      <c r="D63" s="5">
        <f>SUM('Conv &amp; Tourist Impact'!N64)</f>
        <v>0</v>
      </c>
      <c r="E63" s="5">
        <f>SUM('Voted 1-Cent Local Option Fuel'!B64:M64)</f>
        <v>3317866.9400000004</v>
      </c>
      <c r="F63" s="5">
        <f>SUM('Non-Voted Local Option Fuel '!B64:M64)</f>
        <v>19778807.119999997</v>
      </c>
      <c r="G63" s="5">
        <f>SUM('Addtional Local Option Fuel'!B64:M64)</f>
        <v>12034822.600000001</v>
      </c>
    </row>
    <row r="64" spans="1:7">
      <c r="A64" s="4" t="s">
        <v>53</v>
      </c>
      <c r="B64" s="5">
        <f>SUM('Local Option Sales Tax Coll'!B65:M65)</f>
        <v>4854839.97</v>
      </c>
      <c r="C64" s="5">
        <f>SUM('Tourist Development Tax'!N65)</f>
        <v>184802.17</v>
      </c>
      <c r="D64" s="5">
        <f>SUM('Conv &amp; Tourist Impact'!N65)</f>
        <v>0</v>
      </c>
      <c r="E64" s="5">
        <f>SUM('Voted 1-Cent Local Option Fuel'!B65:M65)</f>
        <v>86830.06</v>
      </c>
      <c r="F64" s="5">
        <f>SUM('Non-Voted Local Option Fuel '!B65:M65)</f>
        <v>2481150.04</v>
      </c>
      <c r="G64" s="5">
        <f>SUM('Addtional Local Option Fuel'!B65:M65)</f>
        <v>0</v>
      </c>
    </row>
    <row r="65" spans="1:7">
      <c r="A65" s="4" t="s">
        <v>54</v>
      </c>
      <c r="B65" s="5">
        <f>SUM('Local Option Sales Tax Coll'!B66:M66)</f>
        <v>0</v>
      </c>
      <c r="C65" s="5">
        <f>SUM('Tourist Development Tax'!N66)</f>
        <v>5539861.5899999999</v>
      </c>
      <c r="D65" s="5">
        <f>SUM('Conv &amp; Tourist Impact'!N66)</f>
        <v>0</v>
      </c>
      <c r="E65" s="5">
        <f>SUM('Voted 1-Cent Local Option Fuel'!B66:M66)</f>
        <v>225307.22</v>
      </c>
      <c r="F65" s="5">
        <f>SUM('Non-Voted Local Option Fuel '!B66:M66)</f>
        <v>7052166.8299999991</v>
      </c>
      <c r="G65" s="5">
        <f>SUM('Addtional Local Option Fuel'!B66:M66)</f>
        <v>0</v>
      </c>
    </row>
    <row r="66" spans="1:7">
      <c r="A66" s="4" t="s">
        <v>55</v>
      </c>
      <c r="B66" s="5">
        <f>SUM('Local Option Sales Tax Coll'!B67:M67)</f>
        <v>11425474.800000001</v>
      </c>
      <c r="C66" s="5">
        <f>SUM('Tourist Development Tax'!N67)</f>
        <v>2527900.7799999998</v>
      </c>
      <c r="D66" s="5">
        <f>SUM('Conv &amp; Tourist Impact'!N67)</f>
        <v>0</v>
      </c>
      <c r="E66" s="5">
        <f>SUM('Voted 1-Cent Local Option Fuel'!B67:M67)</f>
        <v>1439115.8699999999</v>
      </c>
      <c r="F66" s="5">
        <f>SUM('Non-Voted Local Option Fuel '!B67:M67)</f>
        <v>8598073.4500000011</v>
      </c>
      <c r="G66" s="5">
        <f>SUM('Addtional Local Option Fuel'!B67:M67)</f>
        <v>5920247.419999999</v>
      </c>
    </row>
    <row r="67" spans="1:7">
      <c r="A67" s="4" t="s">
        <v>56</v>
      </c>
      <c r="B67" s="5">
        <f>SUM('Local Option Sales Tax Coll'!B68:M68)</f>
        <v>5123554.7499999991</v>
      </c>
      <c r="C67" s="5">
        <f>SUM('Tourist Development Tax'!N68)</f>
        <v>899100.90999999992</v>
      </c>
      <c r="D67" s="5">
        <f>SUM('Conv &amp; Tourist Impact'!N68)</f>
        <v>0</v>
      </c>
      <c r="E67" s="5">
        <f>SUM('Voted 1-Cent Local Option Fuel'!B68:M68)</f>
        <v>128758.09999999998</v>
      </c>
      <c r="F67" s="5">
        <f>SUM('Non-Voted Local Option Fuel '!B68:M68)</f>
        <v>4566298.7</v>
      </c>
      <c r="G67" s="5">
        <f>SUM('Addtional Local Option Fuel'!B68:M68)</f>
        <v>0</v>
      </c>
    </row>
    <row r="68" spans="1:7">
      <c r="A68" s="4" t="s">
        <v>57</v>
      </c>
      <c r="B68" s="5">
        <f>SUM('Local Option Sales Tax Coll'!B69:M69)</f>
        <v>52935855.910000004</v>
      </c>
      <c r="C68" s="5">
        <f>SUM('Tourist Development Tax'!N69)</f>
        <v>10569294.26</v>
      </c>
      <c r="D68" s="5">
        <f>SUM('Conv &amp; Tourist Impact'!N69)</f>
        <v>0</v>
      </c>
      <c r="E68" s="5">
        <f>SUM('Voted 1-Cent Local Option Fuel'!B69:M69)</f>
        <v>1732699.5599999998</v>
      </c>
      <c r="F68" s="5">
        <f>SUM('Non-Voted Local Option Fuel '!B69:M69)</f>
        <v>10363633.110000001</v>
      </c>
      <c r="G68" s="5">
        <f>SUM('Addtional Local Option Fuel'!B69:M69)</f>
        <v>7762501.8699999992</v>
      </c>
    </row>
    <row r="69" spans="1:7">
      <c r="A69" s="4" t="s">
        <v>58</v>
      </c>
      <c r="B69" s="5">
        <f>SUM('Local Option Sales Tax Coll'!B70:M70)</f>
        <v>55948518.239999995</v>
      </c>
      <c r="C69" s="5">
        <f>SUM('Tourist Development Tax'!N70)</f>
        <v>2404635.7799999998</v>
      </c>
      <c r="D69" s="5">
        <f>SUM('Conv &amp; Tourist Impact'!N70)</f>
        <v>0</v>
      </c>
      <c r="E69" s="5">
        <f>SUM('Voted 1-Cent Local Option Fuel'!B70:M70)</f>
        <v>2220623.2999999998</v>
      </c>
      <c r="F69" s="5">
        <f>SUM('Non-Voted Local Option Fuel '!B70:M70)</f>
        <v>13283754.870000001</v>
      </c>
      <c r="G69" s="5">
        <f>SUM('Addtional Local Option Fuel'!B70:M70)</f>
        <v>0</v>
      </c>
    </row>
    <row r="70" spans="1:7">
      <c r="A70" s="4" t="s">
        <v>59</v>
      </c>
      <c r="B70" s="5">
        <f>SUM('Local Option Sales Tax Coll'!B71:M71)</f>
        <v>7036769.7199999997</v>
      </c>
      <c r="C70" s="5">
        <f>SUM('Tourist Development Tax'!N71)</f>
        <v>326998.21000000002</v>
      </c>
      <c r="D70" s="5">
        <f>SUM('Conv &amp; Tourist Impact'!N71)</f>
        <v>0</v>
      </c>
      <c r="E70" s="5">
        <f>SUM('Voted 1-Cent Local Option Fuel'!B71:M71)</f>
        <v>784733.41</v>
      </c>
      <c r="F70" s="5">
        <f>SUM('Non-Voted Local Option Fuel '!B71:M71)</f>
        <v>4664406.57</v>
      </c>
      <c r="G70" s="5">
        <f>SUM('Addtional Local Option Fuel'!B71:M71)</f>
        <v>0</v>
      </c>
    </row>
    <row r="71" spans="1:7">
      <c r="A71" s="4" t="s">
        <v>60</v>
      </c>
      <c r="B71" s="5">
        <f>SUM('Local Option Sales Tax Coll'!B72:M72)</f>
        <v>2706502.9699999997</v>
      </c>
      <c r="C71" s="5">
        <f>SUM('Tourist Development Tax'!N72)</f>
        <v>117125.56</v>
      </c>
      <c r="D71" s="5">
        <f>SUM('Conv &amp; Tourist Impact'!N72)</f>
        <v>0</v>
      </c>
      <c r="E71" s="5">
        <f>SUM('Voted 1-Cent Local Option Fuel'!B72:M72)</f>
        <v>314987.48</v>
      </c>
      <c r="F71" s="5">
        <f>SUM('Non-Voted Local Option Fuel '!B72:M72)</f>
        <v>1877010.56</v>
      </c>
      <c r="G71" s="5">
        <f>SUM('Addtional Local Option Fuel'!B72:M72)</f>
        <v>1119159.1600000001</v>
      </c>
    </row>
    <row r="72" spans="1:7">
      <c r="A72" s="4" t="s">
        <v>130</v>
      </c>
      <c r="B72" s="5">
        <f>SUM('Local Option Sales Tax Coll'!B73:M73)</f>
        <v>1720723.5500000003</v>
      </c>
      <c r="C72" s="5">
        <f>SUM('Tourist Development Tax'!N73)</f>
        <v>173638</v>
      </c>
      <c r="D72" s="5">
        <f>SUM('Conv &amp; Tourist Impact'!N73)</f>
        <v>0</v>
      </c>
      <c r="E72" s="5">
        <f>SUM('Voted 1-Cent Local Option Fuel'!B73:M73)</f>
        <v>81992.60000000002</v>
      </c>
      <c r="F72" s="5">
        <f>SUM('Non-Voted Local Option Fuel '!B73:M73)</f>
        <v>1246487.94</v>
      </c>
      <c r="G72" s="5">
        <f>SUM('Addtional Local Option Fuel'!B73:M73)</f>
        <v>0</v>
      </c>
    </row>
    <row r="73" spans="1:7">
      <c r="A73" s="4" t="s">
        <v>62</v>
      </c>
      <c r="B73" s="5">
        <f>SUM('Local Option Sales Tax Coll'!B74:M74)</f>
        <v>433274.7</v>
      </c>
      <c r="C73" s="5">
        <f>SUM('Tourist Development Tax'!N74)</f>
        <v>0</v>
      </c>
      <c r="D73" s="5">
        <f>SUM('Conv &amp; Tourist Impact'!N74)</f>
        <v>0</v>
      </c>
      <c r="E73" s="5">
        <f>SUM('Voted 1-Cent Local Option Fuel'!B74:M74)</f>
        <v>72497.72</v>
      </c>
      <c r="F73" s="5">
        <f>SUM('Non-Voted Local Option Fuel '!B74:M74)</f>
        <v>392474.82000000007</v>
      </c>
      <c r="G73" s="5">
        <f>SUM('Addtional Local Option Fuel'!B74:M74)</f>
        <v>0</v>
      </c>
    </row>
    <row r="74" spans="1:7">
      <c r="A74" s="4" t="s">
        <v>63</v>
      </c>
      <c r="B74" s="5">
        <f>SUM('Local Option Sales Tax Coll'!B75:M75)</f>
        <v>30138894.330000002</v>
      </c>
      <c r="C74" s="5">
        <f>SUM('Tourist Development Tax'!N75)</f>
        <v>8001757.5499999998</v>
      </c>
      <c r="D74" s="5">
        <f>SUM('Conv &amp; Tourist Impact'!N75)</f>
        <v>7944180.1000000015</v>
      </c>
      <c r="E74" s="5">
        <f>SUM('Voted 1-Cent Local Option Fuel'!B75:M75)</f>
        <v>2455239.0999999996</v>
      </c>
      <c r="F74" s="5">
        <f>SUM('Non-Voted Local Option Fuel '!B75:M75)</f>
        <v>14685977.49</v>
      </c>
      <c r="G74" s="5">
        <f>SUM('Addtional Local Option Fuel'!B75:M75)</f>
        <v>10615202.040000001</v>
      </c>
    </row>
    <row r="75" spans="1:7">
      <c r="A75" s="4" t="s">
        <v>64</v>
      </c>
      <c r="B75" s="5">
        <f>SUM('Local Option Sales Tax Coll'!B76:M76)</f>
        <v>1503008.8099999998</v>
      </c>
      <c r="C75" s="5">
        <f>SUM('Tourist Development Tax'!N76)</f>
        <v>49043.759999999995</v>
      </c>
      <c r="D75" s="5">
        <f>SUM('Conv &amp; Tourist Impact'!N76)</f>
        <v>0</v>
      </c>
      <c r="E75" s="5">
        <f>SUM('Voted 1-Cent Local Option Fuel'!B76:M76)</f>
        <v>133283.30000000002</v>
      </c>
      <c r="F75" s="5">
        <f>SUM('Non-Voted Local Option Fuel '!B76:M76)</f>
        <v>795047.53999999992</v>
      </c>
      <c r="G75" s="5">
        <f>SUM('Addtional Local Option Fuel'!B76:M76)</f>
        <v>0</v>
      </c>
    </row>
    <row r="76" spans="1:7">
      <c r="A76" s="4" t="s">
        <v>65</v>
      </c>
      <c r="B76" s="5">
        <f>SUM('Local Option Sales Tax Coll'!B77:M77)</f>
        <v>11833250.530000001</v>
      </c>
      <c r="C76" s="5">
        <f>SUM('Tourist Development Tax'!N77)</f>
        <v>10984510.770000001</v>
      </c>
      <c r="D76" s="5">
        <f>SUM('Conv &amp; Tourist Impact'!N77)</f>
        <v>0</v>
      </c>
      <c r="E76" s="5">
        <f>SUM('Voted 1-Cent Local Option Fuel'!B77:M77)</f>
        <v>487150.98</v>
      </c>
      <c r="F76" s="5">
        <f>SUM('Non-Voted Local Option Fuel '!B77:M77)</f>
        <v>2911971.64</v>
      </c>
      <c r="G76" s="5">
        <f>SUM('Addtional Local Option Fuel'!B77:M77)</f>
        <v>0</v>
      </c>
    </row>
    <row r="77" spans="1:7">
      <c r="A77" s="4" t="s">
        <v>66</v>
      </c>
      <c r="B77" s="5">
        <f>SUM('Local Option Sales Tax Coll'!B78:M78)</f>
        <v>1299915.67</v>
      </c>
      <c r="C77" s="5">
        <f>SUM('Tourist Development Tax'!N78)</f>
        <v>90725.02</v>
      </c>
      <c r="D77" s="5">
        <f>SUM('Conv &amp; Tourist Impact'!N78)</f>
        <v>0</v>
      </c>
      <c r="E77" s="5">
        <f>SUM('Voted 1-Cent Local Option Fuel'!B78:M78)</f>
        <v>124193.25999999998</v>
      </c>
      <c r="F77" s="5">
        <f>SUM('Non-Voted Local Option Fuel '!B78:M78)</f>
        <v>741688.48</v>
      </c>
      <c r="G77" s="5">
        <f>SUM('Addtional Local Option Fuel'!B78:M78)</f>
        <v>0</v>
      </c>
    </row>
    <row r="78" spans="1:7">
      <c r="A78" s="4" t="s">
        <v>67</v>
      </c>
      <c r="B78" s="5">
        <f>SUM('Local Option Sales Tax Coll'!B79:M79)</f>
        <v>144667221.69999999</v>
      </c>
      <c r="C78" s="5">
        <f>SUM('Tourist Development Tax'!N79)</f>
        <v>0</v>
      </c>
      <c r="D78" s="5">
        <f>SUM('Conv &amp; Tourist Impact'!N79)</f>
        <v>0</v>
      </c>
      <c r="E78" s="5">
        <v>0</v>
      </c>
      <c r="F78" s="5">
        <v>0</v>
      </c>
      <c r="G78" s="5">
        <v>0</v>
      </c>
    </row>
    <row r="79" spans="1:7">
      <c r="A79" s="4" t="s">
        <v>1</v>
      </c>
      <c r="B79" s="5" t="s">
        <v>83</v>
      </c>
      <c r="C79" s="5" t="s">
        <v>84</v>
      </c>
      <c r="D79" s="5" t="s">
        <v>84</v>
      </c>
      <c r="E79" s="5" t="s">
        <v>84</v>
      </c>
      <c r="F79" s="5" t="s">
        <v>84</v>
      </c>
      <c r="G79" s="5" t="s">
        <v>85</v>
      </c>
    </row>
    <row r="80" spans="1:7">
      <c r="A80" s="4" t="s">
        <v>68</v>
      </c>
      <c r="B80" s="5">
        <f t="shared" ref="B80:G80" si="0">SUM(B11:B78)</f>
        <v>1842270964.5600004</v>
      </c>
      <c r="C80" s="5">
        <f t="shared" si="0"/>
        <v>524408049.25000006</v>
      </c>
      <c r="D80" s="5">
        <f t="shared" si="0"/>
        <v>65670406.210000001</v>
      </c>
      <c r="E80" s="5">
        <f t="shared" si="0"/>
        <v>83595545.679999992</v>
      </c>
      <c r="F80" s="5">
        <f t="shared" si="0"/>
        <v>601171009.75000024</v>
      </c>
      <c r="G80" s="5">
        <f t="shared" si="0"/>
        <v>181362515.06999996</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2"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B57" activePane="bottomRight" state="frozen"/>
      <selection pane="topRight" activeCell="B1" sqref="B1"/>
      <selection pane="bottomLeft" activeCell="A10" sqref="A10"/>
      <selection pane="bottomRight" activeCell="B60" sqref="B60"/>
    </sheetView>
  </sheetViews>
  <sheetFormatPr defaultRowHeight="12.75"/>
  <cols>
    <col min="1" max="1" width="16.1640625" bestFit="1" customWidth="1"/>
    <col min="2" max="13" width="11.1640625" bestFit="1" customWidth="1"/>
    <col min="14" max="14" width="12.6640625" bestFit="1" customWidth="1"/>
  </cols>
  <sheetData>
    <row r="1" spans="1:14">
      <c r="A1" t="s">
        <v>131</v>
      </c>
      <c r="N1" t="s">
        <v>89</v>
      </c>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135</v>
      </c>
      <c r="B7" s="27"/>
      <c r="C7" s="27"/>
      <c r="D7" s="27"/>
      <c r="E7" s="27"/>
      <c r="F7" s="27"/>
      <c r="G7" s="27"/>
      <c r="H7" s="27"/>
      <c r="I7" s="27"/>
      <c r="J7" s="27"/>
      <c r="K7" s="27"/>
      <c r="L7" s="27"/>
      <c r="M7" s="27"/>
      <c r="N7" s="27"/>
    </row>
    <row r="8" spans="1:14">
      <c r="N8" s="6"/>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c r="N10" s="6"/>
    </row>
    <row r="11" spans="1:14">
      <c r="A11" t="s">
        <v>1</v>
      </c>
    </row>
    <row r="12" spans="1:14">
      <c r="A12" t="s">
        <v>90</v>
      </c>
      <c r="B12" s="1">
        <v>778985.49</v>
      </c>
      <c r="C12" s="1">
        <v>740190.74</v>
      </c>
      <c r="D12" s="1">
        <v>870398.13</v>
      </c>
      <c r="E12" s="1">
        <v>763278.39</v>
      </c>
      <c r="F12" s="1">
        <v>828652.83</v>
      </c>
      <c r="G12" s="1">
        <v>760894.9</v>
      </c>
      <c r="H12" s="1">
        <v>849800.44</v>
      </c>
      <c r="I12" s="1">
        <v>795197.8</v>
      </c>
      <c r="J12" s="1">
        <v>745123.05</v>
      </c>
      <c r="K12" s="1">
        <v>776750.15</v>
      </c>
      <c r="L12" s="1">
        <v>789982.01</v>
      </c>
      <c r="M12" s="1">
        <v>750617.04</v>
      </c>
      <c r="N12" s="6">
        <f>SUM(B12:M12)</f>
        <v>9449870.9699999988</v>
      </c>
    </row>
    <row r="13" spans="1:14">
      <c r="A13" t="s">
        <v>91</v>
      </c>
      <c r="B13" s="1">
        <v>115816.88</v>
      </c>
      <c r="C13" s="1">
        <v>129818.3</v>
      </c>
      <c r="D13" s="1">
        <v>114861.72</v>
      </c>
      <c r="E13" s="1">
        <v>113466.53</v>
      </c>
      <c r="F13" s="1">
        <v>118761.74</v>
      </c>
      <c r="G13" s="1">
        <v>125491.4</v>
      </c>
      <c r="H13" s="1">
        <v>134395.31</v>
      </c>
      <c r="I13" s="1">
        <v>99051.92</v>
      </c>
      <c r="J13" s="1">
        <v>113162.11</v>
      </c>
      <c r="K13" s="1">
        <v>115652.69</v>
      </c>
      <c r="L13" s="1">
        <v>113242.92</v>
      </c>
      <c r="M13" s="1">
        <v>117991.22</v>
      </c>
      <c r="N13" s="6">
        <f t="shared" ref="N13:N76" si="0">SUM(B13:M13)</f>
        <v>1411712.74</v>
      </c>
    </row>
    <row r="14" spans="1:14">
      <c r="A14" t="s">
        <v>92</v>
      </c>
      <c r="B14" s="1">
        <v>1513657.96</v>
      </c>
      <c r="C14" s="1">
        <v>1522243.68</v>
      </c>
      <c r="D14" s="1">
        <v>1206941.3500000001</v>
      </c>
      <c r="E14" s="1">
        <v>1135113.26</v>
      </c>
      <c r="F14" s="1">
        <v>1060937.51</v>
      </c>
      <c r="G14" s="1">
        <v>1027158.14</v>
      </c>
      <c r="H14" s="1">
        <v>1080095.43</v>
      </c>
      <c r="I14" s="1">
        <v>949832.03</v>
      </c>
      <c r="J14" s="1">
        <v>1052069.74</v>
      </c>
      <c r="K14" s="1">
        <v>1356050.34</v>
      </c>
      <c r="L14" s="1">
        <v>1152429.57</v>
      </c>
      <c r="M14" s="1">
        <v>0</v>
      </c>
      <c r="N14" s="6">
        <f t="shared" si="0"/>
        <v>13056529.01</v>
      </c>
    </row>
    <row r="15" spans="1:14">
      <c r="A15" t="s">
        <v>5</v>
      </c>
      <c r="B15" s="1">
        <v>172829</v>
      </c>
      <c r="C15" s="1">
        <v>159698.82</v>
      </c>
      <c r="D15" s="1">
        <v>160773.22</v>
      </c>
      <c r="E15" s="1">
        <v>149119.04000000001</v>
      </c>
      <c r="F15" s="1">
        <v>155808.23000000001</v>
      </c>
      <c r="G15" s="1">
        <v>166295.91</v>
      </c>
      <c r="H15" s="1">
        <v>174282.37</v>
      </c>
      <c r="I15" s="1">
        <v>151476.04999999999</v>
      </c>
      <c r="J15" s="1">
        <v>159434.10999999999</v>
      </c>
      <c r="K15" s="1">
        <v>165192.10999999999</v>
      </c>
      <c r="L15" s="1">
        <v>157977.76999999999</v>
      </c>
      <c r="M15" s="1">
        <v>156623.62</v>
      </c>
      <c r="N15" s="6">
        <f t="shared" si="0"/>
        <v>1929510.25</v>
      </c>
    </row>
    <row r="16" spans="1:14">
      <c r="A16" t="s">
        <v>93</v>
      </c>
      <c r="B16" s="1">
        <v>0</v>
      </c>
      <c r="C16" s="1">
        <v>0</v>
      </c>
      <c r="D16" s="1">
        <v>0</v>
      </c>
      <c r="E16" s="1">
        <v>0</v>
      </c>
      <c r="F16" s="1">
        <v>0</v>
      </c>
      <c r="G16" s="1">
        <v>0</v>
      </c>
      <c r="H16" s="1">
        <v>0</v>
      </c>
      <c r="I16" s="1">
        <v>0</v>
      </c>
      <c r="J16" s="1">
        <v>0</v>
      </c>
      <c r="K16" s="1">
        <v>0</v>
      </c>
      <c r="L16" s="1">
        <v>0</v>
      </c>
      <c r="M16" s="1">
        <v>0</v>
      </c>
      <c r="N16" s="6">
        <f t="shared" si="0"/>
        <v>0</v>
      </c>
    </row>
    <row r="17" spans="1:14">
      <c r="A17" t="s">
        <v>94</v>
      </c>
      <c r="B17" s="1">
        <v>0</v>
      </c>
      <c r="C17" s="1">
        <v>0</v>
      </c>
      <c r="D17" s="1">
        <v>0</v>
      </c>
      <c r="E17" s="1">
        <v>0</v>
      </c>
      <c r="F17" s="1">
        <v>0</v>
      </c>
      <c r="G17" s="1">
        <v>0</v>
      </c>
      <c r="H17" s="1">
        <v>0</v>
      </c>
      <c r="I17" s="1">
        <v>0</v>
      </c>
      <c r="J17" s="1">
        <v>0</v>
      </c>
      <c r="K17" s="1">
        <v>0</v>
      </c>
      <c r="L17" s="1">
        <v>0</v>
      </c>
      <c r="M17" s="1">
        <v>0</v>
      </c>
      <c r="N17" s="6">
        <f t="shared" si="0"/>
        <v>0</v>
      </c>
    </row>
    <row r="18" spans="1:14">
      <c r="A18" t="s">
        <v>8</v>
      </c>
      <c r="B18" s="1">
        <v>51287.33</v>
      </c>
      <c r="C18" s="1">
        <v>44887.27</v>
      </c>
      <c r="D18" s="1">
        <v>47390.54</v>
      </c>
      <c r="E18" s="1">
        <v>49990.400000000001</v>
      </c>
      <c r="F18" s="1">
        <v>46398.9</v>
      </c>
      <c r="G18" s="1">
        <v>47095.25</v>
      </c>
      <c r="H18" s="1">
        <v>49793.7</v>
      </c>
      <c r="I18" s="1">
        <v>43877.41</v>
      </c>
      <c r="J18" s="1">
        <v>45367.96</v>
      </c>
      <c r="K18" s="1">
        <v>50417.95</v>
      </c>
      <c r="L18" s="1">
        <v>46190.879999999997</v>
      </c>
      <c r="M18" s="1">
        <v>48441.760000000002</v>
      </c>
      <c r="N18" s="6">
        <f t="shared" si="0"/>
        <v>571139.35000000009</v>
      </c>
    </row>
    <row r="19" spans="1:14">
      <c r="A19" t="s">
        <v>95</v>
      </c>
      <c r="B19" s="1">
        <v>1512492.31</v>
      </c>
      <c r="C19" s="1">
        <v>1586609.51</v>
      </c>
      <c r="D19" s="1">
        <v>1332727.52</v>
      </c>
      <c r="E19" s="1">
        <v>1370174.44</v>
      </c>
      <c r="F19" s="1">
        <v>1450754.8</v>
      </c>
      <c r="G19" s="1">
        <v>1699808.67</v>
      </c>
      <c r="H19" s="1">
        <v>1715677.29</v>
      </c>
      <c r="I19" s="1">
        <v>1693792.01</v>
      </c>
      <c r="J19" s="1">
        <v>1704656.13</v>
      </c>
      <c r="K19" s="1">
        <v>1820499.23</v>
      </c>
      <c r="L19" s="1">
        <v>1517894.73</v>
      </c>
      <c r="M19" s="1">
        <v>1406306.96</v>
      </c>
      <c r="N19" s="6">
        <f t="shared" si="0"/>
        <v>18811393.600000001</v>
      </c>
    </row>
    <row r="20" spans="1:14">
      <c r="A20" t="s">
        <v>96</v>
      </c>
      <c r="B20" s="1">
        <v>0</v>
      </c>
      <c r="C20" s="1">
        <v>0</v>
      </c>
      <c r="D20" s="1">
        <v>0</v>
      </c>
      <c r="E20" s="1">
        <v>0</v>
      </c>
      <c r="F20" s="1">
        <v>0</v>
      </c>
      <c r="G20" s="1">
        <v>0</v>
      </c>
      <c r="H20" s="1">
        <v>0</v>
      </c>
      <c r="I20" s="1">
        <v>0</v>
      </c>
      <c r="J20" s="1">
        <v>0</v>
      </c>
      <c r="K20" s="1">
        <v>0</v>
      </c>
      <c r="L20" s="1">
        <v>0</v>
      </c>
      <c r="M20" s="1">
        <v>0</v>
      </c>
      <c r="N20" s="6">
        <f t="shared" si="0"/>
        <v>0</v>
      </c>
    </row>
    <row r="21" spans="1:14">
      <c r="A21" t="s">
        <v>97</v>
      </c>
      <c r="B21" s="1">
        <v>1403055.86</v>
      </c>
      <c r="C21" s="1">
        <v>1372614.35</v>
      </c>
      <c r="D21" s="1">
        <v>1303307.8999999999</v>
      </c>
      <c r="E21" s="1">
        <v>1335740.01</v>
      </c>
      <c r="F21" s="1">
        <v>1290131.3</v>
      </c>
      <c r="G21" s="1">
        <v>1449472.03</v>
      </c>
      <c r="H21" s="1">
        <v>1556329.06</v>
      </c>
      <c r="I21" s="1">
        <v>1194783.05</v>
      </c>
      <c r="J21" s="1">
        <v>1311380.8700000001</v>
      </c>
      <c r="K21" s="1">
        <v>1407594.67</v>
      </c>
      <c r="L21" s="1">
        <v>1275143.3899999999</v>
      </c>
      <c r="M21" s="1">
        <v>1363921.69</v>
      </c>
      <c r="N21" s="6">
        <f t="shared" si="0"/>
        <v>16263474.18</v>
      </c>
    </row>
    <row r="22" spans="1:14">
      <c r="A22" t="s">
        <v>98</v>
      </c>
      <c r="B22" s="1">
        <v>0</v>
      </c>
      <c r="C22" s="1">
        <v>0</v>
      </c>
      <c r="D22" s="1">
        <v>0</v>
      </c>
      <c r="E22" s="1">
        <v>0</v>
      </c>
      <c r="F22" s="1">
        <v>0</v>
      </c>
      <c r="G22" s="1">
        <v>0</v>
      </c>
      <c r="H22" s="1">
        <v>0</v>
      </c>
      <c r="I22" s="1">
        <v>0</v>
      </c>
      <c r="J22" s="1">
        <v>0</v>
      </c>
      <c r="K22" s="1">
        <v>0</v>
      </c>
      <c r="L22" s="1">
        <v>0</v>
      </c>
      <c r="M22" s="1">
        <v>0</v>
      </c>
      <c r="N22" s="6">
        <f t="shared" si="0"/>
        <v>0</v>
      </c>
    </row>
    <row r="23" spans="1:14">
      <c r="A23" t="s">
        <v>12</v>
      </c>
      <c r="B23" s="1">
        <v>605086.65</v>
      </c>
      <c r="C23" s="1">
        <v>549394.19999999995</v>
      </c>
      <c r="D23" s="1">
        <v>533737.84</v>
      </c>
      <c r="E23" s="1">
        <v>535896.97</v>
      </c>
      <c r="F23" s="1">
        <v>690819.91</v>
      </c>
      <c r="G23" s="1">
        <v>552898.76</v>
      </c>
      <c r="H23" s="1">
        <v>570424.54</v>
      </c>
      <c r="I23" s="1">
        <v>510306.61</v>
      </c>
      <c r="J23" s="1">
        <v>536156.69999999995</v>
      </c>
      <c r="K23" s="1">
        <v>568865.47</v>
      </c>
      <c r="L23" s="1">
        <v>520391.29</v>
      </c>
      <c r="M23" s="1">
        <v>538900.76</v>
      </c>
      <c r="N23" s="6">
        <f t="shared" si="0"/>
        <v>6712879.7000000002</v>
      </c>
    </row>
    <row r="24" spans="1:14">
      <c r="A24" t="s">
        <v>129</v>
      </c>
      <c r="B24" s="1">
        <v>27021823.620000001</v>
      </c>
      <c r="C24" s="1">
        <v>27057071.43</v>
      </c>
      <c r="D24" s="1">
        <v>26220951.41</v>
      </c>
      <c r="E24" s="1">
        <v>26218200.41</v>
      </c>
      <c r="F24" s="1">
        <v>27123876.440000001</v>
      </c>
      <c r="G24" s="1">
        <v>30037792.73</v>
      </c>
      <c r="H24" s="1">
        <v>32793765.559999999</v>
      </c>
      <c r="I24" s="1">
        <v>27377466.140000001</v>
      </c>
      <c r="J24" s="1">
        <v>28135505.399999999</v>
      </c>
      <c r="K24" s="1">
        <v>30020222.050000001</v>
      </c>
      <c r="L24" s="1">
        <v>27465359.02</v>
      </c>
      <c r="M24" s="1">
        <v>27451616.440000001</v>
      </c>
      <c r="N24" s="6">
        <f t="shared" si="0"/>
        <v>336923650.64999998</v>
      </c>
    </row>
    <row r="25" spans="1:14">
      <c r="A25" t="s">
        <v>13</v>
      </c>
      <c r="B25" s="1">
        <v>152062.92000000001</v>
      </c>
      <c r="C25" s="1">
        <v>137953.82</v>
      </c>
      <c r="D25" s="1">
        <v>132928.81</v>
      </c>
      <c r="E25" s="1">
        <v>131445.18</v>
      </c>
      <c r="F25" s="1">
        <v>135217.03</v>
      </c>
      <c r="G25" s="1">
        <v>160591.9</v>
      </c>
      <c r="H25" s="1">
        <v>155836.93</v>
      </c>
      <c r="I25" s="1">
        <v>149749.94</v>
      </c>
      <c r="J25" s="1">
        <v>161925.45000000001</v>
      </c>
      <c r="K25" s="1">
        <v>156763.59</v>
      </c>
      <c r="L25" s="1">
        <v>135081.63</v>
      </c>
      <c r="M25" s="1">
        <v>137095.26999999999</v>
      </c>
      <c r="N25" s="6">
        <f t="shared" si="0"/>
        <v>1746652.4700000002</v>
      </c>
    </row>
    <row r="26" spans="1:14">
      <c r="A26" t="s">
        <v>14</v>
      </c>
      <c r="B26" s="1">
        <v>59608.4</v>
      </c>
      <c r="C26" s="1">
        <v>58959</v>
      </c>
      <c r="D26" s="1">
        <v>55850.37</v>
      </c>
      <c r="E26" s="1">
        <v>50506.62</v>
      </c>
      <c r="F26" s="1">
        <v>53130.15</v>
      </c>
      <c r="G26" s="1">
        <v>51039.27</v>
      </c>
      <c r="H26" s="1">
        <v>54082.64</v>
      </c>
      <c r="I26" s="1">
        <v>47668.84</v>
      </c>
      <c r="J26" s="1">
        <v>49462.45</v>
      </c>
      <c r="K26" s="1">
        <v>56859.38</v>
      </c>
      <c r="L26" s="1">
        <v>56174.18</v>
      </c>
      <c r="M26" s="1">
        <v>56708.65</v>
      </c>
      <c r="N26" s="6">
        <f t="shared" si="0"/>
        <v>650049.95000000007</v>
      </c>
    </row>
    <row r="27" spans="1:14">
      <c r="A27" t="s">
        <v>99</v>
      </c>
      <c r="B27" s="1">
        <v>11152098.279999999</v>
      </c>
      <c r="C27" s="1">
        <v>11038864.01</v>
      </c>
      <c r="D27" s="1">
        <v>10721521.310000001</v>
      </c>
      <c r="E27" s="1">
        <v>10427041.630000001</v>
      </c>
      <c r="F27" s="1">
        <v>10556914.09</v>
      </c>
      <c r="G27" s="1">
        <v>11036478.710000001</v>
      </c>
      <c r="H27" s="1">
        <v>12002400.57</v>
      </c>
      <c r="I27" s="1">
        <v>10044412.08</v>
      </c>
      <c r="J27" s="1">
        <v>10495526.24</v>
      </c>
      <c r="K27" s="1">
        <v>10851697.57</v>
      </c>
      <c r="L27" s="1">
        <v>10400329.880000001</v>
      </c>
      <c r="M27" s="1">
        <v>10414592.84</v>
      </c>
      <c r="N27" s="6">
        <f t="shared" si="0"/>
        <v>129141877.21000001</v>
      </c>
    </row>
    <row r="28" spans="1:14">
      <c r="A28" t="s">
        <v>100</v>
      </c>
      <c r="B28" s="1">
        <v>5043994.7300000004</v>
      </c>
      <c r="C28" s="1">
        <v>4891164.47</v>
      </c>
      <c r="D28" s="1">
        <v>4573979.09</v>
      </c>
      <c r="E28" s="1">
        <v>4466014.3</v>
      </c>
      <c r="F28" s="1">
        <v>4299309.97</v>
      </c>
      <c r="G28" s="1">
        <v>4630214.26</v>
      </c>
      <c r="H28" s="1">
        <v>4860938.8899999997</v>
      </c>
      <c r="I28" s="1">
        <v>3903480.74</v>
      </c>
      <c r="J28" s="1">
        <v>4297009.62</v>
      </c>
      <c r="K28" s="1">
        <v>4649660.09</v>
      </c>
      <c r="L28" s="1">
        <v>4299630.68</v>
      </c>
      <c r="M28" s="1">
        <v>4582349.12</v>
      </c>
      <c r="N28" s="6">
        <f t="shared" si="0"/>
        <v>54497745.959999993</v>
      </c>
    </row>
    <row r="29" spans="1:14">
      <c r="A29" t="s">
        <v>17</v>
      </c>
      <c r="B29" s="1">
        <v>531752.65</v>
      </c>
      <c r="C29" s="1">
        <v>537257.52</v>
      </c>
      <c r="D29" s="1">
        <v>476980.23</v>
      </c>
      <c r="E29" s="1">
        <v>493784.95</v>
      </c>
      <c r="F29" s="1">
        <v>515005.15</v>
      </c>
      <c r="G29" s="1">
        <v>581126.21</v>
      </c>
      <c r="H29" s="1">
        <v>551914.79</v>
      </c>
      <c r="I29" s="1">
        <v>477050.65</v>
      </c>
      <c r="J29" s="1">
        <v>537042.85</v>
      </c>
      <c r="K29" s="1">
        <v>591821.07999999996</v>
      </c>
      <c r="L29" s="1">
        <v>521374.1</v>
      </c>
      <c r="M29" s="1">
        <v>528927.5</v>
      </c>
      <c r="N29" s="6">
        <f t="shared" si="0"/>
        <v>6344037.6799999997</v>
      </c>
    </row>
    <row r="30" spans="1:14">
      <c r="A30" t="s">
        <v>18</v>
      </c>
      <c r="B30" s="1">
        <v>0</v>
      </c>
      <c r="C30" s="1">
        <v>0</v>
      </c>
      <c r="D30" s="1">
        <v>0</v>
      </c>
      <c r="E30" s="1">
        <v>0</v>
      </c>
      <c r="F30" s="1">
        <v>0</v>
      </c>
      <c r="G30" s="1">
        <v>0</v>
      </c>
      <c r="H30" s="1">
        <v>0</v>
      </c>
      <c r="I30" s="1">
        <v>67054.92</v>
      </c>
      <c r="J30" s="1">
        <v>84826.61</v>
      </c>
      <c r="K30" s="1">
        <v>115336.78</v>
      </c>
      <c r="L30" s="1">
        <v>113624.12</v>
      </c>
      <c r="M30" s="1">
        <v>148402.89000000001</v>
      </c>
      <c r="N30" s="6">
        <f t="shared" si="0"/>
        <v>529245.32000000007</v>
      </c>
    </row>
    <row r="31" spans="1:14">
      <c r="A31" t="s">
        <v>19</v>
      </c>
      <c r="B31" s="1">
        <v>229333.95</v>
      </c>
      <c r="C31" s="1">
        <v>225757.26</v>
      </c>
      <c r="D31" s="1">
        <v>203996.63</v>
      </c>
      <c r="E31" s="1">
        <v>215255.75</v>
      </c>
      <c r="F31" s="1">
        <v>215200.85</v>
      </c>
      <c r="G31" s="1">
        <v>209521.5</v>
      </c>
      <c r="H31" s="1">
        <v>203737.5</v>
      </c>
      <c r="I31" s="1">
        <v>190328.11</v>
      </c>
      <c r="J31" s="1">
        <v>238564.95</v>
      </c>
      <c r="K31" s="1">
        <v>206674.98</v>
      </c>
      <c r="L31" s="1">
        <v>212343.7</v>
      </c>
      <c r="M31" s="1">
        <v>196671.1</v>
      </c>
      <c r="N31" s="6">
        <f t="shared" si="0"/>
        <v>2547386.2800000007</v>
      </c>
    </row>
    <row r="32" spans="1:14">
      <c r="A32" t="s">
        <v>20</v>
      </c>
      <c r="B32" s="1">
        <v>53956.83</v>
      </c>
      <c r="C32" s="1">
        <v>44014.35</v>
      </c>
      <c r="D32" s="1">
        <v>43309.54</v>
      </c>
      <c r="E32" s="1">
        <v>44648.87</v>
      </c>
      <c r="F32" s="1">
        <v>38081.300000000003</v>
      </c>
      <c r="G32" s="1">
        <v>36875.480000000003</v>
      </c>
      <c r="H32" s="1">
        <v>45548.06</v>
      </c>
      <c r="I32" s="1">
        <v>35443.699999999997</v>
      </c>
      <c r="J32" s="1">
        <v>38519.760000000002</v>
      </c>
      <c r="K32" s="1">
        <v>43786.36</v>
      </c>
      <c r="L32" s="1">
        <v>46622.76</v>
      </c>
      <c r="M32" s="1">
        <v>43250.67</v>
      </c>
      <c r="N32" s="6">
        <f t="shared" si="0"/>
        <v>514057.68000000005</v>
      </c>
    </row>
    <row r="33" spans="1:14">
      <c r="A33" t="s">
        <v>21</v>
      </c>
      <c r="B33" s="1">
        <v>20866.95</v>
      </c>
      <c r="C33" s="1">
        <v>19309.47</v>
      </c>
      <c r="D33" s="1">
        <v>18805.02</v>
      </c>
      <c r="E33" s="1">
        <v>21412.1</v>
      </c>
      <c r="F33" s="1">
        <v>18540.45</v>
      </c>
      <c r="G33" s="1">
        <v>22961.14</v>
      </c>
      <c r="H33" s="1">
        <v>23093.45</v>
      </c>
      <c r="I33" s="1">
        <v>22365.1</v>
      </c>
      <c r="J33" s="1">
        <v>23211.55</v>
      </c>
      <c r="K33" s="1">
        <v>23820.45</v>
      </c>
      <c r="L33" s="1">
        <v>20497.98</v>
      </c>
      <c r="M33" s="1">
        <v>21445.42</v>
      </c>
      <c r="N33" s="6">
        <f t="shared" si="0"/>
        <v>256329.08000000002</v>
      </c>
    </row>
    <row r="34" spans="1:14">
      <c r="A34" t="s">
        <v>101</v>
      </c>
      <c r="B34" s="1">
        <v>108079.41</v>
      </c>
      <c r="C34" s="1">
        <v>95173</v>
      </c>
      <c r="D34" s="1">
        <v>71885.08</v>
      </c>
      <c r="E34" s="1">
        <v>64305.79</v>
      </c>
      <c r="F34" s="1">
        <v>57583.09</v>
      </c>
      <c r="G34" s="1">
        <v>49997.94</v>
      </c>
      <c r="H34" s="1">
        <v>57951.42</v>
      </c>
      <c r="I34" s="1">
        <v>74939.97</v>
      </c>
      <c r="J34" s="1">
        <v>58641.63</v>
      </c>
      <c r="K34" s="1">
        <v>73397.7</v>
      </c>
      <c r="L34" s="1">
        <v>73153.13</v>
      </c>
      <c r="M34" s="1">
        <v>85382.91</v>
      </c>
      <c r="N34" s="6">
        <f t="shared" si="0"/>
        <v>870491.07</v>
      </c>
    </row>
    <row r="35" spans="1:14">
      <c r="A35" t="s">
        <v>23</v>
      </c>
      <c r="B35" s="1">
        <v>47982.559999999998</v>
      </c>
      <c r="C35" s="1">
        <v>43535.06</v>
      </c>
      <c r="D35" s="1">
        <v>39065.75</v>
      </c>
      <c r="E35" s="1">
        <v>37362.49</v>
      </c>
      <c r="F35" s="1">
        <v>39935.54</v>
      </c>
      <c r="G35" s="1">
        <v>41485.78</v>
      </c>
      <c r="H35" s="1">
        <v>61551.81</v>
      </c>
      <c r="I35" s="1">
        <v>38513.550000000003</v>
      </c>
      <c r="J35" s="1">
        <v>36881.18</v>
      </c>
      <c r="K35" s="1">
        <v>41286.5</v>
      </c>
      <c r="L35" s="1">
        <v>36191.32</v>
      </c>
      <c r="M35" s="1">
        <v>37594.120000000003</v>
      </c>
      <c r="N35" s="6">
        <f t="shared" si="0"/>
        <v>501385.66</v>
      </c>
    </row>
    <row r="36" spans="1:14">
      <c r="A36" t="s">
        <v>24</v>
      </c>
      <c r="B36" s="1">
        <v>119348.76</v>
      </c>
      <c r="C36" s="1">
        <v>108059.22</v>
      </c>
      <c r="D36" s="1">
        <v>105719.55</v>
      </c>
      <c r="E36" s="1">
        <v>122342.19</v>
      </c>
      <c r="F36" s="1">
        <v>113880.59</v>
      </c>
      <c r="G36" s="1">
        <v>123250.19</v>
      </c>
      <c r="H36" s="1">
        <v>126527.32</v>
      </c>
      <c r="I36" s="1">
        <v>121838.25</v>
      </c>
      <c r="J36" s="1">
        <v>125320.05</v>
      </c>
      <c r="K36" s="1">
        <v>123431.56</v>
      </c>
      <c r="L36" s="1">
        <v>116466.27</v>
      </c>
      <c r="M36" s="1">
        <v>128532.62</v>
      </c>
      <c r="N36" s="6">
        <f t="shared" si="0"/>
        <v>1434716.5700000003</v>
      </c>
    </row>
    <row r="37" spans="1:14">
      <c r="A37" t="s">
        <v>25</v>
      </c>
      <c r="B37" s="1">
        <v>212365.73</v>
      </c>
      <c r="C37" s="1">
        <v>176803.67</v>
      </c>
      <c r="D37" s="1">
        <v>193718.06</v>
      </c>
      <c r="E37" s="1">
        <v>203620.37</v>
      </c>
      <c r="F37" s="1">
        <v>204282.06</v>
      </c>
      <c r="G37" s="1">
        <v>208710.08</v>
      </c>
      <c r="H37" s="1">
        <v>225241.01</v>
      </c>
      <c r="I37" s="1">
        <v>196103.73</v>
      </c>
      <c r="J37" s="1">
        <v>214725.79</v>
      </c>
      <c r="K37" s="1">
        <v>209303.49</v>
      </c>
      <c r="L37" s="1">
        <v>198165.55</v>
      </c>
      <c r="M37" s="1">
        <v>189656.34</v>
      </c>
      <c r="N37" s="6">
        <f t="shared" si="0"/>
        <v>2432695.88</v>
      </c>
    </row>
    <row r="38" spans="1:14">
      <c r="A38" t="s">
        <v>102</v>
      </c>
      <c r="B38" s="1">
        <v>588304.97</v>
      </c>
      <c r="C38" s="1">
        <v>563403.72</v>
      </c>
      <c r="D38" s="1">
        <v>528391.35</v>
      </c>
      <c r="E38" s="1">
        <v>541045.41</v>
      </c>
      <c r="F38" s="1">
        <v>538529.81000000006</v>
      </c>
      <c r="G38" s="1">
        <v>591858.78</v>
      </c>
      <c r="H38" s="1">
        <v>622278.99</v>
      </c>
      <c r="I38" s="1">
        <v>524883.76</v>
      </c>
      <c r="J38" s="1">
        <v>569004.21</v>
      </c>
      <c r="K38" s="1">
        <v>596979.51</v>
      </c>
      <c r="L38" s="1">
        <v>542918.17000000004</v>
      </c>
      <c r="M38" s="1">
        <v>535241.11</v>
      </c>
      <c r="N38" s="6">
        <f t="shared" si="0"/>
        <v>6742839.79</v>
      </c>
    </row>
    <row r="39" spans="1:14">
      <c r="A39" t="s">
        <v>27</v>
      </c>
      <c r="B39" s="1">
        <v>733007.72</v>
      </c>
      <c r="C39" s="1">
        <v>674864.21</v>
      </c>
      <c r="D39" s="1">
        <v>680933.8</v>
      </c>
      <c r="E39" s="1">
        <v>682892.93</v>
      </c>
      <c r="F39" s="1">
        <v>722638.53</v>
      </c>
      <c r="G39" s="1">
        <v>788172.47</v>
      </c>
      <c r="H39" s="1">
        <v>853669.19</v>
      </c>
      <c r="I39" s="1">
        <v>764048.57</v>
      </c>
      <c r="J39" s="1">
        <v>811048.08</v>
      </c>
      <c r="K39" s="1">
        <v>833936.82</v>
      </c>
      <c r="L39" s="1">
        <v>669840.94999999995</v>
      </c>
      <c r="M39" s="1">
        <v>655555.30000000005</v>
      </c>
      <c r="N39" s="6">
        <f t="shared" si="0"/>
        <v>8870608.5700000003</v>
      </c>
    </row>
    <row r="40" spans="1:14">
      <c r="A40" t="s">
        <v>103</v>
      </c>
      <c r="B40" s="1">
        <v>15118921.17</v>
      </c>
      <c r="C40" s="1">
        <v>14751184.35</v>
      </c>
      <c r="D40" s="1">
        <v>14344981.48</v>
      </c>
      <c r="E40" s="1">
        <v>14561934.49</v>
      </c>
      <c r="F40" s="1">
        <v>14463059.51</v>
      </c>
      <c r="G40" s="1">
        <v>15447949.51</v>
      </c>
      <c r="H40" s="1">
        <v>16808542.050000001</v>
      </c>
      <c r="I40" s="1">
        <v>14186756.6</v>
      </c>
      <c r="J40" s="1">
        <v>14825953.939999999</v>
      </c>
      <c r="K40" s="1">
        <v>15590729.939999999</v>
      </c>
      <c r="L40" s="1">
        <v>14436759.880000001</v>
      </c>
      <c r="M40" s="1">
        <v>14210076.98</v>
      </c>
      <c r="N40" s="6">
        <f t="shared" si="0"/>
        <v>178746849.89999998</v>
      </c>
    </row>
    <row r="41" spans="1:14">
      <c r="A41" t="s">
        <v>29</v>
      </c>
      <c r="B41" s="1">
        <v>62066.48</v>
      </c>
      <c r="C41" s="1">
        <v>59877.77</v>
      </c>
      <c r="D41" s="1">
        <v>58150.41</v>
      </c>
      <c r="E41" s="1">
        <v>57455.02</v>
      </c>
      <c r="F41" s="1">
        <v>59631.29</v>
      </c>
      <c r="G41" s="1">
        <v>49964.81</v>
      </c>
      <c r="H41" s="1">
        <v>60117.5</v>
      </c>
      <c r="I41" s="1">
        <v>49637.64</v>
      </c>
      <c r="J41" s="1">
        <v>54879.4</v>
      </c>
      <c r="K41" s="1">
        <v>60740.75</v>
      </c>
      <c r="L41" s="1">
        <v>55051.360000000001</v>
      </c>
      <c r="M41" s="1">
        <v>54400.72</v>
      </c>
      <c r="N41" s="6">
        <f t="shared" si="0"/>
        <v>681973.15</v>
      </c>
    </row>
    <row r="42" spans="1:14">
      <c r="A42" t="s">
        <v>104</v>
      </c>
      <c r="B42" s="1">
        <v>1362876.15</v>
      </c>
      <c r="C42" s="1">
        <v>1287976.02</v>
      </c>
      <c r="D42" s="1">
        <v>1238121.6200000001</v>
      </c>
      <c r="E42" s="1">
        <v>1376242.72</v>
      </c>
      <c r="F42" s="1">
        <v>1323191.28</v>
      </c>
      <c r="G42" s="1">
        <v>1599368.53</v>
      </c>
      <c r="H42" s="1">
        <v>1785776.57</v>
      </c>
      <c r="I42" s="1">
        <v>1451103.25</v>
      </c>
      <c r="J42" s="1">
        <v>1568399.76</v>
      </c>
      <c r="K42" s="1">
        <v>1671341.17</v>
      </c>
      <c r="L42" s="1">
        <v>1367920.2</v>
      </c>
      <c r="M42" s="1">
        <v>1286188.43</v>
      </c>
      <c r="N42" s="6">
        <f t="shared" si="0"/>
        <v>17318505.699999999</v>
      </c>
    </row>
    <row r="43" spans="1:14">
      <c r="A43" t="s">
        <v>31</v>
      </c>
      <c r="B43" s="1">
        <v>476961.75</v>
      </c>
      <c r="C43" s="1">
        <v>446250.28</v>
      </c>
      <c r="D43" s="1">
        <v>445084.58</v>
      </c>
      <c r="E43" s="1">
        <v>423106.47</v>
      </c>
      <c r="F43" s="1">
        <v>420071.49</v>
      </c>
      <c r="G43" s="1">
        <v>439281.2</v>
      </c>
      <c r="H43" s="1">
        <v>505737.45</v>
      </c>
      <c r="I43" s="1">
        <v>398154.42</v>
      </c>
      <c r="J43" s="1">
        <v>433903.26</v>
      </c>
      <c r="K43" s="1">
        <v>470239.2</v>
      </c>
      <c r="L43" s="1">
        <v>429034.91</v>
      </c>
      <c r="M43" s="1">
        <v>455277.61</v>
      </c>
      <c r="N43" s="6">
        <f t="shared" si="0"/>
        <v>5343102.620000001</v>
      </c>
    </row>
    <row r="44" spans="1:14">
      <c r="A44" t="s">
        <v>32</v>
      </c>
      <c r="B44" s="1">
        <v>57539.040000000001</v>
      </c>
      <c r="C44" s="1">
        <v>55994.61</v>
      </c>
      <c r="D44" s="1">
        <v>46098.37</v>
      </c>
      <c r="E44" s="1">
        <v>56403.6</v>
      </c>
      <c r="F44" s="1">
        <v>46756.5</v>
      </c>
      <c r="G44" s="1">
        <v>49603.89</v>
      </c>
      <c r="H44" s="1">
        <v>61255.32</v>
      </c>
      <c r="I44" s="1">
        <v>45165.69</v>
      </c>
      <c r="J44" s="1">
        <v>55180.37</v>
      </c>
      <c r="K44" s="1">
        <v>55429.89</v>
      </c>
      <c r="L44" s="1">
        <v>52302.81</v>
      </c>
      <c r="M44" s="1">
        <v>57989.65</v>
      </c>
      <c r="N44" s="6">
        <f t="shared" si="0"/>
        <v>639719.74000000011</v>
      </c>
    </row>
    <row r="45" spans="1:14">
      <c r="A45" t="s">
        <v>33</v>
      </c>
      <c r="B45" s="1">
        <v>21607.67</v>
      </c>
      <c r="C45" s="1">
        <v>19085.099999999999</v>
      </c>
      <c r="D45" s="1">
        <v>20101.52</v>
      </c>
      <c r="E45" s="1">
        <v>17906.060000000001</v>
      </c>
      <c r="F45" s="1">
        <v>20591.98</v>
      </c>
      <c r="G45" s="1">
        <v>17642.07</v>
      </c>
      <c r="H45" s="1">
        <v>19026.59</v>
      </c>
      <c r="I45" s="1">
        <v>18121.87</v>
      </c>
      <c r="J45" s="1">
        <v>18959.310000000001</v>
      </c>
      <c r="K45" s="1">
        <v>19837.2</v>
      </c>
      <c r="L45" s="1">
        <v>23566.07</v>
      </c>
      <c r="M45" s="1">
        <v>19577.82</v>
      </c>
      <c r="N45" s="6">
        <f t="shared" si="0"/>
        <v>236023.26</v>
      </c>
    </row>
    <row r="46" spans="1:14">
      <c r="A46" t="s">
        <v>105</v>
      </c>
      <c r="B46" s="1">
        <v>2328901.09</v>
      </c>
      <c r="C46" s="1">
        <v>2249053.77</v>
      </c>
      <c r="D46" s="1">
        <v>2164859.39</v>
      </c>
      <c r="E46" s="1">
        <v>2218593.2400000002</v>
      </c>
      <c r="F46" s="1">
        <v>2313162.7599999998</v>
      </c>
      <c r="G46" s="1">
        <v>2437570.31</v>
      </c>
      <c r="H46" s="1">
        <v>2549760.6800000002</v>
      </c>
      <c r="I46" s="1">
        <v>2276079.4</v>
      </c>
      <c r="J46" s="1">
        <v>2372832.88</v>
      </c>
      <c r="K46" s="1">
        <v>2521377.61</v>
      </c>
      <c r="L46" s="1">
        <v>2355787.12</v>
      </c>
      <c r="M46" s="1">
        <v>2214032.9300000002</v>
      </c>
      <c r="N46" s="6">
        <f t="shared" si="0"/>
        <v>28002011.18</v>
      </c>
    </row>
    <row r="47" spans="1:14">
      <c r="A47" t="s">
        <v>106</v>
      </c>
      <c r="B47" s="1">
        <v>0</v>
      </c>
      <c r="C47" s="1">
        <v>0</v>
      </c>
      <c r="D47" s="1">
        <v>0</v>
      </c>
      <c r="E47" s="1">
        <v>0</v>
      </c>
      <c r="F47" s="1">
        <v>0</v>
      </c>
      <c r="G47" s="1">
        <v>0</v>
      </c>
      <c r="H47" s="1">
        <v>0</v>
      </c>
      <c r="I47" s="1">
        <v>0</v>
      </c>
      <c r="J47" s="1">
        <v>0</v>
      </c>
      <c r="K47" s="1">
        <v>0</v>
      </c>
      <c r="L47" s="1">
        <v>0</v>
      </c>
      <c r="M47" s="1">
        <v>0</v>
      </c>
      <c r="N47" s="6">
        <f t="shared" si="0"/>
        <v>0</v>
      </c>
    </row>
    <row r="48" spans="1:14">
      <c r="A48" t="s">
        <v>107</v>
      </c>
      <c r="B48" s="1">
        <v>4164538.79</v>
      </c>
      <c r="C48" s="1">
        <v>4067207.44</v>
      </c>
      <c r="D48" s="1">
        <v>4143936.37</v>
      </c>
      <c r="E48" s="1">
        <v>4094778.85</v>
      </c>
      <c r="F48" s="1">
        <v>4189078.14</v>
      </c>
      <c r="G48" s="1">
        <v>4412818.9800000004</v>
      </c>
      <c r="H48" s="1">
        <v>4634217.54</v>
      </c>
      <c r="I48" s="1">
        <v>3909798.13</v>
      </c>
      <c r="J48" s="1">
        <v>3979022.96</v>
      </c>
      <c r="K48" s="1">
        <v>4119163.63</v>
      </c>
      <c r="L48" s="1">
        <v>4054415.95</v>
      </c>
      <c r="M48" s="1">
        <v>3963929.31</v>
      </c>
      <c r="N48" s="6">
        <f t="shared" si="0"/>
        <v>49732906.090000011</v>
      </c>
    </row>
    <row r="49" spans="1:14">
      <c r="A49" t="s">
        <v>37</v>
      </c>
      <c r="B49" s="1">
        <v>240936.04</v>
      </c>
      <c r="C49" s="1">
        <v>226720.58</v>
      </c>
      <c r="D49" s="1">
        <v>218049.62</v>
      </c>
      <c r="E49" s="1">
        <v>231604.69</v>
      </c>
      <c r="F49" s="1">
        <v>218870.78</v>
      </c>
      <c r="G49" s="1">
        <v>229234.8</v>
      </c>
      <c r="H49" s="1">
        <v>255900.05</v>
      </c>
      <c r="I49" s="1">
        <v>209240.54</v>
      </c>
      <c r="J49" s="1">
        <v>229555.67</v>
      </c>
      <c r="K49" s="1">
        <v>231845.18</v>
      </c>
      <c r="L49" s="1">
        <v>224435.38</v>
      </c>
      <c r="M49" s="1">
        <v>218509.12</v>
      </c>
      <c r="N49" s="6">
        <f t="shared" si="0"/>
        <v>2734902.45</v>
      </c>
    </row>
    <row r="50" spans="1:14">
      <c r="A50" t="s">
        <v>38</v>
      </c>
      <c r="B50" s="1">
        <v>18919.240000000002</v>
      </c>
      <c r="C50" s="1">
        <v>19780.03</v>
      </c>
      <c r="D50" s="1">
        <v>18955.97</v>
      </c>
      <c r="E50" s="1">
        <v>17191.04</v>
      </c>
      <c r="F50" s="1">
        <v>17871.32</v>
      </c>
      <c r="G50" s="1">
        <v>17005.080000000002</v>
      </c>
      <c r="H50" s="1">
        <v>16784.39</v>
      </c>
      <c r="I50" s="1">
        <v>14395.49</v>
      </c>
      <c r="J50" s="1">
        <v>16791.95</v>
      </c>
      <c r="K50" s="1">
        <v>17141.5</v>
      </c>
      <c r="L50" s="1">
        <v>16329.49</v>
      </c>
      <c r="M50" s="1">
        <v>17492.349999999999</v>
      </c>
      <c r="N50" s="6">
        <f t="shared" si="0"/>
        <v>208657.85</v>
      </c>
    </row>
    <row r="51" spans="1:14">
      <c r="A51" t="s">
        <v>39</v>
      </c>
      <c r="B51" s="1">
        <v>100117.65</v>
      </c>
      <c r="C51" s="1">
        <v>99984.13</v>
      </c>
      <c r="D51" s="1">
        <v>92216.35</v>
      </c>
      <c r="E51" s="1">
        <v>92311.360000000001</v>
      </c>
      <c r="F51" s="1">
        <v>98857.85</v>
      </c>
      <c r="G51" s="1">
        <v>96269.759999999995</v>
      </c>
      <c r="H51" s="1">
        <v>102026.72</v>
      </c>
      <c r="I51" s="1">
        <v>92254.75</v>
      </c>
      <c r="J51" s="1">
        <v>98778.240000000005</v>
      </c>
      <c r="K51" s="1">
        <v>104294.04</v>
      </c>
      <c r="L51" s="1">
        <v>99576.59</v>
      </c>
      <c r="M51" s="1">
        <v>93666.77</v>
      </c>
      <c r="N51" s="6">
        <f t="shared" si="0"/>
        <v>1170354.21</v>
      </c>
    </row>
    <row r="52" spans="1:14">
      <c r="A52" t="s">
        <v>108</v>
      </c>
      <c r="B52" s="1">
        <v>1622553.6000000001</v>
      </c>
      <c r="C52" s="1">
        <v>1557017.72</v>
      </c>
      <c r="D52" s="1">
        <v>1460085.29</v>
      </c>
      <c r="E52" s="1">
        <v>1466763.9</v>
      </c>
      <c r="F52" s="1">
        <v>1556425.12</v>
      </c>
      <c r="G52" s="1">
        <v>1731215.52</v>
      </c>
      <c r="H52" s="1">
        <v>1880014.56</v>
      </c>
      <c r="I52" s="1">
        <v>1633086.35</v>
      </c>
      <c r="J52" s="1">
        <v>1750476.38</v>
      </c>
      <c r="K52" s="1">
        <v>1856252.2</v>
      </c>
      <c r="L52" s="1">
        <v>1628282.44</v>
      </c>
      <c r="M52" s="1">
        <v>1553182.08</v>
      </c>
      <c r="N52" s="6">
        <f t="shared" si="0"/>
        <v>19695355.160000004</v>
      </c>
    </row>
    <row r="53" spans="1:14">
      <c r="A53" t="s">
        <v>41</v>
      </c>
      <c r="B53" s="1">
        <v>1617156.08</v>
      </c>
      <c r="C53" s="1">
        <v>1521306.24</v>
      </c>
      <c r="D53" s="1">
        <v>1472037.08</v>
      </c>
      <c r="E53" s="1">
        <v>1468014.8</v>
      </c>
      <c r="F53" s="1">
        <v>1512005.99</v>
      </c>
      <c r="G53" s="1">
        <v>1583909.38</v>
      </c>
      <c r="H53" s="1">
        <v>1665772.24</v>
      </c>
      <c r="I53" s="1">
        <v>1422080.56</v>
      </c>
      <c r="J53" s="1">
        <v>1536642.12</v>
      </c>
      <c r="K53" s="1">
        <v>1612740.52</v>
      </c>
      <c r="L53" s="1">
        <v>1473011.06</v>
      </c>
      <c r="M53" s="1">
        <v>1459134.57</v>
      </c>
      <c r="N53" s="6">
        <f t="shared" si="0"/>
        <v>18343810.640000001</v>
      </c>
    </row>
    <row r="54" spans="1:14">
      <c r="A54" t="s">
        <v>42</v>
      </c>
      <c r="B54" s="1">
        <v>986252.07</v>
      </c>
      <c r="C54" s="1">
        <v>968221.45</v>
      </c>
      <c r="D54" s="1">
        <v>915604.79</v>
      </c>
      <c r="E54" s="1">
        <v>902973.24</v>
      </c>
      <c r="F54" s="1">
        <v>940464.88</v>
      </c>
      <c r="G54" s="1">
        <v>1080278.44</v>
      </c>
      <c r="H54" s="1">
        <v>1172539.6399999999</v>
      </c>
      <c r="I54" s="1">
        <v>983382.09</v>
      </c>
      <c r="J54" s="1">
        <v>1011974.02</v>
      </c>
      <c r="K54" s="1">
        <v>1104112.6000000001</v>
      </c>
      <c r="L54" s="1">
        <v>966853.04</v>
      </c>
      <c r="M54" s="1">
        <v>912526.76</v>
      </c>
      <c r="N54" s="6">
        <f t="shared" si="0"/>
        <v>11945183.019999998</v>
      </c>
    </row>
    <row r="55" spans="1:14">
      <c r="A55" t="s">
        <v>109</v>
      </c>
      <c r="B55" s="1">
        <v>2946914.32</v>
      </c>
      <c r="C55" s="1">
        <v>3044723.21</v>
      </c>
      <c r="D55" s="1">
        <v>2623899.9300000002</v>
      </c>
      <c r="E55" s="1">
        <v>2145740.65</v>
      </c>
      <c r="F55" s="1">
        <v>2628544.58</v>
      </c>
      <c r="G55" s="1">
        <v>2703504.45</v>
      </c>
      <c r="H55" s="1">
        <v>3125707.91</v>
      </c>
      <c r="I55" s="1">
        <v>3098009.35</v>
      </c>
      <c r="J55" s="1">
        <v>3503439.2</v>
      </c>
      <c r="K55" s="1">
        <v>4022478.41</v>
      </c>
      <c r="L55" s="1">
        <v>3249196.24</v>
      </c>
      <c r="M55" s="1">
        <v>3066392.52</v>
      </c>
      <c r="N55" s="6">
        <f t="shared" si="0"/>
        <v>36158550.770000003</v>
      </c>
    </row>
    <row r="56" spans="1:14">
      <c r="A56" t="s">
        <v>110</v>
      </c>
      <c r="B56" s="1">
        <v>707355.36</v>
      </c>
      <c r="C56" s="1">
        <v>680971.22</v>
      </c>
      <c r="D56" s="1">
        <v>580091.11</v>
      </c>
      <c r="E56" s="1">
        <v>583544.07999999996</v>
      </c>
      <c r="F56" s="1">
        <v>578542.36</v>
      </c>
      <c r="G56" s="1">
        <v>603451.55000000005</v>
      </c>
      <c r="H56" s="1">
        <v>602167.05000000005</v>
      </c>
      <c r="I56" s="1">
        <v>506871.51</v>
      </c>
      <c r="J56" s="1">
        <v>613286.93000000005</v>
      </c>
      <c r="K56" s="1">
        <v>683190.71</v>
      </c>
      <c r="L56" s="1">
        <v>645768.42000000004</v>
      </c>
      <c r="M56" s="1">
        <v>663695.69999999995</v>
      </c>
      <c r="N56" s="6">
        <f t="shared" si="0"/>
        <v>7448935.9999999991</v>
      </c>
    </row>
    <row r="57" spans="1:14">
      <c r="A57" t="s">
        <v>111</v>
      </c>
      <c r="B57" s="1">
        <v>0</v>
      </c>
      <c r="C57" s="1">
        <v>0</v>
      </c>
      <c r="D57" s="1">
        <v>0</v>
      </c>
      <c r="E57" s="1">
        <v>0</v>
      </c>
      <c r="F57" s="1">
        <v>0</v>
      </c>
      <c r="G57" s="1">
        <v>0</v>
      </c>
      <c r="H57" s="1">
        <v>0</v>
      </c>
      <c r="I57" s="1">
        <v>0</v>
      </c>
      <c r="J57" s="1">
        <v>0</v>
      </c>
      <c r="K57" s="1">
        <v>0</v>
      </c>
      <c r="L57" s="1">
        <v>0</v>
      </c>
      <c r="M57" s="1">
        <v>0</v>
      </c>
      <c r="N57" s="6">
        <f t="shared" si="0"/>
        <v>0</v>
      </c>
    </row>
    <row r="58" spans="1:14">
      <c r="A58" t="s">
        <v>46</v>
      </c>
      <c r="B58" s="1">
        <v>283919.07</v>
      </c>
      <c r="C58" s="1">
        <v>281306.09999999998</v>
      </c>
      <c r="D58" s="1">
        <v>277916.64</v>
      </c>
      <c r="E58" s="1">
        <v>275735.67</v>
      </c>
      <c r="F58" s="1">
        <v>289006.62</v>
      </c>
      <c r="G58" s="1">
        <v>323310.95</v>
      </c>
      <c r="H58" s="1">
        <v>334348.09000000003</v>
      </c>
      <c r="I58" s="1">
        <v>320207.90000000002</v>
      </c>
      <c r="J58" s="1">
        <v>335467.49</v>
      </c>
      <c r="K58" s="1">
        <v>492998.53</v>
      </c>
      <c r="L58" s="1">
        <v>301262.46999999997</v>
      </c>
      <c r="M58" s="1">
        <v>299587.68</v>
      </c>
      <c r="N58" s="6">
        <f t="shared" si="0"/>
        <v>3815067.2100000004</v>
      </c>
    </row>
    <row r="59" spans="1:14">
      <c r="A59" t="s">
        <v>112</v>
      </c>
      <c r="B59" s="1">
        <v>13841103.279999999</v>
      </c>
      <c r="C59" s="1">
        <v>13514186.82</v>
      </c>
      <c r="D59" s="1">
        <v>12273700.789999999</v>
      </c>
      <c r="E59" s="1">
        <v>11624063.75</v>
      </c>
      <c r="F59" s="1">
        <v>12668240.99</v>
      </c>
      <c r="G59" s="1">
        <v>13061197.050000001</v>
      </c>
      <c r="H59" s="1">
        <v>14107873.460000001</v>
      </c>
      <c r="I59" s="1">
        <v>12381180.359999999</v>
      </c>
      <c r="J59" s="1">
        <v>12957696.369999999</v>
      </c>
      <c r="K59" s="1">
        <v>14938748.300000001</v>
      </c>
      <c r="L59" s="1">
        <v>13332239.98</v>
      </c>
      <c r="M59" s="1">
        <v>12637942.91</v>
      </c>
      <c r="N59" s="6">
        <f t="shared" si="0"/>
        <v>157338174.06</v>
      </c>
    </row>
    <row r="60" spans="1:14">
      <c r="A60" t="s">
        <v>113</v>
      </c>
      <c r="B60" s="1">
        <v>3152007.84</v>
      </c>
      <c r="C60" s="1">
        <v>3188220.98</v>
      </c>
      <c r="D60" s="1">
        <v>2812654.83</v>
      </c>
      <c r="E60" s="1">
        <v>2671850.1800000002</v>
      </c>
      <c r="F60" s="1">
        <v>2822902.45</v>
      </c>
      <c r="G60" s="1">
        <v>2891805.45</v>
      </c>
      <c r="H60" s="1">
        <v>3130949.65</v>
      </c>
      <c r="I60" s="1">
        <v>2967214.69</v>
      </c>
      <c r="J60" s="1">
        <v>3167219.15</v>
      </c>
      <c r="K60" s="1">
        <v>3618592.03</v>
      </c>
      <c r="L60" s="1">
        <v>3108691.13</v>
      </c>
      <c r="M60" s="1">
        <v>2898108.02</v>
      </c>
      <c r="N60" s="6">
        <f t="shared" si="0"/>
        <v>36430216.399999999</v>
      </c>
    </row>
    <row r="61" spans="1:14">
      <c r="A61" t="s">
        <v>114</v>
      </c>
      <c r="B61" s="1">
        <v>7987822.5199999996</v>
      </c>
      <c r="C61" s="1">
        <v>7561276.8899999997</v>
      </c>
      <c r="D61" s="1">
        <v>7581950.0300000003</v>
      </c>
      <c r="E61" s="1">
        <v>7816934.8399999999</v>
      </c>
      <c r="F61" s="1">
        <v>8158454.3399999999</v>
      </c>
      <c r="G61" s="1">
        <v>9075583.7799999993</v>
      </c>
      <c r="H61" s="1">
        <v>10126432.52</v>
      </c>
      <c r="I61" s="1">
        <v>8630902.4399999995</v>
      </c>
      <c r="J61" s="1">
        <v>8643610.1899999995</v>
      </c>
      <c r="K61" s="1">
        <v>9329144.8399999999</v>
      </c>
      <c r="L61" s="1">
        <v>8342192.9800000004</v>
      </c>
      <c r="M61" s="1">
        <v>7781620.6200000001</v>
      </c>
      <c r="N61" s="6">
        <f t="shared" si="0"/>
        <v>101035925.99000001</v>
      </c>
    </row>
    <row r="62" spans="1:14">
      <c r="A62" t="s">
        <v>50</v>
      </c>
      <c r="B62" s="1">
        <v>3100632.28</v>
      </c>
      <c r="C62" s="1">
        <v>2953884.81</v>
      </c>
      <c r="D62" s="1">
        <v>2836293.11</v>
      </c>
      <c r="E62" s="1">
        <v>2920864.06</v>
      </c>
      <c r="F62" s="1">
        <v>2959766.19</v>
      </c>
      <c r="G62" s="1">
        <v>3331584.75</v>
      </c>
      <c r="H62" s="1">
        <v>3529418.93</v>
      </c>
      <c r="I62" s="1">
        <v>3018579.8</v>
      </c>
      <c r="J62" s="1">
        <v>3183520.54</v>
      </c>
      <c r="K62" s="1">
        <v>3373130.03</v>
      </c>
      <c r="L62" s="1">
        <v>3040510.3</v>
      </c>
      <c r="M62" s="1">
        <v>3020718.64</v>
      </c>
      <c r="N62" s="6">
        <f t="shared" si="0"/>
        <v>37268903.439999998</v>
      </c>
    </row>
    <row r="63" spans="1:14">
      <c r="A63" t="s">
        <v>115</v>
      </c>
      <c r="B63" s="1">
        <v>9790978.8499999996</v>
      </c>
      <c r="C63" s="1">
        <v>9391661.9000000004</v>
      </c>
      <c r="D63" s="1">
        <v>8894068.7200000007</v>
      </c>
      <c r="E63" s="1">
        <v>8984904.6799999997</v>
      </c>
      <c r="F63" s="1">
        <v>9230468.8000000007</v>
      </c>
      <c r="G63" s="1">
        <v>9799171</v>
      </c>
      <c r="H63" s="1">
        <v>10438216.460000001</v>
      </c>
      <c r="I63" s="1">
        <v>9222273.6999999993</v>
      </c>
      <c r="J63" s="1">
        <v>9786928.3300000001</v>
      </c>
      <c r="K63" s="1">
        <v>10655560.039999999</v>
      </c>
      <c r="L63" s="1">
        <v>9742073.8399999999</v>
      </c>
      <c r="M63" s="1">
        <v>9432132.9499999993</v>
      </c>
      <c r="N63" s="6">
        <f t="shared" si="0"/>
        <v>115368439.27</v>
      </c>
    </row>
    <row r="64" spans="1:14">
      <c r="A64" t="s">
        <v>116</v>
      </c>
      <c r="B64" s="1">
        <v>4950779.22</v>
      </c>
      <c r="C64" s="1">
        <v>4806413.46</v>
      </c>
      <c r="D64" s="1">
        <v>4693772.43</v>
      </c>
      <c r="E64" s="1">
        <v>4667802.5599999996</v>
      </c>
      <c r="F64" s="1">
        <v>4762668.7</v>
      </c>
      <c r="G64" s="1">
        <v>5014142.24</v>
      </c>
      <c r="H64" s="1">
        <v>5378405.1500000004</v>
      </c>
      <c r="I64" s="1">
        <v>4727010.26</v>
      </c>
      <c r="J64" s="1">
        <v>4966450.53</v>
      </c>
      <c r="K64" s="1">
        <v>5306106.05</v>
      </c>
      <c r="L64" s="1">
        <v>4810593.84</v>
      </c>
      <c r="M64" s="1">
        <v>4685166.74</v>
      </c>
      <c r="N64" s="6">
        <f t="shared" si="0"/>
        <v>58769311.18</v>
      </c>
    </row>
    <row r="65" spans="1:14">
      <c r="A65" t="s">
        <v>117</v>
      </c>
      <c r="B65" s="1">
        <v>440443.02</v>
      </c>
      <c r="C65" s="1">
        <v>417638.92</v>
      </c>
      <c r="D65" s="1">
        <v>398336.71</v>
      </c>
      <c r="E65" s="1">
        <v>390554.96</v>
      </c>
      <c r="F65" s="1">
        <v>374276.41</v>
      </c>
      <c r="G65" s="1">
        <v>387155.8</v>
      </c>
      <c r="H65" s="1">
        <v>456403.5</v>
      </c>
      <c r="I65" s="1">
        <v>396977.12</v>
      </c>
      <c r="J65" s="1">
        <v>410057.41</v>
      </c>
      <c r="K65" s="1">
        <v>414393.75</v>
      </c>
      <c r="L65" s="1">
        <v>384831.31</v>
      </c>
      <c r="M65" s="1">
        <v>383771.06</v>
      </c>
      <c r="N65" s="6">
        <f t="shared" si="0"/>
        <v>4854839.97</v>
      </c>
    </row>
    <row r="66" spans="1:14">
      <c r="A66" t="s">
        <v>118</v>
      </c>
      <c r="B66" s="1">
        <v>0</v>
      </c>
      <c r="C66" s="1">
        <v>0</v>
      </c>
      <c r="D66" s="1">
        <v>0</v>
      </c>
      <c r="E66" s="1">
        <v>0</v>
      </c>
      <c r="F66" s="1">
        <v>0</v>
      </c>
      <c r="G66" s="1">
        <v>0</v>
      </c>
      <c r="H66" s="1">
        <v>0</v>
      </c>
      <c r="I66" s="1">
        <v>0</v>
      </c>
      <c r="J66" s="1">
        <v>0</v>
      </c>
      <c r="K66" s="1">
        <v>0</v>
      </c>
      <c r="L66" s="1">
        <v>0</v>
      </c>
      <c r="M66" s="1">
        <v>0</v>
      </c>
      <c r="N66" s="6">
        <f t="shared" si="0"/>
        <v>0</v>
      </c>
    </row>
    <row r="67" spans="1:14">
      <c r="A67" t="s">
        <v>119</v>
      </c>
      <c r="B67" s="1">
        <v>937869.41</v>
      </c>
      <c r="C67" s="1">
        <v>918601.42</v>
      </c>
      <c r="D67" s="1">
        <v>898810.92</v>
      </c>
      <c r="E67" s="1">
        <v>903793.74</v>
      </c>
      <c r="F67" s="1">
        <v>960376.34</v>
      </c>
      <c r="G67" s="1">
        <v>981225.2</v>
      </c>
      <c r="H67" s="1">
        <v>1007678.33</v>
      </c>
      <c r="I67" s="1">
        <v>954530.69</v>
      </c>
      <c r="J67" s="1">
        <v>985631.05</v>
      </c>
      <c r="K67" s="1">
        <v>1019672.2</v>
      </c>
      <c r="L67" s="1">
        <v>925224.86</v>
      </c>
      <c r="M67" s="1">
        <v>932060.64</v>
      </c>
      <c r="N67" s="6">
        <f t="shared" si="0"/>
        <v>11425474.800000001</v>
      </c>
    </row>
    <row r="68" spans="1:14">
      <c r="A68" t="s">
        <v>120</v>
      </c>
      <c r="B68" s="1">
        <v>483516.31</v>
      </c>
      <c r="C68" s="1">
        <v>462431.51</v>
      </c>
      <c r="D68" s="1">
        <v>426200</v>
      </c>
      <c r="E68" s="1">
        <v>423335.49</v>
      </c>
      <c r="F68" s="1">
        <v>409929.92</v>
      </c>
      <c r="G68" s="1">
        <v>432449.19</v>
      </c>
      <c r="H68" s="1">
        <v>445015.65</v>
      </c>
      <c r="I68" s="1">
        <v>352334.74</v>
      </c>
      <c r="J68" s="1">
        <v>395191.56</v>
      </c>
      <c r="K68" s="1">
        <v>439542.87</v>
      </c>
      <c r="L68" s="1">
        <v>406661.83</v>
      </c>
      <c r="M68" s="1">
        <v>446945.68</v>
      </c>
      <c r="N68" s="6">
        <f t="shared" si="0"/>
        <v>5123554.7499999991</v>
      </c>
    </row>
    <row r="69" spans="1:14">
      <c r="A69" t="s">
        <v>121</v>
      </c>
      <c r="B69" s="1">
        <v>4323170.53</v>
      </c>
      <c r="C69" s="1">
        <v>4074605.4</v>
      </c>
      <c r="D69" s="1">
        <v>3961407.77</v>
      </c>
      <c r="E69" s="1">
        <v>3766430.13</v>
      </c>
      <c r="F69" s="1">
        <v>4147834.59</v>
      </c>
      <c r="G69" s="1">
        <v>4646441.54</v>
      </c>
      <c r="H69" s="1">
        <v>4878557.74</v>
      </c>
      <c r="I69" s="1">
        <v>4584747.1100000003</v>
      </c>
      <c r="J69" s="1">
        <v>4810305.8899999997</v>
      </c>
      <c r="K69" s="1">
        <v>5237026.13</v>
      </c>
      <c r="L69" s="1">
        <v>4413032.3099999996</v>
      </c>
      <c r="M69" s="1">
        <v>4092296.77</v>
      </c>
      <c r="N69" s="6">
        <f t="shared" si="0"/>
        <v>52935855.910000004</v>
      </c>
    </row>
    <row r="70" spans="1:14">
      <c r="A70" t="s">
        <v>122</v>
      </c>
      <c r="B70" s="1">
        <v>4903289.75</v>
      </c>
      <c r="C70" s="1">
        <v>4604527.9800000004</v>
      </c>
      <c r="D70" s="1">
        <v>4450757.57</v>
      </c>
      <c r="E70" s="1">
        <v>4729892.13</v>
      </c>
      <c r="F70" s="1">
        <v>4658644.79</v>
      </c>
      <c r="G70" s="1">
        <v>5016469.7699999996</v>
      </c>
      <c r="H70" s="1">
        <v>5364843.5599999996</v>
      </c>
      <c r="I70" s="1">
        <v>4309370.0199999996</v>
      </c>
      <c r="J70" s="1">
        <v>4394658.9000000004</v>
      </c>
      <c r="K70" s="1">
        <v>4681132.91</v>
      </c>
      <c r="L70" s="1">
        <v>4411189.5999999996</v>
      </c>
      <c r="M70" s="1">
        <v>4423741.26</v>
      </c>
      <c r="N70" s="6">
        <f t="shared" si="0"/>
        <v>55948518.239999995</v>
      </c>
    </row>
    <row r="71" spans="1:14">
      <c r="A71" t="s">
        <v>59</v>
      </c>
      <c r="B71" s="1">
        <v>544073.56999999995</v>
      </c>
      <c r="C71" s="1">
        <v>534280.84</v>
      </c>
      <c r="D71" s="1">
        <v>496905.88</v>
      </c>
      <c r="E71" s="1">
        <v>520970.4</v>
      </c>
      <c r="F71" s="1">
        <v>586991.44999999995</v>
      </c>
      <c r="G71" s="1">
        <v>623604.04</v>
      </c>
      <c r="H71" s="1">
        <v>655491.55000000005</v>
      </c>
      <c r="I71" s="1">
        <v>612019.49</v>
      </c>
      <c r="J71" s="1">
        <v>672997.09</v>
      </c>
      <c r="K71" s="1">
        <v>665363.81000000006</v>
      </c>
      <c r="L71" s="1">
        <v>584408.94999999995</v>
      </c>
      <c r="M71" s="1">
        <v>539662.65</v>
      </c>
      <c r="N71" s="6">
        <f t="shared" si="0"/>
        <v>7036769.7199999997</v>
      </c>
    </row>
    <row r="72" spans="1:14">
      <c r="A72" t="s">
        <v>123</v>
      </c>
      <c r="B72" s="1">
        <v>243513.32</v>
      </c>
      <c r="C72" s="1">
        <v>228566.12</v>
      </c>
      <c r="D72" s="1">
        <v>222147.85</v>
      </c>
      <c r="E72" s="1">
        <v>227372.73</v>
      </c>
      <c r="F72" s="1">
        <v>216245.78</v>
      </c>
      <c r="G72" s="1">
        <v>227175.39</v>
      </c>
      <c r="H72" s="1">
        <v>226312.26</v>
      </c>
      <c r="I72" s="1">
        <v>207008.14</v>
      </c>
      <c r="J72" s="1">
        <v>220862.75</v>
      </c>
      <c r="K72" s="1">
        <v>244648.66</v>
      </c>
      <c r="L72" s="1">
        <v>223798.28</v>
      </c>
      <c r="M72" s="1">
        <v>218851.69</v>
      </c>
      <c r="N72" s="6">
        <f t="shared" si="0"/>
        <v>2706502.9699999997</v>
      </c>
    </row>
    <row r="73" spans="1:14">
      <c r="A73" t="s">
        <v>61</v>
      </c>
      <c r="B73" s="1">
        <v>157942.89000000001</v>
      </c>
      <c r="C73" s="1">
        <v>151108.45000000001</v>
      </c>
      <c r="D73" s="1">
        <v>143117.35</v>
      </c>
      <c r="E73" s="1">
        <v>137995.47</v>
      </c>
      <c r="F73" s="1">
        <v>141575.29</v>
      </c>
      <c r="G73" s="1">
        <v>142839.15</v>
      </c>
      <c r="H73" s="1">
        <v>148089.63</v>
      </c>
      <c r="I73" s="1">
        <v>142332.18</v>
      </c>
      <c r="J73" s="1">
        <v>133942.76</v>
      </c>
      <c r="K73" s="1">
        <v>137749.63</v>
      </c>
      <c r="L73" s="1">
        <v>136090.07</v>
      </c>
      <c r="M73" s="1">
        <v>147940.68</v>
      </c>
      <c r="N73" s="6">
        <f t="shared" si="0"/>
        <v>1720723.5500000003</v>
      </c>
    </row>
    <row r="74" spans="1:14">
      <c r="A74" t="s">
        <v>62</v>
      </c>
      <c r="B74" s="1">
        <v>39017.230000000003</v>
      </c>
      <c r="C74" s="1">
        <v>38421.85</v>
      </c>
      <c r="D74" s="1">
        <v>38596.97</v>
      </c>
      <c r="E74" s="1">
        <v>37313.730000000003</v>
      </c>
      <c r="F74" s="1">
        <v>36261.279999999999</v>
      </c>
      <c r="G74" s="1">
        <v>36329.54</v>
      </c>
      <c r="H74" s="1">
        <v>34482.81</v>
      </c>
      <c r="I74" s="1">
        <v>30074.01</v>
      </c>
      <c r="J74" s="1">
        <v>35509.08</v>
      </c>
      <c r="K74" s="1">
        <v>35990</v>
      </c>
      <c r="L74" s="1">
        <v>34559.94</v>
      </c>
      <c r="M74" s="1">
        <v>36718.26</v>
      </c>
      <c r="N74" s="6">
        <f t="shared" si="0"/>
        <v>433274.7</v>
      </c>
    </row>
    <row r="75" spans="1:14">
      <c r="A75" t="s">
        <v>124</v>
      </c>
      <c r="B75" s="1">
        <v>2651454.5099999998</v>
      </c>
      <c r="C75" s="1">
        <v>2608794.58</v>
      </c>
      <c r="D75" s="1">
        <v>2353105.1800000002</v>
      </c>
      <c r="E75" s="1">
        <v>2324501.71</v>
      </c>
      <c r="F75" s="1">
        <v>2325536.1800000002</v>
      </c>
      <c r="G75" s="1">
        <v>2440981.85</v>
      </c>
      <c r="H75" s="1">
        <v>2674753.66</v>
      </c>
      <c r="I75" s="1">
        <v>2429602.21</v>
      </c>
      <c r="J75" s="1">
        <v>2700826.81</v>
      </c>
      <c r="K75" s="1">
        <v>2811501.48</v>
      </c>
      <c r="L75" s="1">
        <v>2497679.1</v>
      </c>
      <c r="M75" s="1">
        <v>2320157.06</v>
      </c>
      <c r="N75" s="6">
        <f t="shared" si="0"/>
        <v>30138894.330000002</v>
      </c>
    </row>
    <row r="76" spans="1:14">
      <c r="A76" t="s">
        <v>125</v>
      </c>
      <c r="B76" s="1">
        <v>142981.07999999999</v>
      </c>
      <c r="C76" s="1">
        <v>126919.6</v>
      </c>
      <c r="D76" s="1">
        <v>125052.22</v>
      </c>
      <c r="E76" s="1">
        <v>131772.66</v>
      </c>
      <c r="F76" s="1">
        <v>116271.63</v>
      </c>
      <c r="G76" s="1">
        <v>121161.72</v>
      </c>
      <c r="H76" s="1">
        <v>137269.57999999999</v>
      </c>
      <c r="I76" s="1">
        <v>103896.13</v>
      </c>
      <c r="J76" s="1">
        <v>119657.12</v>
      </c>
      <c r="K76" s="1">
        <v>128972.74</v>
      </c>
      <c r="L76" s="1">
        <v>119086.39</v>
      </c>
      <c r="M76" s="1">
        <v>129967.94</v>
      </c>
      <c r="N76" s="6">
        <f t="shared" si="0"/>
        <v>1503008.8099999998</v>
      </c>
    </row>
    <row r="77" spans="1:14">
      <c r="A77" t="s">
        <v>126</v>
      </c>
      <c r="B77" s="1">
        <v>1627409.58</v>
      </c>
      <c r="C77" s="1">
        <v>1530943.99</v>
      </c>
      <c r="D77" s="1">
        <v>1008942.29</v>
      </c>
      <c r="E77" s="1">
        <v>855094.07</v>
      </c>
      <c r="F77" s="1">
        <v>766775.57</v>
      </c>
      <c r="G77" s="1">
        <v>701931.19</v>
      </c>
      <c r="H77" s="1">
        <v>722843.81</v>
      </c>
      <c r="I77" s="1">
        <v>586107.84</v>
      </c>
      <c r="J77" s="1">
        <v>727550.64</v>
      </c>
      <c r="K77" s="1">
        <v>1082846.1100000001</v>
      </c>
      <c r="L77" s="1">
        <v>988129.2</v>
      </c>
      <c r="M77" s="1">
        <v>1234676.24</v>
      </c>
      <c r="N77" s="6">
        <f>SUM(B77:M77)</f>
        <v>11833250.530000001</v>
      </c>
    </row>
    <row r="78" spans="1:14">
      <c r="A78" t="s">
        <v>66</v>
      </c>
      <c r="B78" s="1">
        <v>115078.05</v>
      </c>
      <c r="C78" s="1">
        <v>108534.83</v>
      </c>
      <c r="D78" s="1">
        <v>107357.05</v>
      </c>
      <c r="E78" s="1">
        <v>105493.41</v>
      </c>
      <c r="F78" s="1">
        <v>105369.08</v>
      </c>
      <c r="G78" s="1">
        <v>108036.65</v>
      </c>
      <c r="H78" s="1">
        <v>118000.71</v>
      </c>
      <c r="I78" s="1">
        <v>94479.91</v>
      </c>
      <c r="J78" s="1">
        <v>108564.18</v>
      </c>
      <c r="K78" s="1">
        <v>118466.09</v>
      </c>
      <c r="L78" s="1">
        <v>102507.38</v>
      </c>
      <c r="M78" s="1">
        <v>108028.33</v>
      </c>
      <c r="N78" s="6">
        <f>SUM(B78:M78)</f>
        <v>1299915.67</v>
      </c>
    </row>
    <row r="79" spans="1:14">
      <c r="A79" t="s">
        <v>127</v>
      </c>
      <c r="B79" s="1">
        <v>12897213.77</v>
      </c>
      <c r="C79" s="1">
        <v>12129204.5</v>
      </c>
      <c r="D79" s="1">
        <v>11267745.899999999</v>
      </c>
      <c r="E79" s="1">
        <v>11970228.330000002</v>
      </c>
      <c r="F79" s="1">
        <v>12059117.35</v>
      </c>
      <c r="G79" s="1">
        <v>12266493.84</v>
      </c>
      <c r="H79" s="1">
        <v>12903949.91</v>
      </c>
      <c r="I79" s="1">
        <v>11490355.77</v>
      </c>
      <c r="J79" s="1">
        <v>11664304.689999999</v>
      </c>
      <c r="K79" s="1">
        <v>12565652.189999998</v>
      </c>
      <c r="L79" s="1">
        <v>11830549.32</v>
      </c>
      <c r="M79" s="1">
        <v>11622406.129999999</v>
      </c>
      <c r="N79" s="6">
        <f>SUM(B79:M79)</f>
        <v>144667221.69999999</v>
      </c>
    </row>
    <row r="80" spans="1:14">
      <c r="A80" t="s">
        <v>1</v>
      </c>
    </row>
    <row r="81" spans="1:14">
      <c r="A81" t="s">
        <v>68</v>
      </c>
      <c r="B81" s="6">
        <f>SUM(B12:B79)</f>
        <v>156675631.53999999</v>
      </c>
      <c r="C81" s="6">
        <f t="shared" ref="C81:M81" si="1">SUM(C12:C79)</f>
        <v>152464531.95000002</v>
      </c>
      <c r="D81" s="6">
        <f t="shared" si="1"/>
        <v>144749288.31</v>
      </c>
      <c r="E81" s="6">
        <f t="shared" si="1"/>
        <v>144374126.94</v>
      </c>
      <c r="F81" s="6">
        <f t="shared" si="1"/>
        <v>148458229.85000002</v>
      </c>
      <c r="G81" s="6">
        <f t="shared" si="1"/>
        <v>158527349.86999997</v>
      </c>
      <c r="H81" s="6">
        <f t="shared" si="1"/>
        <v>170834019.49000007</v>
      </c>
      <c r="I81" s="6">
        <f t="shared" si="1"/>
        <v>147329007.08000001</v>
      </c>
      <c r="J81" s="6">
        <f t="shared" si="1"/>
        <v>154035595.41000003</v>
      </c>
      <c r="K81" s="6">
        <f t="shared" si="1"/>
        <v>166294153.46000001</v>
      </c>
      <c r="L81" s="6">
        <f t="shared" si="1"/>
        <v>151294630.03999996</v>
      </c>
      <c r="M81" s="6">
        <f t="shared" si="1"/>
        <v>147234400.62000003</v>
      </c>
      <c r="N81" s="6">
        <f>SUM(B81:M81)</f>
        <v>1842270964.5600002</v>
      </c>
    </row>
  </sheetData>
  <mergeCells count="5">
    <mergeCell ref="A7:N7"/>
    <mergeCell ref="A3:N3"/>
    <mergeCell ref="A5:N5"/>
    <mergeCell ref="A6:N6"/>
    <mergeCell ref="A4:N4"/>
  </mergeCells>
  <phoneticPr fontId="2"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pageSetUpPr fitToPage="1"/>
  </sheetPr>
  <dimension ref="A1:T82"/>
  <sheetViews>
    <sheetView workbookViewId="0">
      <pane xSplit="1" ySplit="11" topLeftCell="F58" activePane="bottomRight" state="frozen"/>
      <selection pane="topRight" activeCell="B1" sqref="B1"/>
      <selection pane="bottomLeft" activeCell="A10" sqref="A10"/>
      <selection pane="bottomRight" activeCell="N80" sqref="N80"/>
    </sheetView>
  </sheetViews>
  <sheetFormatPr defaultRowHeight="12.75"/>
  <cols>
    <col min="1" max="1" width="16.1640625" bestFit="1" customWidth="1"/>
    <col min="2" max="6" width="10.1640625" customWidth="1"/>
    <col min="7" max="7" width="11.1640625" bestFit="1" customWidth="1"/>
    <col min="8" max="8" width="10.1640625" bestFit="1" customWidth="1"/>
    <col min="9" max="9" width="11.1640625" bestFit="1" customWidth="1"/>
    <col min="10" max="13" width="10.1640625" bestFit="1" customWidth="1"/>
    <col min="14" max="14" width="11.1640625" bestFit="1" customWidth="1"/>
  </cols>
  <sheetData>
    <row r="1" spans="1:14">
      <c r="A1" t="s">
        <v>131</v>
      </c>
      <c r="N1" t="s">
        <v>89</v>
      </c>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134</v>
      </c>
      <c r="B7" s="27"/>
      <c r="C7" s="27"/>
      <c r="D7" s="27"/>
      <c r="E7" s="27"/>
      <c r="F7" s="27"/>
      <c r="G7" s="27"/>
      <c r="H7" s="27"/>
      <c r="I7" s="27"/>
      <c r="J7" s="27"/>
      <c r="K7" s="27"/>
      <c r="L7" s="27"/>
      <c r="M7" s="27"/>
      <c r="N7" s="27"/>
    </row>
    <row r="8" spans="1:14">
      <c r="N8" s="6"/>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c r="N10" s="6"/>
    </row>
    <row r="11" spans="1:14">
      <c r="A11" t="s">
        <v>1</v>
      </c>
    </row>
    <row r="12" spans="1:14">
      <c r="A12" t="s">
        <v>2</v>
      </c>
      <c r="B12" s="6">
        <v>203903.07</v>
      </c>
      <c r="C12" s="7">
        <v>173534.72</v>
      </c>
      <c r="D12" s="7">
        <v>180180.12</v>
      </c>
      <c r="E12" s="7">
        <v>189610.47</v>
      </c>
      <c r="F12" s="7">
        <v>212342.5</v>
      </c>
      <c r="G12" s="7">
        <v>209380.79</v>
      </c>
      <c r="H12" s="7">
        <v>224166.54</v>
      </c>
      <c r="I12" s="7">
        <v>136896.54999999999</v>
      </c>
      <c r="J12" s="7">
        <v>159213.6</v>
      </c>
      <c r="K12" s="7">
        <v>189418.54</v>
      </c>
      <c r="L12" s="7">
        <v>212827.5</v>
      </c>
      <c r="M12" s="7">
        <v>186064.09</v>
      </c>
      <c r="N12" s="6">
        <f t="shared" ref="N12:N19" si="0">SUM(B12:M12)</f>
        <v>2277538.4900000002</v>
      </c>
    </row>
    <row r="13" spans="1:14">
      <c r="A13" t="s">
        <v>3</v>
      </c>
      <c r="B13" s="7">
        <v>2468.66</v>
      </c>
      <c r="C13" s="7">
        <v>2199.12</v>
      </c>
      <c r="D13" s="7">
        <v>1998.33</v>
      </c>
      <c r="E13" s="7">
        <v>2311.17</v>
      </c>
      <c r="F13" s="7">
        <v>2060.34</v>
      </c>
      <c r="G13" s="7">
        <v>1974.12</v>
      </c>
      <c r="H13" s="7">
        <v>1973.76</v>
      </c>
      <c r="I13" s="7">
        <v>2405.71</v>
      </c>
      <c r="J13" s="7">
        <v>2792.23</v>
      </c>
      <c r="K13" s="7">
        <v>2319.14</v>
      </c>
      <c r="L13" s="7">
        <v>2257.9</v>
      </c>
      <c r="M13" s="7">
        <v>2274.92</v>
      </c>
      <c r="N13" s="6">
        <f t="shared" si="0"/>
        <v>27035.4</v>
      </c>
    </row>
    <row r="14" spans="1:14">
      <c r="A14" t="s">
        <v>4</v>
      </c>
      <c r="B14" s="7">
        <v>1429427.37</v>
      </c>
      <c r="C14" s="7">
        <v>548251.32999999996</v>
      </c>
      <c r="D14" s="7">
        <v>414595.37</v>
      </c>
      <c r="E14" s="7">
        <v>284793.40000000002</v>
      </c>
      <c r="F14" s="7">
        <v>163466.15</v>
      </c>
      <c r="G14" s="7">
        <v>140994.14000000001</v>
      </c>
      <c r="H14" s="7">
        <v>194950.43</v>
      </c>
      <c r="I14" s="7">
        <v>276300.45</v>
      </c>
      <c r="J14" s="7">
        <v>831255.2</v>
      </c>
      <c r="K14" s="7">
        <v>492950.99</v>
      </c>
      <c r="L14" s="7">
        <v>579109.48</v>
      </c>
      <c r="M14" s="7">
        <v>1262368.32</v>
      </c>
      <c r="N14" s="6">
        <f t="shared" si="0"/>
        <v>6618462.6300000008</v>
      </c>
    </row>
    <row r="15" spans="1:14">
      <c r="A15" t="s">
        <v>5</v>
      </c>
      <c r="B15" s="7">
        <v>12715.05</v>
      </c>
      <c r="C15" s="7">
        <v>7816.65</v>
      </c>
      <c r="D15" s="7">
        <v>8264.2199999999993</v>
      </c>
      <c r="E15" s="7">
        <v>6531.15</v>
      </c>
      <c r="F15" s="7">
        <v>7924.11</v>
      </c>
      <c r="G15" s="7">
        <v>8460.36</v>
      </c>
      <c r="H15" s="7">
        <v>9914.9</v>
      </c>
      <c r="I15" s="7">
        <v>9376.2900000000009</v>
      </c>
      <c r="J15" s="7">
        <v>9275.75</v>
      </c>
      <c r="K15" s="7">
        <v>10377.43</v>
      </c>
      <c r="L15" s="7">
        <v>9435.56</v>
      </c>
      <c r="M15" s="7">
        <v>8254.5300000000007</v>
      </c>
      <c r="N15" s="6">
        <f t="shared" si="0"/>
        <v>108346</v>
      </c>
    </row>
    <row r="16" spans="1:14">
      <c r="A16" t="s">
        <v>6</v>
      </c>
      <c r="B16" s="7">
        <v>678804.97</v>
      </c>
      <c r="C16" s="7">
        <v>777177.56</v>
      </c>
      <c r="D16" s="7">
        <v>812367.71</v>
      </c>
      <c r="E16" s="7">
        <v>706227.51</v>
      </c>
      <c r="F16" s="7">
        <v>492484.73</v>
      </c>
      <c r="G16" s="7">
        <v>532442.81999999995</v>
      </c>
      <c r="H16" s="7">
        <v>538358.13</v>
      </c>
      <c r="I16" s="7">
        <v>613070.72</v>
      </c>
      <c r="J16" s="7">
        <v>684607.68</v>
      </c>
      <c r="K16" s="7">
        <v>929032.93</v>
      </c>
      <c r="L16" s="7">
        <v>1197511.9099999999</v>
      </c>
      <c r="M16" s="7">
        <v>795707.52</v>
      </c>
      <c r="N16" s="6">
        <f t="shared" si="0"/>
        <v>8757794.1899999995</v>
      </c>
    </row>
    <row r="17" spans="1:20">
      <c r="A17" t="s">
        <v>7</v>
      </c>
      <c r="B17" s="7">
        <v>2501147.4900000002</v>
      </c>
      <c r="C17" s="7">
        <v>2593816.33</v>
      </c>
      <c r="D17" s="7">
        <v>2467886.5499999998</v>
      </c>
      <c r="E17" s="7">
        <v>1999655.46</v>
      </c>
      <c r="F17" s="7">
        <v>2953279.43</v>
      </c>
      <c r="G17" s="7">
        <v>2957164.56</v>
      </c>
      <c r="H17" s="7">
        <v>3651361.12</v>
      </c>
      <c r="I17" s="7">
        <v>4727322.12</v>
      </c>
      <c r="J17" s="7">
        <v>5526053.4400000004</v>
      </c>
      <c r="K17" s="7">
        <v>5494123.71</v>
      </c>
      <c r="L17" s="7">
        <v>4162699.98</v>
      </c>
      <c r="M17" s="7">
        <v>2980340.03</v>
      </c>
      <c r="N17" s="6">
        <f t="shared" si="0"/>
        <v>42014850.219999999</v>
      </c>
    </row>
    <row r="18" spans="1:20">
      <c r="A18" t="s">
        <v>8</v>
      </c>
      <c r="B18" s="7">
        <v>0</v>
      </c>
      <c r="C18" s="7">
        <v>0</v>
      </c>
      <c r="D18" s="7">
        <v>0</v>
      </c>
      <c r="E18" s="7">
        <v>0</v>
      </c>
      <c r="F18" s="7">
        <v>0</v>
      </c>
      <c r="G18" s="7">
        <v>0</v>
      </c>
      <c r="H18" s="7">
        <v>0</v>
      </c>
      <c r="I18" s="7">
        <v>0</v>
      </c>
      <c r="J18" s="7">
        <v>0</v>
      </c>
      <c r="K18" s="7">
        <v>0</v>
      </c>
      <c r="L18" s="7">
        <v>0</v>
      </c>
      <c r="M18" s="7">
        <v>0</v>
      </c>
      <c r="N18" s="6">
        <f t="shared" si="0"/>
        <v>0</v>
      </c>
    </row>
    <row r="19" spans="1:20">
      <c r="A19" t="s">
        <v>9</v>
      </c>
      <c r="B19" s="7">
        <v>190357.83</v>
      </c>
      <c r="C19" s="7">
        <v>126159.37</v>
      </c>
      <c r="D19" s="7">
        <v>79881.73</v>
      </c>
      <c r="E19" s="7">
        <v>108737.82</v>
      </c>
      <c r="F19" s="7">
        <v>69498.820000000007</v>
      </c>
      <c r="G19" s="7">
        <v>91121.41</v>
      </c>
      <c r="H19" s="7">
        <v>132530.39000000001</v>
      </c>
      <c r="I19" s="7">
        <v>250113.22</v>
      </c>
      <c r="J19" s="7">
        <v>315682.44</v>
      </c>
      <c r="K19" s="7">
        <v>514578.21</v>
      </c>
      <c r="L19" s="7">
        <v>210555.38</v>
      </c>
      <c r="M19" s="7">
        <v>118291.46</v>
      </c>
      <c r="N19" s="6">
        <f t="shared" si="0"/>
        <v>2207508.08</v>
      </c>
    </row>
    <row r="20" spans="1:20">
      <c r="A20" t="s">
        <v>96</v>
      </c>
      <c r="B20" s="7">
        <v>42061.02</v>
      </c>
      <c r="C20" s="7">
        <v>50774.559999999998</v>
      </c>
      <c r="D20" s="7">
        <v>44453.63</v>
      </c>
      <c r="E20" s="7">
        <v>34940.86</v>
      </c>
      <c r="F20" s="7">
        <v>44004.36</v>
      </c>
      <c r="G20" s="7">
        <v>58275.67</v>
      </c>
      <c r="H20" s="7">
        <v>41505.18</v>
      </c>
      <c r="I20" s="7">
        <v>64918.84</v>
      </c>
      <c r="J20" s="7">
        <v>71771.47</v>
      </c>
      <c r="K20" s="7">
        <v>77706.45</v>
      </c>
      <c r="L20" s="7">
        <v>49575.74</v>
      </c>
      <c r="M20" s="7">
        <v>49161.89</v>
      </c>
      <c r="N20" s="6">
        <f t="shared" ref="N20:N78" si="1">SUM(B20:M20)</f>
        <v>629149.66999999993</v>
      </c>
    </row>
    <row r="21" spans="1:20">
      <c r="A21" t="s">
        <v>10</v>
      </c>
      <c r="B21" s="7">
        <v>35014.85</v>
      </c>
      <c r="C21" s="7">
        <v>36376.449999999997</v>
      </c>
      <c r="D21" s="7">
        <v>30467.86</v>
      </c>
      <c r="E21" s="7">
        <v>36178.89</v>
      </c>
      <c r="F21" s="7">
        <v>44032.05</v>
      </c>
      <c r="G21" s="7">
        <v>31111.45</v>
      </c>
      <c r="H21" s="7">
        <v>32880.19</v>
      </c>
      <c r="I21" s="7">
        <v>35728.47</v>
      </c>
      <c r="J21" s="7">
        <v>40210.800000000003</v>
      </c>
      <c r="K21" s="7">
        <v>38490.720000000001</v>
      </c>
      <c r="L21" s="7">
        <v>40082.33</v>
      </c>
      <c r="M21" s="7">
        <v>38494.550000000003</v>
      </c>
      <c r="N21" s="6">
        <f t="shared" si="1"/>
        <v>439068.61</v>
      </c>
    </row>
    <row r="22" spans="1:20">
      <c r="A22" t="s">
        <v>11</v>
      </c>
      <c r="B22">
        <v>907301.59</v>
      </c>
      <c r="C22" s="7">
        <v>746030.48</v>
      </c>
      <c r="D22" s="7">
        <v>710179.44</v>
      </c>
      <c r="E22" s="7">
        <v>622279.26</v>
      </c>
      <c r="F22" s="7">
        <v>525627.07999999996</v>
      </c>
      <c r="G22" s="7">
        <v>689280.56</v>
      </c>
      <c r="H22" s="7">
        <v>800588.91</v>
      </c>
      <c r="I22" s="7">
        <v>1240865.44</v>
      </c>
      <c r="J22" s="7">
        <v>1923185.21</v>
      </c>
      <c r="K22" s="7">
        <v>2310157.29</v>
      </c>
      <c r="L22" s="7">
        <v>2713542.06</v>
      </c>
      <c r="M22" s="7">
        <v>1577195.72</v>
      </c>
      <c r="N22" s="6">
        <f>SUM(B22:M22)</f>
        <v>14766233.040000001</v>
      </c>
      <c r="P22" s="9"/>
      <c r="R22" s="9"/>
      <c r="T22" s="6"/>
    </row>
    <row r="23" spans="1:20">
      <c r="A23" t="s">
        <v>12</v>
      </c>
      <c r="B23" s="7">
        <v>32435.23</v>
      </c>
      <c r="C23" s="7">
        <v>30634.43</v>
      </c>
      <c r="D23" s="7">
        <v>27296.11</v>
      </c>
      <c r="E23" s="7">
        <v>25703.53</v>
      </c>
      <c r="F23" s="7">
        <v>31657.09</v>
      </c>
      <c r="G23" s="7">
        <v>32403.13</v>
      </c>
      <c r="H23" s="7">
        <v>27791.03</v>
      </c>
      <c r="I23" s="7">
        <v>29646.66</v>
      </c>
      <c r="J23" s="7">
        <v>39489.730000000003</v>
      </c>
      <c r="K23" s="7">
        <v>44031.51</v>
      </c>
      <c r="L23" s="7">
        <v>36037.980000000003</v>
      </c>
      <c r="M23" s="7">
        <v>34485.300000000003</v>
      </c>
      <c r="N23" s="6">
        <f t="shared" si="1"/>
        <v>391611.73</v>
      </c>
      <c r="P23" s="9"/>
      <c r="R23" s="9"/>
      <c r="T23" s="6"/>
    </row>
    <row r="24" spans="1:20">
      <c r="A24" s="4" t="s">
        <v>128</v>
      </c>
      <c r="B24" s="6">
        <v>1697734.56</v>
      </c>
      <c r="C24" s="7">
        <v>1784684.8</v>
      </c>
      <c r="D24" s="7">
        <v>1770750.74</v>
      </c>
      <c r="E24" s="7">
        <v>1416362.14</v>
      </c>
      <c r="F24" s="7">
        <v>1797310.22</v>
      </c>
      <c r="G24" s="7">
        <v>2199426.4900000002</v>
      </c>
      <c r="H24" s="7">
        <v>2643883.7200000002</v>
      </c>
      <c r="I24" s="7">
        <v>3075822.5</v>
      </c>
      <c r="J24" s="7">
        <v>3285877.08</v>
      </c>
      <c r="K24" s="7">
        <v>3474864.72</v>
      </c>
      <c r="L24" s="7">
        <v>2659680.09</v>
      </c>
      <c r="M24" s="7">
        <v>2258459.62</v>
      </c>
      <c r="N24" s="6">
        <f t="shared" si="1"/>
        <v>28064856.68</v>
      </c>
      <c r="P24" s="9"/>
      <c r="R24" s="9"/>
      <c r="T24" s="6"/>
    </row>
    <row r="25" spans="1:20">
      <c r="A25" t="s">
        <v>13</v>
      </c>
      <c r="B25" s="7">
        <v>0</v>
      </c>
      <c r="C25" s="7">
        <v>0</v>
      </c>
      <c r="D25" s="7">
        <v>0</v>
      </c>
      <c r="E25" s="7">
        <v>0</v>
      </c>
      <c r="F25" s="7">
        <v>0</v>
      </c>
      <c r="G25" s="7">
        <v>0</v>
      </c>
      <c r="H25" s="7">
        <v>0</v>
      </c>
      <c r="I25" s="7">
        <v>0</v>
      </c>
      <c r="J25" s="7">
        <v>0</v>
      </c>
      <c r="K25" s="7">
        <v>0</v>
      </c>
      <c r="L25" s="7">
        <v>0</v>
      </c>
      <c r="M25" s="7">
        <v>0</v>
      </c>
      <c r="N25" s="6">
        <f t="shared" si="1"/>
        <v>0</v>
      </c>
      <c r="P25" s="9"/>
      <c r="R25" s="9"/>
      <c r="T25" s="6"/>
    </row>
    <row r="26" spans="1:20">
      <c r="A26" t="s">
        <v>14</v>
      </c>
      <c r="B26" s="7">
        <v>0</v>
      </c>
      <c r="C26" s="7">
        <v>0</v>
      </c>
      <c r="D26" s="7">
        <v>0</v>
      </c>
      <c r="E26" s="7">
        <v>0</v>
      </c>
      <c r="F26" s="7">
        <v>0</v>
      </c>
      <c r="G26" s="7">
        <v>0</v>
      </c>
      <c r="H26" s="7">
        <v>0</v>
      </c>
      <c r="I26" s="7">
        <v>0</v>
      </c>
      <c r="J26" s="7">
        <v>0</v>
      </c>
      <c r="K26" s="7">
        <v>0</v>
      </c>
      <c r="L26" s="7">
        <v>0</v>
      </c>
      <c r="M26" s="7">
        <v>0</v>
      </c>
      <c r="N26" s="6">
        <f t="shared" si="1"/>
        <v>0</v>
      </c>
      <c r="P26" s="9"/>
      <c r="R26" s="9"/>
      <c r="T26" s="6"/>
    </row>
    <row r="27" spans="1:20">
      <c r="A27" t="s">
        <v>15</v>
      </c>
      <c r="B27" s="7">
        <v>842951.11</v>
      </c>
      <c r="C27" s="7">
        <v>973683.11</v>
      </c>
      <c r="D27" s="7">
        <v>823727.08</v>
      </c>
      <c r="E27" s="7">
        <v>985260.91</v>
      </c>
      <c r="F27" s="7">
        <v>1040365.98</v>
      </c>
      <c r="G27" s="7">
        <v>836769.54</v>
      </c>
      <c r="H27" s="7">
        <v>714343.62</v>
      </c>
      <c r="I27" s="7">
        <v>909641.57</v>
      </c>
      <c r="J27" s="7">
        <v>1060605.19</v>
      </c>
      <c r="K27" s="7">
        <v>1047963.9</v>
      </c>
      <c r="L27" s="7">
        <v>954028.3</v>
      </c>
      <c r="M27" s="7">
        <v>1021940.78</v>
      </c>
      <c r="N27" s="6">
        <f t="shared" si="1"/>
        <v>11211281.09</v>
      </c>
      <c r="P27" s="9"/>
      <c r="R27" s="9"/>
      <c r="T27" s="6"/>
    </row>
    <row r="28" spans="1:20">
      <c r="A28" t="s">
        <v>16</v>
      </c>
      <c r="B28" s="7">
        <v>786980.91</v>
      </c>
      <c r="C28" s="7">
        <v>874445.81</v>
      </c>
      <c r="D28" s="7">
        <v>552633.39</v>
      </c>
      <c r="E28" s="7">
        <v>383225.25</v>
      </c>
      <c r="F28" s="7">
        <v>318798.19</v>
      </c>
      <c r="G28" s="7">
        <v>275091.78999999998</v>
      </c>
      <c r="H28" s="7">
        <v>226552.12</v>
      </c>
      <c r="I28" s="7">
        <v>254679.12</v>
      </c>
      <c r="J28" s="7">
        <v>286472.31</v>
      </c>
      <c r="K28" s="7">
        <v>465030.74</v>
      </c>
      <c r="L28" s="7">
        <v>480162.04</v>
      </c>
      <c r="M28" s="7">
        <v>544571.64</v>
      </c>
      <c r="N28" s="6">
        <f t="shared" si="1"/>
        <v>5448643.3100000005</v>
      </c>
      <c r="P28" s="9"/>
      <c r="R28" s="9"/>
      <c r="T28" s="6"/>
    </row>
    <row r="29" spans="1:20">
      <c r="A29" t="s">
        <v>17</v>
      </c>
      <c r="B29" s="7">
        <v>94093.63</v>
      </c>
      <c r="C29" s="7">
        <v>100806.65</v>
      </c>
      <c r="D29" s="7">
        <v>71608.25</v>
      </c>
      <c r="E29" s="7">
        <v>45149.36</v>
      </c>
      <c r="F29" s="7">
        <v>47431.03</v>
      </c>
      <c r="G29" s="7">
        <v>42904.29</v>
      </c>
      <c r="H29" s="7">
        <v>49946.9</v>
      </c>
      <c r="I29" s="7">
        <v>51228.31</v>
      </c>
      <c r="J29" s="7">
        <v>99798.15</v>
      </c>
      <c r="K29" s="7">
        <v>127697.16</v>
      </c>
      <c r="L29" s="7">
        <v>97134.75</v>
      </c>
      <c r="M29" s="7">
        <v>81146.67</v>
      </c>
      <c r="N29" s="6">
        <f t="shared" si="1"/>
        <v>908945.15000000014</v>
      </c>
      <c r="P29" s="9"/>
      <c r="R29" s="9"/>
      <c r="T29" s="6"/>
    </row>
    <row r="30" spans="1:20">
      <c r="A30" t="s">
        <v>18</v>
      </c>
      <c r="B30" s="7">
        <v>166267.34</v>
      </c>
      <c r="C30" s="7">
        <v>95124.34</v>
      </c>
      <c r="D30" s="7">
        <v>70047</v>
      </c>
      <c r="E30" s="7">
        <v>46141.64</v>
      </c>
      <c r="F30" s="7">
        <v>39075.07</v>
      </c>
      <c r="G30" s="7">
        <v>27044.9</v>
      </c>
      <c r="H30" s="7">
        <v>22923.41</v>
      </c>
      <c r="I30" s="7">
        <v>22812.880000000001</v>
      </c>
      <c r="J30" s="7">
        <v>40754.519999999997</v>
      </c>
      <c r="K30" s="7">
        <v>60834.79</v>
      </c>
      <c r="L30" s="7">
        <v>65900.53</v>
      </c>
      <c r="M30" s="7">
        <v>121891.55</v>
      </c>
      <c r="N30" s="6">
        <f t="shared" si="1"/>
        <v>778817.97000000009</v>
      </c>
      <c r="P30" s="9"/>
      <c r="R30" s="9"/>
      <c r="T30" s="6"/>
    </row>
    <row r="31" spans="1:20">
      <c r="A31" t="s">
        <v>19</v>
      </c>
      <c r="B31" s="7">
        <v>6613.3</v>
      </c>
      <c r="C31" s="7">
        <v>6329.31</v>
      </c>
      <c r="D31" s="7">
        <v>5723.5</v>
      </c>
      <c r="E31" s="7">
        <v>4355.1099999999997</v>
      </c>
      <c r="F31" s="7">
        <v>8649.83</v>
      </c>
      <c r="G31" s="7">
        <v>6148.09</v>
      </c>
      <c r="H31" s="7">
        <v>4814.62</v>
      </c>
      <c r="I31" s="7">
        <v>5536.21</v>
      </c>
      <c r="J31" s="7">
        <v>7839.41</v>
      </c>
      <c r="K31" s="7">
        <v>6342.13</v>
      </c>
      <c r="L31" s="7">
        <v>8019.64</v>
      </c>
      <c r="M31" s="7">
        <v>6509.8</v>
      </c>
      <c r="N31" s="6">
        <f t="shared" si="1"/>
        <v>76880.950000000012</v>
      </c>
      <c r="P31" s="9"/>
      <c r="R31" s="9"/>
      <c r="T31" s="6"/>
    </row>
    <row r="32" spans="1:20">
      <c r="A32" t="s">
        <v>20</v>
      </c>
      <c r="B32" s="7">
        <v>2527.91</v>
      </c>
      <c r="C32" s="7">
        <v>2428.3200000000002</v>
      </c>
      <c r="D32" s="7">
        <v>2085.65</v>
      </c>
      <c r="E32" s="7">
        <v>1354.15</v>
      </c>
      <c r="F32" s="7">
        <v>1004.55</v>
      </c>
      <c r="G32" s="7">
        <v>1290.33</v>
      </c>
      <c r="H32" s="7">
        <v>854.25</v>
      </c>
      <c r="I32" s="7">
        <v>844.84</v>
      </c>
      <c r="J32" s="7">
        <v>790.45</v>
      </c>
      <c r="K32" s="7">
        <v>2236.5500000000002</v>
      </c>
      <c r="L32" s="7">
        <v>2442.7199999999998</v>
      </c>
      <c r="M32" s="7">
        <v>3118.93</v>
      </c>
      <c r="N32" s="6">
        <f t="shared" si="1"/>
        <v>20978.65</v>
      </c>
      <c r="P32" s="9"/>
      <c r="R32" s="9"/>
      <c r="T32" s="6"/>
    </row>
    <row r="33" spans="1:20">
      <c r="A33" t="s">
        <v>21</v>
      </c>
      <c r="B33" s="7">
        <v>0</v>
      </c>
      <c r="C33" s="7">
        <v>0</v>
      </c>
      <c r="D33" s="7">
        <v>0</v>
      </c>
      <c r="E33" s="7">
        <v>0</v>
      </c>
      <c r="F33" s="7">
        <v>0</v>
      </c>
      <c r="G33" s="7">
        <v>0</v>
      </c>
      <c r="H33" s="7">
        <v>0</v>
      </c>
      <c r="I33" s="7">
        <v>0</v>
      </c>
      <c r="J33" s="7">
        <v>0</v>
      </c>
      <c r="K33" s="7">
        <v>0</v>
      </c>
      <c r="L33" s="7">
        <v>0</v>
      </c>
      <c r="M33" s="7">
        <v>0</v>
      </c>
      <c r="N33" s="6">
        <f t="shared" si="1"/>
        <v>0</v>
      </c>
      <c r="P33" s="9"/>
      <c r="R33" s="9"/>
      <c r="T33" s="6"/>
    </row>
    <row r="34" spans="1:20">
      <c r="A34" t="s">
        <v>22</v>
      </c>
      <c r="B34" s="7">
        <v>94543.54</v>
      </c>
      <c r="C34" s="7">
        <v>34762.300000000003</v>
      </c>
      <c r="D34" s="7">
        <v>115920.75</v>
      </c>
      <c r="E34" s="7">
        <v>15804.02</v>
      </c>
      <c r="F34" s="7">
        <v>18525.28</v>
      </c>
      <c r="G34" s="7">
        <v>29550.55</v>
      </c>
      <c r="H34" s="7">
        <v>22262.11</v>
      </c>
      <c r="I34" s="7">
        <v>21882.36</v>
      </c>
      <c r="J34" s="7">
        <v>65864.3</v>
      </c>
      <c r="K34" s="7">
        <v>47025.77</v>
      </c>
      <c r="L34" s="7">
        <v>64293.91</v>
      </c>
      <c r="M34" s="7">
        <v>144344.69</v>
      </c>
      <c r="N34" s="6">
        <f t="shared" si="1"/>
        <v>674779.58000000007</v>
      </c>
      <c r="P34" s="9"/>
      <c r="R34" s="9"/>
      <c r="T34" s="6"/>
    </row>
    <row r="35" spans="1:20">
      <c r="A35" t="s">
        <v>23</v>
      </c>
      <c r="B35" s="7">
        <v>3800.33</v>
      </c>
      <c r="C35" s="7">
        <v>4942.46</v>
      </c>
      <c r="D35" s="7">
        <v>2285.9699999999998</v>
      </c>
      <c r="E35" s="7">
        <v>2066.64</v>
      </c>
      <c r="F35" s="7">
        <v>6757.46</v>
      </c>
      <c r="G35" s="7">
        <v>3728.11</v>
      </c>
      <c r="H35" s="7">
        <v>2804.78</v>
      </c>
      <c r="I35" s="7">
        <v>1681.34</v>
      </c>
      <c r="J35" s="7">
        <v>4577.12</v>
      </c>
      <c r="K35" s="7">
        <v>4748.05</v>
      </c>
      <c r="L35" s="7">
        <v>3707.55</v>
      </c>
      <c r="M35" s="7">
        <v>3295.94</v>
      </c>
      <c r="N35" s="6">
        <f t="shared" si="1"/>
        <v>44395.750000000007</v>
      </c>
      <c r="P35" s="9"/>
      <c r="R35" s="9"/>
      <c r="T35" s="6"/>
    </row>
    <row r="36" spans="1:20">
      <c r="A36" t="s">
        <v>24</v>
      </c>
      <c r="B36" s="7">
        <v>0</v>
      </c>
      <c r="C36" s="7">
        <v>0</v>
      </c>
      <c r="D36" s="7">
        <v>0</v>
      </c>
      <c r="E36" s="7">
        <v>0</v>
      </c>
      <c r="F36" s="7">
        <v>0</v>
      </c>
      <c r="G36" s="7">
        <v>0</v>
      </c>
      <c r="H36" s="7">
        <v>0</v>
      </c>
      <c r="I36" s="7">
        <v>0</v>
      </c>
      <c r="J36" s="7">
        <v>0</v>
      </c>
      <c r="K36" s="7">
        <v>0</v>
      </c>
      <c r="L36" s="7">
        <v>0</v>
      </c>
      <c r="M36" s="7">
        <v>0</v>
      </c>
      <c r="N36" s="6">
        <f t="shared" si="1"/>
        <v>0</v>
      </c>
      <c r="P36" s="9"/>
      <c r="R36" s="9"/>
      <c r="T36" s="6"/>
    </row>
    <row r="37" spans="1:20">
      <c r="A37" t="s">
        <v>25</v>
      </c>
      <c r="B37" s="7">
        <v>14173.95</v>
      </c>
      <c r="C37" s="7">
        <v>12785.96</v>
      </c>
      <c r="D37" s="7">
        <v>16056.27</v>
      </c>
      <c r="E37" s="7">
        <v>14980.64</v>
      </c>
      <c r="F37" s="7">
        <v>9087.8799999999992</v>
      </c>
      <c r="G37" s="7">
        <v>16324.51</v>
      </c>
      <c r="H37" s="7">
        <v>9190.57</v>
      </c>
      <c r="I37" s="7">
        <v>13864.9</v>
      </c>
      <c r="J37" s="7">
        <v>16678.96</v>
      </c>
      <c r="K37" s="7">
        <v>13037.8</v>
      </c>
      <c r="L37" s="7">
        <v>11769.74</v>
      </c>
      <c r="M37" s="7">
        <v>11474.92</v>
      </c>
      <c r="N37" s="6">
        <f t="shared" si="1"/>
        <v>159426.09999999998</v>
      </c>
      <c r="P37" s="9"/>
      <c r="R37" s="9"/>
      <c r="T37" s="6"/>
    </row>
    <row r="38" spans="1:20">
      <c r="A38" t="s">
        <v>26</v>
      </c>
      <c r="B38" s="7">
        <v>27970.62</v>
      </c>
      <c r="C38" s="7">
        <v>26309.439999999999</v>
      </c>
      <c r="D38" s="7">
        <v>24991.119999999999</v>
      </c>
      <c r="E38" s="7">
        <v>29354.27</v>
      </c>
      <c r="F38" s="7">
        <v>30619.26</v>
      </c>
      <c r="G38" s="7">
        <v>28956.91</v>
      </c>
      <c r="H38" s="7">
        <v>39401.279999999999</v>
      </c>
      <c r="I38" s="7">
        <v>42078.25</v>
      </c>
      <c r="J38" s="7">
        <v>46316.31</v>
      </c>
      <c r="K38" s="7">
        <v>31630.31</v>
      </c>
      <c r="L38" s="7">
        <v>25610.28</v>
      </c>
      <c r="M38" s="7">
        <v>24563.9</v>
      </c>
      <c r="N38" s="6">
        <f t="shared" si="1"/>
        <v>377801.94999999995</v>
      </c>
      <c r="P38" s="9"/>
      <c r="R38" s="9"/>
      <c r="T38" s="6"/>
    </row>
    <row r="39" spans="1:20">
      <c r="A39" t="s">
        <v>27</v>
      </c>
      <c r="B39" s="7">
        <v>19833.62</v>
      </c>
      <c r="C39" s="7">
        <v>19653.14</v>
      </c>
      <c r="D39" s="7">
        <v>17438.509999999998</v>
      </c>
      <c r="E39" s="7">
        <v>17430.939999999999</v>
      </c>
      <c r="F39" s="7">
        <v>21977.05</v>
      </c>
      <c r="G39" s="7">
        <v>23793.31</v>
      </c>
      <c r="H39" s="7">
        <v>21106.15</v>
      </c>
      <c r="I39" s="7">
        <v>36852.07</v>
      </c>
      <c r="J39" s="7">
        <v>63143.6</v>
      </c>
      <c r="K39" s="7">
        <v>60612.24</v>
      </c>
      <c r="L39" s="7">
        <v>26844.85</v>
      </c>
      <c r="M39" s="7">
        <v>22218.25</v>
      </c>
      <c r="N39" s="6">
        <f t="shared" si="1"/>
        <v>350903.73</v>
      </c>
      <c r="P39" s="9"/>
      <c r="R39" s="9"/>
      <c r="T39" s="6"/>
    </row>
    <row r="40" spans="1:20">
      <c r="A40" t="s">
        <v>28</v>
      </c>
      <c r="B40" s="7">
        <v>1706758.28</v>
      </c>
      <c r="C40" s="7">
        <v>1560551.1</v>
      </c>
      <c r="D40" s="7">
        <v>1387996</v>
      </c>
      <c r="E40" s="7">
        <v>1428147.76</v>
      </c>
      <c r="F40" s="7">
        <v>1400874.52</v>
      </c>
      <c r="G40" s="7">
        <v>1621051.29</v>
      </c>
      <c r="H40" s="7">
        <v>1709675.74</v>
      </c>
      <c r="I40" s="7">
        <v>1538206.34</v>
      </c>
      <c r="J40" s="7">
        <v>2155948.91</v>
      </c>
      <c r="K40" s="7">
        <v>2435951.81</v>
      </c>
      <c r="L40" s="7">
        <v>2584383.65</v>
      </c>
      <c r="M40" s="7">
        <v>2097186.9300000002</v>
      </c>
      <c r="N40" s="6">
        <f>SUM(B40:M40)</f>
        <v>21626732.329999998</v>
      </c>
    </row>
    <row r="41" spans="1:20">
      <c r="A41" t="s">
        <v>29</v>
      </c>
      <c r="B41" s="7">
        <v>928.23</v>
      </c>
      <c r="C41" s="7">
        <v>840.4</v>
      </c>
      <c r="D41" s="7">
        <v>898.48</v>
      </c>
      <c r="E41" s="7">
        <v>617.79</v>
      </c>
      <c r="F41" s="7">
        <v>583.22</v>
      </c>
      <c r="G41" s="7">
        <v>412.88</v>
      </c>
      <c r="H41" s="7">
        <v>590.53</v>
      </c>
      <c r="I41" s="7">
        <v>870.5</v>
      </c>
      <c r="J41" s="7">
        <v>470.25</v>
      </c>
      <c r="K41" s="7">
        <v>1013.14</v>
      </c>
      <c r="L41" s="7">
        <v>1019.26</v>
      </c>
      <c r="M41" s="7">
        <v>717.36</v>
      </c>
      <c r="N41" s="6">
        <f t="shared" si="1"/>
        <v>8962.0400000000009</v>
      </c>
    </row>
    <row r="42" spans="1:20">
      <c r="A42" t="s">
        <v>30</v>
      </c>
      <c r="B42" s="7">
        <v>104950.99</v>
      </c>
      <c r="C42" s="7">
        <v>98019.7</v>
      </c>
      <c r="D42" s="7">
        <v>77013.58</v>
      </c>
      <c r="E42" s="7">
        <v>93170.8</v>
      </c>
      <c r="F42" s="7">
        <v>74171.509999999995</v>
      </c>
      <c r="G42" s="7">
        <v>90008.02</v>
      </c>
      <c r="H42" s="7">
        <v>105055.74</v>
      </c>
      <c r="I42" s="7">
        <v>183240.07</v>
      </c>
      <c r="J42" s="7">
        <v>283046.69</v>
      </c>
      <c r="K42" s="7">
        <v>281087.46999999997</v>
      </c>
      <c r="L42" s="7">
        <v>108946.41</v>
      </c>
      <c r="M42" s="7">
        <v>119203.66</v>
      </c>
      <c r="N42" s="6">
        <f t="shared" si="1"/>
        <v>1617914.6399999997</v>
      </c>
    </row>
    <row r="43" spans="1:20">
      <c r="A43" t="s">
        <v>31</v>
      </c>
      <c r="B43" s="7">
        <v>33890.01</v>
      </c>
      <c r="C43" s="7">
        <v>34957.49</v>
      </c>
      <c r="D43" s="7">
        <v>22513.15</v>
      </c>
      <c r="E43" s="7">
        <v>21947.47</v>
      </c>
      <c r="F43" s="7">
        <v>27955.47</v>
      </c>
      <c r="G43" s="7">
        <v>26165.01</v>
      </c>
      <c r="H43" s="7">
        <v>22449.75</v>
      </c>
      <c r="I43" s="7">
        <v>23051.83</v>
      </c>
      <c r="J43" s="7">
        <v>26350.63</v>
      </c>
      <c r="K43" s="7">
        <v>28738.799999999999</v>
      </c>
      <c r="L43" s="7">
        <v>26402.18</v>
      </c>
      <c r="M43" s="7">
        <v>25490.68</v>
      </c>
      <c r="N43" s="6">
        <f t="shared" si="1"/>
        <v>319912.46999999997</v>
      </c>
    </row>
    <row r="44" spans="1:20">
      <c r="A44" t="s">
        <v>32</v>
      </c>
      <c r="B44" s="7">
        <v>2674.93</v>
      </c>
      <c r="C44" s="7">
        <v>2752.77</v>
      </c>
      <c r="D44" s="7">
        <v>2383.88</v>
      </c>
      <c r="E44" s="7">
        <v>2302</v>
      </c>
      <c r="F44" s="7">
        <v>3466.9</v>
      </c>
      <c r="G44" s="7">
        <v>3078.76</v>
      </c>
      <c r="H44" s="7">
        <v>2473.5300000000002</v>
      </c>
      <c r="I44" s="7">
        <v>2404.98</v>
      </c>
      <c r="J44" s="7">
        <v>2591.63</v>
      </c>
      <c r="K44" s="7">
        <v>2739.42</v>
      </c>
      <c r="L44" s="7">
        <v>3012.22</v>
      </c>
      <c r="M44" s="7">
        <v>2430.25</v>
      </c>
      <c r="N44" s="6">
        <f t="shared" si="1"/>
        <v>32311.269999999997</v>
      </c>
    </row>
    <row r="45" spans="1:20">
      <c r="A45" t="s">
        <v>33</v>
      </c>
      <c r="B45" s="7">
        <v>0</v>
      </c>
      <c r="C45" s="7">
        <v>0</v>
      </c>
      <c r="D45" s="7">
        <v>0</v>
      </c>
      <c r="E45" s="7">
        <v>0</v>
      </c>
      <c r="F45" s="7">
        <v>0</v>
      </c>
      <c r="G45" s="7">
        <v>0</v>
      </c>
      <c r="H45" s="7">
        <v>0</v>
      </c>
      <c r="I45" s="7">
        <v>0</v>
      </c>
      <c r="J45" s="7">
        <v>0</v>
      </c>
      <c r="K45" s="7">
        <v>0</v>
      </c>
      <c r="L45" s="7">
        <v>0</v>
      </c>
      <c r="M45" s="7">
        <v>0</v>
      </c>
      <c r="N45" s="6">
        <f t="shared" si="1"/>
        <v>0</v>
      </c>
    </row>
    <row r="46" spans="1:20">
      <c r="A46" t="s">
        <v>34</v>
      </c>
      <c r="B46" s="7">
        <v>184391.77</v>
      </c>
      <c r="C46" s="7">
        <v>179591.48</v>
      </c>
      <c r="D46" s="7">
        <v>169194.27</v>
      </c>
      <c r="E46" s="7">
        <v>130590.33</v>
      </c>
      <c r="F46" s="7">
        <v>172109.42</v>
      </c>
      <c r="G46" s="7">
        <v>162263.67000000001</v>
      </c>
      <c r="H46" s="7">
        <v>169945.73</v>
      </c>
      <c r="I46" s="7">
        <v>261108.64</v>
      </c>
      <c r="J46" s="7">
        <v>240707.08</v>
      </c>
      <c r="K46" s="7">
        <v>273303.67999999999</v>
      </c>
      <c r="L46" s="7">
        <v>221755.91</v>
      </c>
      <c r="M46" s="7">
        <v>175610.14</v>
      </c>
      <c r="N46" s="6">
        <f t="shared" si="1"/>
        <v>2340572.12</v>
      </c>
    </row>
    <row r="47" spans="1:20">
      <c r="A47" t="s">
        <v>35</v>
      </c>
      <c r="B47" s="7">
        <v>1601087.09</v>
      </c>
      <c r="C47" s="7">
        <v>1546730.61</v>
      </c>
      <c r="D47" s="7">
        <v>1165955.25</v>
      </c>
      <c r="E47" s="7">
        <v>915343.51</v>
      </c>
      <c r="F47" s="7">
        <v>1033351.24</v>
      </c>
      <c r="G47" s="7">
        <v>1303913.95</v>
      </c>
      <c r="H47" s="7">
        <v>1674327.09</v>
      </c>
      <c r="I47" s="7">
        <v>2405688.94</v>
      </c>
      <c r="J47" s="7">
        <v>3633907.37</v>
      </c>
      <c r="K47" s="7">
        <v>4478036.66</v>
      </c>
      <c r="L47" s="7">
        <v>2320224.52</v>
      </c>
      <c r="M47" s="7">
        <v>1648329.95</v>
      </c>
      <c r="N47" s="6">
        <f t="shared" si="1"/>
        <v>23726896.18</v>
      </c>
    </row>
    <row r="48" spans="1:20">
      <c r="A48" t="s">
        <v>36</v>
      </c>
      <c r="B48" s="7">
        <v>277776.36</v>
      </c>
      <c r="C48" s="7">
        <v>230974.52</v>
      </c>
      <c r="D48" s="7">
        <v>285993.5</v>
      </c>
      <c r="E48" s="7">
        <v>246641.84</v>
      </c>
      <c r="F48" s="7">
        <v>356235.4</v>
      </c>
      <c r="G48" s="7">
        <v>201723.22</v>
      </c>
      <c r="H48" s="7">
        <v>337393.38</v>
      </c>
      <c r="I48" s="7">
        <v>237239.86</v>
      </c>
      <c r="J48" s="7">
        <v>280313.94</v>
      </c>
      <c r="K48" s="7">
        <v>343362.74</v>
      </c>
      <c r="L48" s="7">
        <v>364491.4</v>
      </c>
      <c r="M48" s="7">
        <v>252750.93</v>
      </c>
      <c r="N48" s="6">
        <f t="shared" si="1"/>
        <v>3414897.09</v>
      </c>
    </row>
    <row r="49" spans="1:14">
      <c r="A49" t="s">
        <v>37</v>
      </c>
      <c r="B49" s="7">
        <v>15215.34</v>
      </c>
      <c r="C49" s="7">
        <v>15076.16</v>
      </c>
      <c r="D49" s="7">
        <v>12692.62</v>
      </c>
      <c r="E49" s="7">
        <v>10992.86</v>
      </c>
      <c r="F49" s="7">
        <v>11104.43</v>
      </c>
      <c r="G49" s="7">
        <v>13391.15</v>
      </c>
      <c r="H49" s="7">
        <v>10585.62</v>
      </c>
      <c r="I49" s="7">
        <v>11247.04</v>
      </c>
      <c r="J49" s="7">
        <v>17349.62</v>
      </c>
      <c r="K49" s="7">
        <v>20243.14</v>
      </c>
      <c r="L49" s="7">
        <v>15698.05</v>
      </c>
      <c r="M49" s="7">
        <v>14532.3</v>
      </c>
      <c r="N49" s="6">
        <f t="shared" si="1"/>
        <v>168128.32999999996</v>
      </c>
    </row>
    <row r="50" spans="1:14">
      <c r="A50" t="s">
        <v>38</v>
      </c>
      <c r="B50" s="7">
        <v>0</v>
      </c>
      <c r="C50" s="7">
        <v>0</v>
      </c>
      <c r="D50" s="7">
        <v>0</v>
      </c>
      <c r="E50" s="7">
        <v>0</v>
      </c>
      <c r="F50" s="7">
        <v>0</v>
      </c>
      <c r="G50" s="7">
        <v>0</v>
      </c>
      <c r="H50" s="7">
        <v>0</v>
      </c>
      <c r="I50" s="7">
        <v>0</v>
      </c>
      <c r="J50" s="7">
        <v>0</v>
      </c>
      <c r="K50" s="7">
        <v>0</v>
      </c>
      <c r="L50" s="7">
        <v>0</v>
      </c>
      <c r="M50" s="7">
        <v>0</v>
      </c>
      <c r="N50" s="6">
        <f t="shared" si="1"/>
        <v>0</v>
      </c>
    </row>
    <row r="51" spans="1:14">
      <c r="A51" t="s">
        <v>39</v>
      </c>
      <c r="B51" s="7">
        <v>8527.2099999999991</v>
      </c>
      <c r="C51" s="7">
        <v>8165.37</v>
      </c>
      <c r="D51" s="7">
        <v>6380.73</v>
      </c>
      <c r="E51" s="7">
        <v>5985.29</v>
      </c>
      <c r="F51" s="7">
        <v>7153.95</v>
      </c>
      <c r="G51" s="7">
        <v>6767.3</v>
      </c>
      <c r="H51" s="7">
        <v>5382.16</v>
      </c>
      <c r="I51" s="7">
        <v>5163.51</v>
      </c>
      <c r="J51" s="7">
        <v>7091.63</v>
      </c>
      <c r="K51" s="7">
        <v>8890.81</v>
      </c>
      <c r="L51" s="7">
        <v>8897.35</v>
      </c>
      <c r="M51" s="7">
        <v>7864.9</v>
      </c>
      <c r="N51" s="6">
        <f t="shared" si="1"/>
        <v>86270.209999999992</v>
      </c>
    </row>
    <row r="52" spans="1:14">
      <c r="A52" t="s">
        <v>40</v>
      </c>
      <c r="B52" s="6">
        <v>380586.93</v>
      </c>
      <c r="C52" s="7">
        <v>373704.2</v>
      </c>
      <c r="D52" s="7">
        <v>265348.24</v>
      </c>
      <c r="E52" s="7">
        <v>191705.49</v>
      </c>
      <c r="F52" s="7">
        <v>271864.95</v>
      </c>
      <c r="G52" s="7">
        <v>340444.56</v>
      </c>
      <c r="H52" s="7">
        <v>535044.65</v>
      </c>
      <c r="I52" s="7">
        <v>741932.03</v>
      </c>
      <c r="J52" s="7">
        <v>852119.87</v>
      </c>
      <c r="K52" s="7">
        <v>466179.32</v>
      </c>
      <c r="L52" s="7">
        <v>348459.55</v>
      </c>
      <c r="M52" s="6">
        <v>375015.51</v>
      </c>
      <c r="N52" s="6">
        <f t="shared" si="1"/>
        <v>5142405.3</v>
      </c>
    </row>
    <row r="53" spans="1:14">
      <c r="A53" t="s">
        <v>41</v>
      </c>
      <c r="B53" s="7">
        <v>86711.02</v>
      </c>
      <c r="C53" s="7">
        <v>71154.55</v>
      </c>
      <c r="D53" s="7">
        <v>69755.210000000006</v>
      </c>
      <c r="E53" s="7">
        <v>70493.8</v>
      </c>
      <c r="F53" s="7">
        <v>78466.570000000007</v>
      </c>
      <c r="G53" s="7">
        <v>86385.96</v>
      </c>
      <c r="H53" s="7">
        <v>77971.14</v>
      </c>
      <c r="I53" s="7">
        <v>102951.22</v>
      </c>
      <c r="J53" s="7">
        <v>131919.54999999999</v>
      </c>
      <c r="K53" s="7">
        <v>129779.64</v>
      </c>
      <c r="L53" s="7">
        <f>7954.17+75803.41</f>
        <v>83757.58</v>
      </c>
      <c r="M53" s="7">
        <f>456.07+84229.02</f>
        <v>84685.090000000011</v>
      </c>
      <c r="N53" s="6">
        <f t="shared" si="1"/>
        <v>1074031.33</v>
      </c>
    </row>
    <row r="54" spans="1:14">
      <c r="A54" t="s">
        <v>42</v>
      </c>
      <c r="B54" s="6">
        <v>37051.040000000001</v>
      </c>
      <c r="C54" s="7">
        <v>34960.67</v>
      </c>
      <c r="D54" s="7">
        <v>27068.26</v>
      </c>
      <c r="E54" s="7">
        <v>30641.35</v>
      </c>
      <c r="F54" s="7">
        <v>33178.83</v>
      </c>
      <c r="G54" s="7">
        <v>34545.160000000003</v>
      </c>
      <c r="H54" s="7">
        <v>47155.63</v>
      </c>
      <c r="I54" s="7">
        <v>66728.81</v>
      </c>
      <c r="J54" s="7">
        <v>86615.32</v>
      </c>
      <c r="K54" s="7">
        <v>107584.44</v>
      </c>
      <c r="L54" s="7">
        <v>53432.08</v>
      </c>
      <c r="M54" s="7">
        <v>53850.49</v>
      </c>
      <c r="N54" s="6">
        <f t="shared" si="1"/>
        <v>612812.07999999996</v>
      </c>
    </row>
    <row r="55" spans="1:14">
      <c r="A55" t="s">
        <v>43</v>
      </c>
      <c r="B55" s="7">
        <v>1339575.82</v>
      </c>
      <c r="C55" s="7">
        <v>1255175.5</v>
      </c>
      <c r="D55" s="7">
        <v>1250784.1399999999</v>
      </c>
      <c r="E55" s="7">
        <v>961437.38</v>
      </c>
      <c r="F55" s="7">
        <v>805131.39</v>
      </c>
      <c r="G55" s="7">
        <v>1049063.6499999999</v>
      </c>
      <c r="H55" s="7">
        <v>1259861.03</v>
      </c>
      <c r="I55" s="7">
        <v>1446709.1</v>
      </c>
      <c r="J55" s="7">
        <v>1877081.63</v>
      </c>
      <c r="K55" s="7">
        <v>2189775.29</v>
      </c>
      <c r="L55" s="7">
        <v>1554711.62</v>
      </c>
      <c r="M55" s="7">
        <v>1299165.3600000001</v>
      </c>
      <c r="N55" s="6">
        <f t="shared" si="1"/>
        <v>16288471.91</v>
      </c>
    </row>
    <row r="56" spans="1:14">
      <c r="A56" t="s">
        <v>44</v>
      </c>
      <c r="B56" s="7">
        <v>164364.16</v>
      </c>
      <c r="C56" s="7">
        <v>211842.07</v>
      </c>
      <c r="D56" s="6">
        <v>237444.52</v>
      </c>
      <c r="E56" s="7">
        <v>139505.54</v>
      </c>
      <c r="F56" s="7">
        <v>98800.24</v>
      </c>
      <c r="G56" s="7">
        <v>130001.69</v>
      </c>
      <c r="H56" s="7">
        <v>91327.86</v>
      </c>
      <c r="I56" s="7">
        <v>80896.86</v>
      </c>
      <c r="J56" s="7">
        <v>50665.57</v>
      </c>
      <c r="K56" s="7">
        <v>168371.17</v>
      </c>
      <c r="L56" s="7">
        <v>185198.59</v>
      </c>
      <c r="M56" s="7">
        <v>47782.85</v>
      </c>
      <c r="N56" s="6">
        <f t="shared" si="1"/>
        <v>1606201.1200000003</v>
      </c>
    </row>
    <row r="57" spans="1:14">
      <c r="A57" t="s">
        <v>45</v>
      </c>
      <c r="B57" s="7">
        <v>1757807.22</v>
      </c>
      <c r="C57" s="7">
        <v>919156.05</v>
      </c>
      <c r="D57" s="7">
        <v>638588.47</v>
      </c>
      <c r="E57" s="7">
        <v>451317.16</v>
      </c>
      <c r="F57" s="7">
        <v>192260.29</v>
      </c>
      <c r="G57" s="7">
        <v>183255.75</v>
      </c>
      <c r="H57" s="7">
        <v>285860.31</v>
      </c>
      <c r="I57" s="7">
        <v>402449.41</v>
      </c>
      <c r="J57" s="7">
        <v>921694.91</v>
      </c>
      <c r="K57" s="7">
        <v>734155.6</v>
      </c>
      <c r="L57" s="7">
        <v>1104867.76</v>
      </c>
      <c r="M57" s="7">
        <v>2206077.12</v>
      </c>
      <c r="N57" s="6">
        <f t="shared" si="1"/>
        <v>9797490.0500000007</v>
      </c>
    </row>
    <row r="58" spans="1:14">
      <c r="A58" t="s">
        <v>46</v>
      </c>
      <c r="B58" s="7">
        <v>10382.459999999999</v>
      </c>
      <c r="C58" s="7">
        <v>10291.280000000001</v>
      </c>
      <c r="D58" s="7">
        <v>12775.4</v>
      </c>
      <c r="E58" s="7">
        <v>10395.549999999999</v>
      </c>
      <c r="F58" s="7">
        <v>17184.38</v>
      </c>
      <c r="G58" s="7">
        <v>18945.52</v>
      </c>
      <c r="H58" s="7">
        <v>21600.23</v>
      </c>
      <c r="I58" s="7">
        <v>27377.27</v>
      </c>
      <c r="J58" s="7">
        <v>23915.040000000001</v>
      </c>
      <c r="K58" s="7">
        <v>17370.36</v>
      </c>
      <c r="L58" s="7">
        <v>12640.59</v>
      </c>
      <c r="M58" s="7">
        <v>11185.85</v>
      </c>
      <c r="N58" s="6">
        <f t="shared" si="1"/>
        <v>194063.93</v>
      </c>
    </row>
    <row r="59" spans="1:14">
      <c r="A59" t="s">
        <v>47</v>
      </c>
      <c r="B59" s="7">
        <v>14923655.609999999</v>
      </c>
      <c r="C59" s="7">
        <v>11640943.199999999</v>
      </c>
      <c r="D59" s="7">
        <v>9864989.6300000008</v>
      </c>
      <c r="E59" s="7">
        <v>13377400.02</v>
      </c>
      <c r="F59" s="7">
        <v>13814788.35</v>
      </c>
      <c r="G59" s="7">
        <v>12230862.85</v>
      </c>
      <c r="H59" s="7">
        <v>14055803.390000001</v>
      </c>
      <c r="I59" s="7">
        <v>16555211.68</v>
      </c>
      <c r="J59" s="7">
        <v>19107353.399999999</v>
      </c>
      <c r="K59" s="7">
        <v>15843366.130000001</v>
      </c>
      <c r="L59" s="7">
        <v>13629800</v>
      </c>
      <c r="M59" s="7">
        <v>14539800</v>
      </c>
      <c r="N59" s="6">
        <f t="shared" si="1"/>
        <v>169583974.25999999</v>
      </c>
    </row>
    <row r="60" spans="1:14">
      <c r="A60" t="s">
        <v>48</v>
      </c>
      <c r="B60" s="6">
        <v>3322864.06</v>
      </c>
      <c r="C60" s="7">
        <v>3243661.18</v>
      </c>
      <c r="D60" s="7">
        <v>2761147.57</v>
      </c>
      <c r="E60" s="7">
        <v>2106729.9</v>
      </c>
      <c r="F60" s="7">
        <v>2624921.59</v>
      </c>
      <c r="G60" s="7">
        <v>2402418.77</v>
      </c>
      <c r="H60" s="7">
        <v>2819242.03</v>
      </c>
      <c r="I60" s="7">
        <v>3102473.57</v>
      </c>
      <c r="J60" s="7">
        <v>3434730.79</v>
      </c>
      <c r="K60" s="7">
        <v>4415221.3</v>
      </c>
      <c r="L60" s="7">
        <v>3405130.12</v>
      </c>
      <c r="M60" s="7">
        <v>2815705.56</v>
      </c>
      <c r="N60" s="6">
        <f t="shared" si="1"/>
        <v>36454246.440000005</v>
      </c>
    </row>
    <row r="61" spans="1:14">
      <c r="A61" t="s">
        <v>49</v>
      </c>
      <c r="B61" s="7">
        <v>1600277.3</v>
      </c>
      <c r="C61" s="7">
        <v>1382131.5</v>
      </c>
      <c r="D61" s="7">
        <v>1374519.59</v>
      </c>
      <c r="E61" s="7">
        <v>1131674.97</v>
      </c>
      <c r="F61" s="7">
        <v>1676048.79</v>
      </c>
      <c r="G61" s="7">
        <v>2055306.98</v>
      </c>
      <c r="H61" s="7">
        <v>2667165.77</v>
      </c>
      <c r="I61" s="7">
        <v>3406194.62</v>
      </c>
      <c r="J61" s="7">
        <v>3945919.6</v>
      </c>
      <c r="K61" s="7">
        <v>3963407.46</v>
      </c>
      <c r="L61" s="7">
        <v>2692789.88</v>
      </c>
      <c r="M61" s="7">
        <v>1861531.51</v>
      </c>
      <c r="N61" s="6">
        <f t="shared" si="1"/>
        <v>27756967.970000003</v>
      </c>
    </row>
    <row r="62" spans="1:14">
      <c r="A62" t="s">
        <v>50</v>
      </c>
      <c r="B62" s="7">
        <v>40588.089999999997</v>
      </c>
      <c r="C62" s="7">
        <v>51029.57</v>
      </c>
      <c r="D62" s="7">
        <v>43134.42</v>
      </c>
      <c r="E62" s="7">
        <v>39843.69</v>
      </c>
      <c r="F62" s="7">
        <v>54708.05</v>
      </c>
      <c r="G62" s="7">
        <v>55995.86</v>
      </c>
      <c r="H62" s="7">
        <v>68495.03</v>
      </c>
      <c r="I62" s="7">
        <v>98617.96</v>
      </c>
      <c r="J62" s="7">
        <v>124873.82</v>
      </c>
      <c r="K62" s="7">
        <v>112035.19</v>
      </c>
      <c r="L62" s="7">
        <v>82527.16</v>
      </c>
      <c r="M62" s="7">
        <v>62720.27</v>
      </c>
      <c r="N62" s="6">
        <f t="shared" si="1"/>
        <v>834569.11</v>
      </c>
    </row>
    <row r="63" spans="1:14">
      <c r="A63" t="s">
        <v>51</v>
      </c>
      <c r="B63" s="7">
        <v>2111001.29</v>
      </c>
      <c r="C63" s="7">
        <v>1619093.1</v>
      </c>
      <c r="D63" s="7">
        <v>1248498.5</v>
      </c>
      <c r="E63" s="7">
        <v>1648886.2</v>
      </c>
      <c r="F63" s="7">
        <v>1583599.82</v>
      </c>
      <c r="G63" s="7">
        <v>1438143.88</v>
      </c>
      <c r="H63" s="7">
        <v>2164789.1</v>
      </c>
      <c r="I63" s="7">
        <v>2983357.07</v>
      </c>
      <c r="J63" s="7">
        <v>4096047.41</v>
      </c>
      <c r="K63" s="7">
        <v>2907121</v>
      </c>
      <c r="L63" s="7">
        <v>2123355.85</v>
      </c>
      <c r="M63" s="7">
        <v>2036707.94</v>
      </c>
      <c r="N63" s="6">
        <f t="shared" si="1"/>
        <v>25960601.160000004</v>
      </c>
    </row>
    <row r="64" spans="1:14">
      <c r="A64" t="s">
        <v>52</v>
      </c>
      <c r="B64" s="7">
        <v>610090.05000000005</v>
      </c>
      <c r="C64" s="7">
        <v>672605</v>
      </c>
      <c r="D64" s="7">
        <v>615917.28</v>
      </c>
      <c r="E64" s="7">
        <v>403662.87</v>
      </c>
      <c r="F64" s="7">
        <v>530848.56000000006</v>
      </c>
      <c r="G64" s="7">
        <v>438586.91</v>
      </c>
      <c r="H64" s="7">
        <v>523164.54</v>
      </c>
      <c r="I64" s="7">
        <v>543892.51</v>
      </c>
      <c r="J64" s="7">
        <v>739445.34</v>
      </c>
      <c r="K64" s="7">
        <v>975393.99</v>
      </c>
      <c r="L64" s="7">
        <v>794526.37</v>
      </c>
      <c r="M64" s="7">
        <v>686781.16</v>
      </c>
      <c r="N64" s="6">
        <f t="shared" si="1"/>
        <v>7534914.580000001</v>
      </c>
    </row>
    <row r="65" spans="1:14">
      <c r="A65" t="s">
        <v>53</v>
      </c>
      <c r="B65" s="7">
        <v>13254.48</v>
      </c>
      <c r="C65" s="7">
        <v>13523.2</v>
      </c>
      <c r="D65" s="7">
        <v>7312.23</v>
      </c>
      <c r="E65" s="7">
        <v>6346.88</v>
      </c>
      <c r="F65" s="7">
        <v>9737.9599999999991</v>
      </c>
      <c r="G65" s="7">
        <v>6868.76</v>
      </c>
      <c r="H65" s="7">
        <v>9644.42</v>
      </c>
      <c r="I65" s="7">
        <v>22348.9</v>
      </c>
      <c r="J65" s="7">
        <v>28559.49</v>
      </c>
      <c r="K65" s="7">
        <v>20502.29</v>
      </c>
      <c r="L65" s="7">
        <v>28559.49</v>
      </c>
      <c r="M65" s="7">
        <v>18144.07</v>
      </c>
      <c r="N65" s="6">
        <f t="shared" si="1"/>
        <v>184802.17</v>
      </c>
    </row>
    <row r="66" spans="1:14">
      <c r="A66" t="s">
        <v>54</v>
      </c>
      <c r="B66" s="7">
        <v>594287.68000000005</v>
      </c>
      <c r="C66" s="7">
        <v>650675.72</v>
      </c>
      <c r="D66" s="7">
        <v>407196.72</v>
      </c>
      <c r="E66" s="7">
        <v>317037.81</v>
      </c>
      <c r="F66" s="7">
        <v>381854.78</v>
      </c>
      <c r="G66" s="7">
        <v>335074.53999999998</v>
      </c>
      <c r="H66" s="7">
        <v>314461.34999999998</v>
      </c>
      <c r="I66" s="7">
        <v>382945.18</v>
      </c>
      <c r="J66" s="7">
        <v>510093.16</v>
      </c>
      <c r="K66" s="7">
        <v>616587.98</v>
      </c>
      <c r="L66" s="7">
        <v>515215.24</v>
      </c>
      <c r="M66">
        <v>514431.43</v>
      </c>
      <c r="N66" s="6">
        <f t="shared" si="1"/>
        <v>5539861.5899999999</v>
      </c>
    </row>
    <row r="67" spans="1:14">
      <c r="A67" t="s">
        <v>55</v>
      </c>
      <c r="B67" s="7">
        <v>180680.06</v>
      </c>
      <c r="C67" s="7">
        <v>193004.79999999999</v>
      </c>
      <c r="D67" s="7">
        <v>168709.11</v>
      </c>
      <c r="E67" s="7">
        <v>136397.97</v>
      </c>
      <c r="F67" s="7">
        <v>172338.21</v>
      </c>
      <c r="G67" s="7">
        <v>165962.09</v>
      </c>
      <c r="H67" s="7">
        <v>180338.76</v>
      </c>
      <c r="I67" s="7">
        <v>257823.29</v>
      </c>
      <c r="J67" s="7">
        <v>315335.09000000003</v>
      </c>
      <c r="K67" s="7">
        <v>398607.62</v>
      </c>
      <c r="L67" s="7">
        <v>191638.09</v>
      </c>
      <c r="M67" s="7">
        <v>167065.69</v>
      </c>
      <c r="N67" s="6">
        <f t="shared" si="1"/>
        <v>2527900.7799999998</v>
      </c>
    </row>
    <row r="68" spans="1:14">
      <c r="A68" t="s">
        <v>56</v>
      </c>
      <c r="B68" s="7">
        <v>164600.20000000001</v>
      </c>
      <c r="C68" s="7">
        <v>89126.12</v>
      </c>
      <c r="D68" s="7">
        <v>60250.28</v>
      </c>
      <c r="E68" s="7">
        <v>47937.42</v>
      </c>
      <c r="F68" s="7">
        <v>33363.019999999997</v>
      </c>
      <c r="G68" s="7">
        <v>33314.449999999997</v>
      </c>
      <c r="H68" s="7">
        <v>30349.62</v>
      </c>
      <c r="I68" s="7">
        <v>49303.54</v>
      </c>
      <c r="J68" s="7">
        <v>70288.89</v>
      </c>
      <c r="K68" s="7">
        <v>63812.800000000003</v>
      </c>
      <c r="L68" s="7">
        <v>87638.02</v>
      </c>
      <c r="M68" s="7">
        <v>169116.55</v>
      </c>
      <c r="N68" s="6">
        <f t="shared" si="1"/>
        <v>899100.90999999992</v>
      </c>
    </row>
    <row r="69" spans="1:14">
      <c r="A69" t="s">
        <v>57</v>
      </c>
      <c r="B69" s="7">
        <v>744257.18</v>
      </c>
      <c r="C69" s="7">
        <v>507782.2</v>
      </c>
      <c r="D69" s="7">
        <v>376853.14</v>
      </c>
      <c r="E69" s="7">
        <v>473104.85</v>
      </c>
      <c r="F69" s="7">
        <v>649233.91</v>
      </c>
      <c r="G69" s="7">
        <v>732403.24</v>
      </c>
      <c r="H69" s="7">
        <v>1278606.1299999999</v>
      </c>
      <c r="I69" s="7">
        <v>1577823.45</v>
      </c>
      <c r="J69" s="7">
        <v>1811966.97</v>
      </c>
      <c r="K69" s="7">
        <v>1032941.03</v>
      </c>
      <c r="L69" s="7">
        <v>685785.1</v>
      </c>
      <c r="M69" s="7">
        <v>698537.06</v>
      </c>
      <c r="N69" s="6">
        <f t="shared" si="1"/>
        <v>10569294.26</v>
      </c>
    </row>
    <row r="70" spans="1:14">
      <c r="A70" t="s">
        <v>58</v>
      </c>
      <c r="B70">
        <v>211278.45</v>
      </c>
      <c r="C70" s="7">
        <v>198339.37</v>
      </c>
      <c r="D70" s="6">
        <v>193066.92</v>
      </c>
      <c r="E70" s="7">
        <v>189374.37</v>
      </c>
      <c r="F70" s="7">
        <v>172369.08</v>
      </c>
      <c r="G70" s="7">
        <v>159442.04999999999</v>
      </c>
      <c r="H70" s="7">
        <v>187747.62</v>
      </c>
      <c r="I70" s="7">
        <v>179796.89</v>
      </c>
      <c r="J70" s="7">
        <v>167813.97</v>
      </c>
      <c r="K70" s="7">
        <v>207707.82</v>
      </c>
      <c r="L70" s="7">
        <v>276470.19</v>
      </c>
      <c r="M70" s="7">
        <v>261229.05</v>
      </c>
      <c r="N70" s="6">
        <f>SUM(B70:M70)</f>
        <v>2404635.7799999998</v>
      </c>
    </row>
    <row r="71" spans="1:14">
      <c r="A71" t="s">
        <v>59</v>
      </c>
      <c r="B71" s="7">
        <v>16409.150000000001</v>
      </c>
      <c r="C71" s="7">
        <v>16448.240000000002</v>
      </c>
      <c r="D71" s="7">
        <v>14898.8</v>
      </c>
      <c r="E71" s="7">
        <v>14316.26</v>
      </c>
      <c r="F71" s="7">
        <v>19200.57</v>
      </c>
      <c r="G71" s="7">
        <v>24527.38</v>
      </c>
      <c r="H71" s="7">
        <v>22158.28</v>
      </c>
      <c r="I71" s="7">
        <v>38651.39</v>
      </c>
      <c r="J71" s="7">
        <v>55709.86</v>
      </c>
      <c r="K71" s="7">
        <v>52490.559999999998</v>
      </c>
      <c r="L71" s="7">
        <v>30645.52</v>
      </c>
      <c r="M71" s="7">
        <v>21542.2</v>
      </c>
      <c r="N71" s="6">
        <f t="shared" si="1"/>
        <v>326998.21000000002</v>
      </c>
    </row>
    <row r="72" spans="1:14">
      <c r="A72" t="s">
        <v>60</v>
      </c>
      <c r="B72" s="7">
        <v>10984.07</v>
      </c>
      <c r="C72" s="7">
        <v>6900.24</v>
      </c>
      <c r="D72" s="7">
        <v>8539.16</v>
      </c>
      <c r="E72" s="7">
        <v>8363.56</v>
      </c>
      <c r="F72" s="7">
        <v>13951.37</v>
      </c>
      <c r="G72" s="7">
        <v>7513.31</v>
      </c>
      <c r="H72" s="7">
        <v>9174.2900000000009</v>
      </c>
      <c r="I72" s="7">
        <v>10752.91</v>
      </c>
      <c r="J72" s="7">
        <v>11672.21</v>
      </c>
      <c r="K72" s="7">
        <v>10432.31</v>
      </c>
      <c r="L72" s="7">
        <v>9125.39</v>
      </c>
      <c r="M72" s="7">
        <v>9716.74</v>
      </c>
      <c r="N72" s="6">
        <f t="shared" si="1"/>
        <v>117125.56</v>
      </c>
    </row>
    <row r="73" spans="1:14">
      <c r="A73" t="s">
        <v>130</v>
      </c>
      <c r="B73" s="7">
        <v>16096</v>
      </c>
      <c r="C73" s="7">
        <v>18018</v>
      </c>
      <c r="D73" s="7">
        <v>24754</v>
      </c>
      <c r="E73" s="7">
        <v>17493</v>
      </c>
      <c r="F73" s="7">
        <v>763</v>
      </c>
      <c r="G73" s="7">
        <v>14407</v>
      </c>
      <c r="H73" s="7">
        <v>14482</v>
      </c>
      <c r="I73" s="7">
        <v>10075</v>
      </c>
      <c r="J73" s="7">
        <v>11204</v>
      </c>
      <c r="K73" s="7">
        <v>12313</v>
      </c>
      <c r="L73" s="7">
        <v>16420</v>
      </c>
      <c r="M73" s="7">
        <v>17613</v>
      </c>
      <c r="N73" s="6">
        <f>SUM(B73:M73)</f>
        <v>173638</v>
      </c>
    </row>
    <row r="74" spans="1:14">
      <c r="A74" t="s">
        <v>62</v>
      </c>
      <c r="B74" s="7">
        <v>0</v>
      </c>
      <c r="C74" s="7">
        <v>0</v>
      </c>
      <c r="D74" s="7">
        <v>0</v>
      </c>
      <c r="E74" s="7">
        <v>0</v>
      </c>
      <c r="F74" s="7">
        <v>0</v>
      </c>
      <c r="G74" s="7">
        <v>0</v>
      </c>
      <c r="H74" s="7">
        <v>0</v>
      </c>
      <c r="I74" s="7">
        <v>0</v>
      </c>
      <c r="J74" s="7">
        <v>0</v>
      </c>
      <c r="K74" s="7">
        <v>0</v>
      </c>
      <c r="L74" s="7">
        <v>0</v>
      </c>
      <c r="M74" s="7">
        <v>0</v>
      </c>
      <c r="N74" s="6">
        <f t="shared" si="1"/>
        <v>0</v>
      </c>
    </row>
    <row r="75" spans="1:14">
      <c r="A75" t="s">
        <v>63</v>
      </c>
      <c r="B75" s="7">
        <v>1031849.64</v>
      </c>
      <c r="C75" s="7">
        <v>516183.02</v>
      </c>
      <c r="D75" s="7">
        <v>372898.2</v>
      </c>
      <c r="E75" s="7">
        <v>450967.44</v>
      </c>
      <c r="F75" s="7">
        <v>450828.48</v>
      </c>
      <c r="G75" s="7">
        <v>343322.3</v>
      </c>
      <c r="H75" s="7">
        <v>642095.56000000006</v>
      </c>
      <c r="I75" s="7">
        <v>1236479.79</v>
      </c>
      <c r="J75" s="7">
        <v>1103031.45</v>
      </c>
      <c r="K75" s="7">
        <v>642698.35</v>
      </c>
      <c r="L75" s="7">
        <v>537748.77</v>
      </c>
      <c r="M75" s="7">
        <v>673654.55</v>
      </c>
      <c r="N75" s="6">
        <f t="shared" si="1"/>
        <v>8001757.5499999998</v>
      </c>
    </row>
    <row r="76" spans="1:14">
      <c r="A76" t="s">
        <v>64</v>
      </c>
      <c r="B76">
        <v>5392.64</v>
      </c>
      <c r="C76" s="7">
        <v>7668.4</v>
      </c>
      <c r="D76" s="7">
        <v>2180.9699999999998</v>
      </c>
      <c r="E76" s="7">
        <v>3014.17</v>
      </c>
      <c r="F76" s="7">
        <v>2896.19</v>
      </c>
      <c r="G76" s="7">
        <v>2592.8000000000002</v>
      </c>
      <c r="H76" s="7">
        <v>6579.05</v>
      </c>
      <c r="I76" s="7">
        <v>2674.9</v>
      </c>
      <c r="J76" s="7">
        <v>3153.07</v>
      </c>
      <c r="K76" s="7">
        <v>3942.38</v>
      </c>
      <c r="L76" s="7">
        <v>4330.53</v>
      </c>
      <c r="M76" s="7">
        <v>4618.66</v>
      </c>
      <c r="N76" s="6">
        <f t="shared" si="1"/>
        <v>49043.759999999995</v>
      </c>
    </row>
    <row r="77" spans="1:14">
      <c r="A77" t="s">
        <v>65</v>
      </c>
      <c r="B77" s="7">
        <v>2108800</v>
      </c>
      <c r="C77" s="7">
        <v>1111707.25</v>
      </c>
      <c r="D77" s="7">
        <v>765457.27</v>
      </c>
      <c r="E77" s="7">
        <v>476436.93</v>
      </c>
      <c r="F77" s="7">
        <v>303270.11</v>
      </c>
      <c r="G77" s="7">
        <v>262414.46000000002</v>
      </c>
      <c r="H77" s="7">
        <v>238086.35</v>
      </c>
      <c r="I77" s="7">
        <v>408961.42</v>
      </c>
      <c r="J77" s="7">
        <v>1002075.96</v>
      </c>
      <c r="K77" s="7">
        <v>799184.55</v>
      </c>
      <c r="L77" s="7">
        <v>1199354.5</v>
      </c>
      <c r="M77" s="7">
        <v>2308761.9700000002</v>
      </c>
      <c r="N77" s="6">
        <f t="shared" si="1"/>
        <v>10984510.770000001</v>
      </c>
    </row>
    <row r="78" spans="1:14">
      <c r="A78" t="s">
        <v>66</v>
      </c>
      <c r="B78" s="7">
        <v>8478.76</v>
      </c>
      <c r="C78" s="7">
        <v>10534.29</v>
      </c>
      <c r="D78" s="7">
        <v>8356.92</v>
      </c>
      <c r="E78" s="7">
        <v>6027.37</v>
      </c>
      <c r="F78" s="7">
        <v>7033.92</v>
      </c>
      <c r="G78" s="7">
        <v>7255.13</v>
      </c>
      <c r="H78" s="7">
        <v>6150.44</v>
      </c>
      <c r="I78" s="7">
        <v>5947.99</v>
      </c>
      <c r="J78" s="7">
        <v>6891.26</v>
      </c>
      <c r="K78" s="7">
        <v>8391.31</v>
      </c>
      <c r="L78" s="7">
        <v>7884.18</v>
      </c>
      <c r="M78" s="7">
        <v>7773.45</v>
      </c>
      <c r="N78" s="6">
        <f t="shared" si="1"/>
        <v>90725.02</v>
      </c>
    </row>
    <row r="79" spans="1:14">
      <c r="A79" t="s">
        <v>1</v>
      </c>
    </row>
    <row r="80" spans="1:14">
      <c r="A80" t="s">
        <v>68</v>
      </c>
      <c r="B80" s="6">
        <f t="shared" ref="B80:L80" si="2">SUM(B12:B78)</f>
        <v>45220651.519999996</v>
      </c>
      <c r="C80" s="6">
        <f t="shared" si="2"/>
        <v>37532044.960000001</v>
      </c>
      <c r="D80" s="6">
        <f t="shared" si="2"/>
        <v>32202305.710000008</v>
      </c>
      <c r="E80" s="6">
        <f t="shared" si="2"/>
        <v>32544706.190000005</v>
      </c>
      <c r="F80" s="6">
        <f t="shared" si="2"/>
        <v>34971626.929999992</v>
      </c>
      <c r="G80" s="6">
        <f t="shared" si="2"/>
        <v>34231468.130000003</v>
      </c>
      <c r="H80" s="6">
        <f t="shared" si="2"/>
        <v>41009337.960000001</v>
      </c>
      <c r="I80" s="6">
        <f t="shared" si="2"/>
        <v>50234167.289999992</v>
      </c>
      <c r="J80" s="6">
        <f t="shared" si="2"/>
        <v>61720210.330000006</v>
      </c>
      <c r="K80" s="6">
        <f t="shared" si="2"/>
        <v>59217951.640000008</v>
      </c>
      <c r="L80" s="6">
        <f t="shared" si="2"/>
        <v>48930073.340000011</v>
      </c>
      <c r="M80" s="6">
        <f>SUM(M12:M78)</f>
        <v>46593505.249999993</v>
      </c>
      <c r="N80" s="6">
        <f>SUM(N12:N78)</f>
        <v>524408049.25000006</v>
      </c>
    </row>
    <row r="82" spans="7:9">
      <c r="G82" s="6"/>
      <c r="I82" s="6"/>
    </row>
  </sheetData>
  <mergeCells count="5">
    <mergeCell ref="A3:N3"/>
    <mergeCell ref="A7:N7"/>
    <mergeCell ref="A6:N6"/>
    <mergeCell ref="A5:N5"/>
    <mergeCell ref="A4:N4"/>
  </mergeCells>
  <phoneticPr fontId="2" type="noConversion"/>
  <printOptions headings="1" gridLines="1"/>
  <pageMargins left="0.75" right="0.75" top="1" bottom="1" header="0.5" footer="0.5"/>
  <pageSetup scale="97" fitToHeight="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54" activePane="bottomRight" state="frozen"/>
      <selection pane="topRight" activeCell="B1" sqref="B1"/>
      <selection pane="bottomLeft" activeCell="A10" sqref="A10"/>
      <selection pane="bottomRight" activeCell="E59" sqref="E59"/>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
        <v>131</v>
      </c>
      <c r="N1" t="s">
        <v>89</v>
      </c>
    </row>
    <row r="2" spans="1:14">
      <c r="N2"/>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134</v>
      </c>
      <c r="B7" s="27"/>
      <c r="C7" s="27"/>
      <c r="D7" s="27"/>
      <c r="E7" s="27"/>
      <c r="F7" s="27"/>
      <c r="G7" s="27"/>
      <c r="H7" s="27"/>
      <c r="I7" s="27"/>
      <c r="J7" s="27"/>
      <c r="K7" s="27"/>
      <c r="L7" s="27"/>
      <c r="M7" s="27"/>
      <c r="N7" s="27"/>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 t="shared" ref="N12:N75" si="0">SUM(B12:M12)</f>
        <v>0</v>
      </c>
    </row>
    <row r="13" spans="1:14">
      <c r="A13" t="s">
        <v>3</v>
      </c>
      <c r="B13" s="7">
        <v>0</v>
      </c>
      <c r="C13" s="7">
        <v>0</v>
      </c>
      <c r="D13" s="7">
        <v>0</v>
      </c>
      <c r="E13" s="7">
        <v>0</v>
      </c>
      <c r="F13" s="7">
        <v>0</v>
      </c>
      <c r="G13" s="7">
        <v>0</v>
      </c>
      <c r="H13" s="7">
        <v>0</v>
      </c>
      <c r="I13" s="7">
        <v>0</v>
      </c>
      <c r="J13" s="7">
        <v>0</v>
      </c>
      <c r="K13" s="7">
        <v>0</v>
      </c>
      <c r="L13" s="7">
        <v>0</v>
      </c>
      <c r="M13" s="7">
        <v>0</v>
      </c>
      <c r="N13" s="6">
        <f t="shared" si="0"/>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4" t="s">
        <v>128</v>
      </c>
      <c r="B24" s="7">
        <v>2829557.61</v>
      </c>
      <c r="C24" s="7">
        <v>2974474.66</v>
      </c>
      <c r="D24" s="7">
        <v>2951251.23</v>
      </c>
      <c r="E24" s="7">
        <v>2360603.56</v>
      </c>
      <c r="F24" s="7">
        <v>2995517.03</v>
      </c>
      <c r="G24" s="7">
        <v>3665710.82</v>
      </c>
      <c r="H24" s="7">
        <v>4406472.8600000003</v>
      </c>
      <c r="I24" s="7">
        <v>5126370.83</v>
      </c>
      <c r="J24" s="7">
        <v>5476461.79</v>
      </c>
      <c r="K24" s="7">
        <v>5791441.2000000002</v>
      </c>
      <c r="L24" s="7">
        <v>4432800.16</v>
      </c>
      <c r="M24" s="7">
        <v>3764099.36</v>
      </c>
      <c r="N24" s="6">
        <f>SUM(B24:M24)</f>
        <v>46774761.109999999</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t="s">
        <v>15</v>
      </c>
      <c r="B27" s="7">
        <v>415184.88</v>
      </c>
      <c r="C27" s="7">
        <v>479575.26</v>
      </c>
      <c r="D27" s="7">
        <v>405716.32</v>
      </c>
      <c r="E27" s="7">
        <v>485277.76</v>
      </c>
      <c r="F27" s="7">
        <v>512419.07</v>
      </c>
      <c r="G27" s="7">
        <v>412140.22</v>
      </c>
      <c r="H27" s="7">
        <v>351840.89</v>
      </c>
      <c r="I27" s="7">
        <v>448032.41</v>
      </c>
      <c r="J27" s="7">
        <v>522387.63</v>
      </c>
      <c r="K27" s="7">
        <v>516161.33</v>
      </c>
      <c r="L27" s="7">
        <v>469894.54</v>
      </c>
      <c r="M27" s="7">
        <v>503343.97</v>
      </c>
      <c r="N27" s="6">
        <f t="shared" si="0"/>
        <v>5521974.2799999993</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s="25" customFormat="1">
      <c r="A55" s="25" t="s">
        <v>43</v>
      </c>
      <c r="B55" s="7">
        <v>446525.29</v>
      </c>
      <c r="C55" s="7">
        <v>418391.84</v>
      </c>
      <c r="D55" s="7">
        <v>416928.21</v>
      </c>
      <c r="E55" s="7">
        <v>320479.12</v>
      </c>
      <c r="F55" s="7">
        <v>268377.13</v>
      </c>
      <c r="G55" s="7">
        <v>349687.77</v>
      </c>
      <c r="H55" s="7">
        <v>419953.68</v>
      </c>
      <c r="I55" s="7">
        <v>482236.37</v>
      </c>
      <c r="J55" s="7">
        <v>625693.88</v>
      </c>
      <c r="K55" s="7">
        <v>729925.1</v>
      </c>
      <c r="L55" s="7">
        <v>518237.21</v>
      </c>
      <c r="M55" s="7">
        <v>433055.12</v>
      </c>
      <c r="N55" s="26">
        <f t="shared" si="0"/>
        <v>5429490.7199999997</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t="s">
        <v>63</v>
      </c>
      <c r="B75" s="7">
        <v>1031849.9</v>
      </c>
      <c r="C75" s="7">
        <v>516183.12</v>
      </c>
      <c r="D75" s="7">
        <v>372898.59</v>
      </c>
      <c r="E75" s="7">
        <v>447929.48</v>
      </c>
      <c r="F75" s="7">
        <v>403171.24</v>
      </c>
      <c r="G75" s="7">
        <v>341004.35</v>
      </c>
      <c r="H75" s="7">
        <v>637761.32999999996</v>
      </c>
      <c r="I75" s="7">
        <v>1236480.0900000001</v>
      </c>
      <c r="J75" s="7">
        <v>1102961.05</v>
      </c>
      <c r="K75" s="7">
        <v>642698.15</v>
      </c>
      <c r="L75" s="7">
        <v>537749.24</v>
      </c>
      <c r="M75" s="7">
        <v>673493.56</v>
      </c>
      <c r="N75" s="6">
        <f t="shared" si="0"/>
        <v>7944180.1000000015</v>
      </c>
    </row>
    <row r="76" spans="1:14">
      <c r="A76" t="s">
        <v>64</v>
      </c>
      <c r="B76" s="7">
        <v>0</v>
      </c>
      <c r="C76" s="7">
        <v>0</v>
      </c>
      <c r="D76" s="7">
        <v>0</v>
      </c>
      <c r="E76" s="7">
        <v>0</v>
      </c>
      <c r="F76" s="7">
        <v>0</v>
      </c>
      <c r="G76" s="7">
        <v>0</v>
      </c>
      <c r="H76" s="7">
        <v>0</v>
      </c>
      <c r="I76" s="7">
        <v>0</v>
      </c>
      <c r="J76" s="7">
        <v>0</v>
      </c>
      <c r="K76" s="7">
        <v>0</v>
      </c>
      <c r="L76" s="7">
        <v>0</v>
      </c>
      <c r="M76" s="7">
        <v>0</v>
      </c>
      <c r="N76" s="6">
        <f>SUM(B76:M76)</f>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4723117.68</v>
      </c>
      <c r="C80" s="6">
        <f t="shared" si="1"/>
        <v>4388624.88</v>
      </c>
      <c r="D80" s="6">
        <f t="shared" si="1"/>
        <v>4146794.3499999996</v>
      </c>
      <c r="E80" s="6">
        <f t="shared" si="1"/>
        <v>3614289.9200000004</v>
      </c>
      <c r="F80" s="6">
        <f t="shared" si="1"/>
        <v>4179484.4699999997</v>
      </c>
      <c r="G80" s="6">
        <f t="shared" si="1"/>
        <v>4768543.16</v>
      </c>
      <c r="H80" s="6">
        <f t="shared" si="1"/>
        <v>5816028.7599999998</v>
      </c>
      <c r="I80" s="6">
        <f t="shared" si="1"/>
        <v>7293119.7000000002</v>
      </c>
      <c r="J80" s="6">
        <f t="shared" si="1"/>
        <v>7727504.3499999996</v>
      </c>
      <c r="K80" s="6">
        <f t="shared" si="1"/>
        <v>7680225.7800000003</v>
      </c>
      <c r="L80" s="6">
        <f t="shared" si="1"/>
        <v>5958681.1500000004</v>
      </c>
      <c r="M80" s="6">
        <f t="shared" si="1"/>
        <v>5373992.0099999998</v>
      </c>
      <c r="N80" s="6">
        <f>SUM(N12:N78)</f>
        <v>65670406.210000001</v>
      </c>
    </row>
    <row r="82" spans="7:7">
      <c r="G82" s="6"/>
    </row>
  </sheetData>
  <mergeCells count="5">
    <mergeCell ref="A7:N7"/>
    <mergeCell ref="A3:N3"/>
    <mergeCell ref="A4:N4"/>
    <mergeCell ref="A5:N5"/>
    <mergeCell ref="A6:N6"/>
  </mergeCells>
  <phoneticPr fontId="2"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workbookViewId="0">
      <pane xSplit="1" ySplit="11" topLeftCell="B67" activePane="bottomRight" state="frozen"/>
      <selection pane="topRight" activeCell="B1" sqref="B1"/>
      <selection pane="bottomLeft" activeCell="A10" sqref="A10"/>
      <selection pane="bottomRight" activeCell="M12" sqref="M12:M78"/>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
        <v>131</v>
      </c>
      <c r="N1" t="s">
        <v>89</v>
      </c>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136</v>
      </c>
      <c r="B7" s="27"/>
      <c r="C7" s="27"/>
      <c r="D7" s="27"/>
      <c r="E7" s="27"/>
      <c r="F7" s="27"/>
      <c r="G7" s="27"/>
      <c r="H7" s="27"/>
      <c r="I7" s="27"/>
      <c r="J7" s="27"/>
      <c r="K7" s="27"/>
      <c r="L7" s="27"/>
      <c r="M7" s="27"/>
      <c r="N7" s="27"/>
    </row>
    <row r="8" spans="1:14">
      <c r="N8" s="6"/>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c r="N10" s="6"/>
    </row>
    <row r="11" spans="1:14">
      <c r="A11" t="s">
        <v>1</v>
      </c>
    </row>
    <row r="12" spans="1:14">
      <c r="A12" t="s">
        <v>90</v>
      </c>
      <c r="B12" s="13">
        <v>105147.52</v>
      </c>
      <c r="C12" s="14">
        <v>146321.18</v>
      </c>
      <c r="D12" s="14">
        <v>115425.98</v>
      </c>
      <c r="E12" s="14">
        <v>105420.68</v>
      </c>
      <c r="F12" s="17">
        <v>114716.81</v>
      </c>
      <c r="G12" s="14">
        <v>109792.06</v>
      </c>
      <c r="H12" s="20">
        <v>112312.24</v>
      </c>
      <c r="I12" s="22">
        <v>104695</v>
      </c>
      <c r="J12" s="14">
        <v>107777.01</v>
      </c>
      <c r="K12" s="14">
        <v>116975.74</v>
      </c>
      <c r="L12" s="24">
        <v>114860.94</v>
      </c>
      <c r="M12" s="24">
        <v>106263.17</v>
      </c>
      <c r="N12" s="6">
        <f>SUM(B12:M12)</f>
        <v>1359708.3299999998</v>
      </c>
    </row>
    <row r="13" spans="1:14">
      <c r="A13" t="s">
        <v>91</v>
      </c>
      <c r="B13" s="13">
        <v>14710.58</v>
      </c>
      <c r="C13" s="14">
        <v>22879.34</v>
      </c>
      <c r="D13" s="14">
        <v>16095.93</v>
      </c>
      <c r="E13" s="14">
        <v>15045.1</v>
      </c>
      <c r="F13" s="17">
        <v>17277.79</v>
      </c>
      <c r="G13" s="14">
        <v>15055.15</v>
      </c>
      <c r="H13" s="20">
        <v>15358.27</v>
      </c>
      <c r="I13" s="22">
        <v>12799.28</v>
      </c>
      <c r="J13" s="14">
        <v>13296.57</v>
      </c>
      <c r="K13" s="14">
        <v>15136.71</v>
      </c>
      <c r="L13" s="24">
        <v>14465.74</v>
      </c>
      <c r="M13" s="24">
        <v>14198.06</v>
      </c>
      <c r="N13" s="6">
        <f t="shared" ref="N13:N76" si="0">SUM(B13:M13)</f>
        <v>186318.51999999996</v>
      </c>
    </row>
    <row r="14" spans="1:14">
      <c r="A14" t="s">
        <v>92</v>
      </c>
      <c r="B14" s="13">
        <v>87778.44</v>
      </c>
      <c r="C14" s="14">
        <v>101837.18</v>
      </c>
      <c r="D14" s="14">
        <v>88229.63</v>
      </c>
      <c r="E14" s="14">
        <v>76276.2</v>
      </c>
      <c r="F14" s="17">
        <v>81599.48</v>
      </c>
      <c r="G14" s="14">
        <v>67424.63</v>
      </c>
      <c r="H14" s="20">
        <v>85055.17</v>
      </c>
      <c r="I14" s="22">
        <v>77096.039999999994</v>
      </c>
      <c r="J14" s="14">
        <v>83926.54</v>
      </c>
      <c r="K14" s="14">
        <v>96120.12</v>
      </c>
      <c r="L14" s="24">
        <v>88513.49</v>
      </c>
      <c r="M14" s="24">
        <v>90481.9</v>
      </c>
      <c r="N14" s="6">
        <f t="shared" si="0"/>
        <v>1024338.8200000001</v>
      </c>
    </row>
    <row r="15" spans="1:14">
      <c r="A15" t="s">
        <v>5</v>
      </c>
      <c r="B15" s="13">
        <v>1866.27</v>
      </c>
      <c r="C15" s="14">
        <v>2263.33</v>
      </c>
      <c r="D15" s="14">
        <v>1990.52</v>
      </c>
      <c r="E15" s="14">
        <v>1754.61</v>
      </c>
      <c r="F15" s="17">
        <v>2437.44</v>
      </c>
      <c r="G15" s="14">
        <v>1808.01</v>
      </c>
      <c r="H15" s="20">
        <v>3484.22</v>
      </c>
      <c r="I15" s="22">
        <v>3653.27</v>
      </c>
      <c r="J15" s="14">
        <v>4519.05</v>
      </c>
      <c r="K15" s="14">
        <v>5418.86</v>
      </c>
      <c r="L15" s="24">
        <v>4705.67</v>
      </c>
      <c r="M15" s="24">
        <v>4511.59</v>
      </c>
      <c r="N15" s="6">
        <f t="shared" si="0"/>
        <v>38412.839999999997</v>
      </c>
    </row>
    <row r="16" spans="1:14">
      <c r="A16" t="s">
        <v>93</v>
      </c>
      <c r="B16" s="13">
        <v>32824.21</v>
      </c>
      <c r="C16" s="14">
        <v>39807.769999999997</v>
      </c>
      <c r="D16" s="14">
        <v>35009.64</v>
      </c>
      <c r="E16" s="14">
        <v>30860.39</v>
      </c>
      <c r="F16" s="17">
        <v>42870.12</v>
      </c>
      <c r="G16" s="14">
        <v>31799.57</v>
      </c>
      <c r="H16" s="20">
        <v>32479.759999999998</v>
      </c>
      <c r="I16" s="22">
        <v>24418.48</v>
      </c>
      <c r="J16" s="14">
        <v>30205.38</v>
      </c>
      <c r="K16" s="14">
        <v>36219.730000000003</v>
      </c>
      <c r="L16" s="24">
        <v>31452.7</v>
      </c>
      <c r="M16" s="24">
        <v>30155.47</v>
      </c>
      <c r="N16" s="6">
        <f t="shared" si="0"/>
        <v>398103.22</v>
      </c>
    </row>
    <row r="17" spans="1:14">
      <c r="A17" t="s">
        <v>94</v>
      </c>
      <c r="B17" s="13">
        <v>720842.37</v>
      </c>
      <c r="C17" s="14">
        <v>600485.94999999995</v>
      </c>
      <c r="D17" s="14">
        <v>777937.33</v>
      </c>
      <c r="E17" s="14">
        <v>705212.03</v>
      </c>
      <c r="F17" s="17">
        <v>801534.84</v>
      </c>
      <c r="G17" s="14">
        <v>725180.02</v>
      </c>
      <c r="H17" s="20">
        <v>730753.47</v>
      </c>
      <c r="I17" s="22">
        <v>728753.61</v>
      </c>
      <c r="J17" s="14">
        <v>734250.42</v>
      </c>
      <c r="K17" s="14">
        <v>782986.04</v>
      </c>
      <c r="L17" s="24">
        <v>750429.82</v>
      </c>
      <c r="M17" s="24">
        <v>751254.88</v>
      </c>
      <c r="N17" s="6">
        <f t="shared" si="0"/>
        <v>8809620.7799999993</v>
      </c>
    </row>
    <row r="18" spans="1:14">
      <c r="A18" t="s">
        <v>8</v>
      </c>
      <c r="B18" s="13">
        <v>2495.39</v>
      </c>
      <c r="C18" s="14">
        <v>3026.28</v>
      </c>
      <c r="D18" s="14">
        <v>2661.52</v>
      </c>
      <c r="E18" s="14">
        <v>2346.09</v>
      </c>
      <c r="F18" s="17">
        <v>3259.09</v>
      </c>
      <c r="G18" s="14">
        <v>2417.4899999999998</v>
      </c>
      <c r="H18" s="20">
        <v>2044.46</v>
      </c>
      <c r="I18" s="22">
        <v>1268.9100000000001</v>
      </c>
      <c r="J18" s="14">
        <v>1569.62</v>
      </c>
      <c r="K18" s="14">
        <v>1882.16</v>
      </c>
      <c r="L18" s="24">
        <v>1634.44</v>
      </c>
      <c r="M18" s="24">
        <v>1567.03</v>
      </c>
      <c r="N18" s="6">
        <f t="shared" si="0"/>
        <v>26172.479999999996</v>
      </c>
    </row>
    <row r="19" spans="1:14">
      <c r="A19" t="s">
        <v>95</v>
      </c>
      <c r="B19" s="13">
        <v>75236.02</v>
      </c>
      <c r="C19" s="14">
        <v>73676.45</v>
      </c>
      <c r="D19" s="14">
        <v>78343.45</v>
      </c>
      <c r="E19" s="14">
        <v>70892.33</v>
      </c>
      <c r="F19" s="17">
        <v>81624.570000000007</v>
      </c>
      <c r="G19" s="14">
        <v>75285.509999999995</v>
      </c>
      <c r="H19" s="20">
        <v>78398.289999999994</v>
      </c>
      <c r="I19" s="22">
        <v>78291.06</v>
      </c>
      <c r="J19" s="14">
        <v>81538.8</v>
      </c>
      <c r="K19" s="14">
        <v>89475.55</v>
      </c>
      <c r="L19" s="24">
        <v>83623.38</v>
      </c>
      <c r="M19" s="24">
        <v>74375.12</v>
      </c>
      <c r="N19" s="6">
        <f t="shared" si="0"/>
        <v>940760.53</v>
      </c>
    </row>
    <row r="20" spans="1:14">
      <c r="A20" t="s">
        <v>96</v>
      </c>
      <c r="B20" s="13">
        <v>41973.7</v>
      </c>
      <c r="C20" s="14">
        <v>52031.15</v>
      </c>
      <c r="D20" s="14">
        <v>45677.04</v>
      </c>
      <c r="E20" s="14">
        <v>40517.040000000001</v>
      </c>
      <c r="F20" s="17">
        <v>49066.99</v>
      </c>
      <c r="G20" s="14">
        <v>44836.88</v>
      </c>
      <c r="H20" s="20">
        <v>48501.18</v>
      </c>
      <c r="I20" s="22">
        <v>62976.51</v>
      </c>
      <c r="J20" s="14">
        <v>53242.32</v>
      </c>
      <c r="K20" s="14">
        <v>55502.16</v>
      </c>
      <c r="L20" s="24">
        <v>57556.800000000003</v>
      </c>
      <c r="M20" s="24">
        <v>50549.73</v>
      </c>
      <c r="N20" s="6">
        <f t="shared" si="0"/>
        <v>602431.5</v>
      </c>
    </row>
    <row r="21" spans="1:14">
      <c r="A21" t="s">
        <v>97</v>
      </c>
      <c r="B21" s="13">
        <v>64444.69</v>
      </c>
      <c r="C21" s="14">
        <v>81208.09</v>
      </c>
      <c r="D21" s="14">
        <v>73335.44</v>
      </c>
      <c r="E21" s="14">
        <v>66614.11</v>
      </c>
      <c r="F21" s="17">
        <v>72711.03</v>
      </c>
      <c r="G21" s="14">
        <v>66152.039999999994</v>
      </c>
      <c r="H21" s="20">
        <v>69439.460000000006</v>
      </c>
      <c r="I21" s="22">
        <v>64295.47</v>
      </c>
      <c r="J21" s="14">
        <v>66851.039999999994</v>
      </c>
      <c r="K21" s="14">
        <v>71460.899999999994</v>
      </c>
      <c r="L21" s="24">
        <v>69644.11</v>
      </c>
      <c r="M21" s="24">
        <v>70236.75</v>
      </c>
      <c r="N21" s="6">
        <f t="shared" si="0"/>
        <v>836393.13</v>
      </c>
    </row>
    <row r="22" spans="1:14">
      <c r="A22" t="s">
        <v>98</v>
      </c>
      <c r="B22" s="13">
        <v>107910.39999999999</v>
      </c>
      <c r="C22" s="14">
        <v>118660.81</v>
      </c>
      <c r="D22" s="14">
        <v>114659.41</v>
      </c>
      <c r="E22" s="14">
        <v>101750.88</v>
      </c>
      <c r="F22" s="17">
        <v>121247.1</v>
      </c>
      <c r="G22" s="14">
        <v>114612.26</v>
      </c>
      <c r="H22" s="20">
        <v>123780.25</v>
      </c>
      <c r="I22" s="22">
        <v>129405.86</v>
      </c>
      <c r="J22" s="14">
        <v>134391.76999999999</v>
      </c>
      <c r="K22" s="14">
        <v>146219.51</v>
      </c>
      <c r="L22" s="24">
        <v>131693.39000000001</v>
      </c>
      <c r="M22" s="24">
        <v>115282.84</v>
      </c>
      <c r="N22" s="6">
        <f t="shared" si="0"/>
        <v>1459614.4800000002</v>
      </c>
    </row>
    <row r="23" spans="1:14">
      <c r="A23" t="s">
        <v>12</v>
      </c>
      <c r="B23" s="13">
        <v>53814.36</v>
      </c>
      <c r="C23" s="14">
        <v>72718.48</v>
      </c>
      <c r="D23" s="14">
        <v>54091.27</v>
      </c>
      <c r="E23" s="14">
        <v>49391.49</v>
      </c>
      <c r="F23" s="17">
        <v>60603.37</v>
      </c>
      <c r="G23" s="14">
        <v>55442.64</v>
      </c>
      <c r="H23" s="20">
        <v>49527.29</v>
      </c>
      <c r="I23" s="22">
        <v>43563.64</v>
      </c>
      <c r="J23" s="14">
        <v>44679.6</v>
      </c>
      <c r="K23" s="14">
        <v>51013.36</v>
      </c>
      <c r="L23" s="24">
        <v>46456.22</v>
      </c>
      <c r="M23" s="24">
        <v>45417.81</v>
      </c>
      <c r="N23" s="6">
        <f t="shared" si="0"/>
        <v>626719.53</v>
      </c>
    </row>
    <row r="24" spans="1:14">
      <c r="A24" t="s">
        <v>129</v>
      </c>
      <c r="B24" s="13">
        <v>920963.8</v>
      </c>
      <c r="C24" s="14">
        <v>874978.81</v>
      </c>
      <c r="D24" s="14">
        <v>996281.26</v>
      </c>
      <c r="E24" s="14">
        <v>913185.97</v>
      </c>
      <c r="F24" s="17">
        <v>1014869.17</v>
      </c>
      <c r="G24" s="14">
        <v>940288.83</v>
      </c>
      <c r="H24" s="20">
        <v>967937.79</v>
      </c>
      <c r="I24" s="22">
        <v>910902.58</v>
      </c>
      <c r="J24" s="14">
        <v>948358.09</v>
      </c>
      <c r="K24" s="14">
        <v>1017541.94</v>
      </c>
      <c r="L24" s="24">
        <v>966538.1</v>
      </c>
      <c r="M24" s="24">
        <v>974142.75</v>
      </c>
      <c r="N24" s="6">
        <f t="shared" si="0"/>
        <v>11445989.09</v>
      </c>
    </row>
    <row r="25" spans="1:14">
      <c r="A25" t="s">
        <v>13</v>
      </c>
      <c r="B25" s="13">
        <v>11037.97</v>
      </c>
      <c r="C25" s="14">
        <v>9725.44</v>
      </c>
      <c r="D25" s="14">
        <v>13554.28</v>
      </c>
      <c r="E25" s="14">
        <v>12075.74</v>
      </c>
      <c r="F25" s="17">
        <v>13221.02</v>
      </c>
      <c r="G25" s="14">
        <v>12669.58</v>
      </c>
      <c r="H25" s="20">
        <v>14791.37</v>
      </c>
      <c r="I25" s="22">
        <v>11676.66</v>
      </c>
      <c r="J25" s="14">
        <v>15591.44</v>
      </c>
      <c r="K25" s="14">
        <v>15500.19</v>
      </c>
      <c r="L25" s="24">
        <v>12854.95</v>
      </c>
      <c r="M25" s="24">
        <v>13155.95</v>
      </c>
      <c r="N25" s="6">
        <f t="shared" si="0"/>
        <v>155854.59000000003</v>
      </c>
    </row>
    <row r="26" spans="1:14">
      <c r="A26" t="s">
        <v>14</v>
      </c>
      <c r="B26" s="13">
        <v>1914.16</v>
      </c>
      <c r="C26" s="14">
        <v>2321.39</v>
      </c>
      <c r="D26" s="14">
        <v>2041.59</v>
      </c>
      <c r="E26" s="14">
        <v>1799.62</v>
      </c>
      <c r="F26" s="17">
        <v>2499.98</v>
      </c>
      <c r="G26" s="14">
        <v>1854.4</v>
      </c>
      <c r="H26" s="20">
        <v>3414.65</v>
      </c>
      <c r="I26" s="22">
        <v>3527.14</v>
      </c>
      <c r="J26" s="14">
        <v>4363.03</v>
      </c>
      <c r="K26" s="14">
        <v>5231.7700000000004</v>
      </c>
      <c r="L26" s="24">
        <v>4543.2</v>
      </c>
      <c r="M26" s="24">
        <v>4355.82</v>
      </c>
      <c r="N26" s="6">
        <f t="shared" si="0"/>
        <v>37866.75</v>
      </c>
    </row>
    <row r="27" spans="1:14">
      <c r="A27" t="s">
        <v>99</v>
      </c>
      <c r="B27" s="13">
        <v>106422.76</v>
      </c>
      <c r="C27" s="14">
        <v>129064.86</v>
      </c>
      <c r="D27" s="14">
        <v>113508.36</v>
      </c>
      <c r="E27" s="14">
        <v>100055.7</v>
      </c>
      <c r="F27" s="17">
        <v>138993.62</v>
      </c>
      <c r="G27" s="14">
        <v>103100.69</v>
      </c>
      <c r="H27" s="20">
        <v>105921.66</v>
      </c>
      <c r="I27" s="22">
        <v>80021.27</v>
      </c>
      <c r="J27" s="14">
        <v>98985.36</v>
      </c>
      <c r="K27" s="14">
        <v>118694.82</v>
      </c>
      <c r="L27" s="24">
        <v>103072.93</v>
      </c>
      <c r="M27" s="24">
        <v>98821.85</v>
      </c>
      <c r="N27" s="6">
        <f t="shared" si="0"/>
        <v>1296663.8800000001</v>
      </c>
    </row>
    <row r="28" spans="1:14">
      <c r="A28" t="s">
        <v>100</v>
      </c>
      <c r="B28" s="13">
        <v>142697.67000000001</v>
      </c>
      <c r="C28" s="14">
        <v>163574.43</v>
      </c>
      <c r="D28" s="14">
        <v>147785.69</v>
      </c>
      <c r="E28" s="14">
        <v>131828.26999999999</v>
      </c>
      <c r="F28" s="17">
        <v>144175.96</v>
      </c>
      <c r="G28" s="14">
        <v>128241.02</v>
      </c>
      <c r="H28" s="20">
        <v>139147.76</v>
      </c>
      <c r="I28" s="22">
        <v>125495.79</v>
      </c>
      <c r="J28" s="14">
        <v>132295.69</v>
      </c>
      <c r="K28" s="14">
        <v>135187.09</v>
      </c>
      <c r="L28" s="24">
        <v>132312.13</v>
      </c>
      <c r="M28" s="24">
        <v>139004.03</v>
      </c>
      <c r="N28" s="6">
        <f t="shared" si="0"/>
        <v>1661745.53</v>
      </c>
    </row>
    <row r="29" spans="1:14">
      <c r="A29" t="s">
        <v>17</v>
      </c>
      <c r="B29" s="13">
        <v>34329.86</v>
      </c>
      <c r="C29" s="14">
        <v>46692.26</v>
      </c>
      <c r="D29" s="14">
        <v>32754.99</v>
      </c>
      <c r="E29" s="14">
        <v>30595.42</v>
      </c>
      <c r="F29" s="17">
        <v>33963.9</v>
      </c>
      <c r="G29" s="14">
        <v>34340.959999999999</v>
      </c>
      <c r="H29" s="20">
        <v>34898.339999999997</v>
      </c>
      <c r="I29" s="22">
        <v>32324.35</v>
      </c>
      <c r="J29" s="14">
        <v>33439.589999999997</v>
      </c>
      <c r="K29" s="14">
        <v>39654.89</v>
      </c>
      <c r="L29" s="24">
        <v>34106.370000000003</v>
      </c>
      <c r="M29" s="24">
        <v>34605.519999999997</v>
      </c>
      <c r="N29" s="6">
        <f t="shared" si="0"/>
        <v>421706.44999999995</v>
      </c>
    </row>
    <row r="30" spans="1:14">
      <c r="A30" t="s">
        <v>18</v>
      </c>
      <c r="B30" s="13">
        <v>1246.5999999999999</v>
      </c>
      <c r="C30" s="14">
        <v>1511.83</v>
      </c>
      <c r="D30" s="14">
        <v>1329.6</v>
      </c>
      <c r="E30" s="14">
        <v>1172.02</v>
      </c>
      <c r="F30" s="17">
        <v>1628.13</v>
      </c>
      <c r="G30" s="14">
        <v>1207.69</v>
      </c>
      <c r="H30" s="20">
        <v>1491.72</v>
      </c>
      <c r="I30" s="22">
        <v>1284.48</v>
      </c>
      <c r="J30" s="14">
        <v>1588.89</v>
      </c>
      <c r="K30" s="14">
        <v>1905.27</v>
      </c>
      <c r="L30" s="24">
        <v>1654.51</v>
      </c>
      <c r="M30" s="24">
        <v>1586.27</v>
      </c>
      <c r="N30" s="6">
        <f t="shared" si="0"/>
        <v>17607.009999999998</v>
      </c>
    </row>
    <row r="31" spans="1:14">
      <c r="A31" t="s">
        <v>19</v>
      </c>
      <c r="B31" s="13">
        <v>3491.28</v>
      </c>
      <c r="C31" s="14">
        <v>4234.07</v>
      </c>
      <c r="D31" s="14">
        <v>3723.73</v>
      </c>
      <c r="E31" s="14">
        <v>3282.41</v>
      </c>
      <c r="F31" s="17">
        <v>4559.79</v>
      </c>
      <c r="G31" s="14">
        <v>3382.3</v>
      </c>
      <c r="H31" s="20">
        <v>6329.06</v>
      </c>
      <c r="I31" s="22">
        <v>282059.93</v>
      </c>
      <c r="J31" s="14">
        <v>8130.59</v>
      </c>
      <c r="K31" s="14">
        <v>9749.51</v>
      </c>
      <c r="L31" s="24">
        <v>8466.34</v>
      </c>
      <c r="M31" s="24">
        <v>8117.16</v>
      </c>
      <c r="N31" s="6">
        <f t="shared" si="0"/>
        <v>345526.17000000004</v>
      </c>
    </row>
    <row r="32" spans="1:14">
      <c r="A32" t="s">
        <v>20</v>
      </c>
      <c r="B32" s="13">
        <v>6274.76</v>
      </c>
      <c r="C32" s="14">
        <v>8127.59</v>
      </c>
      <c r="D32" s="14">
        <v>6237.54</v>
      </c>
      <c r="E32" s="14">
        <v>5217.74</v>
      </c>
      <c r="F32" s="17">
        <v>5686.65</v>
      </c>
      <c r="G32" s="14">
        <v>6188.5</v>
      </c>
      <c r="H32" s="20">
        <v>5976.87</v>
      </c>
      <c r="I32" s="22">
        <v>5890.41</v>
      </c>
      <c r="J32" s="14">
        <v>6097.48</v>
      </c>
      <c r="K32" s="14">
        <v>6889.97</v>
      </c>
      <c r="L32" s="24">
        <v>7116.76</v>
      </c>
      <c r="M32" s="24">
        <v>9418.4699999999993</v>
      </c>
      <c r="N32" s="6">
        <f t="shared" si="0"/>
        <v>79122.739999999991</v>
      </c>
    </row>
    <row r="33" spans="1:14">
      <c r="A33" t="s">
        <v>21</v>
      </c>
      <c r="B33" s="13">
        <v>3612.45</v>
      </c>
      <c r="C33" s="14">
        <v>3363.84</v>
      </c>
      <c r="D33" s="14">
        <v>3601.62</v>
      </c>
      <c r="E33" s="14">
        <v>2102.44</v>
      </c>
      <c r="F33" s="17">
        <v>4293.53</v>
      </c>
      <c r="G33" s="14">
        <v>3885.31</v>
      </c>
      <c r="H33" s="20">
        <v>3132.01</v>
      </c>
      <c r="I33" s="22">
        <v>5697.9</v>
      </c>
      <c r="J33" s="14">
        <v>6065.62</v>
      </c>
      <c r="K33" s="14">
        <v>6881.91</v>
      </c>
      <c r="L33" s="24">
        <v>5833.57</v>
      </c>
      <c r="M33" s="24">
        <v>5729.93</v>
      </c>
      <c r="N33" s="6">
        <f t="shared" si="0"/>
        <v>54200.130000000005</v>
      </c>
    </row>
    <row r="34" spans="1:14">
      <c r="A34" t="s">
        <v>101</v>
      </c>
      <c r="B34" s="13">
        <v>586.92999999999995</v>
      </c>
      <c r="C34" s="14">
        <v>711.81</v>
      </c>
      <c r="D34" s="14">
        <v>626.01</v>
      </c>
      <c r="E34" s="14">
        <v>551.82000000000005</v>
      </c>
      <c r="F34" s="17">
        <v>766.56</v>
      </c>
      <c r="G34" s="14">
        <v>568.61</v>
      </c>
      <c r="H34" s="20">
        <v>1979.41</v>
      </c>
      <c r="I34" s="22">
        <v>5968.9</v>
      </c>
      <c r="J34" s="14">
        <v>6386.66</v>
      </c>
      <c r="K34" s="14">
        <v>7739.04</v>
      </c>
      <c r="L34" s="24">
        <v>7300.92</v>
      </c>
      <c r="M34" s="24">
        <v>7366.58</v>
      </c>
      <c r="N34" s="6">
        <f t="shared" si="0"/>
        <v>40553.25</v>
      </c>
    </row>
    <row r="35" spans="1:14">
      <c r="A35" t="s">
        <v>23</v>
      </c>
      <c r="B35" s="13">
        <v>8382.11</v>
      </c>
      <c r="C35" s="14">
        <v>10165.44</v>
      </c>
      <c r="D35" s="14">
        <v>8940.18</v>
      </c>
      <c r="E35" s="14">
        <v>7880.63</v>
      </c>
      <c r="F35" s="17">
        <v>10947.47</v>
      </c>
      <c r="G35" s="14">
        <v>8120.45</v>
      </c>
      <c r="H35" s="20">
        <v>5768.17</v>
      </c>
      <c r="I35" s="22">
        <v>2741.85</v>
      </c>
      <c r="J35" s="14">
        <v>3391.63</v>
      </c>
      <c r="K35" s="14">
        <v>4066.96</v>
      </c>
      <c r="L35" s="24">
        <v>3531.68</v>
      </c>
      <c r="M35" s="24">
        <v>3386.03</v>
      </c>
      <c r="N35" s="6">
        <f t="shared" si="0"/>
        <v>77322.599999999991</v>
      </c>
    </row>
    <row r="36" spans="1:14">
      <c r="A36" t="s">
        <v>24</v>
      </c>
      <c r="B36" s="13">
        <v>14148.56</v>
      </c>
      <c r="C36" s="14">
        <v>13263.76</v>
      </c>
      <c r="D36" s="14">
        <v>15197.9</v>
      </c>
      <c r="E36" s="14">
        <v>14056.9</v>
      </c>
      <c r="F36" s="17">
        <v>16100.19</v>
      </c>
      <c r="G36" s="14">
        <v>13280.51</v>
      </c>
      <c r="H36" s="20">
        <v>15188.67</v>
      </c>
      <c r="I36" s="22">
        <v>13676.23</v>
      </c>
      <c r="J36" s="14">
        <v>14725.48</v>
      </c>
      <c r="K36" s="14">
        <v>15617.13</v>
      </c>
      <c r="L36" s="24">
        <v>14900.58</v>
      </c>
      <c r="M36" s="24">
        <v>14506.3</v>
      </c>
      <c r="N36" s="6">
        <f t="shared" si="0"/>
        <v>174662.20999999996</v>
      </c>
    </row>
    <row r="37" spans="1:14">
      <c r="A37" t="s">
        <v>25</v>
      </c>
      <c r="B37" s="13">
        <v>23844.1</v>
      </c>
      <c r="C37" s="14">
        <v>27830.29</v>
      </c>
      <c r="D37" s="14">
        <v>23386.7</v>
      </c>
      <c r="E37" s="14">
        <v>20562.88</v>
      </c>
      <c r="F37" s="17">
        <v>25683.4</v>
      </c>
      <c r="G37" s="14">
        <v>23315.13</v>
      </c>
      <c r="H37" s="20">
        <v>23039.88</v>
      </c>
      <c r="I37" s="22">
        <v>23691.15</v>
      </c>
      <c r="J37" s="14">
        <v>23686.05</v>
      </c>
      <c r="K37" s="14">
        <v>25893.41</v>
      </c>
      <c r="L37" s="24">
        <v>24462.17</v>
      </c>
      <c r="M37" s="24">
        <v>23375.82</v>
      </c>
      <c r="N37" s="6">
        <f t="shared" si="0"/>
        <v>288770.98</v>
      </c>
    </row>
    <row r="38" spans="1:14">
      <c r="A38" t="s">
        <v>102</v>
      </c>
      <c r="B38" s="13">
        <v>77137.77</v>
      </c>
      <c r="C38" s="14">
        <v>72658.789999999994</v>
      </c>
      <c r="D38" s="14">
        <v>80770.710000000006</v>
      </c>
      <c r="E38" s="14">
        <v>72175.820000000007</v>
      </c>
      <c r="F38" s="17">
        <v>81126.58</v>
      </c>
      <c r="G38" s="14">
        <v>71079.08</v>
      </c>
      <c r="H38" s="20">
        <v>74772.66</v>
      </c>
      <c r="I38" s="22">
        <v>73969.55</v>
      </c>
      <c r="J38" s="14">
        <v>76265.820000000007</v>
      </c>
      <c r="K38" s="14">
        <v>82632.08</v>
      </c>
      <c r="L38" s="24">
        <v>78427.399999999994</v>
      </c>
      <c r="M38" s="24">
        <v>76646.37</v>
      </c>
      <c r="N38" s="6">
        <f t="shared" si="0"/>
        <v>917662.63</v>
      </c>
    </row>
    <row r="39" spans="1:14">
      <c r="A39" t="s">
        <v>27</v>
      </c>
      <c r="B39" s="13">
        <v>42998.14</v>
      </c>
      <c r="C39" s="14">
        <v>50170.95</v>
      </c>
      <c r="D39" s="14">
        <v>43322.52</v>
      </c>
      <c r="E39" s="14">
        <v>39026.03</v>
      </c>
      <c r="F39" s="17">
        <v>45646.22</v>
      </c>
      <c r="G39" s="14">
        <v>41912.06</v>
      </c>
      <c r="H39" s="20">
        <v>45352.27</v>
      </c>
      <c r="I39" s="22">
        <v>41775.870000000003</v>
      </c>
      <c r="J39" s="14">
        <v>47424.58</v>
      </c>
      <c r="K39" s="14">
        <v>49219.1</v>
      </c>
      <c r="L39" s="24">
        <v>43275.38</v>
      </c>
      <c r="M39" s="24">
        <v>41883.83</v>
      </c>
      <c r="N39" s="6">
        <f t="shared" si="0"/>
        <v>532006.94999999995</v>
      </c>
    </row>
    <row r="40" spans="1:14">
      <c r="A40" t="s">
        <v>103</v>
      </c>
      <c r="B40" s="13">
        <v>586629.79</v>
      </c>
      <c r="C40" s="14">
        <v>589715.84</v>
      </c>
      <c r="D40" s="14">
        <v>599146.72</v>
      </c>
      <c r="E40" s="14">
        <v>560508.39</v>
      </c>
      <c r="F40" s="17">
        <v>623392.04</v>
      </c>
      <c r="G40" s="14">
        <v>567133.31000000006</v>
      </c>
      <c r="H40" s="20">
        <v>573452.5</v>
      </c>
      <c r="I40" s="22">
        <v>531203.68000000005</v>
      </c>
      <c r="J40" s="14">
        <v>558223.48</v>
      </c>
      <c r="K40" s="14">
        <v>596999.68999999994</v>
      </c>
      <c r="L40" s="24">
        <v>557088.14</v>
      </c>
      <c r="M40" s="24">
        <v>558520.35</v>
      </c>
      <c r="N40" s="6">
        <f t="shared" si="0"/>
        <v>6902013.9299999988</v>
      </c>
    </row>
    <row r="41" spans="1:14">
      <c r="A41" t="s">
        <v>29</v>
      </c>
      <c r="B41" s="13">
        <v>11143.85</v>
      </c>
      <c r="C41" s="14">
        <v>14848.55</v>
      </c>
      <c r="D41" s="14">
        <v>11009.64</v>
      </c>
      <c r="E41" s="14">
        <v>9699.6200000000008</v>
      </c>
      <c r="F41" s="17">
        <v>11451.59</v>
      </c>
      <c r="G41" s="14">
        <v>9450.4</v>
      </c>
      <c r="H41" s="20">
        <v>10844.24</v>
      </c>
      <c r="I41" s="22">
        <v>7968.83</v>
      </c>
      <c r="J41" s="14">
        <v>8767.36</v>
      </c>
      <c r="K41" s="14">
        <v>9984.31</v>
      </c>
      <c r="L41" s="24">
        <v>9068.5400000000009</v>
      </c>
      <c r="M41" s="24">
        <v>9109.58</v>
      </c>
      <c r="N41" s="6">
        <f t="shared" si="0"/>
        <v>123346.51</v>
      </c>
    </row>
    <row r="42" spans="1:14">
      <c r="A42" t="s">
        <v>104</v>
      </c>
      <c r="B42" s="13">
        <v>19520.37</v>
      </c>
      <c r="C42" s="14">
        <v>23673.439999999999</v>
      </c>
      <c r="D42" s="14">
        <v>20820.03</v>
      </c>
      <c r="E42" s="14">
        <v>18352.5</v>
      </c>
      <c r="F42" s="17">
        <v>25494.59</v>
      </c>
      <c r="G42" s="14">
        <v>18911.009999999998</v>
      </c>
      <c r="H42" s="20">
        <v>14164.91</v>
      </c>
      <c r="I42" s="22">
        <v>7397.6</v>
      </c>
      <c r="J42" s="14">
        <v>9150.76</v>
      </c>
      <c r="K42" s="14">
        <v>10972.8</v>
      </c>
      <c r="L42" s="24">
        <v>9528.6299999999992</v>
      </c>
      <c r="M42" s="24">
        <v>9135.6299999999992</v>
      </c>
      <c r="N42" s="6">
        <f t="shared" si="0"/>
        <v>187122.27</v>
      </c>
    </row>
    <row r="43" spans="1:14">
      <c r="A43" t="s">
        <v>31</v>
      </c>
      <c r="B43" s="13">
        <v>55360.34</v>
      </c>
      <c r="C43" s="14">
        <v>63532.02</v>
      </c>
      <c r="D43" s="14">
        <v>55044.59</v>
      </c>
      <c r="E43" s="14">
        <v>48570.29</v>
      </c>
      <c r="F43" s="17">
        <v>61595.6</v>
      </c>
      <c r="G43" s="14">
        <v>51529.03</v>
      </c>
      <c r="H43" s="20">
        <v>48231.88</v>
      </c>
      <c r="I43" s="22">
        <v>33805.910000000003</v>
      </c>
      <c r="J43" s="14">
        <v>34739.68</v>
      </c>
      <c r="K43" s="14">
        <v>40079.94</v>
      </c>
      <c r="L43" s="24">
        <v>38004.639999999999</v>
      </c>
      <c r="M43" s="24">
        <v>39804.89</v>
      </c>
      <c r="N43" s="6">
        <f t="shared" si="0"/>
        <v>570298.81000000006</v>
      </c>
    </row>
    <row r="44" spans="1:14">
      <c r="A44" t="s">
        <v>32</v>
      </c>
      <c r="B44" s="13">
        <v>11946.25</v>
      </c>
      <c r="C44" s="14">
        <v>17450.509999999998</v>
      </c>
      <c r="D44" s="14">
        <v>13413.48</v>
      </c>
      <c r="E44" s="14">
        <v>13428.4</v>
      </c>
      <c r="F44" s="17">
        <v>14262.42</v>
      </c>
      <c r="G44" s="14">
        <v>11509.15</v>
      </c>
      <c r="H44" s="20">
        <v>13711.36</v>
      </c>
      <c r="I44" s="22">
        <v>9617.8700000000008</v>
      </c>
      <c r="J44" s="14">
        <v>9239.08</v>
      </c>
      <c r="K44" s="14">
        <v>11383.69</v>
      </c>
      <c r="L44" s="24">
        <v>10336.07</v>
      </c>
      <c r="M44" s="24">
        <v>10190.31</v>
      </c>
      <c r="N44" s="6">
        <f t="shared" si="0"/>
        <v>146488.59</v>
      </c>
    </row>
    <row r="45" spans="1:14">
      <c r="A45" t="s">
        <v>33</v>
      </c>
      <c r="B45" s="13">
        <v>565.32000000000005</v>
      </c>
      <c r="C45" s="14">
        <v>685.59</v>
      </c>
      <c r="D45" s="14">
        <v>602.96</v>
      </c>
      <c r="E45" s="14">
        <v>531.51</v>
      </c>
      <c r="F45" s="17">
        <v>738.35</v>
      </c>
      <c r="G45" s="14">
        <v>547.67999999999995</v>
      </c>
      <c r="H45" s="20">
        <v>1411.19</v>
      </c>
      <c r="I45" s="22">
        <v>1598.69</v>
      </c>
      <c r="J45" s="14">
        <v>1977.56</v>
      </c>
      <c r="K45" s="14">
        <v>2371.3200000000002</v>
      </c>
      <c r="L45" s="24">
        <v>2059.23</v>
      </c>
      <c r="M45" s="24">
        <v>1974.3</v>
      </c>
      <c r="N45" s="6">
        <f t="shared" si="0"/>
        <v>15063.699999999999</v>
      </c>
    </row>
    <row r="46" spans="1:14">
      <c r="A46" t="s">
        <v>105</v>
      </c>
      <c r="B46" s="13">
        <v>118057.36</v>
      </c>
      <c r="C46" s="14">
        <v>114723.38</v>
      </c>
      <c r="D46" s="14">
        <v>124512.44</v>
      </c>
      <c r="E46" s="14">
        <v>112475.21</v>
      </c>
      <c r="F46" s="17">
        <v>122667.62</v>
      </c>
      <c r="G46" s="14">
        <v>112891.33</v>
      </c>
      <c r="H46" s="20">
        <v>121655.59</v>
      </c>
      <c r="I46" s="22">
        <v>124448.31</v>
      </c>
      <c r="J46" s="14">
        <v>129246.23</v>
      </c>
      <c r="K46" s="14">
        <v>140218.04999999999</v>
      </c>
      <c r="L46" s="24">
        <v>129377.65</v>
      </c>
      <c r="M46" s="24">
        <v>122935.06</v>
      </c>
      <c r="N46" s="6">
        <f t="shared" si="0"/>
        <v>1473208.23</v>
      </c>
    </row>
    <row r="47" spans="1:14">
      <c r="A47" t="s">
        <v>106</v>
      </c>
      <c r="B47" s="13">
        <v>257289.14</v>
      </c>
      <c r="C47" s="14">
        <v>225022.98</v>
      </c>
      <c r="D47" s="14">
        <v>275549.27</v>
      </c>
      <c r="E47" s="14">
        <v>248857.81</v>
      </c>
      <c r="F47" s="17">
        <v>279953.65000000002</v>
      </c>
      <c r="G47" s="14">
        <v>258672.55</v>
      </c>
      <c r="H47" s="20">
        <v>270952.57</v>
      </c>
      <c r="I47" s="22">
        <v>281090.42</v>
      </c>
      <c r="J47" s="14">
        <v>292176.42</v>
      </c>
      <c r="K47" s="14">
        <v>313626.7</v>
      </c>
      <c r="L47" s="24">
        <v>286640.76</v>
      </c>
      <c r="M47" s="24">
        <v>255423.45</v>
      </c>
      <c r="N47" s="6">
        <f t="shared" si="0"/>
        <v>3245255.7200000007</v>
      </c>
    </row>
    <row r="48" spans="1:14">
      <c r="A48" t="s">
        <v>107</v>
      </c>
      <c r="B48" s="13">
        <v>108368.69</v>
      </c>
      <c r="C48" s="14">
        <v>118370.23</v>
      </c>
      <c r="D48" s="14">
        <v>116811.88</v>
      </c>
      <c r="E48" s="14">
        <v>106802.83</v>
      </c>
      <c r="F48" s="17">
        <v>111349.85</v>
      </c>
      <c r="G48" s="14">
        <v>115406.58</v>
      </c>
      <c r="H48" s="20">
        <v>110839.54</v>
      </c>
      <c r="I48" s="22">
        <v>106648.29</v>
      </c>
      <c r="J48" s="14">
        <v>110455.3</v>
      </c>
      <c r="K48" s="14">
        <v>116538.81</v>
      </c>
      <c r="L48" s="24">
        <v>116832.52</v>
      </c>
      <c r="M48" s="24">
        <v>109657.85</v>
      </c>
      <c r="N48" s="6">
        <f t="shared" si="0"/>
        <v>1348082.37</v>
      </c>
    </row>
    <row r="49" spans="1:14">
      <c r="A49" t="s">
        <v>37</v>
      </c>
      <c r="B49" s="13">
        <v>4434.49</v>
      </c>
      <c r="C49" s="14">
        <v>5377.96</v>
      </c>
      <c r="D49" s="14">
        <v>4729.74</v>
      </c>
      <c r="E49" s="14">
        <v>4169.18</v>
      </c>
      <c r="F49" s="17">
        <v>5791.69</v>
      </c>
      <c r="G49" s="14">
        <v>4296.07</v>
      </c>
      <c r="H49" s="20">
        <v>5004.59</v>
      </c>
      <c r="I49" s="22">
        <v>4151.7700000000004</v>
      </c>
      <c r="J49" s="14">
        <v>5135.7</v>
      </c>
      <c r="K49" s="14">
        <v>6158.31</v>
      </c>
      <c r="L49" s="24">
        <v>5347.78</v>
      </c>
      <c r="M49" s="24">
        <v>5127.22</v>
      </c>
      <c r="N49" s="6">
        <f t="shared" si="0"/>
        <v>59724.5</v>
      </c>
    </row>
    <row r="50" spans="1:14">
      <c r="A50" t="s">
        <v>38</v>
      </c>
      <c r="B50" s="13">
        <v>4831.1499999999996</v>
      </c>
      <c r="C50" s="14">
        <v>5467.94</v>
      </c>
      <c r="D50" s="14">
        <v>5080.1099999999997</v>
      </c>
      <c r="E50" s="14">
        <v>4264.67</v>
      </c>
      <c r="F50" s="17">
        <v>6098.73</v>
      </c>
      <c r="G50" s="14">
        <v>4997.09</v>
      </c>
      <c r="H50" s="20">
        <v>4887.84</v>
      </c>
      <c r="I50" s="22">
        <v>4217.8999999999996</v>
      </c>
      <c r="J50" s="14">
        <v>4194.78</v>
      </c>
      <c r="K50" s="14">
        <v>5037.95</v>
      </c>
      <c r="L50" s="24">
        <v>4414.04</v>
      </c>
      <c r="M50" s="24">
        <v>4846.01</v>
      </c>
      <c r="N50" s="6">
        <f t="shared" si="0"/>
        <v>58338.21</v>
      </c>
    </row>
    <row r="51" spans="1:14">
      <c r="A51" t="s">
        <v>39</v>
      </c>
      <c r="B51" s="13">
        <v>24235.09</v>
      </c>
      <c r="C51" s="14">
        <v>29391.27</v>
      </c>
      <c r="D51" s="14">
        <v>25848.66</v>
      </c>
      <c r="E51" s="14">
        <v>22785.15</v>
      </c>
      <c r="F51" s="17">
        <v>31652.29</v>
      </c>
      <c r="G51" s="14">
        <v>23478.58</v>
      </c>
      <c r="H51" s="20">
        <v>13461.61</v>
      </c>
      <c r="I51" s="22">
        <v>3479.58</v>
      </c>
      <c r="J51" s="14">
        <v>4304.21</v>
      </c>
      <c r="K51" s="14">
        <v>5161.24</v>
      </c>
      <c r="L51" s="24">
        <v>4481.9399999999996</v>
      </c>
      <c r="M51" s="24">
        <v>4297.1099999999997</v>
      </c>
      <c r="N51" s="6">
        <f t="shared" si="0"/>
        <v>192576.72999999998</v>
      </c>
    </row>
    <row r="52" spans="1:14">
      <c r="A52" t="s">
        <v>108</v>
      </c>
      <c r="B52" s="13">
        <v>124078.75</v>
      </c>
      <c r="C52" s="14">
        <v>133512.97</v>
      </c>
      <c r="D52" s="14">
        <v>131122.74</v>
      </c>
      <c r="E52" s="14">
        <v>122084.19</v>
      </c>
      <c r="F52" s="17">
        <v>137644.85</v>
      </c>
      <c r="G52" s="14">
        <v>126943.32</v>
      </c>
      <c r="H52" s="20">
        <v>130343.9</v>
      </c>
      <c r="I52" s="22">
        <v>130273.77</v>
      </c>
      <c r="J52" s="14">
        <v>135317.07</v>
      </c>
      <c r="K52" s="14">
        <v>148149.12</v>
      </c>
      <c r="L52" s="24">
        <v>134890.51</v>
      </c>
      <c r="M52" s="24">
        <v>130748.98</v>
      </c>
      <c r="N52" s="6">
        <f t="shared" si="0"/>
        <v>1585110.1700000002</v>
      </c>
    </row>
    <row r="53" spans="1:14">
      <c r="A53" t="s">
        <v>41</v>
      </c>
      <c r="B53" s="13">
        <v>195640.38</v>
      </c>
      <c r="C53" s="14">
        <v>255530.33</v>
      </c>
      <c r="D53" s="14">
        <v>207685.27</v>
      </c>
      <c r="E53" s="14">
        <v>183768.53</v>
      </c>
      <c r="F53" s="17">
        <v>210848.34</v>
      </c>
      <c r="G53" s="14">
        <v>188812.88</v>
      </c>
      <c r="H53" s="20">
        <v>195552.51</v>
      </c>
      <c r="I53" s="22">
        <v>184811.35</v>
      </c>
      <c r="J53" s="14">
        <v>177200.29</v>
      </c>
      <c r="K53" s="14">
        <v>197898.69</v>
      </c>
      <c r="L53" s="24">
        <v>189199.5</v>
      </c>
      <c r="M53" s="24">
        <v>178849.34</v>
      </c>
      <c r="N53" s="6">
        <f t="shared" si="0"/>
        <v>2365797.41</v>
      </c>
    </row>
    <row r="54" spans="1:14">
      <c r="A54" t="s">
        <v>42</v>
      </c>
      <c r="B54" s="13">
        <v>67205.61</v>
      </c>
      <c r="C54" s="14">
        <v>62379.28</v>
      </c>
      <c r="D54" s="14">
        <v>71875.78</v>
      </c>
      <c r="E54" s="14">
        <v>61564.38</v>
      </c>
      <c r="F54" s="17">
        <v>73021.25</v>
      </c>
      <c r="G54" s="14">
        <v>65994</v>
      </c>
      <c r="H54" s="20">
        <v>69803.3</v>
      </c>
      <c r="I54" s="22">
        <v>71827.360000000001</v>
      </c>
      <c r="J54" s="14">
        <v>72960.320000000007</v>
      </c>
      <c r="K54" s="14">
        <v>77287.990000000005</v>
      </c>
      <c r="L54" s="24">
        <v>69879.42</v>
      </c>
      <c r="M54" s="24">
        <v>70908.710000000006</v>
      </c>
      <c r="N54" s="6">
        <f t="shared" si="0"/>
        <v>834707.4</v>
      </c>
    </row>
    <row r="55" spans="1:14">
      <c r="A55" t="s">
        <v>109</v>
      </c>
      <c r="B55" s="13">
        <v>3494.24</v>
      </c>
      <c r="C55" s="14">
        <v>4237.66</v>
      </c>
      <c r="D55" s="14">
        <v>3726.89</v>
      </c>
      <c r="E55" s="14">
        <v>3285.19</v>
      </c>
      <c r="F55" s="17">
        <v>4563.66</v>
      </c>
      <c r="G55" s="14">
        <v>3385.17</v>
      </c>
      <c r="H55" s="20">
        <v>4635.92</v>
      </c>
      <c r="I55" s="22">
        <v>4229.22</v>
      </c>
      <c r="J55" s="14">
        <v>5231.49</v>
      </c>
      <c r="K55" s="14">
        <v>6273.16</v>
      </c>
      <c r="L55" s="24">
        <v>5447.51</v>
      </c>
      <c r="M55" s="24">
        <v>5222.8500000000004</v>
      </c>
      <c r="N55" s="6">
        <f t="shared" si="0"/>
        <v>53732.959999999992</v>
      </c>
    </row>
    <row r="56" spans="1:14">
      <c r="A56" t="s">
        <v>110</v>
      </c>
      <c r="B56" s="13">
        <v>32484.959999999999</v>
      </c>
      <c r="C56" s="14">
        <v>44186.34</v>
      </c>
      <c r="D56" s="14">
        <v>34969.42</v>
      </c>
      <c r="E56" s="14">
        <v>30658.63</v>
      </c>
      <c r="F56" s="17">
        <v>35209.410000000003</v>
      </c>
      <c r="G56" s="14">
        <v>31403.02</v>
      </c>
      <c r="H56" s="20">
        <v>29107.14</v>
      </c>
      <c r="I56" s="22">
        <v>25143.89</v>
      </c>
      <c r="J56" s="14">
        <v>27652.91</v>
      </c>
      <c r="K56" s="14">
        <v>29055.19</v>
      </c>
      <c r="L56" s="24">
        <v>29660.400000000001</v>
      </c>
      <c r="M56" s="24">
        <v>28835.360000000001</v>
      </c>
      <c r="N56" s="6">
        <f t="shared" si="0"/>
        <v>378366.67</v>
      </c>
    </row>
    <row r="57" spans="1:14">
      <c r="A57" t="s">
        <v>111</v>
      </c>
      <c r="B57" s="13">
        <v>96539.63</v>
      </c>
      <c r="C57" s="14">
        <v>126812.44</v>
      </c>
      <c r="D57" s="14">
        <v>99038.399999999994</v>
      </c>
      <c r="E57" s="14">
        <v>92430.39</v>
      </c>
      <c r="F57" s="17">
        <v>87326.12</v>
      </c>
      <c r="G57" s="14">
        <v>62994.84</v>
      </c>
      <c r="H57" s="20">
        <v>95236.45</v>
      </c>
      <c r="I57" s="22">
        <v>77183.12</v>
      </c>
      <c r="J57" s="14">
        <v>79338.460000000006</v>
      </c>
      <c r="K57" s="14">
        <v>85643.15</v>
      </c>
      <c r="L57" s="24">
        <v>82498.98</v>
      </c>
      <c r="M57" s="24">
        <v>86210.41</v>
      </c>
      <c r="N57" s="6">
        <f t="shared" si="0"/>
        <v>1071252.3899999999</v>
      </c>
    </row>
    <row r="58" spans="1:14">
      <c r="A58" t="s">
        <v>46</v>
      </c>
      <c r="B58" s="13">
        <v>30010.27</v>
      </c>
      <c r="C58" s="14">
        <v>34581.550000000003</v>
      </c>
      <c r="D58" s="14">
        <v>31483.25</v>
      </c>
      <c r="E58" s="14">
        <v>26879.17</v>
      </c>
      <c r="F58" s="17">
        <v>31489.47</v>
      </c>
      <c r="G58" s="14">
        <v>30542.61</v>
      </c>
      <c r="H58" s="20">
        <v>32190.75</v>
      </c>
      <c r="I58" s="22">
        <v>28779.53</v>
      </c>
      <c r="J58" s="14">
        <v>30914.12</v>
      </c>
      <c r="K58" s="14">
        <v>32880.800000000003</v>
      </c>
      <c r="L58" s="24">
        <v>29134.84</v>
      </c>
      <c r="M58" s="24">
        <v>28649.51</v>
      </c>
      <c r="N58" s="6">
        <f t="shared" si="0"/>
        <v>367535.87000000005</v>
      </c>
    </row>
    <row r="59" spans="1:14">
      <c r="A59" t="s">
        <v>112</v>
      </c>
      <c r="B59" s="13">
        <v>105243.63</v>
      </c>
      <c r="C59" s="14">
        <v>127634.86</v>
      </c>
      <c r="D59" s="14">
        <v>112250.73</v>
      </c>
      <c r="E59" s="14">
        <v>98947.12</v>
      </c>
      <c r="F59" s="17">
        <v>137453.62</v>
      </c>
      <c r="G59" s="14">
        <v>101958.37</v>
      </c>
      <c r="H59" s="20">
        <v>95246.37</v>
      </c>
      <c r="I59" s="22">
        <v>65992.600000000006</v>
      </c>
      <c r="J59" s="14">
        <v>81632.070000000007</v>
      </c>
      <c r="K59" s="14">
        <v>97886.23</v>
      </c>
      <c r="L59" s="24">
        <v>85003.04</v>
      </c>
      <c r="M59" s="24">
        <v>81497.23</v>
      </c>
      <c r="N59" s="6">
        <f t="shared" si="0"/>
        <v>1190745.8699999999</v>
      </c>
    </row>
    <row r="60" spans="1:14">
      <c r="A60" t="s">
        <v>113</v>
      </c>
      <c r="B60" s="13">
        <v>146585.85</v>
      </c>
      <c r="C60" s="14">
        <v>141591.70000000001</v>
      </c>
      <c r="D60" s="14">
        <v>150469.54999999999</v>
      </c>
      <c r="E60" s="14">
        <v>129733.43</v>
      </c>
      <c r="F60" s="17">
        <v>148415.01</v>
      </c>
      <c r="G60" s="14">
        <v>136675.56</v>
      </c>
      <c r="H60" s="20">
        <v>151689.10999999999</v>
      </c>
      <c r="I60" s="22">
        <v>146456.29999999999</v>
      </c>
      <c r="J60" s="14">
        <v>153263.41</v>
      </c>
      <c r="K60" s="14">
        <v>171963.42</v>
      </c>
      <c r="L60" s="24">
        <v>155764.49</v>
      </c>
      <c r="M60" s="24">
        <v>154709.26999999999</v>
      </c>
      <c r="N60" s="6">
        <f t="shared" si="0"/>
        <v>1787317.0999999999</v>
      </c>
    </row>
    <row r="61" spans="1:14">
      <c r="A61" t="s">
        <v>114</v>
      </c>
      <c r="B61" s="13">
        <v>458146.06</v>
      </c>
      <c r="C61" s="14">
        <v>428274.41</v>
      </c>
      <c r="D61" s="14">
        <v>488128.34</v>
      </c>
      <c r="E61" s="14">
        <v>457104.58</v>
      </c>
      <c r="F61" s="17">
        <v>512439.94</v>
      </c>
      <c r="G61" s="14">
        <v>478970.78</v>
      </c>
      <c r="H61" s="20">
        <v>498913.71</v>
      </c>
      <c r="I61" s="22">
        <v>509926.7</v>
      </c>
      <c r="J61" s="14">
        <v>510644.68</v>
      </c>
      <c r="K61" s="14">
        <v>553787.78</v>
      </c>
      <c r="L61" s="24">
        <v>514689.42</v>
      </c>
      <c r="M61" s="24">
        <v>506654.04</v>
      </c>
      <c r="N61" s="6">
        <f t="shared" si="0"/>
        <v>5917680.4400000004</v>
      </c>
    </row>
    <row r="62" spans="1:14">
      <c r="A62" t="s">
        <v>50</v>
      </c>
      <c r="B62" s="13">
        <v>178575.13</v>
      </c>
      <c r="C62" s="14">
        <v>194369.21</v>
      </c>
      <c r="D62" s="14">
        <v>184326.66</v>
      </c>
      <c r="E62" s="14">
        <v>172744.12</v>
      </c>
      <c r="F62" s="17">
        <v>188147.63</v>
      </c>
      <c r="G62" s="14">
        <v>170207.9</v>
      </c>
      <c r="H62" s="20">
        <v>178190.88</v>
      </c>
      <c r="I62" s="22">
        <v>171181.42</v>
      </c>
      <c r="J62" s="14">
        <v>181618.78</v>
      </c>
      <c r="K62" s="14">
        <v>197085.38</v>
      </c>
      <c r="L62" s="24">
        <v>177400.2</v>
      </c>
      <c r="M62" s="24">
        <v>176539.49</v>
      </c>
      <c r="N62" s="6">
        <f t="shared" si="0"/>
        <v>2170386.7999999998</v>
      </c>
    </row>
    <row r="63" spans="1:14">
      <c r="A63" t="s">
        <v>115</v>
      </c>
      <c r="B63" s="13">
        <v>336435.49</v>
      </c>
      <c r="C63" s="14">
        <v>342807.93</v>
      </c>
      <c r="D63" s="14">
        <v>349035.74</v>
      </c>
      <c r="E63" s="14">
        <v>317778.98</v>
      </c>
      <c r="F63" s="17">
        <v>347872.9</v>
      </c>
      <c r="G63" s="14">
        <v>317427.87</v>
      </c>
      <c r="H63" s="20">
        <v>336076.22</v>
      </c>
      <c r="I63" s="22">
        <v>332009.7</v>
      </c>
      <c r="J63" s="14">
        <v>342767.37</v>
      </c>
      <c r="K63" s="14">
        <v>370749.71</v>
      </c>
      <c r="L63" s="24">
        <v>349274.4</v>
      </c>
      <c r="M63" s="24">
        <v>348022.7</v>
      </c>
      <c r="N63" s="6">
        <f t="shared" si="0"/>
        <v>4090259.0100000002</v>
      </c>
    </row>
    <row r="64" spans="1:14">
      <c r="A64" t="s">
        <v>116</v>
      </c>
      <c r="B64" s="13">
        <v>255430.75</v>
      </c>
      <c r="C64" s="14">
        <v>319297.90999999997</v>
      </c>
      <c r="D64" s="14">
        <v>288602.5</v>
      </c>
      <c r="E64" s="14">
        <v>260496.84</v>
      </c>
      <c r="F64" s="17">
        <v>302836.71999999997</v>
      </c>
      <c r="G64" s="14">
        <v>263842.26</v>
      </c>
      <c r="H64" s="20">
        <v>273657.89</v>
      </c>
      <c r="I64" s="22">
        <v>260312.1</v>
      </c>
      <c r="J64" s="14">
        <v>268896.78999999998</v>
      </c>
      <c r="K64" s="14">
        <v>292880.71999999997</v>
      </c>
      <c r="L64" s="24">
        <v>270213.19</v>
      </c>
      <c r="M64" s="24">
        <v>261399.27</v>
      </c>
      <c r="N64" s="6">
        <f t="shared" si="0"/>
        <v>3317866.9400000004</v>
      </c>
    </row>
    <row r="65" spans="1:14">
      <c r="A65" t="s">
        <v>117</v>
      </c>
      <c r="B65" s="13">
        <v>6793.37</v>
      </c>
      <c r="C65" s="14">
        <v>8238.7099999999991</v>
      </c>
      <c r="D65" s="14">
        <v>7245.68</v>
      </c>
      <c r="E65" s="14">
        <v>6386.94</v>
      </c>
      <c r="F65" s="17">
        <v>8872.5</v>
      </c>
      <c r="G65" s="14">
        <v>6581.32</v>
      </c>
      <c r="H65" s="20">
        <v>7182.66</v>
      </c>
      <c r="I65" s="22">
        <v>5690.72</v>
      </c>
      <c r="J65" s="14">
        <v>7039.36</v>
      </c>
      <c r="K65" s="14">
        <v>8441</v>
      </c>
      <c r="L65" s="24">
        <v>7330.06</v>
      </c>
      <c r="M65" s="24">
        <v>7027.74</v>
      </c>
      <c r="N65" s="6">
        <f t="shared" si="0"/>
        <v>86830.06</v>
      </c>
    </row>
    <row r="66" spans="1:14">
      <c r="A66" t="s">
        <v>118</v>
      </c>
      <c r="B66" s="13">
        <v>24477.7</v>
      </c>
      <c r="C66" s="14">
        <v>29685.49</v>
      </c>
      <c r="D66" s="14">
        <v>26107.41</v>
      </c>
      <c r="E66" s="14">
        <v>23013.24</v>
      </c>
      <c r="F66" s="17">
        <v>31969.15</v>
      </c>
      <c r="G66" s="14">
        <v>23713.599999999999</v>
      </c>
      <c r="H66" s="20">
        <v>16793.240000000002</v>
      </c>
      <c r="I66" s="22">
        <v>7936.09</v>
      </c>
      <c r="J66" s="14">
        <v>9816.86</v>
      </c>
      <c r="K66" s="14">
        <v>11771.55</v>
      </c>
      <c r="L66" s="24">
        <v>10222.24</v>
      </c>
      <c r="M66" s="24">
        <v>9800.65</v>
      </c>
      <c r="N66" s="6">
        <f t="shared" si="0"/>
        <v>225307.22</v>
      </c>
    </row>
    <row r="67" spans="1:14">
      <c r="A67" t="s">
        <v>119</v>
      </c>
      <c r="B67" s="13">
        <v>113387.31</v>
      </c>
      <c r="C67" s="14">
        <v>127520.24</v>
      </c>
      <c r="D67" s="14">
        <v>116934.54</v>
      </c>
      <c r="E67" s="14">
        <v>110159.67999999999</v>
      </c>
      <c r="F67" s="17">
        <v>127141.77</v>
      </c>
      <c r="G67" s="14">
        <v>116375.19</v>
      </c>
      <c r="H67" s="20">
        <v>122902.85</v>
      </c>
      <c r="I67" s="22">
        <v>117048.45</v>
      </c>
      <c r="J67" s="14">
        <v>122072.18</v>
      </c>
      <c r="K67" s="14">
        <v>129470.34</v>
      </c>
      <c r="L67" s="24">
        <v>115377.41</v>
      </c>
      <c r="M67" s="24">
        <v>120725.91</v>
      </c>
      <c r="N67" s="6">
        <f t="shared" si="0"/>
        <v>1439115.8699999999</v>
      </c>
    </row>
    <row r="68" spans="1:14">
      <c r="A68" t="s">
        <v>120</v>
      </c>
      <c r="B68" s="13">
        <v>6509.02</v>
      </c>
      <c r="C68" s="14">
        <v>7893.86</v>
      </c>
      <c r="D68" s="14">
        <v>6942.39</v>
      </c>
      <c r="E68" s="14">
        <v>6119.6</v>
      </c>
      <c r="F68" s="17">
        <v>8501.1200000000008</v>
      </c>
      <c r="G68" s="14">
        <v>6305.84</v>
      </c>
      <c r="H68" s="20">
        <v>11610.73</v>
      </c>
      <c r="I68" s="22">
        <v>11992.96</v>
      </c>
      <c r="J68" s="14">
        <v>14835.14</v>
      </c>
      <c r="K68" s="14">
        <v>17789.04</v>
      </c>
      <c r="L68" s="24">
        <v>15447.76</v>
      </c>
      <c r="M68" s="24">
        <v>14810.64</v>
      </c>
      <c r="N68" s="6">
        <f t="shared" si="0"/>
        <v>128758.09999999998</v>
      </c>
    </row>
    <row r="69" spans="1:14">
      <c r="A69" t="s">
        <v>121</v>
      </c>
      <c r="B69" s="13">
        <v>142656.97</v>
      </c>
      <c r="C69" s="14">
        <v>145641.96</v>
      </c>
      <c r="D69" s="14">
        <v>143399.89000000001</v>
      </c>
      <c r="E69" s="14">
        <v>133062.04</v>
      </c>
      <c r="F69" s="17">
        <v>150742.75</v>
      </c>
      <c r="G69" s="14">
        <v>144908.79999999999</v>
      </c>
      <c r="H69" s="20">
        <v>144253.48000000001</v>
      </c>
      <c r="I69" s="22">
        <v>140150.14000000001</v>
      </c>
      <c r="J69" s="14">
        <v>149953.72</v>
      </c>
      <c r="K69" s="14">
        <v>160719.88</v>
      </c>
      <c r="L69" s="24">
        <v>141419.19</v>
      </c>
      <c r="M69" s="24">
        <v>135790.74</v>
      </c>
      <c r="N69" s="6">
        <f t="shared" si="0"/>
        <v>1732699.5599999998</v>
      </c>
    </row>
    <row r="70" spans="1:14">
      <c r="A70" t="s">
        <v>122</v>
      </c>
      <c r="B70" s="13">
        <v>183619.42</v>
      </c>
      <c r="C70" s="14">
        <v>160067.64000000001</v>
      </c>
      <c r="D70" s="14">
        <v>187222.54</v>
      </c>
      <c r="E70" s="14">
        <v>174663.7</v>
      </c>
      <c r="F70" s="17">
        <v>187394.59</v>
      </c>
      <c r="G70" s="14">
        <v>172537.96</v>
      </c>
      <c r="H70" s="20">
        <v>185765.37</v>
      </c>
      <c r="I70" s="22">
        <v>183392.22</v>
      </c>
      <c r="J70" s="14">
        <v>186924.95</v>
      </c>
      <c r="K70" s="14">
        <v>205230.88</v>
      </c>
      <c r="L70" s="24">
        <v>192299.2</v>
      </c>
      <c r="M70" s="24">
        <v>201504.83</v>
      </c>
      <c r="N70" s="6">
        <f t="shared" si="0"/>
        <v>2220623.2999999998</v>
      </c>
    </row>
    <row r="71" spans="1:14">
      <c r="A71" t="s">
        <v>59</v>
      </c>
      <c r="B71" s="13">
        <v>70241.119999999995</v>
      </c>
      <c r="C71" s="14">
        <v>76855.78</v>
      </c>
      <c r="D71" s="14">
        <v>74965.23</v>
      </c>
      <c r="E71" s="14">
        <v>67749.78</v>
      </c>
      <c r="F71" s="17">
        <v>85544.23</v>
      </c>
      <c r="G71" s="14">
        <v>75096.350000000006</v>
      </c>
      <c r="H71" s="20">
        <v>64046</v>
      </c>
      <c r="I71" s="22">
        <v>52974.33</v>
      </c>
      <c r="J71" s="14">
        <v>53853.37</v>
      </c>
      <c r="K71" s="14">
        <v>59923.8</v>
      </c>
      <c r="L71" s="24">
        <v>54593.15</v>
      </c>
      <c r="M71" s="24">
        <v>48890.27</v>
      </c>
      <c r="N71" s="6">
        <f t="shared" si="0"/>
        <v>784733.41</v>
      </c>
    </row>
    <row r="72" spans="1:14">
      <c r="A72" t="s">
        <v>123</v>
      </c>
      <c r="B72" s="13">
        <v>26949</v>
      </c>
      <c r="C72" s="14">
        <v>35267.550000000003</v>
      </c>
      <c r="D72" s="14">
        <v>27392.48</v>
      </c>
      <c r="E72" s="14">
        <v>24948.78</v>
      </c>
      <c r="F72" s="17">
        <v>30422.93</v>
      </c>
      <c r="G72" s="14">
        <v>27544.93</v>
      </c>
      <c r="H72" s="20">
        <v>24997.81</v>
      </c>
      <c r="I72" s="22">
        <v>21511.439999999999</v>
      </c>
      <c r="J72" s="14">
        <v>22540.16</v>
      </c>
      <c r="K72" s="14">
        <v>25324.99</v>
      </c>
      <c r="L72" s="24">
        <v>24998.13</v>
      </c>
      <c r="M72" s="24">
        <v>23089.279999999999</v>
      </c>
      <c r="N72" s="6">
        <f t="shared" si="0"/>
        <v>314987.48</v>
      </c>
    </row>
    <row r="73" spans="1:14">
      <c r="A73" t="s">
        <v>61</v>
      </c>
      <c r="B73" s="13">
        <v>6537.74</v>
      </c>
      <c r="C73" s="14">
        <v>7928.68</v>
      </c>
      <c r="D73" s="14">
        <v>6973.02</v>
      </c>
      <c r="E73" s="14">
        <v>6146.59</v>
      </c>
      <c r="F73" s="17">
        <v>8538.6200000000008</v>
      </c>
      <c r="G73" s="14">
        <v>6333.65</v>
      </c>
      <c r="H73" s="20">
        <v>6749.42</v>
      </c>
      <c r="I73" s="22">
        <v>5251.21</v>
      </c>
      <c r="J73" s="14">
        <v>6495.69</v>
      </c>
      <c r="K73" s="14">
        <v>7789.09</v>
      </c>
      <c r="L73" s="24">
        <v>6763.93</v>
      </c>
      <c r="M73" s="24">
        <v>6484.96</v>
      </c>
      <c r="N73" s="6">
        <f t="shared" si="0"/>
        <v>81992.60000000002</v>
      </c>
    </row>
    <row r="74" spans="1:14">
      <c r="A74" t="s">
        <v>62</v>
      </c>
      <c r="B74" s="13">
        <v>6045.28</v>
      </c>
      <c r="C74" s="14">
        <v>8258.1299999999992</v>
      </c>
      <c r="D74" s="14">
        <v>6721.7</v>
      </c>
      <c r="E74" s="14">
        <v>6004.9</v>
      </c>
      <c r="F74" s="17">
        <v>7307.48</v>
      </c>
      <c r="G74" s="14">
        <v>6305.62</v>
      </c>
      <c r="H74" s="20">
        <v>5567.59</v>
      </c>
      <c r="I74" s="22">
        <v>4715.7</v>
      </c>
      <c r="J74" s="14">
        <v>5202.3100000000004</v>
      </c>
      <c r="K74" s="14">
        <v>5568.17</v>
      </c>
      <c r="L74" s="24">
        <v>5620.62</v>
      </c>
      <c r="M74" s="24">
        <v>5180.22</v>
      </c>
      <c r="N74" s="6">
        <f t="shared" si="0"/>
        <v>72497.72</v>
      </c>
    </row>
    <row r="75" spans="1:14">
      <c r="A75" t="s">
        <v>124</v>
      </c>
      <c r="B75" s="13">
        <v>212492.87</v>
      </c>
      <c r="C75" s="14">
        <v>246343.91</v>
      </c>
      <c r="D75" s="14">
        <v>214419.18</v>
      </c>
      <c r="E75" s="14">
        <v>191712.56</v>
      </c>
      <c r="F75" s="17">
        <v>204505.99</v>
      </c>
      <c r="G75" s="14">
        <v>189060.45</v>
      </c>
      <c r="H75" s="20">
        <v>199801.32</v>
      </c>
      <c r="I75" s="22">
        <v>182344.86</v>
      </c>
      <c r="J75" s="14">
        <v>210391.66</v>
      </c>
      <c r="K75" s="14">
        <v>224553.62</v>
      </c>
      <c r="L75" s="24">
        <v>188292.78</v>
      </c>
      <c r="M75" s="24">
        <v>191319.9</v>
      </c>
      <c r="N75" s="6">
        <f t="shared" si="0"/>
        <v>2455239.0999999996</v>
      </c>
    </row>
    <row r="76" spans="1:14">
      <c r="A76" t="s">
        <v>125</v>
      </c>
      <c r="B76" s="13">
        <v>10711.38</v>
      </c>
      <c r="C76" s="14">
        <v>13430</v>
      </c>
      <c r="D76" s="14">
        <v>10874.51</v>
      </c>
      <c r="E76" s="14">
        <v>10386.92</v>
      </c>
      <c r="F76" s="17">
        <v>10503.91</v>
      </c>
      <c r="G76" s="14">
        <v>10884.01</v>
      </c>
      <c r="H76" s="20">
        <v>10313.52</v>
      </c>
      <c r="I76" s="22">
        <v>10414.44</v>
      </c>
      <c r="J76" s="14">
        <v>10089.299999999999</v>
      </c>
      <c r="K76" s="14">
        <v>12048.99</v>
      </c>
      <c r="L76" s="24">
        <v>11774.29</v>
      </c>
      <c r="M76" s="24">
        <v>11852.03</v>
      </c>
      <c r="N76" s="6">
        <f t="shared" si="0"/>
        <v>133283.30000000002</v>
      </c>
    </row>
    <row r="77" spans="1:14">
      <c r="A77" t="s">
        <v>126</v>
      </c>
      <c r="B77" s="13">
        <v>40489.410000000003</v>
      </c>
      <c r="C77" s="14">
        <v>48572.73</v>
      </c>
      <c r="D77" s="14">
        <v>37847.32</v>
      </c>
      <c r="E77" s="14">
        <v>31942.16</v>
      </c>
      <c r="F77" s="17">
        <v>36197.33</v>
      </c>
      <c r="G77" s="14">
        <v>24702.42</v>
      </c>
      <c r="H77" s="20">
        <v>40547.230000000003</v>
      </c>
      <c r="I77" s="22">
        <v>67704.17</v>
      </c>
      <c r="J77" s="14">
        <v>34649.56</v>
      </c>
      <c r="K77" s="14">
        <v>43474.16</v>
      </c>
      <c r="L77" s="24">
        <v>38789.08</v>
      </c>
      <c r="M77" s="24">
        <v>42235.41</v>
      </c>
      <c r="N77" s="6">
        <f>SUM(B77:M77)</f>
        <v>487150.98</v>
      </c>
    </row>
    <row r="78" spans="1:14">
      <c r="A78" t="s">
        <v>66</v>
      </c>
      <c r="B78" s="13">
        <v>10360.9</v>
      </c>
      <c r="C78" s="14">
        <v>10216.92</v>
      </c>
      <c r="D78" s="14">
        <v>10158.39</v>
      </c>
      <c r="E78" s="14">
        <v>9450.2000000000007</v>
      </c>
      <c r="F78" s="17">
        <v>9969.42</v>
      </c>
      <c r="G78" s="14">
        <v>9339.2900000000009</v>
      </c>
      <c r="H78" s="20">
        <v>9851.44</v>
      </c>
      <c r="I78" s="22">
        <v>9605.15</v>
      </c>
      <c r="J78" s="14">
        <v>9607.73</v>
      </c>
      <c r="K78" s="14">
        <v>11517.27</v>
      </c>
      <c r="L78" s="24">
        <v>11342.98</v>
      </c>
      <c r="M78" s="24">
        <v>12773.57</v>
      </c>
      <c r="N78" s="6">
        <f>SUM(B78:M78)</f>
        <v>124193.25999999998</v>
      </c>
    </row>
    <row r="79" spans="1:14">
      <c r="A79" t="s">
        <v>1</v>
      </c>
    </row>
    <row r="80" spans="1:14">
      <c r="A80" t="s">
        <v>68</v>
      </c>
      <c r="B80" s="6">
        <f t="shared" ref="B80:M80" si="1">SUM(B12:B78)</f>
        <v>6801656.9499999993</v>
      </c>
      <c r="C80" s="6">
        <f t="shared" si="1"/>
        <v>7082709.4700000007</v>
      </c>
      <c r="D80" s="6">
        <f t="shared" si="1"/>
        <v>7179008.9099999992</v>
      </c>
      <c r="E80" s="6">
        <f t="shared" si="1"/>
        <v>6531318.5599999996</v>
      </c>
      <c r="F80" s="6">
        <f t="shared" si="1"/>
        <v>7412439.9300000016</v>
      </c>
      <c r="G80" s="6">
        <f t="shared" si="1"/>
        <v>6680912.1699999981</v>
      </c>
      <c r="H80" s="6">
        <f t="shared" si="1"/>
        <v>6929920.9799999995</v>
      </c>
      <c r="I80" s="6">
        <f t="shared" si="1"/>
        <v>6896408.9800000004</v>
      </c>
      <c r="J80" s="6">
        <f t="shared" si="1"/>
        <v>6861564.4299999997</v>
      </c>
      <c r="K80" s="6">
        <f t="shared" si="1"/>
        <v>7454512.8500000006</v>
      </c>
      <c r="L80" s="6">
        <f t="shared" si="1"/>
        <v>6933940.3500000024</v>
      </c>
      <c r="M80" s="6">
        <f t="shared" si="1"/>
        <v>6831152.1000000024</v>
      </c>
      <c r="N80" s="6">
        <f>SUM(B80:M80)</f>
        <v>83595545.680000007</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2"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D62" activePane="bottomRight" state="frozen"/>
      <selection pane="topRight" activeCell="B1" sqref="B1"/>
      <selection pane="bottomLeft" activeCell="A10" sqref="A10"/>
      <selection pane="bottomRight" activeCell="A2" sqref="A2"/>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
        <v>131</v>
      </c>
      <c r="N1" t="s">
        <v>89</v>
      </c>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136</v>
      </c>
      <c r="B7" s="27"/>
      <c r="C7" s="27"/>
      <c r="D7" s="27"/>
      <c r="E7" s="27"/>
      <c r="F7" s="27"/>
      <c r="G7" s="27"/>
      <c r="H7" s="27"/>
      <c r="I7" s="27"/>
      <c r="J7" s="27"/>
      <c r="K7" s="27"/>
      <c r="L7" s="27"/>
      <c r="M7" s="27"/>
      <c r="N7" s="27"/>
    </row>
    <row r="8" spans="1:14">
      <c r="A8" s="10"/>
      <c r="B8" s="10"/>
      <c r="C8" s="10"/>
      <c r="D8" s="10"/>
      <c r="E8" s="10"/>
      <c r="F8" s="10"/>
      <c r="G8" s="10"/>
      <c r="H8" s="10"/>
      <c r="I8" s="10"/>
      <c r="J8" s="10"/>
      <c r="K8" s="10"/>
      <c r="L8" s="10"/>
      <c r="M8" s="10"/>
      <c r="N8" s="10"/>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c r="N10" s="6"/>
    </row>
    <row r="11" spans="1:14">
      <c r="A11" t="s">
        <v>1</v>
      </c>
    </row>
    <row r="12" spans="1:14">
      <c r="A12" t="s">
        <v>90</v>
      </c>
      <c r="B12" s="11">
        <v>629009.66</v>
      </c>
      <c r="C12" s="16">
        <v>876246.62</v>
      </c>
      <c r="D12" s="16">
        <v>691286.01</v>
      </c>
      <c r="E12" s="16">
        <v>630851.1</v>
      </c>
      <c r="F12" s="17">
        <v>687012.32</v>
      </c>
      <c r="G12" s="11">
        <v>657015.41</v>
      </c>
      <c r="H12" s="18">
        <v>670732.69999999995</v>
      </c>
      <c r="I12" s="21">
        <v>625225.31999999995</v>
      </c>
      <c r="J12" s="16">
        <v>644157.82999999996</v>
      </c>
      <c r="K12" s="21">
        <v>699351.51</v>
      </c>
      <c r="L12" s="5">
        <v>686675.63</v>
      </c>
      <c r="M12" s="5">
        <v>634716.16000000003</v>
      </c>
      <c r="N12" s="6">
        <f t="shared" ref="N12:N43" si="0">SUM(B12:M12)</f>
        <v>8132280.2700000005</v>
      </c>
    </row>
    <row r="13" spans="1:14">
      <c r="A13" t="s">
        <v>91</v>
      </c>
      <c r="B13" s="11">
        <v>87763.82</v>
      </c>
      <c r="C13" s="16">
        <v>136842.1</v>
      </c>
      <c r="D13" s="16">
        <v>96236.9</v>
      </c>
      <c r="E13" s="16">
        <v>89883.35</v>
      </c>
      <c r="F13" s="17">
        <v>103323.03</v>
      </c>
      <c r="G13" s="11">
        <v>89874.45</v>
      </c>
      <c r="H13" s="18">
        <v>91801.3</v>
      </c>
      <c r="I13" s="21">
        <v>76470.460000000006</v>
      </c>
      <c r="J13" s="16">
        <v>79501.69</v>
      </c>
      <c r="K13" s="21">
        <v>90544.65</v>
      </c>
      <c r="L13" s="5">
        <v>86519.59</v>
      </c>
      <c r="M13" s="5">
        <v>84870.87</v>
      </c>
      <c r="N13" s="6">
        <f t="shared" si="0"/>
        <v>1113632.21</v>
      </c>
    </row>
    <row r="14" spans="1:14">
      <c r="A14" t="s">
        <v>92</v>
      </c>
      <c r="B14" s="11">
        <v>524998.71</v>
      </c>
      <c r="C14" s="16">
        <v>609565.01</v>
      </c>
      <c r="D14" s="16">
        <v>528243.66</v>
      </c>
      <c r="E14" s="16">
        <v>458512.48</v>
      </c>
      <c r="F14" s="17">
        <v>490271.79</v>
      </c>
      <c r="G14" s="11">
        <v>403049.45</v>
      </c>
      <c r="H14" s="18">
        <v>507855.76</v>
      </c>
      <c r="I14" s="21">
        <v>460029.78</v>
      </c>
      <c r="J14" s="16">
        <v>501455.49</v>
      </c>
      <c r="K14" s="21">
        <v>574554.87</v>
      </c>
      <c r="L14" s="5">
        <v>529214.48</v>
      </c>
      <c r="M14" s="5">
        <v>540396.28</v>
      </c>
      <c r="N14" s="6">
        <f t="shared" si="0"/>
        <v>6128147.7600000007</v>
      </c>
    </row>
    <row r="15" spans="1:14">
      <c r="A15" t="s">
        <v>5</v>
      </c>
      <c r="B15" s="11">
        <v>83574.89</v>
      </c>
      <c r="C15" s="16">
        <v>108326.45</v>
      </c>
      <c r="D15" s="16">
        <v>91255.12</v>
      </c>
      <c r="E15" s="16">
        <v>84419.03</v>
      </c>
      <c r="F15" s="17">
        <v>89411.64</v>
      </c>
      <c r="G15" s="11">
        <v>85762.2</v>
      </c>
      <c r="H15" s="18">
        <v>99188.94</v>
      </c>
      <c r="I15" s="21">
        <v>97520.82</v>
      </c>
      <c r="J15" s="16">
        <v>107846.81</v>
      </c>
      <c r="K15" s="21">
        <v>111428.03</v>
      </c>
      <c r="L15" s="5">
        <v>118376.02</v>
      </c>
      <c r="M15" s="5">
        <v>109584.56</v>
      </c>
      <c r="N15" s="6">
        <f t="shared" si="0"/>
        <v>1186694.5100000002</v>
      </c>
    </row>
    <row r="16" spans="1:14">
      <c r="A16" t="s">
        <v>93</v>
      </c>
      <c r="B16" s="11">
        <v>1400860.31</v>
      </c>
      <c r="C16" s="16">
        <v>1497492.34</v>
      </c>
      <c r="D16" s="16">
        <v>1514191.53</v>
      </c>
      <c r="E16" s="16">
        <v>1362922.35</v>
      </c>
      <c r="F16" s="17">
        <v>1489229.28</v>
      </c>
      <c r="G16" s="11">
        <v>1347124.1</v>
      </c>
      <c r="H16" s="18">
        <v>1390445.76</v>
      </c>
      <c r="I16" s="21">
        <v>1352342.94</v>
      </c>
      <c r="J16" s="16">
        <v>1394228.74</v>
      </c>
      <c r="K16" s="21">
        <v>1524574.71</v>
      </c>
      <c r="L16" s="5">
        <v>1360587.87</v>
      </c>
      <c r="M16" s="5">
        <v>1374107.31</v>
      </c>
      <c r="N16" s="6">
        <f t="shared" si="0"/>
        <v>17008107.240000002</v>
      </c>
    </row>
    <row r="17" spans="1:14">
      <c r="A17" t="s">
        <v>94</v>
      </c>
      <c r="B17" s="11">
        <v>4306589.84</v>
      </c>
      <c r="C17" s="16">
        <v>3584560.74</v>
      </c>
      <c r="D17" s="16">
        <v>4655111.87</v>
      </c>
      <c r="E17" s="16">
        <v>4213523.42</v>
      </c>
      <c r="F17" s="17">
        <v>4797134.82</v>
      </c>
      <c r="G17" s="11">
        <v>4335123.54</v>
      </c>
      <c r="H17" s="18">
        <v>4370534.92</v>
      </c>
      <c r="I17" s="21">
        <v>4351661.79</v>
      </c>
      <c r="J17" s="16">
        <v>4395763.82</v>
      </c>
      <c r="K17" s="21">
        <v>4686492.5</v>
      </c>
      <c r="L17" s="5">
        <v>4487351.0599999996</v>
      </c>
      <c r="M17" s="5">
        <v>4496793.0199999996</v>
      </c>
      <c r="N17" s="6">
        <f t="shared" si="0"/>
        <v>52680641.340000004</v>
      </c>
    </row>
    <row r="18" spans="1:14">
      <c r="A18" t="s">
        <v>8</v>
      </c>
      <c r="B18" s="11">
        <v>37888.94</v>
      </c>
      <c r="C18" s="16">
        <v>52572.98</v>
      </c>
      <c r="D18" s="16">
        <v>35780.519999999997</v>
      </c>
      <c r="E18" s="16">
        <v>33085.519999999997</v>
      </c>
      <c r="F18" s="17">
        <v>39842.5</v>
      </c>
      <c r="G18" s="11">
        <v>33105.75</v>
      </c>
      <c r="H18" s="18">
        <v>34673.29</v>
      </c>
      <c r="I18" s="21">
        <v>27110.63</v>
      </c>
      <c r="J18" s="16">
        <v>29797.35</v>
      </c>
      <c r="K18" s="21">
        <v>31514.76</v>
      </c>
      <c r="L18" s="5">
        <v>28780.79</v>
      </c>
      <c r="M18" s="5">
        <v>49817.79</v>
      </c>
      <c r="N18" s="6">
        <f t="shared" si="0"/>
        <v>433970.81999999995</v>
      </c>
    </row>
    <row r="19" spans="1:14">
      <c r="A19" t="s">
        <v>95</v>
      </c>
      <c r="B19" s="11">
        <v>449192.89</v>
      </c>
      <c r="C19" s="16">
        <v>439835.06</v>
      </c>
      <c r="D19" s="16">
        <v>468552.83</v>
      </c>
      <c r="E19" s="16">
        <v>424073.57</v>
      </c>
      <c r="F19" s="17">
        <v>489148.27</v>
      </c>
      <c r="G19" s="11">
        <v>449231.43</v>
      </c>
      <c r="H19" s="18">
        <v>468541.21</v>
      </c>
      <c r="I19" s="21">
        <v>467723.71</v>
      </c>
      <c r="J19" s="16">
        <v>487381.27</v>
      </c>
      <c r="K19" s="21">
        <v>535200.5</v>
      </c>
      <c r="L19" s="5">
        <v>499989.89</v>
      </c>
      <c r="M19" s="5">
        <v>444310.1</v>
      </c>
      <c r="N19" s="6">
        <f t="shared" si="0"/>
        <v>5623180.7299999995</v>
      </c>
    </row>
    <row r="20" spans="1:14">
      <c r="A20" t="s">
        <v>96</v>
      </c>
      <c r="B20" s="11">
        <v>251103.55</v>
      </c>
      <c r="C20" s="16">
        <v>311487.37</v>
      </c>
      <c r="D20" s="16">
        <v>273561.15000000002</v>
      </c>
      <c r="E20" s="16">
        <v>242814.14</v>
      </c>
      <c r="F20" s="17">
        <v>294540.40999999997</v>
      </c>
      <c r="G20" s="11">
        <v>268283.7</v>
      </c>
      <c r="H20" s="18">
        <v>289425.71999999997</v>
      </c>
      <c r="I20" s="21">
        <v>377589.45</v>
      </c>
      <c r="J20" s="16">
        <v>318066.21999999997</v>
      </c>
      <c r="K20" s="21">
        <v>331643.64</v>
      </c>
      <c r="L20" s="5">
        <v>344060.98</v>
      </c>
      <c r="M20" s="5">
        <v>301720.87</v>
      </c>
      <c r="N20" s="6">
        <f t="shared" si="0"/>
        <v>3604297.2</v>
      </c>
    </row>
    <row r="21" spans="1:14">
      <c r="A21" t="s">
        <v>97</v>
      </c>
      <c r="B21" s="11">
        <v>385598.33</v>
      </c>
      <c r="C21" s="16">
        <v>486319.5</v>
      </c>
      <c r="D21" s="16">
        <v>438124.5</v>
      </c>
      <c r="E21" s="16">
        <v>398855.64</v>
      </c>
      <c r="F21" s="17">
        <v>435530.36</v>
      </c>
      <c r="G21" s="11">
        <v>395652.11</v>
      </c>
      <c r="H21" s="18">
        <v>414734.89</v>
      </c>
      <c r="I21" s="21">
        <v>383819.49</v>
      </c>
      <c r="J21" s="16">
        <v>399645.91</v>
      </c>
      <c r="K21" s="21">
        <v>427316.36</v>
      </c>
      <c r="L21" s="5">
        <v>416173.72</v>
      </c>
      <c r="M21" s="5">
        <v>419751.14</v>
      </c>
      <c r="N21" s="6">
        <f t="shared" si="0"/>
        <v>5001521.95</v>
      </c>
    </row>
    <row r="22" spans="1:14">
      <c r="A22" t="s">
        <v>98</v>
      </c>
      <c r="B22" s="11">
        <v>645534.6</v>
      </c>
      <c r="C22" s="16">
        <v>710200.04</v>
      </c>
      <c r="D22" s="16">
        <v>686332.95</v>
      </c>
      <c r="E22" s="16">
        <v>609036.9</v>
      </c>
      <c r="F22" s="17">
        <v>725792.5</v>
      </c>
      <c r="G22" s="11">
        <v>685678.88</v>
      </c>
      <c r="H22" s="18">
        <v>740195.6</v>
      </c>
      <c r="I22" s="21">
        <v>773983.75</v>
      </c>
      <c r="J22" s="16">
        <v>804126.92</v>
      </c>
      <c r="K22" s="21">
        <v>875068.55</v>
      </c>
      <c r="L22" s="5">
        <v>787888.17</v>
      </c>
      <c r="M22" s="5">
        <v>689328.98</v>
      </c>
      <c r="N22" s="6">
        <f t="shared" si="0"/>
        <v>8733167.8399999999</v>
      </c>
    </row>
    <row r="23" spans="1:14">
      <c r="A23" t="s">
        <v>12</v>
      </c>
      <c r="B23" s="11">
        <v>320150.61</v>
      </c>
      <c r="C23" s="16">
        <v>433834.68</v>
      </c>
      <c r="D23" s="16">
        <v>322675.11</v>
      </c>
      <c r="E23" s="16">
        <v>294209.14</v>
      </c>
      <c r="F23" s="17">
        <v>361738.56</v>
      </c>
      <c r="G23" s="11">
        <v>330030.21999999997</v>
      </c>
      <c r="H23" s="18">
        <v>295572.08</v>
      </c>
      <c r="I23" s="21">
        <v>259789.64</v>
      </c>
      <c r="J23" s="16">
        <v>266818.31</v>
      </c>
      <c r="K23" s="21">
        <v>304830.59000000003</v>
      </c>
      <c r="L23" s="5">
        <v>277396.78000000003</v>
      </c>
      <c r="M23" s="5">
        <v>271067.37</v>
      </c>
      <c r="N23" s="6">
        <f t="shared" si="0"/>
        <v>3738113.09</v>
      </c>
    </row>
    <row r="24" spans="1:14">
      <c r="A24" t="s">
        <v>129</v>
      </c>
      <c r="B24" s="11">
        <v>5503774.29</v>
      </c>
      <c r="C24" s="16">
        <v>5230855.01</v>
      </c>
      <c r="D24" s="16">
        <v>5961339.2999999998</v>
      </c>
      <c r="E24" s="16">
        <v>5463053.1799999997</v>
      </c>
      <c r="F24" s="17">
        <v>6057658.4300000006</v>
      </c>
      <c r="G24" s="11">
        <v>5622609.4900000002</v>
      </c>
      <c r="H24" s="18">
        <v>5783289.2500000009</v>
      </c>
      <c r="I24" s="21">
        <v>5425822.2000000002</v>
      </c>
      <c r="J24" s="16">
        <v>5670189.3800000008</v>
      </c>
      <c r="K24" s="21">
        <v>6085957.1399999997</v>
      </c>
      <c r="L24" s="5">
        <v>5763580.7000000002</v>
      </c>
      <c r="M24" s="5">
        <v>5819823.21</v>
      </c>
      <c r="N24" s="6">
        <f t="shared" si="0"/>
        <v>68387951.580000013</v>
      </c>
    </row>
    <row r="25" spans="1:14">
      <c r="A25" t="s">
        <v>13</v>
      </c>
      <c r="B25" s="11">
        <v>65696.289999999994</v>
      </c>
      <c r="C25" s="16">
        <v>57527.42</v>
      </c>
      <c r="D25" s="16">
        <v>80835.289999999994</v>
      </c>
      <c r="E25" s="16">
        <v>72042.48</v>
      </c>
      <c r="F25" s="17">
        <v>78615.839999999997</v>
      </c>
      <c r="G25" s="11">
        <v>75162.64</v>
      </c>
      <c r="H25" s="18">
        <v>88127.84</v>
      </c>
      <c r="I25" s="21">
        <v>69135.87</v>
      </c>
      <c r="J25" s="16">
        <v>92880.74</v>
      </c>
      <c r="K25" s="21">
        <v>92510.29</v>
      </c>
      <c r="L25" s="5">
        <v>75829.11</v>
      </c>
      <c r="M25" s="5">
        <v>78340.759999999995</v>
      </c>
      <c r="N25" s="6">
        <f t="shared" si="0"/>
        <v>926704.57</v>
      </c>
    </row>
    <row r="26" spans="1:14">
      <c r="A26" t="s">
        <v>14</v>
      </c>
      <c r="B26" s="11">
        <v>37549.58</v>
      </c>
      <c r="C26" s="16">
        <v>61579.66</v>
      </c>
      <c r="D26" s="16">
        <v>42106.89</v>
      </c>
      <c r="E26" s="16">
        <v>36937.06</v>
      </c>
      <c r="F26" s="17">
        <v>42145.599999999999</v>
      </c>
      <c r="G26" s="11">
        <v>43484.51</v>
      </c>
      <c r="H26" s="18">
        <v>49015.82</v>
      </c>
      <c r="I26" s="21">
        <v>46661.760000000002</v>
      </c>
      <c r="J26" s="16">
        <v>51590.879999999997</v>
      </c>
      <c r="K26" s="21">
        <v>57254.68</v>
      </c>
      <c r="L26" s="5">
        <v>58303.39</v>
      </c>
      <c r="M26" s="5">
        <v>58409.53</v>
      </c>
      <c r="N26" s="6">
        <f t="shared" si="0"/>
        <v>585039.35999999999</v>
      </c>
    </row>
    <row r="27" spans="1:14">
      <c r="A27" t="s">
        <v>99</v>
      </c>
      <c r="B27" s="11">
        <v>2823108.72</v>
      </c>
      <c r="C27" s="16">
        <v>3592556.11</v>
      </c>
      <c r="D27" s="16">
        <v>2991467.01</v>
      </c>
      <c r="E27" s="16">
        <v>2704094.54</v>
      </c>
      <c r="F27" s="17">
        <v>3083237.41</v>
      </c>
      <c r="G27" s="11">
        <v>2757723.85</v>
      </c>
      <c r="H27" s="18">
        <v>2800507.14</v>
      </c>
      <c r="I27" s="21">
        <v>2585392.66</v>
      </c>
      <c r="J27" s="16">
        <v>2729463.39</v>
      </c>
      <c r="K27" s="21">
        <v>2929091.04</v>
      </c>
      <c r="L27" s="5">
        <v>2803151.85</v>
      </c>
      <c r="M27" s="5">
        <v>2833076.94</v>
      </c>
      <c r="N27" s="6">
        <f t="shared" si="0"/>
        <v>34632870.660000004</v>
      </c>
    </row>
    <row r="28" spans="1:14">
      <c r="A28" t="s">
        <v>100</v>
      </c>
      <c r="B28" s="11">
        <v>851973.24</v>
      </c>
      <c r="C28" s="16">
        <v>977666.08</v>
      </c>
      <c r="D28" s="16">
        <v>883858.47</v>
      </c>
      <c r="E28" s="16">
        <v>787704.55</v>
      </c>
      <c r="F28" s="17">
        <v>862068.04</v>
      </c>
      <c r="G28" s="11">
        <v>765597.91</v>
      </c>
      <c r="H28" s="18">
        <v>830747.88</v>
      </c>
      <c r="I28" s="21">
        <v>749148.7</v>
      </c>
      <c r="J28" s="16">
        <v>790522.01</v>
      </c>
      <c r="K28" s="21">
        <v>807715.29</v>
      </c>
      <c r="L28" s="5">
        <v>790622.44</v>
      </c>
      <c r="M28" s="5">
        <v>830306.41</v>
      </c>
      <c r="N28" s="6">
        <f t="shared" si="0"/>
        <v>9927931.0199999996</v>
      </c>
    </row>
    <row r="29" spans="1:14">
      <c r="A29" t="s">
        <v>17</v>
      </c>
      <c r="B29" s="11">
        <v>205357.87</v>
      </c>
      <c r="C29" s="16">
        <v>279613.98</v>
      </c>
      <c r="D29" s="16">
        <v>196108.71</v>
      </c>
      <c r="E29" s="16">
        <v>183090.97</v>
      </c>
      <c r="F29" s="17">
        <v>203355.94</v>
      </c>
      <c r="G29" s="11">
        <v>205478.21</v>
      </c>
      <c r="H29" s="18">
        <v>208634.35</v>
      </c>
      <c r="I29" s="21">
        <v>193240.47</v>
      </c>
      <c r="J29" s="16">
        <v>200034.98</v>
      </c>
      <c r="K29" s="21">
        <v>237331.44</v>
      </c>
      <c r="L29" s="5">
        <v>204041.93</v>
      </c>
      <c r="M29" s="5">
        <v>206944.29</v>
      </c>
      <c r="N29" s="6">
        <f t="shared" si="0"/>
        <v>2523233.14</v>
      </c>
    </row>
    <row r="30" spans="1:14">
      <c r="A30" t="s">
        <v>18</v>
      </c>
      <c r="B30" s="11">
        <v>37999.31</v>
      </c>
      <c r="C30" s="16">
        <v>45568.21</v>
      </c>
      <c r="D30" s="16">
        <v>33998.019999999997</v>
      </c>
      <c r="E30" s="16">
        <v>30546.95</v>
      </c>
      <c r="F30" s="17">
        <v>36012.129999999997</v>
      </c>
      <c r="G30" s="11">
        <v>31084.61</v>
      </c>
      <c r="H30" s="18">
        <v>28356.2</v>
      </c>
      <c r="I30" s="21">
        <v>28809.27</v>
      </c>
      <c r="J30" s="16">
        <v>30976.080000000002</v>
      </c>
      <c r="K30" s="21">
        <v>35867.129999999997</v>
      </c>
      <c r="L30" s="5">
        <v>35427.82</v>
      </c>
      <c r="M30" s="5">
        <v>36158.019999999997</v>
      </c>
      <c r="N30" s="6">
        <f t="shared" si="0"/>
        <v>410803.75000000006</v>
      </c>
    </row>
    <row r="31" spans="1:14">
      <c r="A31" t="s">
        <v>19</v>
      </c>
      <c r="B31" s="11">
        <v>170813.22</v>
      </c>
      <c r="C31" s="16">
        <v>249694.14</v>
      </c>
      <c r="D31" s="16">
        <v>162563.21</v>
      </c>
      <c r="E31" s="16">
        <v>171953.24</v>
      </c>
      <c r="F31" s="17">
        <v>174179.86</v>
      </c>
      <c r="G31" s="11">
        <v>164837.07</v>
      </c>
      <c r="H31" s="18">
        <v>188772.18</v>
      </c>
      <c r="I31" s="21">
        <v>1810622.68</v>
      </c>
      <c r="J31" s="16">
        <v>181510.44</v>
      </c>
      <c r="K31" s="21">
        <v>199105.39</v>
      </c>
      <c r="L31" s="5">
        <v>176646.78</v>
      </c>
      <c r="M31" s="5">
        <v>183801.66</v>
      </c>
      <c r="N31" s="6">
        <f t="shared" si="0"/>
        <v>3834499.8699999996</v>
      </c>
    </row>
    <row r="32" spans="1:14">
      <c r="A32" t="s">
        <v>20</v>
      </c>
      <c r="B32" s="11">
        <v>37485.4</v>
      </c>
      <c r="C32" s="16">
        <v>48464.45</v>
      </c>
      <c r="D32" s="16">
        <v>37314.660000000003</v>
      </c>
      <c r="E32" s="16">
        <v>31162.27</v>
      </c>
      <c r="F32" s="17">
        <v>33864.839999999997</v>
      </c>
      <c r="G32" s="11">
        <v>36981.949999999997</v>
      </c>
      <c r="H32" s="18">
        <v>35689.08</v>
      </c>
      <c r="I32" s="21">
        <v>35053.760000000002</v>
      </c>
      <c r="J32" s="16">
        <v>36452.370000000003</v>
      </c>
      <c r="K32" s="21">
        <v>41095.769999999997</v>
      </c>
      <c r="L32" s="5">
        <v>42569.33</v>
      </c>
      <c r="M32" s="5">
        <v>56359.34</v>
      </c>
      <c r="N32" s="6">
        <f t="shared" si="0"/>
        <v>472493.22000000009</v>
      </c>
    </row>
    <row r="33" spans="1:14">
      <c r="A33" t="s">
        <v>21</v>
      </c>
      <c r="B33" s="11">
        <v>21532.91</v>
      </c>
      <c r="C33" s="16">
        <v>19845.490000000002</v>
      </c>
      <c r="D33" s="16">
        <v>21097.360000000001</v>
      </c>
      <c r="E33" s="16">
        <v>12218.89</v>
      </c>
      <c r="F33" s="17">
        <v>25663.73</v>
      </c>
      <c r="G33" s="11">
        <v>22901.06</v>
      </c>
      <c r="H33" s="18">
        <v>18114.48</v>
      </c>
      <c r="I33" s="21">
        <v>33472.92</v>
      </c>
      <c r="J33" s="16">
        <v>36045.879999999997</v>
      </c>
      <c r="K33" s="21">
        <v>40601.589999999997</v>
      </c>
      <c r="L33" s="5">
        <v>34285.24</v>
      </c>
      <c r="M33" s="5">
        <v>33981.949999999997</v>
      </c>
      <c r="N33" s="6">
        <f t="shared" si="0"/>
        <v>319761.5</v>
      </c>
    </row>
    <row r="34" spans="1:14">
      <c r="A34" t="s">
        <v>101</v>
      </c>
      <c r="B34" s="11">
        <v>32822.68</v>
      </c>
      <c r="C34" s="16">
        <v>29061.08</v>
      </c>
      <c r="D34" s="16">
        <v>33007.93</v>
      </c>
      <c r="E34" s="16">
        <v>27493.4</v>
      </c>
      <c r="F34" s="17">
        <v>29958</v>
      </c>
      <c r="G34" s="11">
        <v>25665.86</v>
      </c>
      <c r="H34" s="18">
        <v>35330.550000000003</v>
      </c>
      <c r="I34" s="21">
        <v>35123.339999999997</v>
      </c>
      <c r="J34" s="16">
        <v>37944.269999999997</v>
      </c>
      <c r="K34" s="21">
        <v>46005.74</v>
      </c>
      <c r="L34" s="5">
        <v>43209.25</v>
      </c>
      <c r="M34" s="5">
        <v>43767.16</v>
      </c>
      <c r="N34" s="6">
        <f t="shared" si="0"/>
        <v>419389.26</v>
      </c>
    </row>
    <row r="35" spans="1:14">
      <c r="A35" t="s">
        <v>23</v>
      </c>
      <c r="B35" s="11">
        <v>95819.91</v>
      </c>
      <c r="C35" s="16">
        <v>137314.54</v>
      </c>
      <c r="D35" s="16">
        <v>102320.88</v>
      </c>
      <c r="E35" s="16">
        <v>87733.94</v>
      </c>
      <c r="F35" s="17">
        <v>116074.66</v>
      </c>
      <c r="G35" s="11">
        <v>98397.31</v>
      </c>
      <c r="H35" s="18">
        <v>85720.28</v>
      </c>
      <c r="I35" s="21">
        <v>61681.06</v>
      </c>
      <c r="J35" s="16">
        <v>63519.22</v>
      </c>
      <c r="K35" s="21">
        <v>76326.740000000005</v>
      </c>
      <c r="L35" s="5">
        <v>71443.45</v>
      </c>
      <c r="M35" s="5">
        <v>59460.37</v>
      </c>
      <c r="N35" s="6">
        <f t="shared" si="0"/>
        <v>1055812.3600000001</v>
      </c>
    </row>
    <row r="36" spans="1:14">
      <c r="A36" t="s">
        <v>24</v>
      </c>
      <c r="B36" s="11">
        <v>84266.17</v>
      </c>
      <c r="C36" s="16">
        <v>78749.259999999995</v>
      </c>
      <c r="D36" s="16">
        <v>90622.66</v>
      </c>
      <c r="E36" s="16">
        <v>83858.789999999994</v>
      </c>
      <c r="F36" s="17">
        <v>95822.18</v>
      </c>
      <c r="G36" s="11">
        <v>78953.61</v>
      </c>
      <c r="H36" s="18">
        <v>90479.67</v>
      </c>
      <c r="I36" s="21">
        <v>81179.39</v>
      </c>
      <c r="J36" s="16">
        <v>87770.93</v>
      </c>
      <c r="K36" s="21">
        <v>93219.81</v>
      </c>
      <c r="L36" s="5">
        <v>88910.71</v>
      </c>
      <c r="M36" s="5">
        <v>86266.19</v>
      </c>
      <c r="N36" s="6">
        <f t="shared" si="0"/>
        <v>1040099.3699999999</v>
      </c>
    </row>
    <row r="37" spans="1:14">
      <c r="A37" t="s">
        <v>25</v>
      </c>
      <c r="B37" s="11">
        <v>141623.4</v>
      </c>
      <c r="C37" s="16">
        <v>165329.99</v>
      </c>
      <c r="D37" s="16">
        <v>138113.24</v>
      </c>
      <c r="E37" s="16">
        <v>122051.9</v>
      </c>
      <c r="F37" s="17">
        <v>153109.84</v>
      </c>
      <c r="G37" s="11">
        <v>138493.26</v>
      </c>
      <c r="H37" s="18">
        <v>136684.84</v>
      </c>
      <c r="I37" s="21">
        <v>139173.66</v>
      </c>
      <c r="J37" s="16">
        <v>140945.15</v>
      </c>
      <c r="K37" s="21">
        <v>153982.51</v>
      </c>
      <c r="L37" s="5">
        <v>144412.69</v>
      </c>
      <c r="M37" s="5">
        <v>138868.81</v>
      </c>
      <c r="N37" s="6">
        <f t="shared" si="0"/>
        <v>1712789.2899999998</v>
      </c>
    </row>
    <row r="38" spans="1:14">
      <c r="A38" t="s">
        <v>102</v>
      </c>
      <c r="B38" s="11">
        <v>460853.48</v>
      </c>
      <c r="C38" s="16">
        <v>434239.18</v>
      </c>
      <c r="D38" s="16">
        <v>483286.77</v>
      </c>
      <c r="E38" s="16">
        <v>431525.69</v>
      </c>
      <c r="F38" s="17">
        <v>485402.25</v>
      </c>
      <c r="G38" s="11">
        <v>424672.09</v>
      </c>
      <c r="H38" s="18">
        <v>446321.28</v>
      </c>
      <c r="I38" s="21">
        <v>441655.86</v>
      </c>
      <c r="J38" s="16">
        <v>455749.35</v>
      </c>
      <c r="K38" s="21">
        <v>493960.98</v>
      </c>
      <c r="L38" s="5">
        <v>468737.89</v>
      </c>
      <c r="M38" s="5">
        <v>457768.37</v>
      </c>
      <c r="N38" s="6">
        <f t="shared" si="0"/>
        <v>5484173.1899999995</v>
      </c>
    </row>
    <row r="39" spans="1:14">
      <c r="A39" t="s">
        <v>27</v>
      </c>
      <c r="B39" s="11">
        <v>255385.36</v>
      </c>
      <c r="C39" s="16">
        <v>298397.93</v>
      </c>
      <c r="D39" s="16">
        <v>258266.85</v>
      </c>
      <c r="E39" s="16">
        <v>232637.31</v>
      </c>
      <c r="F39" s="17">
        <v>272272.32</v>
      </c>
      <c r="G39" s="11">
        <v>248502.23</v>
      </c>
      <c r="H39" s="18">
        <v>270281.07</v>
      </c>
      <c r="I39" s="21">
        <v>247675.57</v>
      </c>
      <c r="J39" s="16">
        <v>283222.77</v>
      </c>
      <c r="K39" s="21">
        <v>293966.67</v>
      </c>
      <c r="L39" s="5">
        <v>257848.49</v>
      </c>
      <c r="M39" s="5">
        <v>248228.34</v>
      </c>
      <c r="N39" s="6">
        <f t="shared" si="0"/>
        <v>3166684.91</v>
      </c>
    </row>
    <row r="40" spans="1:14">
      <c r="A40" t="s">
        <v>103</v>
      </c>
      <c r="B40" s="11">
        <v>3500265.79</v>
      </c>
      <c r="C40" s="16">
        <v>3521928.13</v>
      </c>
      <c r="D40" s="16">
        <v>3582534.67</v>
      </c>
      <c r="E40" s="16">
        <v>3349146.76</v>
      </c>
      <c r="F40" s="17">
        <v>3726071.69</v>
      </c>
      <c r="G40" s="11">
        <v>3386042.62</v>
      </c>
      <c r="H40" s="18">
        <v>3425828.49</v>
      </c>
      <c r="I40" s="21">
        <v>3173642.03</v>
      </c>
      <c r="J40" s="16">
        <v>3338099.57</v>
      </c>
      <c r="K40" s="21">
        <v>3569455.36</v>
      </c>
      <c r="L40" s="5">
        <v>3330551.2</v>
      </c>
      <c r="M40" s="5">
        <v>3338092.55</v>
      </c>
      <c r="N40" s="6">
        <f t="shared" si="0"/>
        <v>41241658.859999999</v>
      </c>
    </row>
    <row r="41" spans="1:14">
      <c r="A41" t="s">
        <v>29</v>
      </c>
      <c r="B41" s="11">
        <v>66236.09</v>
      </c>
      <c r="C41" s="16">
        <v>88290.87</v>
      </c>
      <c r="D41" s="16">
        <v>65632.73</v>
      </c>
      <c r="E41" s="16">
        <v>57759.58</v>
      </c>
      <c r="F41" s="17">
        <v>68390.720000000001</v>
      </c>
      <c r="G41" s="11">
        <v>55720.17</v>
      </c>
      <c r="H41" s="18">
        <v>64652.639999999999</v>
      </c>
      <c r="I41" s="21">
        <v>47402.22</v>
      </c>
      <c r="J41" s="16">
        <v>52262.57</v>
      </c>
      <c r="K41" s="21">
        <v>59557.09</v>
      </c>
      <c r="L41" s="5">
        <v>54079.38</v>
      </c>
      <c r="M41" s="5">
        <v>54255.67</v>
      </c>
      <c r="N41" s="6">
        <f t="shared" si="0"/>
        <v>734239.73</v>
      </c>
    </row>
    <row r="42" spans="1:14">
      <c r="A42" t="s">
        <v>104</v>
      </c>
      <c r="B42" s="11">
        <v>419813.2</v>
      </c>
      <c r="C42" s="16">
        <v>474887.24</v>
      </c>
      <c r="D42" s="16">
        <v>435654.45</v>
      </c>
      <c r="E42" s="16">
        <v>390953.74</v>
      </c>
      <c r="F42" s="17">
        <v>458162.32</v>
      </c>
      <c r="G42" s="11">
        <v>419403.55</v>
      </c>
      <c r="H42" s="18">
        <v>381291.68</v>
      </c>
      <c r="I42" s="21">
        <v>357594.7</v>
      </c>
      <c r="J42" s="16">
        <v>358182.7</v>
      </c>
      <c r="K42" s="21">
        <v>401116.47</v>
      </c>
      <c r="L42" s="5">
        <v>365313.63</v>
      </c>
      <c r="M42" s="5">
        <v>355167.19</v>
      </c>
      <c r="N42" s="6">
        <f t="shared" si="0"/>
        <v>4817540.87</v>
      </c>
    </row>
    <row r="43" spans="1:14">
      <c r="A43" t="s">
        <v>31</v>
      </c>
      <c r="B43" s="11">
        <v>327851.99</v>
      </c>
      <c r="C43" s="16">
        <v>375913.53</v>
      </c>
      <c r="D43" s="16">
        <v>327345.96999999997</v>
      </c>
      <c r="E43" s="16">
        <v>288081.26</v>
      </c>
      <c r="F43" s="17">
        <v>366608.9</v>
      </c>
      <c r="G43" s="11">
        <v>304234.05</v>
      </c>
      <c r="H43" s="18">
        <v>287773.92</v>
      </c>
      <c r="I43" s="21">
        <v>200284.55</v>
      </c>
      <c r="J43" s="16">
        <v>207148.42</v>
      </c>
      <c r="K43" s="21">
        <v>239199.95</v>
      </c>
      <c r="L43" s="5">
        <v>225701.76000000001</v>
      </c>
      <c r="M43" s="5">
        <v>237354.96</v>
      </c>
      <c r="N43" s="6">
        <f t="shared" si="0"/>
        <v>3387499.26</v>
      </c>
    </row>
    <row r="44" spans="1:14">
      <c r="A44" t="s">
        <v>32</v>
      </c>
      <c r="B44" s="11">
        <v>70776.649999999994</v>
      </c>
      <c r="C44" s="16">
        <v>103090.38</v>
      </c>
      <c r="D44" s="16">
        <v>79870.23</v>
      </c>
      <c r="E44" s="16">
        <v>79872.25</v>
      </c>
      <c r="F44" s="17">
        <v>84573.89</v>
      </c>
      <c r="G44" s="11">
        <v>68223.08</v>
      </c>
      <c r="H44" s="18">
        <v>81743.69</v>
      </c>
      <c r="I44" s="21">
        <v>56403.59</v>
      </c>
      <c r="J44" s="16">
        <v>55016.29</v>
      </c>
      <c r="K44" s="21">
        <v>67887.240000000005</v>
      </c>
      <c r="L44" s="5">
        <v>60787.64</v>
      </c>
      <c r="M44" s="5">
        <v>60654.85</v>
      </c>
      <c r="N44" s="6">
        <f t="shared" ref="N44:N75" si="1">SUM(B44:M44)</f>
        <v>868899.78</v>
      </c>
    </row>
    <row r="45" spans="1:14">
      <c r="A45" t="s">
        <v>33</v>
      </c>
      <c r="B45" s="11">
        <v>14092.86</v>
      </c>
      <c r="C45" s="16">
        <v>17831.810000000001</v>
      </c>
      <c r="D45" s="16">
        <v>15141.09</v>
      </c>
      <c r="E45" s="16">
        <v>12569.56</v>
      </c>
      <c r="F45" s="17">
        <v>15048.05</v>
      </c>
      <c r="G45" s="11">
        <v>16010.36</v>
      </c>
      <c r="H45" s="18">
        <v>18477.95</v>
      </c>
      <c r="I45" s="21">
        <v>21377.34</v>
      </c>
      <c r="J45" s="16">
        <v>21046.19</v>
      </c>
      <c r="K45" s="21">
        <v>25503.279999999999</v>
      </c>
      <c r="L45" s="5">
        <v>23872.43</v>
      </c>
      <c r="M45" s="5">
        <v>23486.27</v>
      </c>
      <c r="N45" s="6">
        <f t="shared" si="1"/>
        <v>224457.18999999997</v>
      </c>
    </row>
    <row r="46" spans="1:14">
      <c r="A46" t="s">
        <v>105</v>
      </c>
      <c r="B46" s="11">
        <v>706126.05</v>
      </c>
      <c r="C46" s="16">
        <v>686414.48</v>
      </c>
      <c r="D46" s="16">
        <v>745571.52</v>
      </c>
      <c r="E46" s="16">
        <v>673132.56</v>
      </c>
      <c r="F46" s="17">
        <v>734473.83</v>
      </c>
      <c r="G46" s="11">
        <v>675321.62</v>
      </c>
      <c r="H46" s="18">
        <v>726461.04</v>
      </c>
      <c r="I46" s="21">
        <v>743446.5</v>
      </c>
      <c r="J46" s="16">
        <v>772708.58</v>
      </c>
      <c r="K46" s="21">
        <v>838542.63</v>
      </c>
      <c r="L46" s="5">
        <v>773525.73</v>
      </c>
      <c r="M46" s="5">
        <v>734445.16</v>
      </c>
      <c r="N46" s="6">
        <f t="shared" si="1"/>
        <v>8810169.6999999993</v>
      </c>
    </row>
    <row r="47" spans="1:14">
      <c r="A47" t="s">
        <v>106</v>
      </c>
      <c r="B47" s="11">
        <v>1538430.6</v>
      </c>
      <c r="C47" s="16">
        <v>1345517.85</v>
      </c>
      <c r="D47" s="16">
        <v>1647771.8</v>
      </c>
      <c r="E47" s="16">
        <v>1489013.2</v>
      </c>
      <c r="F47" s="17">
        <v>1675533.89</v>
      </c>
      <c r="G47" s="11">
        <v>1546953.91</v>
      </c>
      <c r="H47" s="18">
        <v>1619169.3</v>
      </c>
      <c r="I47" s="21">
        <v>1679639.93</v>
      </c>
      <c r="J47" s="16">
        <v>1745460.48</v>
      </c>
      <c r="K47" s="21">
        <v>1876570.54</v>
      </c>
      <c r="L47" s="5">
        <v>1714390.86</v>
      </c>
      <c r="M47" s="5">
        <v>1525067.89</v>
      </c>
      <c r="N47" s="6">
        <f t="shared" si="1"/>
        <v>19403520.25</v>
      </c>
    </row>
    <row r="48" spans="1:14">
      <c r="A48" t="s">
        <v>107</v>
      </c>
      <c r="B48" s="11">
        <v>647877.34</v>
      </c>
      <c r="C48" s="16">
        <v>707770.5</v>
      </c>
      <c r="D48" s="16">
        <v>699320.78</v>
      </c>
      <c r="E48" s="16">
        <v>639066.18999999994</v>
      </c>
      <c r="F48" s="17">
        <v>662511.82999999996</v>
      </c>
      <c r="G48" s="11">
        <v>690361.23</v>
      </c>
      <c r="H48" s="18">
        <v>662696.66</v>
      </c>
      <c r="I48" s="21">
        <v>637091.9</v>
      </c>
      <c r="J48" s="16">
        <v>660920.88</v>
      </c>
      <c r="K48" s="21">
        <v>697294.2</v>
      </c>
      <c r="L48" s="5">
        <v>697880.27</v>
      </c>
      <c r="M48" s="5">
        <v>655876.92000000004</v>
      </c>
      <c r="N48" s="6">
        <f t="shared" si="1"/>
        <v>8058668.6999999993</v>
      </c>
    </row>
    <row r="49" spans="1:14">
      <c r="A49" t="s">
        <v>37</v>
      </c>
      <c r="B49" s="11">
        <v>109290.31</v>
      </c>
      <c r="C49" s="16">
        <v>151829.32</v>
      </c>
      <c r="D49" s="16">
        <v>112392.68</v>
      </c>
      <c r="E49" s="16">
        <v>105448.8</v>
      </c>
      <c r="F49" s="17">
        <v>123818.95</v>
      </c>
      <c r="G49" s="11">
        <v>113791.8</v>
      </c>
      <c r="H49" s="18">
        <v>110172.49</v>
      </c>
      <c r="I49" s="21">
        <v>136266.04</v>
      </c>
      <c r="J49" s="16">
        <v>114077</v>
      </c>
      <c r="K49" s="21">
        <v>124200.62</v>
      </c>
      <c r="L49" s="5">
        <v>136230.51</v>
      </c>
      <c r="M49" s="5">
        <v>116756.32</v>
      </c>
      <c r="N49" s="6">
        <f t="shared" si="1"/>
        <v>1454274.8400000003</v>
      </c>
    </row>
    <row r="50" spans="1:14">
      <c r="A50" t="s">
        <v>38</v>
      </c>
      <c r="B50" s="11">
        <v>28630.1</v>
      </c>
      <c r="C50" s="16">
        <v>32497.74</v>
      </c>
      <c r="D50" s="16">
        <v>30238.82</v>
      </c>
      <c r="E50" s="16">
        <v>25311.42</v>
      </c>
      <c r="F50" s="17">
        <v>36346.97</v>
      </c>
      <c r="G50" s="11">
        <v>29656.61</v>
      </c>
      <c r="H50" s="18">
        <v>29057.19</v>
      </c>
      <c r="I50" s="21">
        <v>25047.47</v>
      </c>
      <c r="J50" s="16">
        <v>24953.54</v>
      </c>
      <c r="K50" s="21">
        <v>30014.21</v>
      </c>
      <c r="L50" s="5">
        <v>26252.13</v>
      </c>
      <c r="M50" s="5">
        <v>28830.080000000002</v>
      </c>
      <c r="N50" s="6">
        <f t="shared" si="1"/>
        <v>346836.28</v>
      </c>
    </row>
    <row r="51" spans="1:14">
      <c r="A51" t="s">
        <v>39</v>
      </c>
      <c r="B51" s="11">
        <v>186761.96</v>
      </c>
      <c r="C51" s="16">
        <v>235993.64</v>
      </c>
      <c r="D51" s="16">
        <v>200758.33</v>
      </c>
      <c r="E51" s="16">
        <v>175986.54</v>
      </c>
      <c r="F51" s="17">
        <v>232761.17</v>
      </c>
      <c r="G51" s="11">
        <v>186652.04</v>
      </c>
      <c r="H51" s="18">
        <v>127427.71</v>
      </c>
      <c r="I51" s="21">
        <v>58942.44</v>
      </c>
      <c r="J51" s="16">
        <v>64536.85</v>
      </c>
      <c r="K51" s="21">
        <v>75301.440000000002</v>
      </c>
      <c r="L51" s="5">
        <v>72615.19</v>
      </c>
      <c r="M51" s="5">
        <v>70091.09</v>
      </c>
      <c r="N51" s="6">
        <f t="shared" si="1"/>
        <v>1687828.4</v>
      </c>
    </row>
    <row r="52" spans="1:14">
      <c r="A52" t="s">
        <v>108</v>
      </c>
      <c r="B52" s="11">
        <v>741316.69</v>
      </c>
      <c r="C52" s="16">
        <v>798245.23</v>
      </c>
      <c r="D52" s="16">
        <v>783968.46</v>
      </c>
      <c r="E52" s="16">
        <v>730032</v>
      </c>
      <c r="F52" s="17">
        <v>822392.57</v>
      </c>
      <c r="G52" s="11">
        <v>758702.56</v>
      </c>
      <c r="H52" s="18">
        <v>779085.07</v>
      </c>
      <c r="I52" s="21">
        <v>778958.79</v>
      </c>
      <c r="J52" s="16">
        <v>809056.71</v>
      </c>
      <c r="K52" s="21">
        <v>886629.61</v>
      </c>
      <c r="L52" s="5">
        <v>805784.28</v>
      </c>
      <c r="M52" s="5">
        <v>781687.44</v>
      </c>
      <c r="N52" s="6">
        <f t="shared" si="1"/>
        <v>9475859.4100000001</v>
      </c>
    </row>
    <row r="53" spans="1:14">
      <c r="A53" t="s">
        <v>41</v>
      </c>
      <c r="B53" s="11">
        <v>1163663.8999999999</v>
      </c>
      <c r="C53" s="16">
        <v>1526143.98</v>
      </c>
      <c r="D53" s="16">
        <v>1240656.8400000001</v>
      </c>
      <c r="E53" s="16">
        <v>1093920.96</v>
      </c>
      <c r="F53" s="17">
        <v>1259539.27</v>
      </c>
      <c r="G53" s="11">
        <v>1125510.44</v>
      </c>
      <c r="H53" s="18">
        <v>1167708.6100000001</v>
      </c>
      <c r="I53" s="21">
        <v>1101396.26</v>
      </c>
      <c r="J53" s="16">
        <v>1058788.25</v>
      </c>
      <c r="K53" s="21">
        <v>1182976.1599999999</v>
      </c>
      <c r="L53" s="5">
        <v>1128432.24</v>
      </c>
      <c r="M53" s="5">
        <v>1067952.25</v>
      </c>
      <c r="N53" s="6">
        <f t="shared" si="1"/>
        <v>14116689.159999998</v>
      </c>
    </row>
    <row r="54" spans="1:14">
      <c r="A54" t="s">
        <v>42</v>
      </c>
      <c r="B54" s="11">
        <v>402044.78</v>
      </c>
      <c r="C54" s="16">
        <v>373166.19</v>
      </c>
      <c r="D54" s="16">
        <v>430448.87</v>
      </c>
      <c r="E54" s="16">
        <v>368379.53</v>
      </c>
      <c r="F54" s="17">
        <v>437309.84</v>
      </c>
      <c r="G54" s="11">
        <v>394599.75</v>
      </c>
      <c r="H54" s="18">
        <v>417249.96</v>
      </c>
      <c r="I54" s="21">
        <v>429509.35</v>
      </c>
      <c r="J54" s="16">
        <v>436581.28</v>
      </c>
      <c r="K54" s="21">
        <v>462480.62</v>
      </c>
      <c r="L54" s="5">
        <v>418108.12</v>
      </c>
      <c r="M54" s="5">
        <v>423994.2</v>
      </c>
      <c r="N54" s="6">
        <f t="shared" si="1"/>
        <v>4993872.49</v>
      </c>
    </row>
    <row r="55" spans="1:14">
      <c r="A55" t="s">
        <v>109</v>
      </c>
      <c r="B55" s="11">
        <v>301842.5</v>
      </c>
      <c r="C55" s="16">
        <v>346966.31</v>
      </c>
      <c r="D55" s="16">
        <v>359977.83</v>
      </c>
      <c r="E55" s="16">
        <v>240253.8</v>
      </c>
      <c r="F55" s="17">
        <v>261701.96</v>
      </c>
      <c r="G55" s="11">
        <v>259455.59</v>
      </c>
      <c r="H55" s="18">
        <v>265347.65000000002</v>
      </c>
      <c r="I55" s="21">
        <v>289054.65999999997</v>
      </c>
      <c r="J55" s="16">
        <v>299480.48</v>
      </c>
      <c r="K55" s="21">
        <v>332579.56</v>
      </c>
      <c r="L55" s="5">
        <v>294644.82</v>
      </c>
      <c r="M55" s="5">
        <v>307553.40999999997</v>
      </c>
      <c r="N55" s="6">
        <f t="shared" si="1"/>
        <v>3558858.5700000003</v>
      </c>
    </row>
    <row r="56" spans="1:14">
      <c r="A56" t="s">
        <v>110</v>
      </c>
      <c r="B56" s="11">
        <v>193343.29</v>
      </c>
      <c r="C56" s="16">
        <v>263757.69</v>
      </c>
      <c r="D56" s="16">
        <v>208754.72</v>
      </c>
      <c r="E56" s="16">
        <v>182737.69</v>
      </c>
      <c r="F56" s="17">
        <v>210178.97</v>
      </c>
      <c r="G56" s="11">
        <v>186987.24</v>
      </c>
      <c r="H56" s="18">
        <v>173924.05</v>
      </c>
      <c r="I56" s="21">
        <v>150192.14000000001</v>
      </c>
      <c r="J56" s="16">
        <v>165344.35</v>
      </c>
      <c r="K56" s="21">
        <v>173592.49</v>
      </c>
      <c r="L56" s="5">
        <v>177165.32</v>
      </c>
      <c r="M56" s="5">
        <v>172356.96</v>
      </c>
      <c r="N56" s="6">
        <f t="shared" si="1"/>
        <v>2258334.91</v>
      </c>
    </row>
    <row r="57" spans="1:14">
      <c r="A57" t="s">
        <v>111</v>
      </c>
      <c r="B57" s="11">
        <v>577893.85</v>
      </c>
      <c r="C57" s="16">
        <v>759703.21</v>
      </c>
      <c r="D57" s="16">
        <v>593319.46</v>
      </c>
      <c r="E57" s="16">
        <v>553540.73</v>
      </c>
      <c r="F57" s="17">
        <v>523032.34</v>
      </c>
      <c r="G57" s="11">
        <v>376741.41</v>
      </c>
      <c r="H57" s="18">
        <v>569788.15</v>
      </c>
      <c r="I57" s="21">
        <v>461572.36</v>
      </c>
      <c r="J57" s="16">
        <v>474838.81</v>
      </c>
      <c r="K57" s="21">
        <v>512568.83</v>
      </c>
      <c r="L57" s="5">
        <v>493707.11</v>
      </c>
      <c r="M57" s="5">
        <v>515776.17</v>
      </c>
      <c r="N57" s="6">
        <f t="shared" si="1"/>
        <v>6412482.4299999997</v>
      </c>
    </row>
    <row r="58" spans="1:14">
      <c r="A58" t="s">
        <v>46</v>
      </c>
      <c r="B58" s="11">
        <v>178723.97</v>
      </c>
      <c r="C58" s="16">
        <v>206249.98</v>
      </c>
      <c r="D58" s="16">
        <v>188076.64</v>
      </c>
      <c r="E58" s="16">
        <v>159992.32999999999</v>
      </c>
      <c r="F58" s="17">
        <v>187940.15</v>
      </c>
      <c r="G58" s="11">
        <v>182022.43</v>
      </c>
      <c r="H58" s="18">
        <v>191688.54</v>
      </c>
      <c r="I58" s="21">
        <v>171271.58</v>
      </c>
      <c r="J58" s="16">
        <v>184570.14</v>
      </c>
      <c r="K58" s="21">
        <v>196287.22</v>
      </c>
      <c r="L58" s="5">
        <v>173502.13</v>
      </c>
      <c r="M58" s="5">
        <v>170766.26</v>
      </c>
      <c r="N58" s="6">
        <f t="shared" si="1"/>
        <v>2191091.37</v>
      </c>
    </row>
    <row r="59" spans="1:14">
      <c r="A59" t="s">
        <v>112</v>
      </c>
      <c r="B59" s="11">
        <v>3634565.58</v>
      </c>
      <c r="C59" s="16">
        <v>3516514.96</v>
      </c>
      <c r="D59" s="16">
        <v>3808856.48</v>
      </c>
      <c r="E59" s="16">
        <v>3336019.39</v>
      </c>
      <c r="F59" s="17">
        <v>3805396.49</v>
      </c>
      <c r="G59" s="11">
        <v>3412142.18</v>
      </c>
      <c r="H59" s="18">
        <v>3425954.45</v>
      </c>
      <c r="I59" s="21">
        <v>3247310.78</v>
      </c>
      <c r="J59" s="16">
        <v>3362755.47</v>
      </c>
      <c r="K59" s="21">
        <v>3608711.53</v>
      </c>
      <c r="L59" s="5">
        <v>3374723.2</v>
      </c>
      <c r="M59" s="5">
        <v>3412940.7999999998</v>
      </c>
      <c r="N59" s="6">
        <f t="shared" si="1"/>
        <v>41945891.309999995</v>
      </c>
    </row>
    <row r="60" spans="1:14">
      <c r="A60" t="s">
        <v>113</v>
      </c>
      <c r="B60" s="11">
        <v>877311.71</v>
      </c>
      <c r="C60" s="16">
        <v>847636.76</v>
      </c>
      <c r="D60" s="16">
        <v>901262.93</v>
      </c>
      <c r="E60" s="16">
        <v>776683.13</v>
      </c>
      <c r="F60" s="17">
        <v>888788.8</v>
      </c>
      <c r="G60" s="11">
        <v>818040.29</v>
      </c>
      <c r="H60" s="18">
        <v>905961.21</v>
      </c>
      <c r="I60" s="21">
        <v>874767.92</v>
      </c>
      <c r="J60" s="16">
        <v>916252.66</v>
      </c>
      <c r="K60" s="21">
        <v>1028478.4</v>
      </c>
      <c r="L60" s="5">
        <v>931293.57</v>
      </c>
      <c r="M60" s="5">
        <v>924293.54</v>
      </c>
      <c r="N60" s="6">
        <f t="shared" si="1"/>
        <v>10690770.920000002</v>
      </c>
    </row>
    <row r="61" spans="1:14">
      <c r="A61" t="s">
        <v>114</v>
      </c>
      <c r="B61" s="11">
        <v>2738423.44</v>
      </c>
      <c r="C61" s="16">
        <v>2559834.12</v>
      </c>
      <c r="D61" s="16">
        <v>2921365.99</v>
      </c>
      <c r="E61" s="16">
        <v>2735232.85</v>
      </c>
      <c r="F61" s="17">
        <v>3067481.46</v>
      </c>
      <c r="G61" s="11">
        <v>2864371.12</v>
      </c>
      <c r="H61" s="18">
        <v>2981139.95</v>
      </c>
      <c r="I61" s="21">
        <v>3046529.04</v>
      </c>
      <c r="J61" s="16">
        <v>3046829.67</v>
      </c>
      <c r="K61" s="21">
        <v>3311909.76</v>
      </c>
      <c r="L61" s="5">
        <v>3077016.47</v>
      </c>
      <c r="M61" s="5">
        <v>3028229.74</v>
      </c>
      <c r="N61" s="6">
        <f t="shared" si="1"/>
        <v>35378363.609999999</v>
      </c>
    </row>
    <row r="62" spans="1:14">
      <c r="A62" t="s">
        <v>50</v>
      </c>
      <c r="B62" s="11">
        <v>1067310.6399999999</v>
      </c>
      <c r="C62" s="16">
        <v>1162644.47</v>
      </c>
      <c r="D62" s="16">
        <v>1103139.3600000001</v>
      </c>
      <c r="E62" s="16">
        <v>1033260.19</v>
      </c>
      <c r="F62" s="17">
        <v>1126029.46</v>
      </c>
      <c r="G62" s="11">
        <v>1017460.31</v>
      </c>
      <c r="H62" s="18">
        <v>1065308.48</v>
      </c>
      <c r="I62" s="21">
        <v>1023467.97</v>
      </c>
      <c r="J62" s="16">
        <v>1086633.42</v>
      </c>
      <c r="K62" s="21">
        <v>1179499.94</v>
      </c>
      <c r="L62" s="5">
        <v>1061290.22</v>
      </c>
      <c r="M62" s="5">
        <v>1055721.71</v>
      </c>
      <c r="N62" s="6">
        <f t="shared" si="1"/>
        <v>12981766.170000002</v>
      </c>
    </row>
    <row r="63" spans="1:14">
      <c r="A63" t="s">
        <v>115</v>
      </c>
      <c r="B63" s="11">
        <v>2012723.52</v>
      </c>
      <c r="C63" s="16">
        <v>2012485.69</v>
      </c>
      <c r="D63" s="16">
        <v>2090044.82</v>
      </c>
      <c r="E63" s="16">
        <v>1904969.42</v>
      </c>
      <c r="F63" s="17">
        <v>2088267.27</v>
      </c>
      <c r="G63" s="11">
        <v>1898839.78</v>
      </c>
      <c r="H63" s="18">
        <v>2014189</v>
      </c>
      <c r="I63" s="21">
        <v>1946080.87</v>
      </c>
      <c r="J63" s="16">
        <v>2051466.09</v>
      </c>
      <c r="K63" s="21">
        <v>2218669.94</v>
      </c>
      <c r="L63" s="5">
        <v>2090363.93</v>
      </c>
      <c r="M63" s="5">
        <v>2080394.04</v>
      </c>
      <c r="N63" s="6">
        <f t="shared" si="1"/>
        <v>24408494.370000001</v>
      </c>
    </row>
    <row r="64" spans="1:14">
      <c r="A64" t="s">
        <v>116</v>
      </c>
      <c r="B64" s="11">
        <v>1519272.28</v>
      </c>
      <c r="C64" s="16">
        <v>1903936.03</v>
      </c>
      <c r="D64" s="16">
        <v>1722058.36</v>
      </c>
      <c r="E64" s="16">
        <v>1552579.64</v>
      </c>
      <c r="F64" s="17">
        <v>1808043.78</v>
      </c>
      <c r="G64" s="11">
        <v>1570028.9</v>
      </c>
      <c r="H64" s="18">
        <v>1630249.66</v>
      </c>
      <c r="I64" s="21">
        <v>1550913.62</v>
      </c>
      <c r="J64" s="16">
        <v>1604306.82</v>
      </c>
      <c r="K64" s="21">
        <v>1748207.44</v>
      </c>
      <c r="L64" s="5">
        <v>1611988.03</v>
      </c>
      <c r="M64" s="5">
        <v>1557222.56</v>
      </c>
      <c r="N64" s="6">
        <f t="shared" si="1"/>
        <v>19778807.119999997</v>
      </c>
    </row>
    <row r="65" spans="1:14">
      <c r="A65" t="s">
        <v>117</v>
      </c>
      <c r="B65" s="11">
        <v>210748.1</v>
      </c>
      <c r="C65" s="16">
        <v>239360.29</v>
      </c>
      <c r="D65" s="16">
        <v>204307.68</v>
      </c>
      <c r="E65" s="16">
        <v>197244.74</v>
      </c>
      <c r="F65" s="17">
        <v>219155.39</v>
      </c>
      <c r="G65" s="11">
        <v>202169.57</v>
      </c>
      <c r="H65" s="18">
        <v>194507.91</v>
      </c>
      <c r="I65" s="21">
        <v>188236.23</v>
      </c>
      <c r="J65" s="16">
        <v>202744.88</v>
      </c>
      <c r="K65" s="21">
        <v>213836.94</v>
      </c>
      <c r="L65" s="5">
        <v>205674.1</v>
      </c>
      <c r="M65" s="5">
        <v>203164.21</v>
      </c>
      <c r="N65" s="6">
        <f t="shared" si="1"/>
        <v>2481150.04</v>
      </c>
    </row>
    <row r="66" spans="1:14">
      <c r="A66" t="s">
        <v>118</v>
      </c>
      <c r="B66" s="11">
        <v>613373.18999999994</v>
      </c>
      <c r="C66" s="16">
        <v>887563.22</v>
      </c>
      <c r="D66" s="16">
        <v>634586.13</v>
      </c>
      <c r="E66" s="16">
        <v>570212.79</v>
      </c>
      <c r="F66" s="17">
        <v>657896.12</v>
      </c>
      <c r="G66" s="11">
        <v>584188.93999999994</v>
      </c>
      <c r="H66" s="18">
        <v>548416.21</v>
      </c>
      <c r="I66" s="21">
        <v>467493.54</v>
      </c>
      <c r="J66" s="16">
        <v>493562.77</v>
      </c>
      <c r="K66" s="21">
        <v>560565.27</v>
      </c>
      <c r="L66" s="5">
        <v>521769.05</v>
      </c>
      <c r="M66" s="5">
        <v>512539.6</v>
      </c>
      <c r="N66" s="6">
        <f t="shared" si="1"/>
        <v>7052166.8299999991</v>
      </c>
    </row>
    <row r="67" spans="1:14">
      <c r="A67" t="s">
        <v>119</v>
      </c>
      <c r="B67" s="11">
        <v>676928.16</v>
      </c>
      <c r="C67" s="16">
        <v>761898.7</v>
      </c>
      <c r="D67" s="16">
        <v>698870.91</v>
      </c>
      <c r="E67" s="16">
        <v>658189.04</v>
      </c>
      <c r="F67" s="17">
        <v>760190.17</v>
      </c>
      <c r="G67" s="11">
        <v>694896.96</v>
      </c>
      <c r="H67" s="18">
        <v>734126.92</v>
      </c>
      <c r="I67" s="21">
        <v>698686.98</v>
      </c>
      <c r="J67" s="16">
        <v>729876.15</v>
      </c>
      <c r="K67" s="21">
        <v>774234.97</v>
      </c>
      <c r="L67" s="5">
        <v>688767.32</v>
      </c>
      <c r="M67" s="5">
        <v>721407.17</v>
      </c>
      <c r="N67" s="6">
        <f t="shared" si="1"/>
        <v>8598073.4500000011</v>
      </c>
    </row>
    <row r="68" spans="1:14">
      <c r="A68" t="s">
        <v>120</v>
      </c>
      <c r="B68" s="11">
        <v>367002.5</v>
      </c>
      <c r="C68" s="16">
        <v>484782.8</v>
      </c>
      <c r="D68" s="16">
        <v>389818.39</v>
      </c>
      <c r="E68" s="16">
        <v>371487.32</v>
      </c>
      <c r="F68" s="17">
        <v>382501.55</v>
      </c>
      <c r="G68" s="11">
        <v>312267.40000000002</v>
      </c>
      <c r="H68" s="18">
        <v>354448.41</v>
      </c>
      <c r="I68" s="21">
        <v>330464.74</v>
      </c>
      <c r="J68" s="16">
        <v>355307.47</v>
      </c>
      <c r="K68" s="21">
        <v>417711.32</v>
      </c>
      <c r="L68" s="5">
        <v>401364.86</v>
      </c>
      <c r="M68" s="5">
        <v>399141.94</v>
      </c>
      <c r="N68" s="6">
        <f t="shared" si="1"/>
        <v>4566298.7</v>
      </c>
    </row>
    <row r="69" spans="1:14">
      <c r="A69" t="s">
        <v>121</v>
      </c>
      <c r="B69" s="11">
        <v>853070.93</v>
      </c>
      <c r="C69" s="16">
        <v>871437.46</v>
      </c>
      <c r="D69" s="16">
        <v>858318.78</v>
      </c>
      <c r="E69" s="16">
        <v>796211.66</v>
      </c>
      <c r="F69" s="17">
        <v>902257.17</v>
      </c>
      <c r="G69" s="11">
        <v>866976.97</v>
      </c>
      <c r="H69" s="18">
        <v>862944.61</v>
      </c>
      <c r="I69" s="21">
        <v>838246.7</v>
      </c>
      <c r="J69" s="16">
        <v>896205.62</v>
      </c>
      <c r="K69" s="21">
        <v>962242.14</v>
      </c>
      <c r="L69" s="5">
        <v>846243.48</v>
      </c>
      <c r="M69" s="5">
        <v>809477.59</v>
      </c>
      <c r="N69" s="6">
        <f t="shared" si="1"/>
        <v>10363633.110000001</v>
      </c>
    </row>
    <row r="70" spans="1:14">
      <c r="A70" t="s">
        <v>122</v>
      </c>
      <c r="B70" s="11">
        <v>1099259.71</v>
      </c>
      <c r="C70" s="16">
        <v>958237.18</v>
      </c>
      <c r="D70" s="16">
        <v>1119560.73</v>
      </c>
      <c r="E70" s="16">
        <v>1046078.05</v>
      </c>
      <c r="F70" s="17">
        <v>1122663.1200000001</v>
      </c>
      <c r="G70" s="11">
        <v>1032983.53</v>
      </c>
      <c r="H70" s="18">
        <v>1110456.8</v>
      </c>
      <c r="I70" s="21">
        <v>1096216.06</v>
      </c>
      <c r="J70" s="16">
        <v>1114519.71</v>
      </c>
      <c r="K70" s="21">
        <v>1228113.24</v>
      </c>
      <c r="L70" s="5">
        <v>1150407.26</v>
      </c>
      <c r="M70" s="5">
        <v>1205259.48</v>
      </c>
      <c r="N70" s="6">
        <f t="shared" si="1"/>
        <v>13283754.870000001</v>
      </c>
    </row>
    <row r="71" spans="1:14">
      <c r="A71" t="s">
        <v>59</v>
      </c>
      <c r="B71" s="11">
        <v>415155.93</v>
      </c>
      <c r="C71" s="16">
        <v>455806.25</v>
      </c>
      <c r="D71" s="16">
        <v>445632.27</v>
      </c>
      <c r="E71" s="16">
        <v>401743.4</v>
      </c>
      <c r="F71" s="17">
        <v>508886.8</v>
      </c>
      <c r="G71" s="11">
        <v>444973.41</v>
      </c>
      <c r="H71" s="18">
        <v>381752.57</v>
      </c>
      <c r="I71" s="21">
        <v>315347.77</v>
      </c>
      <c r="J71" s="16">
        <v>321108.25</v>
      </c>
      <c r="K71" s="21">
        <v>357546.3</v>
      </c>
      <c r="L71" s="5">
        <v>325412.17</v>
      </c>
      <c r="M71" s="5">
        <v>291041.45</v>
      </c>
      <c r="N71" s="6">
        <f t="shared" si="1"/>
        <v>4664406.57</v>
      </c>
    </row>
    <row r="72" spans="1:14">
      <c r="A72" t="s">
        <v>123</v>
      </c>
      <c r="B72" s="11">
        <v>160318.45000000001</v>
      </c>
      <c r="C72" s="16">
        <v>209815.12</v>
      </c>
      <c r="D72" s="16">
        <v>163422.44</v>
      </c>
      <c r="E72" s="16">
        <v>148177.84</v>
      </c>
      <c r="F72" s="17">
        <v>181559.5</v>
      </c>
      <c r="G72" s="11">
        <v>164013.03</v>
      </c>
      <c r="H72" s="18">
        <v>149049.48000000001</v>
      </c>
      <c r="I72" s="21">
        <v>128223.5</v>
      </c>
      <c r="J72" s="16">
        <v>134478.41</v>
      </c>
      <c r="K72" s="21">
        <v>151197</v>
      </c>
      <c r="L72" s="5">
        <v>149045.1</v>
      </c>
      <c r="M72" s="5">
        <v>137710.69</v>
      </c>
      <c r="N72" s="6">
        <f t="shared" si="1"/>
        <v>1877010.56</v>
      </c>
    </row>
    <row r="73" spans="1:14">
      <c r="A73" t="s">
        <v>61</v>
      </c>
      <c r="B73" s="11">
        <v>102262.17</v>
      </c>
      <c r="C73" s="16">
        <v>133377.64000000001</v>
      </c>
      <c r="D73" s="16">
        <v>114590.18</v>
      </c>
      <c r="E73" s="16">
        <v>87953.72</v>
      </c>
      <c r="F73" s="17">
        <v>105160.3</v>
      </c>
      <c r="G73" s="11">
        <v>106665.07</v>
      </c>
      <c r="H73" s="18">
        <v>103832.9</v>
      </c>
      <c r="I73" s="21">
        <v>91581.88</v>
      </c>
      <c r="J73" s="16">
        <v>94904.55</v>
      </c>
      <c r="K73" s="21">
        <v>108456.63</v>
      </c>
      <c r="L73" s="5">
        <v>105901.67</v>
      </c>
      <c r="M73" s="5">
        <v>91801.23</v>
      </c>
      <c r="N73" s="6">
        <f t="shared" si="1"/>
        <v>1246487.94</v>
      </c>
    </row>
    <row r="74" spans="1:14">
      <c r="A74" t="s">
        <v>62</v>
      </c>
      <c r="B74" s="11">
        <v>32849.26</v>
      </c>
      <c r="C74" s="16">
        <v>44648.46</v>
      </c>
      <c r="D74" s="16">
        <v>36605.760000000002</v>
      </c>
      <c r="E74" s="16">
        <v>32575.29</v>
      </c>
      <c r="F74" s="17">
        <v>40280.639999999999</v>
      </c>
      <c r="G74" s="11">
        <v>34097.47</v>
      </c>
      <c r="H74" s="18">
        <v>30202.07</v>
      </c>
      <c r="I74" s="21">
        <v>25051.74</v>
      </c>
      <c r="J74" s="16">
        <v>27963.68</v>
      </c>
      <c r="K74" s="21">
        <v>30241.49</v>
      </c>
      <c r="L74" s="5">
        <v>30150.81</v>
      </c>
      <c r="M74" s="5">
        <v>27808.15</v>
      </c>
      <c r="N74" s="6">
        <f t="shared" si="1"/>
        <v>392474.82000000007</v>
      </c>
    </row>
    <row r="75" spans="1:14">
      <c r="A75" t="s">
        <v>124</v>
      </c>
      <c r="B75" s="11">
        <v>1271218.72</v>
      </c>
      <c r="C75" s="16">
        <v>1474561.5</v>
      </c>
      <c r="D75" s="16">
        <v>1283980.83</v>
      </c>
      <c r="E75" s="16">
        <v>1147377.8899999999</v>
      </c>
      <c r="F75" s="17">
        <v>1224133.3799999999</v>
      </c>
      <c r="G75" s="11">
        <v>1130947.75</v>
      </c>
      <c r="H75" s="18">
        <v>1194103.08</v>
      </c>
      <c r="I75" s="21">
        <v>1089675.9099999999</v>
      </c>
      <c r="J75" s="16">
        <v>1258598.48</v>
      </c>
      <c r="K75" s="21">
        <v>1343599.22</v>
      </c>
      <c r="L75" s="5">
        <v>1125740.18</v>
      </c>
      <c r="M75" s="5">
        <v>1142040.55</v>
      </c>
      <c r="N75" s="6">
        <f t="shared" si="1"/>
        <v>14685977.49</v>
      </c>
    </row>
    <row r="76" spans="1:14">
      <c r="A76" t="s">
        <v>125</v>
      </c>
      <c r="B76" s="11">
        <v>63939.91</v>
      </c>
      <c r="C76" s="16">
        <v>80237.38</v>
      </c>
      <c r="D76" s="16">
        <v>64977.64</v>
      </c>
      <c r="E76" s="16">
        <v>62066.87</v>
      </c>
      <c r="F76" s="17">
        <v>62797.440000000002</v>
      </c>
      <c r="G76" s="11">
        <v>64839.23</v>
      </c>
      <c r="H76" s="18">
        <v>61357.77</v>
      </c>
      <c r="I76" s="21">
        <v>61986.79</v>
      </c>
      <c r="J76" s="16">
        <v>60147.26</v>
      </c>
      <c r="K76" s="21">
        <v>71908.42</v>
      </c>
      <c r="L76" s="5">
        <v>70132.479999999996</v>
      </c>
      <c r="M76" s="5">
        <v>70656.350000000006</v>
      </c>
      <c r="N76" s="6">
        <f>SUM(B76:M76)</f>
        <v>795047.53999999992</v>
      </c>
    </row>
    <row r="77" spans="1:14">
      <c r="A77" t="s">
        <v>126</v>
      </c>
      <c r="B77" s="11">
        <v>242188.2</v>
      </c>
      <c r="C77" s="16">
        <v>290769.11</v>
      </c>
      <c r="D77" s="16">
        <v>226576.71</v>
      </c>
      <c r="E77" s="16">
        <v>191072.9</v>
      </c>
      <c r="F77" s="17">
        <v>216669.2</v>
      </c>
      <c r="G77" s="11">
        <v>147530.98000000001</v>
      </c>
      <c r="H77" s="18">
        <v>241898.48</v>
      </c>
      <c r="I77" s="21">
        <v>404931.8</v>
      </c>
      <c r="J77" s="16">
        <v>206793.14</v>
      </c>
      <c r="K77" s="21">
        <v>259749.28</v>
      </c>
      <c r="L77" s="5">
        <v>231641.72</v>
      </c>
      <c r="M77" s="5">
        <v>252150.12</v>
      </c>
      <c r="N77" s="6">
        <f>SUM(B77:M77)</f>
        <v>2911971.64</v>
      </c>
    </row>
    <row r="78" spans="1:14">
      <c r="A78" t="s">
        <v>66</v>
      </c>
      <c r="B78" s="11">
        <v>61888.56</v>
      </c>
      <c r="C78" s="16">
        <v>60976.04</v>
      </c>
      <c r="D78" s="16">
        <v>60762.75</v>
      </c>
      <c r="E78" s="16">
        <v>56482.65</v>
      </c>
      <c r="F78" s="17">
        <v>59626.2</v>
      </c>
      <c r="G78" s="11">
        <v>55782.91</v>
      </c>
      <c r="H78" s="18">
        <v>58721.99</v>
      </c>
      <c r="I78" s="21">
        <v>57269.83</v>
      </c>
      <c r="J78" s="16">
        <v>57338.11</v>
      </c>
      <c r="K78" s="21">
        <v>68797.710000000006</v>
      </c>
      <c r="L78" s="5">
        <v>67752.75</v>
      </c>
      <c r="M78" s="5">
        <v>76288.98</v>
      </c>
      <c r="N78" s="6">
        <f>SUM(B78:M78)</f>
        <v>741688.48</v>
      </c>
    </row>
    <row r="79" spans="1:14">
      <c r="A79" t="s">
        <v>1</v>
      </c>
      <c r="B79" s="3"/>
      <c r="C79" s="3"/>
      <c r="D79" s="3"/>
      <c r="E79" s="3"/>
      <c r="F79" s="3"/>
      <c r="G79" s="3"/>
      <c r="H79" s="3"/>
      <c r="I79" s="3"/>
      <c r="J79" s="3"/>
      <c r="K79" s="3"/>
      <c r="L79" s="3"/>
      <c r="M79" s="3"/>
    </row>
    <row r="80" spans="1:14">
      <c r="A80" t="s">
        <v>68</v>
      </c>
      <c r="B80" s="5">
        <f t="shared" ref="B80:M80" si="2">SUM(B12:B78)</f>
        <v>49143120.859999992</v>
      </c>
      <c r="C80" s="5">
        <f t="shared" si="2"/>
        <v>51926466.679999985</v>
      </c>
      <c r="D80" s="5">
        <f t="shared" si="2"/>
        <v>51913834.429999992</v>
      </c>
      <c r="E80" s="5">
        <f t="shared" si="2"/>
        <v>47041109.479999989</v>
      </c>
      <c r="F80" s="5">
        <f t="shared" si="2"/>
        <v>52866598.099999994</v>
      </c>
      <c r="G80" s="5">
        <f t="shared" si="2"/>
        <v>48020083.159999989</v>
      </c>
      <c r="H80" s="5">
        <f t="shared" si="2"/>
        <v>49617940.819999993</v>
      </c>
      <c r="I80" s="5">
        <f t="shared" si="2"/>
        <v>49238694.469999991</v>
      </c>
      <c r="J80" s="5">
        <f t="shared" si="2"/>
        <v>49182473.899999999</v>
      </c>
      <c r="K80" s="5">
        <f t="shared" si="2"/>
        <v>53271947.339999989</v>
      </c>
      <c r="L80" s="5">
        <f t="shared" si="2"/>
        <v>49721259.169999994</v>
      </c>
      <c r="M80" s="5">
        <f t="shared" si="2"/>
        <v>49227481.340000004</v>
      </c>
      <c r="N80" s="6">
        <f>SUM(B80:M80)</f>
        <v>601171009.74999988</v>
      </c>
    </row>
  </sheetData>
  <mergeCells count="5">
    <mergeCell ref="A7:N7"/>
    <mergeCell ref="A3:N3"/>
    <mergeCell ref="A4:N4"/>
    <mergeCell ref="A5:N5"/>
    <mergeCell ref="A6:N6"/>
  </mergeCells>
  <phoneticPr fontId="2"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B63" activePane="bottomRight" state="frozen"/>
      <selection pane="topRight" activeCell="B1" sqref="B1"/>
      <selection pane="bottomLeft" activeCell="A10" sqref="A10"/>
      <selection pane="bottomRight" activeCell="M12" sqref="M12:M78"/>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
        <v>131</v>
      </c>
      <c r="N1" t="s">
        <v>89</v>
      </c>
    </row>
    <row r="2" spans="1:14">
      <c r="N2"/>
    </row>
    <row r="3" spans="1:14">
      <c r="A3" s="27" t="s">
        <v>69</v>
      </c>
      <c r="B3" s="27"/>
      <c r="C3" s="27"/>
      <c r="D3" s="27"/>
      <c r="E3" s="27"/>
      <c r="F3" s="27"/>
      <c r="G3" s="27"/>
      <c r="H3" s="27"/>
      <c r="I3" s="27"/>
      <c r="J3" s="27"/>
      <c r="K3" s="27"/>
      <c r="L3" s="27"/>
      <c r="M3" s="27"/>
      <c r="N3" s="27"/>
    </row>
    <row r="4" spans="1:14">
      <c r="A4" s="27" t="s">
        <v>133</v>
      </c>
      <c r="B4" s="27"/>
      <c r="C4" s="27"/>
      <c r="D4" s="27"/>
      <c r="E4" s="27"/>
      <c r="F4" s="27"/>
      <c r="G4" s="27"/>
      <c r="H4" s="27"/>
      <c r="I4" s="27"/>
      <c r="J4" s="27"/>
      <c r="K4" s="27"/>
      <c r="L4" s="27"/>
      <c r="M4" s="27"/>
      <c r="N4" s="27"/>
    </row>
    <row r="5" spans="1:14">
      <c r="A5" s="27" t="s">
        <v>70</v>
      </c>
      <c r="B5" s="27"/>
      <c r="C5" s="27"/>
      <c r="D5" s="27"/>
      <c r="E5" s="27"/>
      <c r="F5" s="27"/>
      <c r="G5" s="27"/>
      <c r="H5" s="27"/>
      <c r="I5" s="27"/>
      <c r="J5" s="27"/>
      <c r="K5" s="27"/>
      <c r="L5" s="27"/>
      <c r="M5" s="27"/>
      <c r="N5" s="27"/>
    </row>
    <row r="6" spans="1:14">
      <c r="A6" s="27" t="s">
        <v>137</v>
      </c>
      <c r="B6" s="27"/>
      <c r="C6" s="27"/>
      <c r="D6" s="27"/>
      <c r="E6" s="27"/>
      <c r="F6" s="27"/>
      <c r="G6" s="27"/>
      <c r="H6" s="27"/>
      <c r="I6" s="27"/>
      <c r="J6" s="27"/>
      <c r="K6" s="27"/>
      <c r="L6" s="27"/>
      <c r="M6" s="27"/>
      <c r="N6" s="27"/>
    </row>
    <row r="7" spans="1:14">
      <c r="A7" s="27" t="s">
        <v>136</v>
      </c>
      <c r="B7" s="27"/>
      <c r="C7" s="27"/>
      <c r="D7" s="27"/>
      <c r="E7" s="27"/>
      <c r="F7" s="27"/>
      <c r="G7" s="27"/>
      <c r="H7" s="27"/>
      <c r="I7" s="27"/>
      <c r="J7" s="27"/>
      <c r="K7" s="27"/>
      <c r="L7" s="27"/>
      <c r="M7" s="27"/>
      <c r="N7" s="27"/>
    </row>
    <row r="9" spans="1:14">
      <c r="B9" s="2">
        <v>39264</v>
      </c>
      <c r="C9" s="2">
        <v>39295</v>
      </c>
      <c r="D9" s="2">
        <v>39326</v>
      </c>
      <c r="E9" s="2">
        <v>39356</v>
      </c>
      <c r="F9" s="2">
        <v>39387</v>
      </c>
      <c r="G9" s="2">
        <v>39417</v>
      </c>
      <c r="H9" s="2">
        <v>39448</v>
      </c>
      <c r="I9" s="2">
        <v>39479</v>
      </c>
      <c r="J9" s="2">
        <v>39508</v>
      </c>
      <c r="K9" s="2">
        <v>39539</v>
      </c>
      <c r="L9" s="2">
        <v>39569</v>
      </c>
      <c r="M9" s="2">
        <v>39600</v>
      </c>
      <c r="N9" s="3" t="s">
        <v>132</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0</v>
      </c>
      <c r="C12" s="15">
        <v>0</v>
      </c>
      <c r="D12" s="15">
        <v>0</v>
      </c>
      <c r="E12" s="15">
        <v>0</v>
      </c>
      <c r="F12" s="5">
        <v>0</v>
      </c>
      <c r="G12" s="15">
        <v>0</v>
      </c>
      <c r="H12" s="19">
        <v>0</v>
      </c>
      <c r="I12" s="15">
        <v>459546.7</v>
      </c>
      <c r="J12" s="23">
        <v>451013.05</v>
      </c>
      <c r="K12" s="12">
        <v>482619.29</v>
      </c>
      <c r="L12" s="5">
        <v>489767.61</v>
      </c>
      <c r="M12" s="5">
        <v>448268.08</v>
      </c>
      <c r="N12" s="6">
        <f>SUM(B12:M12)</f>
        <v>2331214.73</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3226714.04</v>
      </c>
      <c r="C17" s="15">
        <v>3292088.26</v>
      </c>
      <c r="D17" s="15">
        <v>3455597.92</v>
      </c>
      <c r="E17" s="15">
        <v>3241847.92</v>
      </c>
      <c r="F17" s="5">
        <v>3451762.12</v>
      </c>
      <c r="G17" s="15">
        <v>3220153.93</v>
      </c>
      <c r="H17" s="19">
        <v>3286665.35</v>
      </c>
      <c r="I17" s="15">
        <v>3428526.78</v>
      </c>
      <c r="J17" s="23">
        <v>3397109.59</v>
      </c>
      <c r="K17" s="12">
        <v>3578320.54</v>
      </c>
      <c r="L17" s="5">
        <v>3473448.49</v>
      </c>
      <c r="M17" s="5">
        <v>3506135.4</v>
      </c>
      <c r="N17" s="6">
        <f t="shared" si="0"/>
        <v>40558370.340000004</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313639.21000000002</v>
      </c>
      <c r="C19" s="15">
        <v>316020.87</v>
      </c>
      <c r="D19" s="15">
        <v>321819.39</v>
      </c>
      <c r="E19" s="15">
        <v>302141.53999999998</v>
      </c>
      <c r="F19" s="5">
        <v>320491.82</v>
      </c>
      <c r="G19" s="15">
        <v>310281.69</v>
      </c>
      <c r="H19" s="19">
        <v>326979.28999999998</v>
      </c>
      <c r="I19" s="15">
        <v>349936.57</v>
      </c>
      <c r="J19" s="23">
        <v>351635.13</v>
      </c>
      <c r="K19" s="12">
        <v>380906.83</v>
      </c>
      <c r="L19" s="5">
        <v>359838.06</v>
      </c>
      <c r="M19" s="5">
        <v>317224.42</v>
      </c>
      <c r="N19" s="6">
        <f t="shared" si="0"/>
        <v>3970914.82</v>
      </c>
    </row>
    <row r="20" spans="1:14">
      <c r="A20" t="s">
        <v>96</v>
      </c>
      <c r="B20" s="12">
        <v>190595.94</v>
      </c>
      <c r="C20" s="15">
        <v>210765.26</v>
      </c>
      <c r="D20" s="15">
        <v>202717.75</v>
      </c>
      <c r="E20" s="15">
        <v>198451.46</v>
      </c>
      <c r="F20" s="5">
        <v>210770.85</v>
      </c>
      <c r="G20" s="15">
        <v>191885.66</v>
      </c>
      <c r="H20" s="19">
        <v>203201.49</v>
      </c>
      <c r="I20" s="15">
        <v>262746.32</v>
      </c>
      <c r="J20" s="23">
        <v>220224.46</v>
      </c>
      <c r="K20" s="12">
        <v>219774</v>
      </c>
      <c r="L20" s="5">
        <v>214522.62</v>
      </c>
      <c r="M20" s="5">
        <v>205751.06</v>
      </c>
      <c r="N20" s="6">
        <f t="shared" si="0"/>
        <v>2531406.87</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489944.04</v>
      </c>
      <c r="C22" s="15">
        <v>528507.04</v>
      </c>
      <c r="D22" s="15">
        <v>515167.82</v>
      </c>
      <c r="E22" s="15">
        <v>448056.97</v>
      </c>
      <c r="F22" s="5">
        <v>531002.51</v>
      </c>
      <c r="G22" s="15">
        <v>519742.38</v>
      </c>
      <c r="H22" s="19">
        <v>553340.1</v>
      </c>
      <c r="I22" s="15">
        <v>604086.27</v>
      </c>
      <c r="J22" s="23">
        <v>609901.31000000006</v>
      </c>
      <c r="K22" s="12">
        <v>649651.51</v>
      </c>
      <c r="L22" s="5">
        <v>595323.38</v>
      </c>
      <c r="M22" s="5">
        <v>515481.82</v>
      </c>
      <c r="N22" s="6">
        <f t="shared" si="0"/>
        <v>6560205.1499999994</v>
      </c>
    </row>
    <row r="23" spans="1:14">
      <c r="A23" t="s">
        <v>12</v>
      </c>
      <c r="B23" s="12">
        <v>0</v>
      </c>
      <c r="C23" s="15">
        <v>0</v>
      </c>
      <c r="D23" s="15">
        <v>0.01</v>
      </c>
      <c r="E23" s="15">
        <v>0</v>
      </c>
      <c r="F23" s="5">
        <v>0</v>
      </c>
      <c r="G23" s="15">
        <v>0</v>
      </c>
      <c r="H23" s="19">
        <v>0</v>
      </c>
      <c r="I23" s="15">
        <v>0</v>
      </c>
      <c r="J23" s="23">
        <v>16.21</v>
      </c>
      <c r="K23" s="12">
        <v>0</v>
      </c>
      <c r="L23" s="5">
        <v>0</v>
      </c>
      <c r="M23" s="5">
        <v>0</v>
      </c>
      <c r="N23" s="6">
        <f t="shared" si="0"/>
        <v>16.220000000000002</v>
      </c>
    </row>
    <row r="24" spans="1:14">
      <c r="A24" t="s">
        <v>129</v>
      </c>
      <c r="B24" s="12">
        <v>2425955.4900000002</v>
      </c>
      <c r="C24" s="15">
        <v>2485429.04</v>
      </c>
      <c r="D24" s="15">
        <v>2606010.5499999998</v>
      </c>
      <c r="E24" s="15">
        <v>2598263.9</v>
      </c>
      <c r="F24" s="5">
        <v>2546506.16</v>
      </c>
      <c r="G24" s="15">
        <v>2458663.7599999998</v>
      </c>
      <c r="H24" s="19">
        <v>2500888.35</v>
      </c>
      <c r="I24" s="15">
        <v>2458536.12</v>
      </c>
      <c r="J24" s="23">
        <v>2480430.17</v>
      </c>
      <c r="K24" s="12">
        <v>2614707.3199999998</v>
      </c>
      <c r="L24" s="5">
        <v>2524226.5600000001</v>
      </c>
      <c r="M24" s="5">
        <v>2576242.86</v>
      </c>
      <c r="N24" s="6">
        <f t="shared" si="0"/>
        <v>30275860.279999997</v>
      </c>
    </row>
    <row r="25" spans="1:14">
      <c r="A25" t="s">
        <v>13</v>
      </c>
      <c r="B25" s="12">
        <v>39702.04</v>
      </c>
      <c r="C25" s="15">
        <v>46651</v>
      </c>
      <c r="D25" s="15">
        <v>50733.37</v>
      </c>
      <c r="E25" s="15">
        <v>48645.29</v>
      </c>
      <c r="F25" s="5">
        <v>44746.77</v>
      </c>
      <c r="G25" s="15">
        <v>45012.86</v>
      </c>
      <c r="H25" s="19">
        <v>56674.86</v>
      </c>
      <c r="I25" s="15">
        <v>44852.32</v>
      </c>
      <c r="J25" s="23">
        <v>60467.79</v>
      </c>
      <c r="K25" s="12">
        <v>55879.78</v>
      </c>
      <c r="L25" s="5">
        <v>43876.11</v>
      </c>
      <c r="M25" s="5">
        <v>48079.88</v>
      </c>
      <c r="N25" s="6">
        <f t="shared" si="0"/>
        <v>585322.06999999995</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52645.36</v>
      </c>
      <c r="C36" s="15">
        <v>52309.41</v>
      </c>
      <c r="D36" s="15">
        <v>55938.28</v>
      </c>
      <c r="E36" s="15">
        <v>51812.33</v>
      </c>
      <c r="F36" s="5">
        <v>55466.19</v>
      </c>
      <c r="G36" s="15">
        <v>36575.269999999997</v>
      </c>
      <c r="H36" s="19">
        <v>56998.400000000001</v>
      </c>
      <c r="I36" s="15">
        <v>54765.34</v>
      </c>
      <c r="J36" s="23">
        <v>56301.43</v>
      </c>
      <c r="K36" s="12">
        <v>57445.78</v>
      </c>
      <c r="L36" s="5">
        <v>56237.75</v>
      </c>
      <c r="M36" s="5">
        <v>55485.05</v>
      </c>
      <c r="N36" s="6">
        <f t="shared" si="0"/>
        <v>641980.59000000008</v>
      </c>
    </row>
    <row r="37" spans="1:14">
      <c r="A37" t="s">
        <v>25</v>
      </c>
      <c r="B37" s="12">
        <v>30596.21</v>
      </c>
      <c r="C37" s="15">
        <v>24429.46</v>
      </c>
      <c r="D37" s="15">
        <v>27821.77</v>
      </c>
      <c r="E37" s="15">
        <v>23498.799999999999</v>
      </c>
      <c r="F37" s="5">
        <v>28426.29</v>
      </c>
      <c r="G37" s="15">
        <v>29901.16</v>
      </c>
      <c r="H37" s="19">
        <v>27813.86</v>
      </c>
      <c r="I37" s="15">
        <v>33668.85</v>
      </c>
      <c r="J37" s="23">
        <v>30430.26</v>
      </c>
      <c r="K37" s="12">
        <v>27013.75</v>
      </c>
      <c r="L37" s="5">
        <v>31169.15</v>
      </c>
      <c r="M37" s="5">
        <v>30099.86</v>
      </c>
      <c r="N37" s="6">
        <f t="shared" si="0"/>
        <v>344869.42000000004</v>
      </c>
    </row>
    <row r="38" spans="1:14">
      <c r="A38" t="s">
        <v>102</v>
      </c>
      <c r="B38" s="12">
        <v>132521.38</v>
      </c>
      <c r="C38" s="15">
        <v>130704.47</v>
      </c>
      <c r="D38" s="15">
        <v>136524.31</v>
      </c>
      <c r="E38" s="15">
        <v>88977.17</v>
      </c>
      <c r="F38" s="5">
        <v>131314.49</v>
      </c>
      <c r="G38" s="15">
        <v>117075.53</v>
      </c>
      <c r="H38" s="19">
        <v>123134.39999999999</v>
      </c>
      <c r="I38" s="15">
        <v>130980.48</v>
      </c>
      <c r="J38" s="23">
        <v>129351.1</v>
      </c>
      <c r="K38" s="12">
        <v>137093.16</v>
      </c>
      <c r="L38" s="5">
        <v>133037.73000000001</v>
      </c>
      <c r="M38" s="5">
        <v>130783.69</v>
      </c>
      <c r="N38" s="6">
        <f t="shared" si="0"/>
        <v>1521497.91</v>
      </c>
    </row>
    <row r="39" spans="1:14">
      <c r="A39" t="s">
        <v>27</v>
      </c>
      <c r="B39" s="12">
        <v>157880.66</v>
      </c>
      <c r="C39" s="15">
        <v>147708.69</v>
      </c>
      <c r="D39" s="15">
        <v>154388.5</v>
      </c>
      <c r="E39" s="15">
        <v>137906.76</v>
      </c>
      <c r="F39" s="5">
        <v>150770.81</v>
      </c>
      <c r="G39" s="15">
        <v>142473.76999999999</v>
      </c>
      <c r="H39" s="19">
        <v>172408.05</v>
      </c>
      <c r="I39" s="15">
        <v>172999.49</v>
      </c>
      <c r="J39" s="23">
        <v>190870.35</v>
      </c>
      <c r="K39" s="12">
        <v>190612.42</v>
      </c>
      <c r="L39" s="5">
        <v>166602.78</v>
      </c>
      <c r="M39" s="5">
        <v>161930.07999999999</v>
      </c>
      <c r="N39" s="6">
        <f t="shared" si="0"/>
        <v>1946552.36</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1146065.69</v>
      </c>
      <c r="C47" s="15">
        <v>1159681.3799999999</v>
      </c>
      <c r="D47" s="15">
        <v>1213799.25</v>
      </c>
      <c r="E47" s="15">
        <v>976813.08</v>
      </c>
      <c r="F47" s="5">
        <v>1192869.3999999999</v>
      </c>
      <c r="G47" s="15">
        <v>1136021.31</v>
      </c>
      <c r="H47" s="19">
        <v>1177811.24</v>
      </c>
      <c r="I47" s="15">
        <v>1283687.3700000001</v>
      </c>
      <c r="J47" s="23">
        <v>1291701.8400000001</v>
      </c>
      <c r="K47" s="12">
        <v>1359324.55</v>
      </c>
      <c r="L47" s="5">
        <v>1262067.6399999999</v>
      </c>
      <c r="M47" s="5">
        <v>1110794.2</v>
      </c>
      <c r="N47" s="6">
        <f t="shared" si="0"/>
        <v>14310636.949999999</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534409.68999999994</v>
      </c>
      <c r="C52" s="15">
        <v>553587.67000000004</v>
      </c>
      <c r="D52" s="15">
        <v>557414.9</v>
      </c>
      <c r="E52" s="15">
        <v>495510.33</v>
      </c>
      <c r="F52" s="5">
        <v>563421.54</v>
      </c>
      <c r="G52" s="15">
        <v>532417.28000000003</v>
      </c>
      <c r="H52" s="19">
        <v>563453.11</v>
      </c>
      <c r="I52" s="15">
        <v>598435.9</v>
      </c>
      <c r="J52" s="23">
        <v>603805.68000000005</v>
      </c>
      <c r="K52" s="12">
        <v>649712.23</v>
      </c>
      <c r="L52" s="5">
        <v>600238.29</v>
      </c>
      <c r="M52" s="5">
        <v>584106.02</v>
      </c>
      <c r="N52" s="6">
        <f t="shared" si="0"/>
        <v>6836512.6400000006</v>
      </c>
    </row>
    <row r="53" spans="1:14">
      <c r="A53" t="s">
        <v>41</v>
      </c>
      <c r="B53" s="12">
        <v>0</v>
      </c>
      <c r="C53" s="15">
        <v>0</v>
      </c>
      <c r="D53" s="15">
        <v>0</v>
      </c>
      <c r="E53" s="15">
        <v>0</v>
      </c>
      <c r="F53" s="5">
        <v>0</v>
      </c>
      <c r="G53" s="15">
        <v>0</v>
      </c>
      <c r="H53" s="19">
        <v>0</v>
      </c>
      <c r="I53" s="15">
        <v>0</v>
      </c>
      <c r="J53" s="23">
        <v>0</v>
      </c>
      <c r="K53" s="12">
        <v>0</v>
      </c>
      <c r="L53" s="5">
        <v>0</v>
      </c>
      <c r="M53" s="5">
        <v>0</v>
      </c>
      <c r="N53" s="6">
        <f t="shared" si="0"/>
        <v>0</v>
      </c>
    </row>
    <row r="54" spans="1:14">
      <c r="A54" t="s">
        <v>42</v>
      </c>
      <c r="B54" s="12">
        <v>304814.3</v>
      </c>
      <c r="C54" s="15">
        <v>314988.2</v>
      </c>
      <c r="D54" s="15">
        <v>322644.83</v>
      </c>
      <c r="E54" s="15">
        <v>253269.06</v>
      </c>
      <c r="F54" s="5">
        <v>318678.74</v>
      </c>
      <c r="G54" s="15">
        <v>285681.01</v>
      </c>
      <c r="H54" s="19">
        <v>308829.62</v>
      </c>
      <c r="I54" s="15">
        <v>330308.90000000002</v>
      </c>
      <c r="J54" s="23">
        <v>327062.05</v>
      </c>
      <c r="K54" s="12">
        <v>341099.11</v>
      </c>
      <c r="L54" s="5">
        <v>310936.78999999998</v>
      </c>
      <c r="M54" s="5">
        <v>318284.25</v>
      </c>
      <c r="N54" s="6">
        <f t="shared" si="0"/>
        <v>3736596.86</v>
      </c>
    </row>
    <row r="55" spans="1:14">
      <c r="A55" t="s">
        <v>109</v>
      </c>
      <c r="B55" s="12">
        <v>0</v>
      </c>
      <c r="C55" s="15">
        <v>0</v>
      </c>
      <c r="D55" s="15">
        <v>0</v>
      </c>
      <c r="E55" s="15">
        <v>0</v>
      </c>
      <c r="F55" s="5">
        <v>0</v>
      </c>
      <c r="G55" s="15">
        <v>0</v>
      </c>
      <c r="H55" s="19">
        <v>0</v>
      </c>
      <c r="I55" s="15">
        <v>0</v>
      </c>
      <c r="J55" s="23">
        <v>0</v>
      </c>
      <c r="K55" s="12">
        <v>0</v>
      </c>
      <c r="L55" s="5">
        <v>0</v>
      </c>
      <c r="M55" s="5">
        <v>0</v>
      </c>
      <c r="N55" s="6">
        <f t="shared" si="0"/>
        <v>0</v>
      </c>
    </row>
    <row r="56" spans="1:14">
      <c r="A56" t="s">
        <v>110</v>
      </c>
      <c r="B56" s="12">
        <v>116618.21</v>
      </c>
      <c r="C56" s="15">
        <v>125908.78</v>
      </c>
      <c r="D56" s="15">
        <v>124871.54</v>
      </c>
      <c r="E56" s="15">
        <v>104513.71</v>
      </c>
      <c r="F56" s="5">
        <v>113638.97</v>
      </c>
      <c r="G56" s="15">
        <v>111329.86</v>
      </c>
      <c r="H56" s="19">
        <v>111963.15</v>
      </c>
      <c r="I56" s="15">
        <v>17.760000000000002</v>
      </c>
      <c r="J56" s="23">
        <v>0</v>
      </c>
      <c r="K56" s="12">
        <v>-207.4</v>
      </c>
      <c r="L56" s="5">
        <v>0</v>
      </c>
      <c r="M56" s="5">
        <v>0</v>
      </c>
      <c r="N56" s="6">
        <f t="shared" si="0"/>
        <v>808654.58</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0</v>
      </c>
      <c r="C58" s="15">
        <v>0</v>
      </c>
      <c r="D58" s="15">
        <v>0</v>
      </c>
      <c r="E58" s="15">
        <v>0</v>
      </c>
      <c r="F58" s="5">
        <v>0</v>
      </c>
      <c r="G58" s="15">
        <v>0</v>
      </c>
      <c r="H58" s="19">
        <v>0</v>
      </c>
      <c r="I58" s="15">
        <v>119829.19</v>
      </c>
      <c r="J58" s="23">
        <v>120607.67999999999</v>
      </c>
      <c r="K58" s="12">
        <v>121171.62</v>
      </c>
      <c r="L58" s="5">
        <v>111697.61</v>
      </c>
      <c r="M58" s="5">
        <v>110282.46</v>
      </c>
      <c r="N58" s="6">
        <f t="shared" si="0"/>
        <v>583588.55999999994</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2039353.91</v>
      </c>
      <c r="C61" s="15">
        <v>2112909.2599999998</v>
      </c>
      <c r="D61" s="15">
        <v>2152609.0099999998</v>
      </c>
      <c r="E61" s="15">
        <v>2149085.7999999998</v>
      </c>
      <c r="F61" s="5">
        <v>2194795.65</v>
      </c>
      <c r="G61" s="15">
        <v>2119324.42</v>
      </c>
      <c r="H61" s="19">
        <v>2176033.5099999998</v>
      </c>
      <c r="I61" s="15">
        <v>2297223.35</v>
      </c>
      <c r="J61" s="23">
        <v>2241326.7599999998</v>
      </c>
      <c r="K61" s="12">
        <v>2385362.73</v>
      </c>
      <c r="L61" s="5">
        <v>2261187.61</v>
      </c>
      <c r="M61" s="5">
        <v>2237169.62</v>
      </c>
      <c r="N61" s="6">
        <f t="shared" si="0"/>
        <v>26366381.630000003</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898029.51</v>
      </c>
      <c r="C64" s="15">
        <v>1061921.1499999999</v>
      </c>
      <c r="D64" s="15">
        <v>1029971.75</v>
      </c>
      <c r="E64" s="15">
        <v>1004558.99</v>
      </c>
      <c r="F64" s="5">
        <v>999828.73</v>
      </c>
      <c r="G64" s="15">
        <v>905654.33</v>
      </c>
      <c r="H64" s="19">
        <v>997194.91</v>
      </c>
      <c r="I64" s="15">
        <v>1043763.28</v>
      </c>
      <c r="J64" s="23">
        <v>1022921.41</v>
      </c>
      <c r="K64" s="12">
        <v>1079499.55</v>
      </c>
      <c r="L64" s="5">
        <v>1002505.43</v>
      </c>
      <c r="M64" s="5">
        <v>988973.56</v>
      </c>
      <c r="N64" s="6">
        <f t="shared" si="0"/>
        <v>12034822.600000001</v>
      </c>
    </row>
    <row r="65" spans="1:14">
      <c r="A65" t="s">
        <v>117</v>
      </c>
      <c r="B65" s="12">
        <v>0</v>
      </c>
      <c r="C65" s="15">
        <v>0</v>
      </c>
      <c r="D65" s="15">
        <v>0</v>
      </c>
      <c r="E65" s="15">
        <v>0</v>
      </c>
      <c r="F65" s="5">
        <v>0</v>
      </c>
      <c r="G65" s="15">
        <v>0</v>
      </c>
      <c r="H65" s="19">
        <v>0</v>
      </c>
      <c r="I65" s="15">
        <v>0</v>
      </c>
      <c r="J65" s="23">
        <v>0</v>
      </c>
      <c r="K65" s="12">
        <v>0</v>
      </c>
      <c r="L65" s="5">
        <v>0</v>
      </c>
      <c r="M65" s="5">
        <v>0</v>
      </c>
      <c r="N65" s="6">
        <f t="shared" si="0"/>
        <v>0</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471197.67</v>
      </c>
      <c r="C67" s="15">
        <v>486243.51</v>
      </c>
      <c r="D67" s="15">
        <v>477374.21</v>
      </c>
      <c r="E67" s="15">
        <v>416027.79</v>
      </c>
      <c r="F67" s="5">
        <v>500771.61</v>
      </c>
      <c r="G67" s="15">
        <v>468536.49</v>
      </c>
      <c r="H67" s="19">
        <v>515275.11</v>
      </c>
      <c r="I67" s="15">
        <v>515782.56</v>
      </c>
      <c r="J67" s="23">
        <v>524525.29</v>
      </c>
      <c r="K67" s="12">
        <v>539461.77</v>
      </c>
      <c r="L67" s="5">
        <v>486566.27</v>
      </c>
      <c r="M67" s="5">
        <v>518485.14</v>
      </c>
      <c r="N67" s="6">
        <f t="shared" si="0"/>
        <v>5920247.419999999</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641555.79</v>
      </c>
      <c r="C69" s="15">
        <v>616255.49</v>
      </c>
      <c r="D69" s="15">
        <v>632980.03</v>
      </c>
      <c r="E69" s="15">
        <v>611739.80000000005</v>
      </c>
      <c r="F69" s="5">
        <v>646034.80000000005</v>
      </c>
      <c r="G69" s="15">
        <v>638272.27</v>
      </c>
      <c r="H69" s="19">
        <v>644509.14</v>
      </c>
      <c r="I69" s="15">
        <v>662161.80000000005</v>
      </c>
      <c r="J69" s="23">
        <v>687319.18</v>
      </c>
      <c r="K69" s="12">
        <v>723156.31</v>
      </c>
      <c r="L69" s="5">
        <v>641370.89</v>
      </c>
      <c r="M69" s="5">
        <v>617146.37</v>
      </c>
      <c r="N69" s="6">
        <f t="shared" si="0"/>
        <v>7762501.8699999992</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94386.81</v>
      </c>
      <c r="C72" s="15">
        <v>97754.5</v>
      </c>
      <c r="D72" s="15">
        <v>93024.14</v>
      </c>
      <c r="E72" s="15">
        <v>89960.97</v>
      </c>
      <c r="F72" s="5">
        <v>97293.63</v>
      </c>
      <c r="G72" s="15">
        <v>97604.15</v>
      </c>
      <c r="H72" s="19">
        <v>90940.97</v>
      </c>
      <c r="I72" s="15">
        <v>87549.73</v>
      </c>
      <c r="J72" s="23">
        <v>85736.18</v>
      </c>
      <c r="K72" s="12">
        <v>95695.35</v>
      </c>
      <c r="L72" s="5">
        <v>98870.88</v>
      </c>
      <c r="M72" s="5">
        <v>90341.85</v>
      </c>
      <c r="N72" s="6">
        <f t="shared" si="0"/>
        <v>1119159.1600000001</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977962</v>
      </c>
      <c r="C75" s="15">
        <v>945929.03</v>
      </c>
      <c r="D75" s="15">
        <v>954313.76</v>
      </c>
      <c r="E75" s="15">
        <v>782091.2</v>
      </c>
      <c r="F75" s="5">
        <v>873770.83</v>
      </c>
      <c r="G75" s="15">
        <v>837515.05</v>
      </c>
      <c r="H75" s="19">
        <v>877362.37</v>
      </c>
      <c r="I75" s="15">
        <v>818697.21</v>
      </c>
      <c r="J75" s="23">
        <v>931505.69</v>
      </c>
      <c r="K75" s="12">
        <v>985897.66</v>
      </c>
      <c r="L75" s="5">
        <v>796543.33</v>
      </c>
      <c r="M75" s="5">
        <v>833613.91</v>
      </c>
      <c r="N75" s="6">
        <f t="shared" si="0"/>
        <v>10615202.040000001</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14284587.950000001</v>
      </c>
      <c r="C80" s="6">
        <f t="shared" si="1"/>
        <v>14709792.469999997</v>
      </c>
      <c r="D80" s="6">
        <f t="shared" si="1"/>
        <v>15085723.089999998</v>
      </c>
      <c r="E80" s="6">
        <f t="shared" si="1"/>
        <v>14023172.870000001</v>
      </c>
      <c r="F80" s="6">
        <f t="shared" si="1"/>
        <v>14972361.910000002</v>
      </c>
      <c r="G80" s="6">
        <f t="shared" si="1"/>
        <v>14204122.18</v>
      </c>
      <c r="H80" s="6">
        <f t="shared" si="1"/>
        <v>14771477.279999999</v>
      </c>
      <c r="I80" s="6">
        <f t="shared" si="1"/>
        <v>15758102.290000003</v>
      </c>
      <c r="J80" s="6">
        <f t="shared" si="1"/>
        <v>15814262.609999998</v>
      </c>
      <c r="K80" s="6">
        <f t="shared" si="1"/>
        <v>16674197.860000001</v>
      </c>
      <c r="L80" s="6">
        <f t="shared" si="1"/>
        <v>15660034.98</v>
      </c>
      <c r="M80" s="6">
        <f t="shared" si="1"/>
        <v>15404679.58</v>
      </c>
      <c r="N80" s="6">
        <f>SUM(B80:M80)</f>
        <v>181362515.07000002</v>
      </c>
    </row>
  </sheetData>
  <mergeCells count="5">
    <mergeCell ref="A7:N7"/>
    <mergeCell ref="A3:N3"/>
    <mergeCell ref="A4:N4"/>
    <mergeCell ref="A5:N5"/>
    <mergeCell ref="A6:N6"/>
  </mergeCells>
  <phoneticPr fontId="2"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483EB-CBAE-4666-940C-132109A0C3FA}"/>
</file>

<file path=customXml/itemProps2.xml><?xml version="1.0" encoding="utf-8"?>
<ds:datastoreItem xmlns:ds="http://schemas.openxmlformats.org/officeDocument/2006/customXml" ds:itemID="{42ED7DEE-55E1-4597-8021-8DE711B37E14}"/>
</file>

<file path=customXml/itemProps3.xml><?xml version="1.0" encoding="utf-8"?>
<ds:datastoreItem xmlns:ds="http://schemas.openxmlformats.org/officeDocument/2006/customXml" ds:itemID="{520FEA7A-6B84-4161-B9A6-3D69896F9AAD}"/>
</file>

<file path=customXml/itemProps4.xml><?xml version="1.0" encoding="utf-8"?>
<ds:datastoreItem xmlns:ds="http://schemas.openxmlformats.org/officeDocument/2006/customXml" ds:itemID="{518A6699-517E-4D2B-9B01-165928E87B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 07-08</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2008-09-25T12:43:34Z</cp:lastPrinted>
  <dcterms:created xsi:type="dcterms:W3CDTF">2005-12-06T18:39:52Z</dcterms:created>
  <dcterms:modified xsi:type="dcterms:W3CDTF">2022-03-16T17:29:07Z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