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ksto\Desktop\Form 3\"/>
    </mc:Choice>
  </mc:AlternateContent>
  <xr:revisionPtr revIDLastSave="0" documentId="13_ncr:1_{4B792885-8A51-46C7-B3F7-B18789C3D9F0}" xr6:coauthVersionLast="47" xr6:coauthVersionMax="47" xr10:uidLastSave="{00000000-0000-0000-0000-000000000000}"/>
  <bookViews>
    <workbookView xWindow="28680" yWindow="-120" windowWidth="29040" windowHeight="15840" tabRatio="873" activeTab="2" xr2:uid="{00000000-000D-0000-FFFF-FFFF00000000}"/>
  </bookViews>
  <sheets>
    <sheet name="SFY2024" sheetId="4" r:id="rId1"/>
    <sheet name="Local Option Sales Tax Coll" sheetId="1" r:id="rId2"/>
    <sheet name="Tourist Development Tax" sheetId="2" r:id="rId3"/>
    <sheet name="Conv &amp; Tourist Impact" sheetId="3" r:id="rId4"/>
    <sheet name="Voted 1-Cent Local Option Fuel" sheetId="5" r:id="rId5"/>
    <sheet name="Non-Voted Local Option Fuel " sheetId="6" r:id="rId6"/>
    <sheet name="Addtional Local Option Fuel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Print_Area" localSheetId="2">'Tourist Development Tax'!$A$9:$C$81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7" l="1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2" i="7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12" i="6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2" i="5"/>
  <c r="F12" i="5"/>
  <c r="E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12" i="5"/>
  <c r="I79" i="1" l="1"/>
  <c r="H79" i="1"/>
  <c r="G79" i="1"/>
  <c r="F79" i="1"/>
  <c r="E79" i="1"/>
  <c r="D79" i="1"/>
  <c r="C7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2" i="1"/>
  <c r="B79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12" i="1"/>
  <c r="K80" i="2"/>
  <c r="L80" i="2"/>
  <c r="M80" i="2"/>
  <c r="B80" i="2"/>
  <c r="C80" i="2"/>
  <c r="D80" i="2"/>
  <c r="E80" i="2"/>
  <c r="F80" i="2"/>
  <c r="G80" i="2"/>
  <c r="H80" i="2"/>
  <c r="A1" i="3" l="1"/>
  <c r="N22" i="2" l="1"/>
  <c r="M80" i="7"/>
  <c r="L80" i="7"/>
  <c r="G75" i="4"/>
  <c r="N75" i="7"/>
  <c r="G70" i="4"/>
  <c r="G53" i="4"/>
  <c r="G51" i="4"/>
  <c r="G48" i="4"/>
  <c r="G46" i="4"/>
  <c r="G44" i="4"/>
  <c r="G29" i="4"/>
  <c r="G27" i="4"/>
  <c r="G22" i="4"/>
  <c r="K11" i="7"/>
  <c r="J11" i="7"/>
  <c r="I11" i="7"/>
  <c r="H11" i="7"/>
  <c r="G11" i="7"/>
  <c r="F11" i="7"/>
  <c r="E11" i="7"/>
  <c r="D11" i="7"/>
  <c r="C11" i="7"/>
  <c r="B11" i="7"/>
  <c r="K10" i="7"/>
  <c r="J10" i="7"/>
  <c r="I10" i="7"/>
  <c r="H10" i="7"/>
  <c r="G10" i="7"/>
  <c r="F10" i="7"/>
  <c r="E10" i="7"/>
  <c r="D10" i="7"/>
  <c r="C10" i="7"/>
  <c r="B10" i="7"/>
  <c r="N9" i="7"/>
  <c r="B9" i="7"/>
  <c r="A1" i="7"/>
  <c r="M80" i="6"/>
  <c r="L80" i="6"/>
  <c r="F65" i="4"/>
  <c r="F53" i="4"/>
  <c r="F41" i="4"/>
  <c r="K11" i="6"/>
  <c r="J11" i="6"/>
  <c r="I11" i="6"/>
  <c r="H11" i="6"/>
  <c r="G11" i="6"/>
  <c r="F11" i="6"/>
  <c r="E11" i="6"/>
  <c r="D11" i="6"/>
  <c r="C11" i="6"/>
  <c r="B11" i="6"/>
  <c r="K10" i="6"/>
  <c r="J10" i="6"/>
  <c r="I10" i="6"/>
  <c r="H10" i="6"/>
  <c r="G10" i="6"/>
  <c r="F10" i="6"/>
  <c r="E10" i="6"/>
  <c r="D10" i="6"/>
  <c r="C10" i="6"/>
  <c r="B10" i="6"/>
  <c r="N9" i="6"/>
  <c r="B9" i="6"/>
  <c r="A1" i="6"/>
  <c r="M80" i="5"/>
  <c r="L80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N9" i="5"/>
  <c r="B9" i="5"/>
  <c r="A1" i="5"/>
  <c r="N78" i="3"/>
  <c r="N77" i="3"/>
  <c r="N76" i="3"/>
  <c r="M75" i="3"/>
  <c r="L75" i="3"/>
  <c r="K75" i="3"/>
  <c r="J75" i="3"/>
  <c r="I75" i="3"/>
  <c r="H75" i="3"/>
  <c r="G75" i="3"/>
  <c r="F75" i="3"/>
  <c r="E75" i="3"/>
  <c r="D75" i="3"/>
  <c r="C75" i="3"/>
  <c r="B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9" i="3"/>
  <c r="B9" i="3"/>
  <c r="N77" i="2"/>
  <c r="N75" i="2"/>
  <c r="N74" i="2"/>
  <c r="N73" i="2"/>
  <c r="N72" i="2"/>
  <c r="N70" i="2"/>
  <c r="N69" i="2"/>
  <c r="N68" i="2"/>
  <c r="N67" i="2"/>
  <c r="N66" i="2"/>
  <c r="N65" i="2"/>
  <c r="N64" i="2"/>
  <c r="N63" i="2"/>
  <c r="N62" i="2"/>
  <c r="N61" i="2"/>
  <c r="N60" i="2"/>
  <c r="N59" i="2"/>
  <c r="N56" i="2"/>
  <c r="N55" i="2"/>
  <c r="N54" i="2"/>
  <c r="N53" i="2"/>
  <c r="N52" i="2"/>
  <c r="N50" i="2"/>
  <c r="N48" i="2"/>
  <c r="N47" i="2"/>
  <c r="N46" i="2"/>
  <c r="N45" i="2"/>
  <c r="N42" i="2"/>
  <c r="N40" i="2"/>
  <c r="N38" i="2"/>
  <c r="N34" i="2"/>
  <c r="N29" i="2"/>
  <c r="N28" i="2"/>
  <c r="N27" i="2"/>
  <c r="N24" i="2"/>
  <c r="N21" i="2"/>
  <c r="N19" i="2"/>
  <c r="N18" i="2"/>
  <c r="N17" i="2"/>
  <c r="N16" i="2"/>
  <c r="N14" i="2"/>
  <c r="N13" i="2"/>
  <c r="N12" i="2"/>
  <c r="N9" i="2"/>
  <c r="B9" i="2"/>
  <c r="A1" i="2"/>
  <c r="G83" i="1"/>
  <c r="C9" i="1"/>
  <c r="D9" i="1" s="1"/>
  <c r="A1" i="1"/>
  <c r="G78" i="4"/>
  <c r="F78" i="4"/>
  <c r="E78" i="4"/>
  <c r="D78" i="4"/>
  <c r="C78" i="4"/>
  <c r="B78" i="4"/>
  <c r="D77" i="4"/>
  <c r="D76" i="4"/>
  <c r="C76" i="4"/>
  <c r="D75" i="4"/>
  <c r="C74" i="4"/>
  <c r="D73" i="4"/>
  <c r="C73" i="4"/>
  <c r="D72" i="4"/>
  <c r="C72" i="4"/>
  <c r="D71" i="4"/>
  <c r="C71" i="4"/>
  <c r="D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F58" i="4"/>
  <c r="D58" i="4"/>
  <c r="C58" i="4"/>
  <c r="D57" i="4"/>
  <c r="D56" i="4"/>
  <c r="D55" i="4"/>
  <c r="C55" i="4"/>
  <c r="C54" i="4"/>
  <c r="D53" i="4"/>
  <c r="C53" i="4"/>
  <c r="D52" i="4"/>
  <c r="C52" i="4"/>
  <c r="D51" i="4"/>
  <c r="C51" i="4"/>
  <c r="D50" i="4"/>
  <c r="D49" i="4"/>
  <c r="C49" i="4"/>
  <c r="D48" i="4"/>
  <c r="D47" i="4"/>
  <c r="C47" i="4"/>
  <c r="D46" i="4"/>
  <c r="C46" i="4"/>
  <c r="D45" i="4"/>
  <c r="C45" i="4"/>
  <c r="D44" i="4"/>
  <c r="C44" i="4"/>
  <c r="D43" i="4"/>
  <c r="D42" i="4"/>
  <c r="D41" i="4"/>
  <c r="C41" i="4"/>
  <c r="D40" i="4"/>
  <c r="D39" i="4"/>
  <c r="C39" i="4"/>
  <c r="D38" i="4"/>
  <c r="D37" i="4"/>
  <c r="C37" i="4"/>
  <c r="D36" i="4"/>
  <c r="D35" i="4"/>
  <c r="F34" i="4"/>
  <c r="D34" i="4"/>
  <c r="D33" i="4"/>
  <c r="C33" i="4"/>
  <c r="D32" i="4"/>
  <c r="D31" i="4"/>
  <c r="D30" i="4"/>
  <c r="D29" i="4"/>
  <c r="D28" i="4"/>
  <c r="C28" i="4"/>
  <c r="D27" i="4"/>
  <c r="C27" i="4"/>
  <c r="C26" i="4"/>
  <c r="D25" i="4"/>
  <c r="D24" i="4"/>
  <c r="D23" i="4"/>
  <c r="C23" i="4"/>
  <c r="D22" i="4"/>
  <c r="D21" i="4"/>
  <c r="C21" i="4"/>
  <c r="D20" i="4"/>
  <c r="C20" i="4"/>
  <c r="D19" i="4"/>
  <c r="D18" i="4"/>
  <c r="C18" i="4"/>
  <c r="D17" i="4"/>
  <c r="C17" i="4"/>
  <c r="D16" i="4"/>
  <c r="C16" i="4"/>
  <c r="D15" i="4"/>
  <c r="C15" i="4"/>
  <c r="D14" i="4"/>
  <c r="D13" i="4"/>
  <c r="C13" i="4"/>
  <c r="D12" i="4"/>
  <c r="C12" i="4"/>
  <c r="D11" i="4"/>
  <c r="C11" i="4"/>
  <c r="E80" i="3" l="1"/>
  <c r="K80" i="3"/>
  <c r="E9" i="1"/>
  <c r="D9" i="6"/>
  <c r="D9" i="3"/>
  <c r="D9" i="7"/>
  <c r="D9" i="2"/>
  <c r="D9" i="5"/>
  <c r="C9" i="5"/>
  <c r="C9" i="2"/>
  <c r="C9" i="7"/>
  <c r="C9" i="3"/>
  <c r="C9" i="6"/>
  <c r="E55" i="4"/>
  <c r="N78" i="5"/>
  <c r="F13" i="4"/>
  <c r="F25" i="4"/>
  <c r="F37" i="4"/>
  <c r="F49" i="4"/>
  <c r="F61" i="4"/>
  <c r="G18" i="4"/>
  <c r="G23" i="4"/>
  <c r="G35" i="4"/>
  <c r="G42" i="4"/>
  <c r="G47" i="4"/>
  <c r="G66" i="4"/>
  <c r="F77" i="4"/>
  <c r="G60" i="4"/>
  <c r="G20" i="4"/>
  <c r="G68" i="4"/>
  <c r="G38" i="4"/>
  <c r="G72" i="4"/>
  <c r="G77" i="4"/>
  <c r="E35" i="4"/>
  <c r="E28" i="4"/>
  <c r="E52" i="4"/>
  <c r="E76" i="4"/>
  <c r="F27" i="4"/>
  <c r="F51" i="4"/>
  <c r="F75" i="4"/>
  <c r="N57" i="7"/>
  <c r="G63" i="4"/>
  <c r="B68" i="4"/>
  <c r="B76" i="4"/>
  <c r="N79" i="1"/>
  <c r="E17" i="4"/>
  <c r="E31" i="4"/>
  <c r="E41" i="4"/>
  <c r="N66" i="5"/>
  <c r="D80" i="6"/>
  <c r="N17" i="6"/>
  <c r="F18" i="4"/>
  <c r="F20" i="4"/>
  <c r="F23" i="4"/>
  <c r="F42" i="4"/>
  <c r="F44" i="4"/>
  <c r="F47" i="4"/>
  <c r="F66" i="4"/>
  <c r="F68" i="4"/>
  <c r="F73" i="4"/>
  <c r="G16" i="4"/>
  <c r="G25" i="4"/>
  <c r="G49" i="4"/>
  <c r="G73" i="4"/>
  <c r="B83" i="1"/>
  <c r="B25" i="4"/>
  <c r="B73" i="4"/>
  <c r="B49" i="4"/>
  <c r="B63" i="4"/>
  <c r="B65" i="4"/>
  <c r="B69" i="4"/>
  <c r="N25" i="7"/>
  <c r="G31" i="4"/>
  <c r="N37" i="7"/>
  <c r="N49" i="7"/>
  <c r="E15" i="4"/>
  <c r="E39" i="4"/>
  <c r="B40" i="4"/>
  <c r="B52" i="4"/>
  <c r="B58" i="4"/>
  <c r="B60" i="4"/>
  <c r="B30" i="4"/>
  <c r="B36" i="4"/>
  <c r="N56" i="7"/>
  <c r="N15" i="1"/>
  <c r="N23" i="5"/>
  <c r="N40" i="5"/>
  <c r="N64" i="5"/>
  <c r="N73" i="7"/>
  <c r="B39" i="4"/>
  <c r="N42" i="1"/>
  <c r="N44" i="1"/>
  <c r="N46" i="1"/>
  <c r="N52" i="1"/>
  <c r="N62" i="1"/>
  <c r="N16" i="1"/>
  <c r="N18" i="1"/>
  <c r="N24" i="1"/>
  <c r="B29" i="4"/>
  <c r="B37" i="4"/>
  <c r="B59" i="4"/>
  <c r="E83" i="1"/>
  <c r="B67" i="4"/>
  <c r="B71" i="4"/>
  <c r="E59" i="4"/>
  <c r="N41" i="5"/>
  <c r="D83" i="1"/>
  <c r="N17" i="5"/>
  <c r="N29" i="5"/>
  <c r="M83" i="1"/>
  <c r="N39" i="1"/>
  <c r="B62" i="4"/>
  <c r="B16" i="4"/>
  <c r="B38" i="4"/>
  <c r="N14" i="1"/>
  <c r="N65" i="1"/>
  <c r="B66" i="4"/>
  <c r="N59" i="5"/>
  <c r="N72" i="7"/>
  <c r="C83" i="1"/>
  <c r="B13" i="4"/>
  <c r="N20" i="1"/>
  <c r="N22" i="1"/>
  <c r="N28" i="1"/>
  <c r="N30" i="1"/>
  <c r="N36" i="1"/>
  <c r="N38" i="1"/>
  <c r="G57" i="4"/>
  <c r="G59" i="4"/>
  <c r="G62" i="4"/>
  <c r="G64" i="4"/>
  <c r="N60" i="1"/>
  <c r="N61" i="1"/>
  <c r="B64" i="4"/>
  <c r="N16" i="5"/>
  <c r="N48" i="7"/>
  <c r="G80" i="7"/>
  <c r="N34" i="1"/>
  <c r="N40" i="1"/>
  <c r="N48" i="1"/>
  <c r="N54" i="1"/>
  <c r="N58" i="1"/>
  <c r="N63" i="1"/>
  <c r="E24" i="4"/>
  <c r="G33" i="4"/>
  <c r="G40" i="4"/>
  <c r="N44" i="7"/>
  <c r="F83" i="1"/>
  <c r="B21" i="4"/>
  <c r="B33" i="4"/>
  <c r="B35" i="4"/>
  <c r="N50" i="1"/>
  <c r="B61" i="4"/>
  <c r="N66" i="1"/>
  <c r="N68" i="1"/>
  <c r="N70" i="1"/>
  <c r="N76" i="1"/>
  <c r="N21" i="5"/>
  <c r="N56" i="6"/>
  <c r="B45" i="4"/>
  <c r="N64" i="1"/>
  <c r="N72" i="1"/>
  <c r="N78" i="1"/>
  <c r="F57" i="4"/>
  <c r="F62" i="4"/>
  <c r="F64" i="4"/>
  <c r="F69" i="4"/>
  <c r="F71" i="4"/>
  <c r="G12" i="4"/>
  <c r="G14" i="4"/>
  <c r="N18" i="7"/>
  <c r="G21" i="4"/>
  <c r="N42" i="7"/>
  <c r="H83" i="1"/>
  <c r="N26" i="1"/>
  <c r="N32" i="1"/>
  <c r="N74" i="1"/>
  <c r="N56" i="1"/>
  <c r="B57" i="4"/>
  <c r="F33" i="4"/>
  <c r="F38" i="4"/>
  <c r="F45" i="4"/>
  <c r="F55" i="4"/>
  <c r="N23" i="7"/>
  <c r="N47" i="7"/>
  <c r="N71" i="7"/>
  <c r="J83" i="1"/>
  <c r="B17" i="4"/>
  <c r="I83" i="1"/>
  <c r="N19" i="5"/>
  <c r="N32" i="6"/>
  <c r="K83" i="1"/>
  <c r="B41" i="4"/>
  <c r="B53" i="4"/>
  <c r="N43" i="5"/>
  <c r="E66" i="4"/>
  <c r="E73" i="4"/>
  <c r="N13" i="6"/>
  <c r="F17" i="4"/>
  <c r="N20" i="6"/>
  <c r="F21" i="4"/>
  <c r="N30" i="6"/>
  <c r="F31" i="4"/>
  <c r="N54" i="6"/>
  <c r="N40" i="7"/>
  <c r="N64" i="7"/>
  <c r="L83" i="1"/>
  <c r="B15" i="4"/>
  <c r="E51" i="4"/>
  <c r="E63" i="4"/>
  <c r="N13" i="1"/>
  <c r="B27" i="4"/>
  <c r="N65" i="5"/>
  <c r="B14" i="4"/>
  <c r="B26" i="4"/>
  <c r="N29" i="1"/>
  <c r="N31" i="1"/>
  <c r="N33" i="1"/>
  <c r="N35" i="1"/>
  <c r="N37" i="1"/>
  <c r="B51" i="4"/>
  <c r="B77" i="4"/>
  <c r="E65" i="4"/>
  <c r="N43" i="1"/>
  <c r="B48" i="4"/>
  <c r="N51" i="1"/>
  <c r="N53" i="1"/>
  <c r="N57" i="1"/>
  <c r="N59" i="1"/>
  <c r="N22" i="5"/>
  <c r="E37" i="4"/>
  <c r="N33" i="6"/>
  <c r="N57" i="6"/>
  <c r="G11" i="4"/>
  <c r="N17" i="1"/>
  <c r="N25" i="1"/>
  <c r="B34" i="4"/>
  <c r="B75" i="4"/>
  <c r="N23" i="1"/>
  <c r="N41" i="1"/>
  <c r="N47" i="1"/>
  <c r="N49" i="1"/>
  <c r="N67" i="1"/>
  <c r="N73" i="1"/>
  <c r="N75" i="1"/>
  <c r="N77" i="1"/>
  <c r="G34" i="4"/>
  <c r="B20" i="4"/>
  <c r="B22" i="4"/>
  <c r="N71" i="1"/>
  <c r="N24" i="7"/>
  <c r="N45" i="1"/>
  <c r="B46" i="4"/>
  <c r="B56" i="4"/>
  <c r="B70" i="4"/>
  <c r="B72" i="4"/>
  <c r="N15" i="5"/>
  <c r="N67" i="6"/>
  <c r="B18" i="4"/>
  <c r="B42" i="4"/>
  <c r="B44" i="4"/>
  <c r="N55" i="1"/>
  <c r="N69" i="1"/>
  <c r="J80" i="2"/>
  <c r="N36" i="6"/>
  <c r="N48" i="6"/>
  <c r="B43" i="4"/>
  <c r="B28" i="4"/>
  <c r="C30" i="4"/>
  <c r="B54" i="4"/>
  <c r="N43" i="2"/>
  <c r="K80" i="5"/>
  <c r="E16" i="4"/>
  <c r="E21" i="4"/>
  <c r="E23" i="4"/>
  <c r="N72" i="5"/>
  <c r="F22" i="4"/>
  <c r="N42" i="6"/>
  <c r="F72" i="4"/>
  <c r="F74" i="4"/>
  <c r="G74" i="4"/>
  <c r="J80" i="5"/>
  <c r="B11" i="4"/>
  <c r="B23" i="4"/>
  <c r="G71" i="4"/>
  <c r="C25" i="4"/>
  <c r="E14" i="4"/>
  <c r="N27" i="5"/>
  <c r="N34" i="5"/>
  <c r="N39" i="5"/>
  <c r="E75" i="4"/>
  <c r="N37" i="6"/>
  <c r="N44" i="6"/>
  <c r="G19" i="4"/>
  <c r="G45" i="4"/>
  <c r="N61" i="7"/>
  <c r="N68" i="7"/>
  <c r="F29" i="4"/>
  <c r="B55" i="4"/>
  <c r="C22" i="4"/>
  <c r="C77" i="4"/>
  <c r="N20" i="5"/>
  <c r="N46" i="5"/>
  <c r="N53" i="5"/>
  <c r="E61" i="4"/>
  <c r="N16" i="6"/>
  <c r="N28" i="6"/>
  <c r="F46" i="4"/>
  <c r="N66" i="6"/>
  <c r="G36" i="4"/>
  <c r="N19" i="1"/>
  <c r="N13" i="5"/>
  <c r="E19" i="4"/>
  <c r="N32" i="5"/>
  <c r="E33" i="4"/>
  <c r="E45" i="4"/>
  <c r="E47" i="4"/>
  <c r="F19" i="4"/>
  <c r="N35" i="6"/>
  <c r="N61" i="6"/>
  <c r="N68" i="6"/>
  <c r="N78" i="6"/>
  <c r="N16" i="7"/>
  <c r="G17" i="4"/>
  <c r="G43" i="4"/>
  <c r="N66" i="7"/>
  <c r="G69" i="4"/>
  <c r="C38" i="4"/>
  <c r="C70" i="4"/>
  <c r="E40" i="4"/>
  <c r="N51" i="5"/>
  <c r="N58" i="5"/>
  <c r="N63" i="5"/>
  <c r="N70" i="5"/>
  <c r="N77" i="5"/>
  <c r="N40" i="6"/>
  <c r="N52" i="6"/>
  <c r="F70" i="4"/>
  <c r="N30" i="7"/>
  <c r="E11" i="4"/>
  <c r="N21" i="1"/>
  <c r="N32" i="2"/>
  <c r="C34" i="4"/>
  <c r="N18" i="5"/>
  <c r="N25" i="5"/>
  <c r="E38" i="4"/>
  <c r="E69" i="4"/>
  <c r="E71" i="4"/>
  <c r="F43" i="4"/>
  <c r="N59" i="6"/>
  <c r="G15" i="4"/>
  <c r="N21" i="7"/>
  <c r="G41" i="4"/>
  <c r="G67" i="4"/>
  <c r="B24" i="4"/>
  <c r="B31" i="4"/>
  <c r="C31" i="4"/>
  <c r="N58" i="2"/>
  <c r="N44" i="5"/>
  <c r="N56" i="5"/>
  <c r="E57" i="4"/>
  <c r="N75" i="5"/>
  <c r="N14" i="6"/>
  <c r="N21" i="6"/>
  <c r="N26" i="6"/>
  <c r="N64" i="6"/>
  <c r="N76" i="6"/>
  <c r="E80" i="7"/>
  <c r="N54" i="7"/>
  <c r="C50" i="4"/>
  <c r="N30" i="5"/>
  <c r="N37" i="5"/>
  <c r="E43" i="4"/>
  <c r="E64" i="4"/>
  <c r="F15" i="4"/>
  <c r="F67" i="4"/>
  <c r="N14" i="7"/>
  <c r="N33" i="7"/>
  <c r="G39" i="4"/>
  <c r="G65" i="4"/>
  <c r="B12" i="4"/>
  <c r="G55" i="4"/>
  <c r="G24" i="4"/>
  <c r="B50" i="4"/>
  <c r="N12" i="1"/>
  <c r="C35" i="4"/>
  <c r="N49" i="5"/>
  <c r="E62" i="4"/>
  <c r="N68" i="5"/>
  <c r="N19" i="6"/>
  <c r="H80" i="6"/>
  <c r="N31" i="6"/>
  <c r="N38" i="6"/>
  <c r="N45" i="6"/>
  <c r="C80" i="7"/>
  <c r="N28" i="7"/>
  <c r="N35" i="7"/>
  <c r="N45" i="7"/>
  <c r="N78" i="7"/>
  <c r="N44" i="2"/>
  <c r="N35" i="5"/>
  <c r="N42" i="5"/>
  <c r="E67" i="4"/>
  <c r="F39" i="4"/>
  <c r="H80" i="7"/>
  <c r="G37" i="4"/>
  <c r="C57" i="4"/>
  <c r="E26" i="4"/>
  <c r="N54" i="5"/>
  <c r="N61" i="5"/>
  <c r="N73" i="5"/>
  <c r="B80" i="6"/>
  <c r="F80" i="6"/>
  <c r="N24" i="6"/>
  <c r="N43" i="6"/>
  <c r="N50" i="6"/>
  <c r="N55" i="6"/>
  <c r="N69" i="6"/>
  <c r="N74" i="6"/>
  <c r="N26" i="7"/>
  <c r="N52" i="7"/>
  <c r="N59" i="7"/>
  <c r="N69" i="7"/>
  <c r="B19" i="4"/>
  <c r="B32" i="4"/>
  <c r="B74" i="4"/>
  <c r="N27" i="1"/>
  <c r="N23" i="2"/>
  <c r="N30" i="2"/>
  <c r="C80" i="6"/>
  <c r="K80" i="6"/>
  <c r="N62" i="6"/>
  <c r="F63" i="4"/>
  <c r="B80" i="7"/>
  <c r="N31" i="7"/>
  <c r="G61" i="4"/>
  <c r="C80" i="5"/>
  <c r="N50" i="7"/>
  <c r="N76" i="7"/>
  <c r="C19" i="4"/>
  <c r="N25" i="2"/>
  <c r="N41" i="2"/>
  <c r="E32" i="4"/>
  <c r="E50" i="4"/>
  <c r="E80" i="6"/>
  <c r="F32" i="4"/>
  <c r="F35" i="4"/>
  <c r="D80" i="7"/>
  <c r="N19" i="7"/>
  <c r="N55" i="7"/>
  <c r="C32" i="4"/>
  <c r="E22" i="4"/>
  <c r="N22" i="6"/>
  <c r="N29" i="6"/>
  <c r="N41" i="6"/>
  <c r="N60" i="6"/>
  <c r="N72" i="6"/>
  <c r="G32" i="4"/>
  <c r="G58" i="4"/>
  <c r="N74" i="7"/>
  <c r="N12" i="5"/>
  <c r="E20" i="4"/>
  <c r="N26" i="5"/>
  <c r="N47" i="5"/>
  <c r="E48" i="4"/>
  <c r="E74" i="4"/>
  <c r="G80" i="6"/>
  <c r="F56" i="4"/>
  <c r="F59" i="4"/>
  <c r="F80" i="7"/>
  <c r="N17" i="7"/>
  <c r="N29" i="7"/>
  <c r="N36" i="7"/>
  <c r="N43" i="7"/>
  <c r="C40" i="4"/>
  <c r="C75" i="4"/>
  <c r="E18" i="4"/>
  <c r="N28" i="5"/>
  <c r="N38" i="5"/>
  <c r="E56" i="4"/>
  <c r="N27" i="6"/>
  <c r="F28" i="4"/>
  <c r="J80" i="6"/>
  <c r="N34" i="6"/>
  <c r="N46" i="6"/>
  <c r="N53" i="6"/>
  <c r="N65" i="6"/>
  <c r="N22" i="7"/>
  <c r="G30" i="4"/>
  <c r="G56" i="4"/>
  <c r="I80" i="2"/>
  <c r="N76" i="2"/>
  <c r="D80" i="5"/>
  <c r="E30" i="4"/>
  <c r="E46" i="4"/>
  <c r="N71" i="5"/>
  <c r="E72" i="4"/>
  <c r="I80" i="6"/>
  <c r="N15" i="7"/>
  <c r="N34" i="7"/>
  <c r="N41" i="7"/>
  <c r="N53" i="7"/>
  <c r="N60" i="7"/>
  <c r="N67" i="7"/>
  <c r="N37" i="2"/>
  <c r="E80" i="5"/>
  <c r="E25" i="4"/>
  <c r="N50" i="5"/>
  <c r="N51" i="6"/>
  <c r="F54" i="4"/>
  <c r="N58" i="6"/>
  <c r="N70" i="6"/>
  <c r="N77" i="6"/>
  <c r="I80" i="7"/>
  <c r="G28" i="4"/>
  <c r="N46" i="7"/>
  <c r="G54" i="4"/>
  <c r="B47" i="4"/>
  <c r="N31" i="2"/>
  <c r="F80" i="5"/>
  <c r="E13" i="4"/>
  <c r="N24" i="5"/>
  <c r="N36" i="5"/>
  <c r="N45" i="5"/>
  <c r="N52" i="5"/>
  <c r="N62" i="5"/>
  <c r="E70" i="4"/>
  <c r="N15" i="6"/>
  <c r="F16" i="4"/>
  <c r="N39" i="6"/>
  <c r="J80" i="7"/>
  <c r="N27" i="7"/>
  <c r="N39" i="7"/>
  <c r="N58" i="7"/>
  <c r="N65" i="7"/>
  <c r="N77" i="7"/>
  <c r="G80" i="5"/>
  <c r="E27" i="4"/>
  <c r="E42" i="4"/>
  <c r="E54" i="4"/>
  <c r="N74" i="5"/>
  <c r="F24" i="4"/>
  <c r="F26" i="4"/>
  <c r="N63" i="6"/>
  <c r="N75" i="6"/>
  <c r="F76" i="4"/>
  <c r="K80" i="7"/>
  <c r="G26" i="4"/>
  <c r="G52" i="4"/>
  <c r="N70" i="7"/>
  <c r="C48" i="4"/>
  <c r="H80" i="5"/>
  <c r="E49" i="4"/>
  <c r="N69" i="5"/>
  <c r="N76" i="5"/>
  <c r="F14" i="4"/>
  <c r="F40" i="4"/>
  <c r="N13" i="7"/>
  <c r="N20" i="7"/>
  <c r="N32" i="7"/>
  <c r="N51" i="7"/>
  <c r="N63" i="7"/>
  <c r="C14" i="4"/>
  <c r="N26" i="2"/>
  <c r="N49" i="2"/>
  <c r="N57" i="2"/>
  <c r="I80" i="5"/>
  <c r="N48" i="5"/>
  <c r="N60" i="5"/>
  <c r="N18" i="6"/>
  <c r="F48" i="4"/>
  <c r="F50" i="4"/>
  <c r="G50" i="4"/>
  <c r="G76" i="4"/>
  <c r="G80" i="3"/>
  <c r="F80" i="3"/>
  <c r="B80" i="3"/>
  <c r="C80" i="3"/>
  <c r="M80" i="3"/>
  <c r="N55" i="3"/>
  <c r="H80" i="3"/>
  <c r="I80" i="3"/>
  <c r="N75" i="3"/>
  <c r="J80" i="3"/>
  <c r="D74" i="4"/>
  <c r="L80" i="3"/>
  <c r="D54" i="4"/>
  <c r="D80" i="3"/>
  <c r="D26" i="4"/>
  <c r="N27" i="3"/>
  <c r="G13" i="4"/>
  <c r="F30" i="4"/>
  <c r="N20" i="2"/>
  <c r="N33" i="5"/>
  <c r="N57" i="5"/>
  <c r="N25" i="6"/>
  <c r="N49" i="6"/>
  <c r="N73" i="6"/>
  <c r="B80" i="5"/>
  <c r="N39" i="2"/>
  <c r="C43" i="4"/>
  <c r="N36" i="2"/>
  <c r="N12" i="6"/>
  <c r="N31" i="5"/>
  <c r="N55" i="5"/>
  <c r="N23" i="6"/>
  <c r="N47" i="6"/>
  <c r="N71" i="6"/>
  <c r="N38" i="7"/>
  <c r="N62" i="7"/>
  <c r="F11" i="4"/>
  <c r="N33" i="2"/>
  <c r="N12" i="7"/>
  <c r="N71" i="2"/>
  <c r="C24" i="4"/>
  <c r="C56" i="4"/>
  <c r="N15" i="2"/>
  <c r="N51" i="2"/>
  <c r="N78" i="2"/>
  <c r="N14" i="5"/>
  <c r="C36" i="4"/>
  <c r="E12" i="4"/>
  <c r="E36" i="4"/>
  <c r="E44" i="4"/>
  <c r="E60" i="4"/>
  <c r="E68" i="4"/>
  <c r="F12" i="4"/>
  <c r="F36" i="4"/>
  <c r="F52" i="4"/>
  <c r="F60" i="4"/>
  <c r="C29" i="4"/>
  <c r="N67" i="5"/>
  <c r="E29" i="4"/>
  <c r="E53" i="4"/>
  <c r="E77" i="4"/>
  <c r="N35" i="2"/>
  <c r="C42" i="4"/>
  <c r="E34" i="4"/>
  <c r="E58" i="4"/>
  <c r="D80" i="4" l="1"/>
  <c r="F9" i="1"/>
  <c r="E9" i="6"/>
  <c r="E9" i="3"/>
  <c r="E9" i="7"/>
  <c r="E9" i="2"/>
  <c r="E9" i="5"/>
  <c r="N83" i="1"/>
  <c r="N80" i="7"/>
  <c r="N80" i="6"/>
  <c r="B80" i="4"/>
  <c r="N80" i="2"/>
  <c r="G80" i="4"/>
  <c r="N80" i="5"/>
  <c r="E80" i="4"/>
  <c r="N80" i="3"/>
  <c r="C80" i="4"/>
  <c r="F80" i="4"/>
  <c r="G9" i="1" l="1"/>
  <c r="F9" i="6"/>
  <c r="F9" i="3"/>
  <c r="F9" i="7"/>
  <c r="F9" i="2"/>
  <c r="F9" i="5"/>
  <c r="H9" i="1" l="1"/>
  <c r="G9" i="6"/>
  <c r="G9" i="3"/>
  <c r="G9" i="7"/>
  <c r="G9" i="2"/>
  <c r="G9" i="5"/>
  <c r="I9" i="1" l="1"/>
  <c r="H9" i="6"/>
  <c r="H9" i="3"/>
  <c r="H9" i="7"/>
  <c r="H9" i="2"/>
  <c r="H9" i="5"/>
  <c r="J9" i="1" l="1"/>
  <c r="I9" i="6"/>
  <c r="I9" i="3"/>
  <c r="I9" i="7"/>
  <c r="I9" i="2"/>
  <c r="I9" i="5"/>
  <c r="J9" i="6" l="1"/>
  <c r="J9" i="3"/>
  <c r="J9" i="7"/>
  <c r="J9" i="2"/>
  <c r="J9" i="5"/>
  <c r="K9" i="1"/>
  <c r="K9" i="6" l="1"/>
  <c r="K9" i="3"/>
  <c r="K9" i="7"/>
  <c r="K9" i="2"/>
  <c r="K9" i="5"/>
  <c r="L9" i="1"/>
  <c r="L9" i="6" l="1"/>
  <c r="L9" i="3"/>
  <c r="L9" i="2"/>
  <c r="L9" i="7"/>
  <c r="L9" i="5"/>
  <c r="M9" i="1"/>
  <c r="M9" i="3" l="1"/>
  <c r="M9" i="7"/>
  <c r="M9" i="5"/>
  <c r="M9" i="2"/>
  <c r="M9" i="6"/>
</calcChain>
</file>

<file path=xl/sharedStrings.xml><?xml version="1.0" encoding="utf-8"?>
<sst xmlns="http://schemas.openxmlformats.org/spreadsheetml/2006/main" count="569" uniqueCount="143">
  <si>
    <t>COUNTY</t>
  </si>
  <si>
    <t>--------------------</t>
  </si>
  <si>
    <t>11*Alachua</t>
  </si>
  <si>
    <t>12*Baker</t>
  </si>
  <si>
    <t>13*Bay</t>
  </si>
  <si>
    <t>14 Bradford</t>
  </si>
  <si>
    <t>15*Brevard</t>
  </si>
  <si>
    <t>16*Broward</t>
  </si>
  <si>
    <t>17 Calhoun</t>
  </si>
  <si>
    <t>18*Charlotte</t>
  </si>
  <si>
    <t>20*Clay</t>
  </si>
  <si>
    <t>21*Collier</t>
  </si>
  <si>
    <t>22 Columbia</t>
  </si>
  <si>
    <t>24 DeSoto</t>
  </si>
  <si>
    <t>25 Dixie</t>
  </si>
  <si>
    <t>26*Duval</t>
  </si>
  <si>
    <t>27*Escambia</t>
  </si>
  <si>
    <t>28 Flagler</t>
  </si>
  <si>
    <t>29 Franklin</t>
  </si>
  <si>
    <t>30 Gadsden</t>
  </si>
  <si>
    <t>31 Gilchrist</t>
  </si>
  <si>
    <t>32 Glades</t>
  </si>
  <si>
    <t>33*Gulf</t>
  </si>
  <si>
    <t>34 Hamilton</t>
  </si>
  <si>
    <t>35 Hardee</t>
  </si>
  <si>
    <t>36 Hendry</t>
  </si>
  <si>
    <t>37*Hernando</t>
  </si>
  <si>
    <t>38 Highlands</t>
  </si>
  <si>
    <t>39*Hillsborough</t>
  </si>
  <si>
    <t>40 Holmes</t>
  </si>
  <si>
    <t>41*Indian River</t>
  </si>
  <si>
    <t>42 Jackson</t>
  </si>
  <si>
    <t>43 Jefferson</t>
  </si>
  <si>
    <t>44 Lafayette</t>
  </si>
  <si>
    <t>45*Lake</t>
  </si>
  <si>
    <t>46*Lee</t>
  </si>
  <si>
    <t>47*Leon</t>
  </si>
  <si>
    <t>48 Levy</t>
  </si>
  <si>
    <t>49 Liberty</t>
  </si>
  <si>
    <t>50 Madison</t>
  </si>
  <si>
    <t>51*Manatee</t>
  </si>
  <si>
    <t>52 Marion</t>
  </si>
  <si>
    <t>53 Martin</t>
  </si>
  <si>
    <t>54*Monroe</t>
  </si>
  <si>
    <t>55*Nassau</t>
  </si>
  <si>
    <t>56*Okaloosa</t>
  </si>
  <si>
    <t>57 Okeechobee</t>
  </si>
  <si>
    <t>58*Orange</t>
  </si>
  <si>
    <t>59*Osceola</t>
  </si>
  <si>
    <t>60*Palm Beach</t>
  </si>
  <si>
    <t>61 Pasco</t>
  </si>
  <si>
    <t>62*Pinellas</t>
  </si>
  <si>
    <t>63*Polk</t>
  </si>
  <si>
    <t>64*Putnam</t>
  </si>
  <si>
    <t>65*St. Johns</t>
  </si>
  <si>
    <t>66*St. Lucie</t>
  </si>
  <si>
    <t>67*Santa Rosa</t>
  </si>
  <si>
    <t>68*Sarasota</t>
  </si>
  <si>
    <t>69*Seminole</t>
  </si>
  <si>
    <t>70 Sumter</t>
  </si>
  <si>
    <t>71*Suwannee</t>
  </si>
  <si>
    <t>72 Taylor</t>
  </si>
  <si>
    <t>73 Union</t>
  </si>
  <si>
    <t>74*Volusia</t>
  </si>
  <si>
    <t>75*Wakulla</t>
  </si>
  <si>
    <t>76*Walton</t>
  </si>
  <si>
    <t>77 Washington</t>
  </si>
  <si>
    <t>** Disc. Pool</t>
  </si>
  <si>
    <t>STATE TOTAL</t>
  </si>
  <si>
    <t>LOCAL GOVERNMENT TAX RECEIPTS BY COUNTY</t>
  </si>
  <si>
    <t>OFFICE OF TAX RESEACH</t>
  </si>
  <si>
    <t>LOCAL OPT.</t>
  </si>
  <si>
    <t>TOURIST</t>
  </si>
  <si>
    <t>CONV &amp; TOUR</t>
  </si>
  <si>
    <t>VOTED 1 CENT</t>
  </si>
  <si>
    <t>NON-VOTED LOC.</t>
  </si>
  <si>
    <t>ADDITIONAL</t>
  </si>
  <si>
    <t>SALES TAX</t>
  </si>
  <si>
    <t>DEV. TAX</t>
  </si>
  <si>
    <t>IMP. TAX</t>
  </si>
  <si>
    <t>LOC. GAS TAX</t>
  </si>
  <si>
    <t>OPT. GAS TAX</t>
  </si>
  <si>
    <t>L. O. GAS</t>
  </si>
  <si>
    <t>-------------</t>
  </si>
  <si>
    <t>---------------</t>
  </si>
  <si>
    <t>--------------</t>
  </si>
  <si>
    <t>* Indicates self-administration of the Tourist Development Tax;</t>
  </si>
  <si>
    <t>totals provided by the counties' Tax Collectors.</t>
  </si>
  <si>
    <t>** Discretionary surtax collected in non-surtax counties.</t>
  </si>
  <si>
    <t>FORM3</t>
  </si>
  <si>
    <t>11 Alachua</t>
  </si>
  <si>
    <t>12 Baker</t>
  </si>
  <si>
    <t>13 Bay</t>
  </si>
  <si>
    <t>15 Brevard</t>
  </si>
  <si>
    <t>16 Broward</t>
  </si>
  <si>
    <t>18 Charlotte</t>
  </si>
  <si>
    <t>19 Citrus</t>
  </si>
  <si>
    <t>20 Clay</t>
  </si>
  <si>
    <t>21 Collier</t>
  </si>
  <si>
    <t>26 Duval</t>
  </si>
  <si>
    <t>27 Escambia</t>
  </si>
  <si>
    <t>33 Gulf</t>
  </si>
  <si>
    <t>37 Hernando</t>
  </si>
  <si>
    <t>39 Hillsborough</t>
  </si>
  <si>
    <t>41 Indian River</t>
  </si>
  <si>
    <t>45 Lake</t>
  </si>
  <si>
    <t>46 Lee</t>
  </si>
  <si>
    <t>47 Leon</t>
  </si>
  <si>
    <t>51 Manatee</t>
  </si>
  <si>
    <t>54 Monroe</t>
  </si>
  <si>
    <t>55 Nassau</t>
  </si>
  <si>
    <t>56 Okaloosa</t>
  </si>
  <si>
    <t>58 Orange</t>
  </si>
  <si>
    <t>59 Osceola</t>
  </si>
  <si>
    <t>60 Palm Beach</t>
  </si>
  <si>
    <t>62 Pinellas</t>
  </si>
  <si>
    <t>63 Polk</t>
  </si>
  <si>
    <t>64 Putnam</t>
  </si>
  <si>
    <t>65 St. Johns</t>
  </si>
  <si>
    <t>66 St. Lucie</t>
  </si>
  <si>
    <t>67 Santa Rosa</t>
  </si>
  <si>
    <t>68 Sarasota</t>
  </si>
  <si>
    <t>69 Seminole</t>
  </si>
  <si>
    <t>71 Suwannee</t>
  </si>
  <si>
    <t>74 Volusia</t>
  </si>
  <si>
    <t>75 Wakulla</t>
  </si>
  <si>
    <t>76 Walton</t>
  </si>
  <si>
    <t>23*Miami-Dade</t>
  </si>
  <si>
    <t>23 Miami-Dade</t>
  </si>
  <si>
    <t>72*Taylor</t>
  </si>
  <si>
    <t>DOR ADMINISTERED TAXES/DOR ACCOUNTS</t>
  </si>
  <si>
    <t>TOURIST DEVELOPMENT TAX RECEIPTS DATA</t>
  </si>
  <si>
    <t>LOCAL SALES TAX RECEIPTS DATA</t>
  </si>
  <si>
    <t>LOCAL FUEL TAX RECEIPTS DATA</t>
  </si>
  <si>
    <t>(YTD RECEIPTS FOR MONTH INDICATED)</t>
  </si>
  <si>
    <t>Note: check individual tabs for monthlies</t>
  </si>
  <si>
    <t>53*Martin</t>
  </si>
  <si>
    <t>52*Marion</t>
  </si>
  <si>
    <t>61 *Pasco</t>
  </si>
  <si>
    <t>dspool</t>
  </si>
  <si>
    <t>28*Flagler</t>
  </si>
  <si>
    <t>SFY22-23</t>
  </si>
  <si>
    <t>VALIDATED TAX RECEIPTS DATA FOR:  JULY, 2023 thru June,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</si>
</sst>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</numFmts>
  <fonts count="58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name val="Arial MT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1"/>
      <color indexed="9"/>
      <name val="Arial"/>
      <family val="2"/>
    </font>
    <font>
      <sz val="19"/>
      <color indexed="4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7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72">
    <xf numFmtId="0" fontId="0" fillId="0" borderId="0"/>
    <xf numFmtId="0" fontId="2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2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2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2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2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2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8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28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28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8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28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8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28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28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28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28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28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28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13" borderId="1" applyNumberFormat="0" applyAlignment="0" applyProtection="0"/>
    <xf numFmtId="0" fontId="31" fillId="13" borderId="1" applyNumberFormat="0" applyAlignment="0" applyProtection="0"/>
    <xf numFmtId="0" fontId="32" fillId="36" borderId="2" applyNumberFormat="0" applyAlignment="0" applyProtection="0"/>
    <xf numFmtId="0" fontId="32" fillId="36" borderId="2" applyNumberFormat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8" fillId="8" borderId="1" applyNumberFormat="0" applyAlignment="0" applyProtection="0"/>
    <xf numFmtId="0" fontId="38" fillId="8" borderId="1" applyNumberFormat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7" fillId="0" borderId="0"/>
    <xf numFmtId="0" fontId="12" fillId="41" borderId="7" applyNumberFormat="0" applyFont="0" applyAlignment="0" applyProtection="0"/>
    <xf numFmtId="0" fontId="12" fillId="41" borderId="7" applyNumberFormat="0" applyFont="0" applyAlignment="0" applyProtection="0"/>
    <xf numFmtId="0" fontId="12" fillId="41" borderId="7" applyNumberFormat="0" applyFont="0" applyAlignment="0" applyProtection="0"/>
    <xf numFmtId="0" fontId="4" fillId="41" borderId="7" applyNumberFormat="0" applyFont="0" applyAlignment="0" applyProtection="0"/>
    <xf numFmtId="0" fontId="4" fillId="41" borderId="7" applyNumberFormat="0" applyFont="0" applyAlignment="0" applyProtection="0"/>
    <xf numFmtId="0" fontId="2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12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12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3" fillId="41" borderId="7" applyNumberFormat="0" applyFont="0" applyAlignment="0" applyProtection="0"/>
    <xf numFmtId="0" fontId="4" fillId="41" borderId="7" applyNumberFormat="0" applyFont="0" applyAlignment="0" applyProtection="0"/>
    <xf numFmtId="0" fontId="41" fillId="13" borderId="8" applyNumberFormat="0" applyAlignment="0" applyProtection="0"/>
    <xf numFmtId="0" fontId="41" fillId="13" borderId="8" applyNumberFormat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" fontId="13" fillId="11" borderId="9" applyNumberFormat="0" applyProtection="0">
      <alignment vertical="center"/>
    </xf>
    <xf numFmtId="4" fontId="14" fillId="42" borderId="9" applyNumberFormat="0" applyProtection="0">
      <alignment vertical="center"/>
    </xf>
    <xf numFmtId="4" fontId="15" fillId="42" borderId="9" applyNumberFormat="0" applyProtection="0">
      <alignment horizontal="left" vertical="center" indent="1"/>
    </xf>
    <xf numFmtId="4" fontId="15" fillId="42" borderId="9" applyNumberFormat="0" applyProtection="0">
      <alignment horizontal="left" vertical="center" indent="1"/>
    </xf>
    <xf numFmtId="4" fontId="15" fillId="42" borderId="9" applyNumberFormat="0" applyProtection="0">
      <alignment horizontal="left" vertical="center" indent="1"/>
    </xf>
    <xf numFmtId="0" fontId="13" fillId="42" borderId="9" applyNumberFormat="0" applyProtection="0">
      <alignment horizontal="left" vertical="top" indent="1"/>
    </xf>
    <xf numFmtId="4" fontId="15" fillId="43" borderId="0" applyNumberFormat="0" applyProtection="0">
      <alignment horizontal="left" vertical="center" indent="1"/>
    </xf>
    <xf numFmtId="4" fontId="15" fillId="43" borderId="0" applyNumberFormat="0" applyProtection="0">
      <alignment horizontal="left" vertical="center" indent="1"/>
    </xf>
    <xf numFmtId="4" fontId="13" fillId="43" borderId="0" applyNumberFormat="0" applyProtection="0">
      <alignment horizontal="left" vertical="center" indent="1"/>
    </xf>
    <xf numFmtId="4" fontId="16" fillId="4" borderId="9" applyNumberFormat="0" applyProtection="0">
      <alignment horizontal="right" vertical="center"/>
    </xf>
    <xf numFmtId="4" fontId="16" fillId="12" borderId="9" applyNumberFormat="0" applyProtection="0">
      <alignment horizontal="right" vertical="center"/>
    </xf>
    <xf numFmtId="4" fontId="16" fillId="27" borderId="9" applyNumberFormat="0" applyProtection="0">
      <alignment horizontal="right" vertical="center"/>
    </xf>
    <xf numFmtId="4" fontId="16" fillId="15" borderId="9" applyNumberFormat="0" applyProtection="0">
      <alignment horizontal="right" vertical="center"/>
    </xf>
    <xf numFmtId="4" fontId="16" fillId="19" borderId="9" applyNumberFormat="0" applyProtection="0">
      <alignment horizontal="right" vertical="center"/>
    </xf>
    <xf numFmtId="4" fontId="16" fillId="35" borderId="9" applyNumberFormat="0" applyProtection="0">
      <alignment horizontal="right" vertical="center"/>
    </xf>
    <xf numFmtId="4" fontId="16" fillId="7" borderId="9" applyNumberFormat="0" applyProtection="0">
      <alignment horizontal="right" vertical="center"/>
    </xf>
    <xf numFmtId="4" fontId="16" fillId="14" borderId="9" applyNumberFormat="0" applyProtection="0">
      <alignment horizontal="right" vertical="center"/>
    </xf>
    <xf numFmtId="4" fontId="16" fillId="9" borderId="9" applyNumberFormat="0" applyProtection="0">
      <alignment horizontal="right" vertical="center"/>
    </xf>
    <xf numFmtId="4" fontId="13" fillId="44" borderId="10" applyNumberFormat="0" applyProtection="0">
      <alignment horizontal="left" vertical="center" indent="1"/>
    </xf>
    <xf numFmtId="4" fontId="16" fillId="45" borderId="0" applyNumberFormat="0" applyProtection="0">
      <alignment horizontal="left" vertical="center" indent="1"/>
    </xf>
    <xf numFmtId="4" fontId="17" fillId="46" borderId="0" applyNumberFormat="0" applyProtection="0">
      <alignment horizontal="left" vertical="center" indent="1"/>
    </xf>
    <xf numFmtId="4" fontId="25" fillId="46" borderId="0" applyNumberFormat="0" applyProtection="0">
      <alignment horizontal="left" vertical="center" indent="1"/>
    </xf>
    <xf numFmtId="4" fontId="17" fillId="46" borderId="0" applyNumberFormat="0" applyProtection="0">
      <alignment horizontal="left" vertical="center" indent="1"/>
    </xf>
    <xf numFmtId="4" fontId="17" fillId="46" borderId="0" applyNumberFormat="0" applyProtection="0">
      <alignment horizontal="left" vertical="center" indent="1"/>
    </xf>
    <xf numFmtId="4" fontId="17" fillId="46" borderId="0" applyNumberFormat="0" applyProtection="0">
      <alignment horizontal="left" vertical="center" indent="1"/>
    </xf>
    <xf numFmtId="4" fontId="16" fillId="47" borderId="9" applyNumberFormat="0" applyProtection="0">
      <alignment horizontal="right" vertical="center"/>
    </xf>
    <xf numFmtId="4" fontId="18" fillId="45" borderId="0" applyNumberFormat="0" applyProtection="0">
      <alignment horizontal="left" vertical="center" indent="1"/>
    </xf>
    <xf numFmtId="4" fontId="26" fillId="45" borderId="0" applyNumberFormat="0" applyProtection="0">
      <alignment horizontal="left" vertical="center" indent="1"/>
    </xf>
    <xf numFmtId="4" fontId="16" fillId="45" borderId="0" applyNumberFormat="0" applyProtection="0">
      <alignment horizontal="left" vertical="center" indent="1"/>
    </xf>
    <xf numFmtId="4" fontId="16" fillId="45" borderId="0" applyNumberFormat="0" applyProtection="0">
      <alignment horizontal="left" vertical="center" indent="1"/>
    </xf>
    <xf numFmtId="4" fontId="16" fillId="45" borderId="0" applyNumberFormat="0" applyProtection="0">
      <alignment horizontal="left" vertical="center" indent="1"/>
    </xf>
    <xf numFmtId="4" fontId="16" fillId="45" borderId="0" applyNumberFormat="0" applyProtection="0">
      <alignment horizontal="left" vertical="center" indent="1"/>
    </xf>
    <xf numFmtId="4" fontId="18" fillId="43" borderId="0" applyNumberFormat="0" applyProtection="0">
      <alignment horizontal="left" vertical="center" indent="1"/>
    </xf>
    <xf numFmtId="4" fontId="26" fillId="43" borderId="0" applyNumberFormat="0" applyProtection="0">
      <alignment horizontal="left" vertical="center" indent="1"/>
    </xf>
    <xf numFmtId="4" fontId="16" fillId="43" borderId="0" applyNumberFormat="0" applyProtection="0">
      <alignment horizontal="left" vertical="center" indent="1"/>
    </xf>
    <xf numFmtId="4" fontId="16" fillId="43" borderId="0" applyNumberFormat="0" applyProtection="0">
      <alignment horizontal="left" vertical="center" indent="1"/>
    </xf>
    <xf numFmtId="4" fontId="16" fillId="43" borderId="0" applyNumberFormat="0" applyProtection="0">
      <alignment horizontal="left" vertical="center" indent="1"/>
    </xf>
    <xf numFmtId="4" fontId="16" fillId="43" borderId="0" applyNumberFormat="0" applyProtection="0">
      <alignment horizontal="left" vertical="center" indent="1"/>
    </xf>
    <xf numFmtId="0" fontId="12" fillId="46" borderId="9" applyNumberFormat="0" applyProtection="0">
      <alignment horizontal="left" vertical="center" indent="1"/>
    </xf>
    <xf numFmtId="0" fontId="24" fillId="46" borderId="9" applyNumberFormat="0" applyProtection="0">
      <alignment horizontal="left" vertical="center" indent="1"/>
    </xf>
    <xf numFmtId="0" fontId="12" fillId="46" borderId="9" applyNumberFormat="0" applyProtection="0">
      <alignment horizontal="left" vertical="center" indent="1"/>
    </xf>
    <xf numFmtId="0" fontId="12" fillId="46" borderId="9" applyNumberFormat="0" applyProtection="0">
      <alignment horizontal="left" vertical="center" indent="1"/>
    </xf>
    <xf numFmtId="0" fontId="12" fillId="46" borderId="9" applyNumberFormat="0" applyProtection="0">
      <alignment horizontal="left" vertical="center" indent="1"/>
    </xf>
    <xf numFmtId="0" fontId="12" fillId="46" borderId="9" applyNumberFormat="0" applyProtection="0">
      <alignment horizontal="left" vertical="top" indent="1"/>
    </xf>
    <xf numFmtId="0" fontId="24" fillId="46" borderId="9" applyNumberFormat="0" applyProtection="0">
      <alignment horizontal="left" vertical="top" indent="1"/>
    </xf>
    <xf numFmtId="0" fontId="12" fillId="46" borderId="9" applyNumberFormat="0" applyProtection="0">
      <alignment horizontal="left" vertical="top" indent="1"/>
    </xf>
    <xf numFmtId="0" fontId="12" fillId="46" borderId="9" applyNumberFormat="0" applyProtection="0">
      <alignment horizontal="left" vertical="top" indent="1"/>
    </xf>
    <xf numFmtId="0" fontId="12" fillId="46" borderId="9" applyNumberFormat="0" applyProtection="0">
      <alignment horizontal="left" vertical="top" indent="1"/>
    </xf>
    <xf numFmtId="0" fontId="12" fillId="43" borderId="9" applyNumberFormat="0" applyProtection="0">
      <alignment horizontal="left" vertical="center" indent="1"/>
    </xf>
    <xf numFmtId="0" fontId="24" fillId="43" borderId="9" applyNumberFormat="0" applyProtection="0">
      <alignment horizontal="left" vertical="center" indent="1"/>
    </xf>
    <xf numFmtId="0" fontId="12" fillId="43" borderId="9" applyNumberFormat="0" applyProtection="0">
      <alignment horizontal="left" vertical="center" indent="1"/>
    </xf>
    <xf numFmtId="0" fontId="12" fillId="43" borderId="9" applyNumberFormat="0" applyProtection="0">
      <alignment horizontal="left" vertical="center" indent="1"/>
    </xf>
    <xf numFmtId="0" fontId="12" fillId="43" borderId="9" applyNumberFormat="0" applyProtection="0">
      <alignment horizontal="left" vertical="center" indent="1"/>
    </xf>
    <xf numFmtId="0" fontId="12" fillId="43" borderId="9" applyNumberFormat="0" applyProtection="0">
      <alignment horizontal="left" vertical="top" indent="1"/>
    </xf>
    <xf numFmtId="0" fontId="24" fillId="43" borderId="9" applyNumberFormat="0" applyProtection="0">
      <alignment horizontal="left" vertical="top" indent="1"/>
    </xf>
    <xf numFmtId="0" fontId="12" fillId="43" borderId="9" applyNumberFormat="0" applyProtection="0">
      <alignment horizontal="left" vertical="top" indent="1"/>
    </xf>
    <xf numFmtId="0" fontId="12" fillId="43" borderId="9" applyNumberFormat="0" applyProtection="0">
      <alignment horizontal="left" vertical="top" indent="1"/>
    </xf>
    <xf numFmtId="0" fontId="12" fillId="43" borderId="9" applyNumberFormat="0" applyProtection="0">
      <alignment horizontal="left" vertical="top" indent="1"/>
    </xf>
    <xf numFmtId="0" fontId="12" fillId="48" borderId="9" applyNumberFormat="0" applyProtection="0">
      <alignment horizontal="left" vertical="center" indent="1"/>
    </xf>
    <xf numFmtId="0" fontId="24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top" indent="1"/>
    </xf>
    <xf numFmtId="0" fontId="24" fillId="48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49" borderId="9" applyNumberFormat="0" applyProtection="0">
      <alignment horizontal="left" vertical="center" indent="1"/>
    </xf>
    <xf numFmtId="0" fontId="24" fillId="49" borderId="9" applyNumberFormat="0" applyProtection="0">
      <alignment horizontal="left" vertical="center" indent="1"/>
    </xf>
    <xf numFmtId="0" fontId="12" fillId="49" borderId="9" applyNumberFormat="0" applyProtection="0">
      <alignment horizontal="left" vertical="center" indent="1"/>
    </xf>
    <xf numFmtId="0" fontId="12" fillId="49" borderId="9" applyNumberFormat="0" applyProtection="0">
      <alignment horizontal="left" vertical="center" indent="1"/>
    </xf>
    <xf numFmtId="0" fontId="12" fillId="49" borderId="9" applyNumberFormat="0" applyProtection="0">
      <alignment horizontal="left" vertical="center" indent="1"/>
    </xf>
    <xf numFmtId="0" fontId="12" fillId="49" borderId="9" applyNumberFormat="0" applyProtection="0">
      <alignment horizontal="left" vertical="top" indent="1"/>
    </xf>
    <xf numFmtId="0" fontId="24" fillId="49" borderId="9" applyNumberFormat="0" applyProtection="0">
      <alignment horizontal="left" vertical="top" indent="1"/>
    </xf>
    <xf numFmtId="0" fontId="12" fillId="49" borderId="9" applyNumberFormat="0" applyProtection="0">
      <alignment horizontal="left" vertical="top" indent="1"/>
    </xf>
    <xf numFmtId="0" fontId="12" fillId="49" borderId="9" applyNumberFormat="0" applyProtection="0">
      <alignment horizontal="left" vertical="top" indent="1"/>
    </xf>
    <xf numFmtId="0" fontId="12" fillId="49" borderId="9" applyNumberFormat="0" applyProtection="0">
      <alignment horizontal="left" vertical="top" indent="1"/>
    </xf>
    <xf numFmtId="0" fontId="23" fillId="0" borderId="0"/>
    <xf numFmtId="0" fontId="4" fillId="0" borderId="0"/>
    <xf numFmtId="0" fontId="4" fillId="0" borderId="0"/>
    <xf numFmtId="0" fontId="4" fillId="0" borderId="0"/>
    <xf numFmtId="0" fontId="47" fillId="31" borderId="11" applyBorder="0"/>
    <xf numFmtId="4" fontId="16" fillId="50" borderId="9" applyNumberFormat="0" applyProtection="0">
      <alignment vertical="center"/>
    </xf>
    <xf numFmtId="4" fontId="19" fillId="50" borderId="9" applyNumberFormat="0" applyProtection="0">
      <alignment vertical="center"/>
    </xf>
    <xf numFmtId="4" fontId="16" fillId="50" borderId="9" applyNumberFormat="0" applyProtection="0">
      <alignment horizontal="left" vertical="center" indent="1"/>
    </xf>
    <xf numFmtId="0" fontId="16" fillId="50" borderId="9" applyNumberFormat="0" applyProtection="0">
      <alignment horizontal="left" vertical="top" indent="1"/>
    </xf>
    <xf numFmtId="4" fontId="16" fillId="45" borderId="9" applyNumberFormat="0" applyProtection="0">
      <alignment horizontal="right" vertical="center"/>
    </xf>
    <xf numFmtId="4" fontId="16" fillId="45" borderId="9" applyNumberFormat="0" applyProtection="0">
      <alignment horizontal="right" vertical="center"/>
    </xf>
    <xf numFmtId="4" fontId="16" fillId="45" borderId="9" applyNumberFormat="0" applyProtection="0">
      <alignment horizontal="right" vertical="center"/>
    </xf>
    <xf numFmtId="4" fontId="19" fillId="45" borderId="9" applyNumberFormat="0" applyProtection="0">
      <alignment horizontal="right" vertical="center"/>
    </xf>
    <xf numFmtId="4" fontId="20" fillId="47" borderId="9" applyNumberFormat="0" applyProtection="0">
      <alignment horizontal="left" vertical="center" indent="1"/>
    </xf>
    <xf numFmtId="4" fontId="20" fillId="47" borderId="9" applyNumberFormat="0" applyProtection="0">
      <alignment horizontal="left" vertical="center" indent="1"/>
    </xf>
    <xf numFmtId="4" fontId="16" fillId="47" borderId="9" applyNumberFormat="0" applyProtection="0">
      <alignment horizontal="left" vertical="center" indent="1"/>
    </xf>
    <xf numFmtId="0" fontId="20" fillId="43" borderId="9" applyNumberFormat="0" applyProtection="0">
      <alignment horizontal="left" vertical="top" indent="1"/>
    </xf>
    <xf numFmtId="0" fontId="20" fillId="43" borderId="9" applyNumberFormat="0" applyProtection="0">
      <alignment horizontal="left" vertical="top" indent="1"/>
    </xf>
    <xf numFmtId="0" fontId="20" fillId="43" borderId="9" applyNumberFormat="0" applyProtection="0">
      <alignment horizontal="left" vertical="top" indent="1"/>
    </xf>
    <xf numFmtId="4" fontId="21" fillId="0" borderId="0" applyNumberFormat="0" applyProtection="0">
      <alignment horizontal="left" vertical="center" indent="1"/>
    </xf>
    <xf numFmtId="4" fontId="27" fillId="0" borderId="0" applyNumberFormat="0" applyProtection="0">
      <alignment horizontal="left" vertical="center" indent="1"/>
    </xf>
    <xf numFmtId="4" fontId="21" fillId="0" borderId="0" applyNumberFormat="0" applyProtection="0">
      <alignment horizontal="left" vertical="center" indent="1"/>
    </xf>
    <xf numFmtId="4" fontId="21" fillId="0" borderId="0" applyNumberFormat="0" applyProtection="0">
      <alignment horizontal="left" vertical="center" indent="1"/>
    </xf>
    <xf numFmtId="4" fontId="21" fillId="0" borderId="0" applyNumberFormat="0" applyProtection="0">
      <alignment horizontal="left" vertical="center" indent="1"/>
    </xf>
    <xf numFmtId="4" fontId="51" fillId="40" borderId="0" applyNumberFormat="0" applyProtection="0">
      <alignment horizontal="left" vertical="center" indent="1"/>
    </xf>
    <xf numFmtId="4" fontId="21" fillId="0" borderId="0" applyNumberFormat="0" applyProtection="0">
      <alignment horizontal="left" vertical="center" indent="1"/>
    </xf>
    <xf numFmtId="0" fontId="46" fillId="51" borderId="12"/>
    <xf numFmtId="4" fontId="22" fillId="45" borderId="9" applyNumberFormat="0" applyProtection="0">
      <alignment horizontal="right" vertical="center"/>
    </xf>
    <xf numFmtId="0" fontId="8" fillId="52" borderId="0"/>
    <xf numFmtId="49" fontId="9" fillId="52" borderId="0"/>
    <xf numFmtId="49" fontId="10" fillId="52" borderId="13">
      <alignment wrapText="1"/>
    </xf>
    <xf numFmtId="49" fontId="10" fillId="52" borderId="0">
      <alignment wrapText="1"/>
    </xf>
    <xf numFmtId="0" fontId="8" fillId="53" borderId="13">
      <protection locked="0"/>
    </xf>
    <xf numFmtId="0" fontId="8" fillId="52" borderId="0"/>
    <xf numFmtId="0" fontId="11" fillId="54" borderId="0"/>
    <xf numFmtId="0" fontId="11" fillId="55" borderId="0"/>
    <xf numFmtId="0" fontId="11" fillId="56" borderId="0"/>
    <xf numFmtId="0" fontId="45" fillId="0" borderId="0" applyNumberFormat="0" applyFill="0" applyBorder="0" applyAlignment="0" applyProtection="0"/>
    <xf numFmtId="39" fontId="4" fillId="0" borderId="0"/>
    <xf numFmtId="0" fontId="11" fillId="57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4" applyNumberFormat="0" applyFill="0" applyAlignment="0" applyProtection="0"/>
    <xf numFmtId="0" fontId="43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5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6" fillId="0" borderId="0"/>
  </cellStyleXfs>
  <cellXfs count="59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" fontId="6" fillId="0" borderId="0" xfId="498" applyNumberFormat="1" applyFont="1" applyFill="1" applyProtection="1"/>
    <xf numFmtId="0" fontId="0" fillId="59" borderId="0" xfId="0" applyFill="1"/>
    <xf numFmtId="3" fontId="4" fillId="0" borderId="0" xfId="0" applyNumberFormat="1" applyFont="1" applyFill="1" applyAlignment="1">
      <alignment horizontal="right"/>
    </xf>
    <xf numFmtId="3" fontId="0" fillId="0" borderId="0" xfId="0" applyNumberFormat="1" applyFill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Fill="1"/>
    <xf numFmtId="8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60" borderId="0" xfId="0" applyFill="1" applyAlignment="1">
      <alignment horizontal="left"/>
    </xf>
    <xf numFmtId="3" fontId="0" fillId="60" borderId="0" xfId="0" applyNumberFormat="1" applyFill="1"/>
    <xf numFmtId="39" fontId="0" fillId="0" borderId="0" xfId="0" applyNumberFormat="1" applyAlignment="1">
      <alignment horizontal="left"/>
    </xf>
    <xf numFmtId="0" fontId="52" fillId="0" borderId="0" xfId="0" applyFont="1"/>
    <xf numFmtId="0" fontId="52" fillId="0" borderId="0" xfId="0" applyFont="1" applyFill="1"/>
    <xf numFmtId="0" fontId="52" fillId="0" borderId="0" xfId="0" applyFont="1" applyBorder="1"/>
    <xf numFmtId="3" fontId="52" fillId="0" borderId="0" xfId="0" applyNumberFormat="1" applyFont="1" applyFill="1" applyAlignment="1">
      <alignment horizontal="right"/>
    </xf>
    <xf numFmtId="3" fontId="52" fillId="0" borderId="0" xfId="0" applyNumberFormat="1" applyFont="1"/>
    <xf numFmtId="17" fontId="52" fillId="0" borderId="0" xfId="0" applyNumberFormat="1" applyFont="1" applyBorder="1"/>
    <xf numFmtId="17" fontId="52" fillId="0" borderId="0" xfId="0" applyNumberFormat="1" applyFont="1"/>
    <xf numFmtId="17" fontId="52" fillId="0" borderId="0" xfId="0" applyNumberFormat="1" applyFont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 applyBorder="1" applyAlignment="1">
      <alignment horizontal="right"/>
    </xf>
    <xf numFmtId="3" fontId="52" fillId="0" borderId="0" xfId="0" applyNumberFormat="1" applyFont="1" applyAlignment="1">
      <alignment horizontal="right"/>
    </xf>
    <xf numFmtId="0" fontId="53" fillId="0" borderId="0" xfId="0" applyFont="1"/>
    <xf numFmtId="3" fontId="52" fillId="0" borderId="0" xfId="0" applyNumberFormat="1" applyFont="1" applyFill="1"/>
    <xf numFmtId="165" fontId="2" fillId="0" borderId="0" xfId="2263" applyNumberFormat="1" applyFont="1" applyBorder="1" applyAlignment="1">
      <alignment horizontal="center"/>
    </xf>
    <xf numFmtId="6" fontId="52" fillId="0" borderId="0" xfId="0" applyNumberFormat="1" applyFont="1"/>
    <xf numFmtId="6" fontId="52" fillId="0" borderId="0" xfId="0" applyNumberFormat="1" applyFont="1" applyBorder="1"/>
    <xf numFmtId="8" fontId="52" fillId="0" borderId="0" xfId="0" applyNumberFormat="1" applyFont="1"/>
    <xf numFmtId="43" fontId="0" fillId="0" borderId="0" xfId="2267" applyFont="1"/>
    <xf numFmtId="6" fontId="52" fillId="0" borderId="0" xfId="0" applyNumberFormat="1" applyFont="1" applyFill="1"/>
    <xf numFmtId="6" fontId="52" fillId="0" borderId="0" xfId="0" applyNumberFormat="1" applyFont="1" applyFill="1" applyBorder="1"/>
    <xf numFmtId="166" fontId="52" fillId="0" borderId="0" xfId="2267" applyNumberFormat="1" applyFont="1" applyFill="1"/>
    <xf numFmtId="166" fontId="52" fillId="0" borderId="0" xfId="2267" applyNumberFormat="1" applyFont="1"/>
    <xf numFmtId="166" fontId="52" fillId="0" borderId="0" xfId="2267" applyNumberFormat="1" applyFont="1" applyFill="1" applyAlignment="1">
      <alignment horizontal="right"/>
    </xf>
    <xf numFmtId="3" fontId="52" fillId="0" borderId="0" xfId="0" applyNumberFormat="1" applyFont="1" applyFill="1" applyAlignment="1"/>
    <xf numFmtId="17" fontId="4" fillId="0" borderId="0" xfId="0" applyNumberFormat="1" applyFont="1"/>
    <xf numFmtId="3" fontId="4" fillId="0" borderId="0" xfId="0" applyNumberFormat="1" applyFont="1"/>
    <xf numFmtId="8" fontId="55" fillId="0" borderId="0" xfId="0" applyNumberFormat="1" applyFont="1" applyAlignment="1">
      <alignment horizontal="right"/>
    </xf>
    <xf numFmtId="0" fontId="4" fillId="58" borderId="0" xfId="0" applyFont="1" applyFill="1" applyAlignment="1"/>
    <xf numFmtId="0" fontId="4" fillId="58" borderId="0" xfId="0" applyFont="1" applyFill="1"/>
    <xf numFmtId="3" fontId="4" fillId="58" borderId="0" xfId="0" applyNumberFormat="1" applyFont="1" applyFill="1"/>
    <xf numFmtId="166" fontId="55" fillId="0" borderId="0" xfId="2267" applyNumberFormat="1" applyFont="1" applyAlignment="1">
      <alignment horizontal="right"/>
    </xf>
    <xf numFmtId="166" fontId="4" fillId="0" borderId="0" xfId="2267" applyNumberFormat="1" applyFont="1"/>
    <xf numFmtId="44" fontId="57" fillId="0" borderId="0" xfId="0" applyNumberFormat="1" applyFont="1"/>
    <xf numFmtId="2" fontId="57" fillId="0" borderId="0" xfId="0" applyNumberFormat="1" applyFont="1"/>
    <xf numFmtId="165" fontId="57" fillId="0" borderId="0" xfId="0" applyNumberFormat="1" applyFont="1"/>
    <xf numFmtId="0" fontId="0" fillId="0" borderId="0" xfId="0" applyAlignment="1">
      <alignment horizontal="center"/>
    </xf>
    <xf numFmtId="0" fontId="5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272">
    <cellStyle name="20% - Accent1 2" xfId="1" xr:uid="{00000000-0005-0000-0000-000000000000}"/>
    <cellStyle name="20% - Accent1 2 2" xfId="2" xr:uid="{00000000-0005-0000-0000-000001000000}"/>
    <cellStyle name="20% - Accent1 2 3" xfId="3" xr:uid="{00000000-0005-0000-0000-000002000000}"/>
    <cellStyle name="20% - Accent1 2_autopost vouchers" xfId="4" xr:uid="{00000000-0005-0000-0000-000003000000}"/>
    <cellStyle name="20% - Accent1 3" xfId="5" xr:uid="{00000000-0005-0000-0000-000004000000}"/>
    <cellStyle name="20% - Accent1 4" xfId="6" xr:uid="{00000000-0005-0000-0000-000005000000}"/>
    <cellStyle name="20% - Accent1 5" xfId="7" xr:uid="{00000000-0005-0000-0000-000006000000}"/>
    <cellStyle name="20% - Accent1 6" xfId="8" xr:uid="{00000000-0005-0000-0000-000007000000}"/>
    <cellStyle name="20% - Accent1 7" xfId="9" xr:uid="{00000000-0005-0000-0000-000008000000}"/>
    <cellStyle name="20% - Accent2 2" xfId="10" xr:uid="{00000000-0005-0000-0000-000009000000}"/>
    <cellStyle name="20% - Accent2 2 2" xfId="11" xr:uid="{00000000-0005-0000-0000-00000A000000}"/>
    <cellStyle name="20% - Accent2 2 3" xfId="12" xr:uid="{00000000-0005-0000-0000-00000B000000}"/>
    <cellStyle name="20% - Accent2 2_autopost vouchers" xfId="13" xr:uid="{00000000-0005-0000-0000-00000C000000}"/>
    <cellStyle name="20% - Accent2 3" xfId="14" xr:uid="{00000000-0005-0000-0000-00000D000000}"/>
    <cellStyle name="20% - Accent2 4" xfId="15" xr:uid="{00000000-0005-0000-0000-00000E000000}"/>
    <cellStyle name="20% - Accent2 5" xfId="16" xr:uid="{00000000-0005-0000-0000-00000F000000}"/>
    <cellStyle name="20% - Accent2 6" xfId="17" xr:uid="{00000000-0005-0000-0000-000010000000}"/>
    <cellStyle name="20% - Accent2 7" xfId="18" xr:uid="{00000000-0005-0000-0000-000011000000}"/>
    <cellStyle name="20% - Accent3 2" xfId="19" xr:uid="{00000000-0005-0000-0000-000012000000}"/>
    <cellStyle name="20% - Accent3 2 2" xfId="20" xr:uid="{00000000-0005-0000-0000-000013000000}"/>
    <cellStyle name="20% - Accent3 2 3" xfId="21" xr:uid="{00000000-0005-0000-0000-000014000000}"/>
    <cellStyle name="20% - Accent3 2_autopost vouchers" xfId="22" xr:uid="{00000000-0005-0000-0000-000015000000}"/>
    <cellStyle name="20% - Accent3 3" xfId="23" xr:uid="{00000000-0005-0000-0000-000016000000}"/>
    <cellStyle name="20% - Accent3 4" xfId="24" xr:uid="{00000000-0005-0000-0000-000017000000}"/>
    <cellStyle name="20% - Accent3 5" xfId="25" xr:uid="{00000000-0005-0000-0000-000018000000}"/>
    <cellStyle name="20% - Accent3 6" xfId="26" xr:uid="{00000000-0005-0000-0000-000019000000}"/>
    <cellStyle name="20% - Accent3 7" xfId="27" xr:uid="{00000000-0005-0000-0000-00001A000000}"/>
    <cellStyle name="20% - Accent4 2" xfId="28" xr:uid="{00000000-0005-0000-0000-00001B000000}"/>
    <cellStyle name="20% - Accent4 2 2" xfId="29" xr:uid="{00000000-0005-0000-0000-00001C000000}"/>
    <cellStyle name="20% - Accent4 2 3" xfId="30" xr:uid="{00000000-0005-0000-0000-00001D000000}"/>
    <cellStyle name="20% - Accent4 2_autopost vouchers" xfId="31" xr:uid="{00000000-0005-0000-0000-00001E000000}"/>
    <cellStyle name="20% - Accent4 3" xfId="32" xr:uid="{00000000-0005-0000-0000-00001F000000}"/>
    <cellStyle name="20% - Accent4 4" xfId="33" xr:uid="{00000000-0005-0000-0000-000020000000}"/>
    <cellStyle name="20% - Accent4 5" xfId="34" xr:uid="{00000000-0005-0000-0000-000021000000}"/>
    <cellStyle name="20% - Accent4 6" xfId="35" xr:uid="{00000000-0005-0000-0000-000022000000}"/>
    <cellStyle name="20% - Accent4 7" xfId="36" xr:uid="{00000000-0005-0000-0000-000023000000}"/>
    <cellStyle name="20% - Accent5 2" xfId="37" xr:uid="{00000000-0005-0000-0000-000024000000}"/>
    <cellStyle name="20% - Accent5 2 2" xfId="38" xr:uid="{00000000-0005-0000-0000-000025000000}"/>
    <cellStyle name="20% - Accent5 2 3" xfId="39" xr:uid="{00000000-0005-0000-0000-000026000000}"/>
    <cellStyle name="20% - Accent5 2_autopost vouchers" xfId="40" xr:uid="{00000000-0005-0000-0000-000027000000}"/>
    <cellStyle name="20% - Accent5 3" xfId="41" xr:uid="{00000000-0005-0000-0000-000028000000}"/>
    <cellStyle name="20% - Accent5 4" xfId="42" xr:uid="{00000000-0005-0000-0000-000029000000}"/>
    <cellStyle name="20% - Accent5 5" xfId="43" xr:uid="{00000000-0005-0000-0000-00002A000000}"/>
    <cellStyle name="20% - Accent5 6" xfId="44" xr:uid="{00000000-0005-0000-0000-00002B000000}"/>
    <cellStyle name="20% - Accent5 7" xfId="45" xr:uid="{00000000-0005-0000-0000-00002C000000}"/>
    <cellStyle name="20% - Accent6 2" xfId="46" xr:uid="{00000000-0005-0000-0000-00002D000000}"/>
    <cellStyle name="20% - Accent6 2 2" xfId="47" xr:uid="{00000000-0005-0000-0000-00002E000000}"/>
    <cellStyle name="20% - Accent6 2 3" xfId="48" xr:uid="{00000000-0005-0000-0000-00002F000000}"/>
    <cellStyle name="20% - Accent6 2_autopost vouchers" xfId="49" xr:uid="{00000000-0005-0000-0000-000030000000}"/>
    <cellStyle name="20% - Accent6 3" xfId="50" xr:uid="{00000000-0005-0000-0000-000031000000}"/>
    <cellStyle name="20% - Accent6 4" xfId="51" xr:uid="{00000000-0005-0000-0000-000032000000}"/>
    <cellStyle name="20% - Accent6 5" xfId="52" xr:uid="{00000000-0005-0000-0000-000033000000}"/>
    <cellStyle name="20% - Accent6 6" xfId="53" xr:uid="{00000000-0005-0000-0000-000034000000}"/>
    <cellStyle name="20% - Accent6 7" xfId="54" xr:uid="{00000000-0005-0000-0000-000035000000}"/>
    <cellStyle name="40% - Accent1 2" xfId="55" xr:uid="{00000000-0005-0000-0000-000036000000}"/>
    <cellStyle name="40% - Accent1 2 2" xfId="56" xr:uid="{00000000-0005-0000-0000-000037000000}"/>
    <cellStyle name="40% - Accent1 2 3" xfId="57" xr:uid="{00000000-0005-0000-0000-000038000000}"/>
    <cellStyle name="40% - Accent1 2_autopost vouchers" xfId="58" xr:uid="{00000000-0005-0000-0000-000039000000}"/>
    <cellStyle name="40% - Accent1 3" xfId="59" xr:uid="{00000000-0005-0000-0000-00003A000000}"/>
    <cellStyle name="40% - Accent1 4" xfId="60" xr:uid="{00000000-0005-0000-0000-00003B000000}"/>
    <cellStyle name="40% - Accent1 5" xfId="61" xr:uid="{00000000-0005-0000-0000-00003C000000}"/>
    <cellStyle name="40% - Accent1 6" xfId="62" xr:uid="{00000000-0005-0000-0000-00003D000000}"/>
    <cellStyle name="40% - Accent1 7" xfId="63" xr:uid="{00000000-0005-0000-0000-00003E000000}"/>
    <cellStyle name="40% - Accent2 2" xfId="64" xr:uid="{00000000-0005-0000-0000-00003F000000}"/>
    <cellStyle name="40% - Accent2 2 2" xfId="65" xr:uid="{00000000-0005-0000-0000-000040000000}"/>
    <cellStyle name="40% - Accent2 2 3" xfId="66" xr:uid="{00000000-0005-0000-0000-000041000000}"/>
    <cellStyle name="40% - Accent2 2_autopost vouchers" xfId="67" xr:uid="{00000000-0005-0000-0000-000042000000}"/>
    <cellStyle name="40% - Accent2 3" xfId="68" xr:uid="{00000000-0005-0000-0000-000043000000}"/>
    <cellStyle name="40% - Accent2 4" xfId="69" xr:uid="{00000000-0005-0000-0000-000044000000}"/>
    <cellStyle name="40% - Accent2 5" xfId="70" xr:uid="{00000000-0005-0000-0000-000045000000}"/>
    <cellStyle name="40% - Accent2 6" xfId="71" xr:uid="{00000000-0005-0000-0000-000046000000}"/>
    <cellStyle name="40% - Accent2 7" xfId="72" xr:uid="{00000000-0005-0000-0000-000047000000}"/>
    <cellStyle name="40% - Accent3 2" xfId="73" xr:uid="{00000000-0005-0000-0000-000048000000}"/>
    <cellStyle name="40% - Accent3 2 2" xfId="74" xr:uid="{00000000-0005-0000-0000-000049000000}"/>
    <cellStyle name="40% - Accent3 2 3" xfId="75" xr:uid="{00000000-0005-0000-0000-00004A000000}"/>
    <cellStyle name="40% - Accent3 2_autopost vouchers" xfId="76" xr:uid="{00000000-0005-0000-0000-00004B000000}"/>
    <cellStyle name="40% - Accent3 3" xfId="77" xr:uid="{00000000-0005-0000-0000-00004C000000}"/>
    <cellStyle name="40% - Accent3 4" xfId="78" xr:uid="{00000000-0005-0000-0000-00004D000000}"/>
    <cellStyle name="40% - Accent3 5" xfId="79" xr:uid="{00000000-0005-0000-0000-00004E000000}"/>
    <cellStyle name="40% - Accent3 6" xfId="80" xr:uid="{00000000-0005-0000-0000-00004F000000}"/>
    <cellStyle name="40% - Accent3 7" xfId="81" xr:uid="{00000000-0005-0000-0000-000050000000}"/>
    <cellStyle name="40% - Accent4 2" xfId="82" xr:uid="{00000000-0005-0000-0000-000051000000}"/>
    <cellStyle name="40% - Accent4 2 2" xfId="83" xr:uid="{00000000-0005-0000-0000-000052000000}"/>
    <cellStyle name="40% - Accent4 2 3" xfId="84" xr:uid="{00000000-0005-0000-0000-000053000000}"/>
    <cellStyle name="40% - Accent4 2_autopost vouchers" xfId="85" xr:uid="{00000000-0005-0000-0000-000054000000}"/>
    <cellStyle name="40% - Accent4 3" xfId="86" xr:uid="{00000000-0005-0000-0000-000055000000}"/>
    <cellStyle name="40% - Accent4 4" xfId="87" xr:uid="{00000000-0005-0000-0000-000056000000}"/>
    <cellStyle name="40% - Accent4 5" xfId="88" xr:uid="{00000000-0005-0000-0000-000057000000}"/>
    <cellStyle name="40% - Accent4 6" xfId="89" xr:uid="{00000000-0005-0000-0000-000058000000}"/>
    <cellStyle name="40% - Accent4 7" xfId="90" xr:uid="{00000000-0005-0000-0000-000059000000}"/>
    <cellStyle name="40% - Accent5 2" xfId="91" xr:uid="{00000000-0005-0000-0000-00005A000000}"/>
    <cellStyle name="40% - Accent5 2 2" xfId="92" xr:uid="{00000000-0005-0000-0000-00005B000000}"/>
    <cellStyle name="40% - Accent5 2 3" xfId="93" xr:uid="{00000000-0005-0000-0000-00005C000000}"/>
    <cellStyle name="40% - Accent5 2_autopost vouchers" xfId="94" xr:uid="{00000000-0005-0000-0000-00005D000000}"/>
    <cellStyle name="40% - Accent5 3" xfId="95" xr:uid="{00000000-0005-0000-0000-00005E000000}"/>
    <cellStyle name="40% - Accent5 4" xfId="96" xr:uid="{00000000-0005-0000-0000-00005F000000}"/>
    <cellStyle name="40% - Accent5 5" xfId="97" xr:uid="{00000000-0005-0000-0000-000060000000}"/>
    <cellStyle name="40% - Accent5 6" xfId="98" xr:uid="{00000000-0005-0000-0000-000061000000}"/>
    <cellStyle name="40% - Accent5 7" xfId="99" xr:uid="{00000000-0005-0000-0000-000062000000}"/>
    <cellStyle name="40% - Accent6 2" xfId="100" xr:uid="{00000000-0005-0000-0000-000063000000}"/>
    <cellStyle name="40% - Accent6 2 2" xfId="101" xr:uid="{00000000-0005-0000-0000-000064000000}"/>
    <cellStyle name="40% - Accent6 2 3" xfId="102" xr:uid="{00000000-0005-0000-0000-000065000000}"/>
    <cellStyle name="40% - Accent6 2_autopost vouchers" xfId="103" xr:uid="{00000000-0005-0000-0000-000066000000}"/>
    <cellStyle name="40% - Accent6 3" xfId="104" xr:uid="{00000000-0005-0000-0000-000067000000}"/>
    <cellStyle name="40% - Accent6 4" xfId="105" xr:uid="{00000000-0005-0000-0000-000068000000}"/>
    <cellStyle name="40% - Accent6 5" xfId="106" xr:uid="{00000000-0005-0000-0000-000069000000}"/>
    <cellStyle name="40% - Accent6 6" xfId="107" xr:uid="{00000000-0005-0000-0000-00006A000000}"/>
    <cellStyle name="40% - Accent6 7" xfId="108" xr:uid="{00000000-0005-0000-0000-00006B000000}"/>
    <cellStyle name="60% - Accent1 2" xfId="109" xr:uid="{00000000-0005-0000-0000-00006C000000}"/>
    <cellStyle name="60% - Accent1 3" xfId="110" xr:uid="{00000000-0005-0000-0000-00006D000000}"/>
    <cellStyle name="60% - Accent2 2" xfId="111" xr:uid="{00000000-0005-0000-0000-00006E000000}"/>
    <cellStyle name="60% - Accent2 3" xfId="112" xr:uid="{00000000-0005-0000-0000-00006F000000}"/>
    <cellStyle name="60% - Accent3 2" xfId="113" xr:uid="{00000000-0005-0000-0000-000070000000}"/>
    <cellStyle name="60% - Accent3 3" xfId="114" xr:uid="{00000000-0005-0000-0000-000071000000}"/>
    <cellStyle name="60% - Accent4 2" xfId="115" xr:uid="{00000000-0005-0000-0000-000072000000}"/>
    <cellStyle name="60% - Accent4 3" xfId="116" xr:uid="{00000000-0005-0000-0000-000073000000}"/>
    <cellStyle name="60% - Accent5 2" xfId="117" xr:uid="{00000000-0005-0000-0000-000074000000}"/>
    <cellStyle name="60% - Accent5 3" xfId="118" xr:uid="{00000000-0005-0000-0000-000075000000}"/>
    <cellStyle name="60% - Accent6 2" xfId="119" xr:uid="{00000000-0005-0000-0000-000076000000}"/>
    <cellStyle name="60% - Accent6 3" xfId="120" xr:uid="{00000000-0005-0000-0000-000077000000}"/>
    <cellStyle name="Accent1 - 20%" xfId="121" xr:uid="{00000000-0005-0000-0000-000078000000}"/>
    <cellStyle name="Accent1 - 20% 2" xfId="122" xr:uid="{00000000-0005-0000-0000-000079000000}"/>
    <cellStyle name="Accent1 - 20% 2 2" xfId="123" xr:uid="{00000000-0005-0000-0000-00007A000000}"/>
    <cellStyle name="Accent1 - 20% 2_autopost vouchers" xfId="124" xr:uid="{00000000-0005-0000-0000-00007B000000}"/>
    <cellStyle name="Accent1 - 20% 3" xfId="125" xr:uid="{00000000-0005-0000-0000-00007C000000}"/>
    <cellStyle name="Accent1 - 20% 4" xfId="126" xr:uid="{00000000-0005-0000-0000-00007D000000}"/>
    <cellStyle name="Accent1 - 20%_ Refunds" xfId="127" xr:uid="{00000000-0005-0000-0000-00007E000000}"/>
    <cellStyle name="Accent1 - 40%" xfId="128" xr:uid="{00000000-0005-0000-0000-00007F000000}"/>
    <cellStyle name="Accent1 - 40% 2" xfId="129" xr:uid="{00000000-0005-0000-0000-000080000000}"/>
    <cellStyle name="Accent1 - 40% 2 2" xfId="130" xr:uid="{00000000-0005-0000-0000-000081000000}"/>
    <cellStyle name="Accent1 - 40% 2_autopost vouchers" xfId="131" xr:uid="{00000000-0005-0000-0000-000082000000}"/>
    <cellStyle name="Accent1 - 40% 3" xfId="132" xr:uid="{00000000-0005-0000-0000-000083000000}"/>
    <cellStyle name="Accent1 - 40% 4" xfId="133" xr:uid="{00000000-0005-0000-0000-000084000000}"/>
    <cellStyle name="Accent1 - 40%_ Refunds" xfId="134" xr:uid="{00000000-0005-0000-0000-000085000000}"/>
    <cellStyle name="Accent1 - 60%" xfId="135" xr:uid="{00000000-0005-0000-0000-000086000000}"/>
    <cellStyle name="Accent1 10" xfId="136" xr:uid="{00000000-0005-0000-0000-000087000000}"/>
    <cellStyle name="Accent1 11" xfId="137" xr:uid="{00000000-0005-0000-0000-000088000000}"/>
    <cellStyle name="Accent1 12" xfId="138" xr:uid="{00000000-0005-0000-0000-000089000000}"/>
    <cellStyle name="Accent1 13" xfId="139" xr:uid="{00000000-0005-0000-0000-00008A000000}"/>
    <cellStyle name="Accent1 14" xfId="140" xr:uid="{00000000-0005-0000-0000-00008B000000}"/>
    <cellStyle name="Accent1 2" xfId="141" xr:uid="{00000000-0005-0000-0000-00008C000000}"/>
    <cellStyle name="Accent1 3" xfId="142" xr:uid="{00000000-0005-0000-0000-00008D000000}"/>
    <cellStyle name="Accent1 3 2" xfId="143" xr:uid="{00000000-0005-0000-0000-00008E000000}"/>
    <cellStyle name="Accent1 4" xfId="144" xr:uid="{00000000-0005-0000-0000-00008F000000}"/>
    <cellStyle name="Accent1 5" xfId="145" xr:uid="{00000000-0005-0000-0000-000090000000}"/>
    <cellStyle name="Accent1 6" xfId="146" xr:uid="{00000000-0005-0000-0000-000091000000}"/>
    <cellStyle name="Accent1 7" xfId="147" xr:uid="{00000000-0005-0000-0000-000092000000}"/>
    <cellStyle name="Accent1 8" xfId="148" xr:uid="{00000000-0005-0000-0000-000093000000}"/>
    <cellStyle name="Accent1 9" xfId="149" xr:uid="{00000000-0005-0000-0000-000094000000}"/>
    <cellStyle name="Accent2 - 20%" xfId="150" xr:uid="{00000000-0005-0000-0000-000095000000}"/>
    <cellStyle name="Accent2 - 20% 2" xfId="151" xr:uid="{00000000-0005-0000-0000-000096000000}"/>
    <cellStyle name="Accent2 - 20% 2 2" xfId="152" xr:uid="{00000000-0005-0000-0000-000097000000}"/>
    <cellStyle name="Accent2 - 20% 2_autopost vouchers" xfId="153" xr:uid="{00000000-0005-0000-0000-000098000000}"/>
    <cellStyle name="Accent2 - 20% 3" xfId="154" xr:uid="{00000000-0005-0000-0000-000099000000}"/>
    <cellStyle name="Accent2 - 20% 4" xfId="155" xr:uid="{00000000-0005-0000-0000-00009A000000}"/>
    <cellStyle name="Accent2 - 20%_ Refunds" xfId="156" xr:uid="{00000000-0005-0000-0000-00009B000000}"/>
    <cellStyle name="Accent2 - 40%" xfId="157" xr:uid="{00000000-0005-0000-0000-00009C000000}"/>
    <cellStyle name="Accent2 - 40% 2" xfId="158" xr:uid="{00000000-0005-0000-0000-00009D000000}"/>
    <cellStyle name="Accent2 - 40% 2 2" xfId="159" xr:uid="{00000000-0005-0000-0000-00009E000000}"/>
    <cellStyle name="Accent2 - 40% 2_autopost vouchers" xfId="160" xr:uid="{00000000-0005-0000-0000-00009F000000}"/>
    <cellStyle name="Accent2 - 40% 3" xfId="161" xr:uid="{00000000-0005-0000-0000-0000A0000000}"/>
    <cellStyle name="Accent2 - 40% 4" xfId="162" xr:uid="{00000000-0005-0000-0000-0000A1000000}"/>
    <cellStyle name="Accent2 - 40%_ Refunds" xfId="163" xr:uid="{00000000-0005-0000-0000-0000A2000000}"/>
    <cellStyle name="Accent2 - 60%" xfId="164" xr:uid="{00000000-0005-0000-0000-0000A3000000}"/>
    <cellStyle name="Accent2 10" xfId="165" xr:uid="{00000000-0005-0000-0000-0000A4000000}"/>
    <cellStyle name="Accent2 11" xfId="166" xr:uid="{00000000-0005-0000-0000-0000A5000000}"/>
    <cellStyle name="Accent2 12" xfId="167" xr:uid="{00000000-0005-0000-0000-0000A6000000}"/>
    <cellStyle name="Accent2 13" xfId="168" xr:uid="{00000000-0005-0000-0000-0000A7000000}"/>
    <cellStyle name="Accent2 14" xfId="169" xr:uid="{00000000-0005-0000-0000-0000A8000000}"/>
    <cellStyle name="Accent2 2" xfId="170" xr:uid="{00000000-0005-0000-0000-0000A9000000}"/>
    <cellStyle name="Accent2 3" xfId="171" xr:uid="{00000000-0005-0000-0000-0000AA000000}"/>
    <cellStyle name="Accent2 3 2" xfId="172" xr:uid="{00000000-0005-0000-0000-0000AB000000}"/>
    <cellStyle name="Accent2 4" xfId="173" xr:uid="{00000000-0005-0000-0000-0000AC000000}"/>
    <cellStyle name="Accent2 5" xfId="174" xr:uid="{00000000-0005-0000-0000-0000AD000000}"/>
    <cellStyle name="Accent2 6" xfId="175" xr:uid="{00000000-0005-0000-0000-0000AE000000}"/>
    <cellStyle name="Accent2 7" xfId="176" xr:uid="{00000000-0005-0000-0000-0000AF000000}"/>
    <cellStyle name="Accent2 8" xfId="177" xr:uid="{00000000-0005-0000-0000-0000B0000000}"/>
    <cellStyle name="Accent2 9" xfId="178" xr:uid="{00000000-0005-0000-0000-0000B1000000}"/>
    <cellStyle name="Accent3 - 20%" xfId="179" xr:uid="{00000000-0005-0000-0000-0000B2000000}"/>
    <cellStyle name="Accent3 - 20% 2" xfId="180" xr:uid="{00000000-0005-0000-0000-0000B3000000}"/>
    <cellStyle name="Accent3 - 20% 2 2" xfId="181" xr:uid="{00000000-0005-0000-0000-0000B4000000}"/>
    <cellStyle name="Accent3 - 20% 2_autopost vouchers" xfId="182" xr:uid="{00000000-0005-0000-0000-0000B5000000}"/>
    <cellStyle name="Accent3 - 20% 3" xfId="183" xr:uid="{00000000-0005-0000-0000-0000B6000000}"/>
    <cellStyle name="Accent3 - 20% 4" xfId="184" xr:uid="{00000000-0005-0000-0000-0000B7000000}"/>
    <cellStyle name="Accent3 - 20%_ Refunds" xfId="185" xr:uid="{00000000-0005-0000-0000-0000B8000000}"/>
    <cellStyle name="Accent3 - 40%" xfId="186" xr:uid="{00000000-0005-0000-0000-0000B9000000}"/>
    <cellStyle name="Accent3 - 40% 2" xfId="187" xr:uid="{00000000-0005-0000-0000-0000BA000000}"/>
    <cellStyle name="Accent3 - 40% 2 2" xfId="188" xr:uid="{00000000-0005-0000-0000-0000BB000000}"/>
    <cellStyle name="Accent3 - 40% 2_autopost vouchers" xfId="189" xr:uid="{00000000-0005-0000-0000-0000BC000000}"/>
    <cellStyle name="Accent3 - 40% 3" xfId="190" xr:uid="{00000000-0005-0000-0000-0000BD000000}"/>
    <cellStyle name="Accent3 - 40% 4" xfId="191" xr:uid="{00000000-0005-0000-0000-0000BE000000}"/>
    <cellStyle name="Accent3 - 40%_ Refunds" xfId="192" xr:uid="{00000000-0005-0000-0000-0000BF000000}"/>
    <cellStyle name="Accent3 - 60%" xfId="193" xr:uid="{00000000-0005-0000-0000-0000C0000000}"/>
    <cellStyle name="Accent3 10" xfId="194" xr:uid="{00000000-0005-0000-0000-0000C1000000}"/>
    <cellStyle name="Accent3 11" xfId="195" xr:uid="{00000000-0005-0000-0000-0000C2000000}"/>
    <cellStyle name="Accent3 12" xfId="196" xr:uid="{00000000-0005-0000-0000-0000C3000000}"/>
    <cellStyle name="Accent3 13" xfId="197" xr:uid="{00000000-0005-0000-0000-0000C4000000}"/>
    <cellStyle name="Accent3 14" xfId="198" xr:uid="{00000000-0005-0000-0000-0000C5000000}"/>
    <cellStyle name="Accent3 2" xfId="199" xr:uid="{00000000-0005-0000-0000-0000C6000000}"/>
    <cellStyle name="Accent3 3" xfId="200" xr:uid="{00000000-0005-0000-0000-0000C7000000}"/>
    <cellStyle name="Accent3 3 2" xfId="201" xr:uid="{00000000-0005-0000-0000-0000C8000000}"/>
    <cellStyle name="Accent3 4" xfId="202" xr:uid="{00000000-0005-0000-0000-0000C9000000}"/>
    <cellStyle name="Accent3 5" xfId="203" xr:uid="{00000000-0005-0000-0000-0000CA000000}"/>
    <cellStyle name="Accent3 6" xfId="204" xr:uid="{00000000-0005-0000-0000-0000CB000000}"/>
    <cellStyle name="Accent3 7" xfId="205" xr:uid="{00000000-0005-0000-0000-0000CC000000}"/>
    <cellStyle name="Accent3 8" xfId="206" xr:uid="{00000000-0005-0000-0000-0000CD000000}"/>
    <cellStyle name="Accent3 9" xfId="207" xr:uid="{00000000-0005-0000-0000-0000CE000000}"/>
    <cellStyle name="Accent4 - 20%" xfId="208" xr:uid="{00000000-0005-0000-0000-0000CF000000}"/>
    <cellStyle name="Accent4 - 20% 2" xfId="209" xr:uid="{00000000-0005-0000-0000-0000D0000000}"/>
    <cellStyle name="Accent4 - 20% 2 2" xfId="210" xr:uid="{00000000-0005-0000-0000-0000D1000000}"/>
    <cellStyle name="Accent4 - 20% 2_autopost vouchers" xfId="211" xr:uid="{00000000-0005-0000-0000-0000D2000000}"/>
    <cellStyle name="Accent4 - 20% 3" xfId="212" xr:uid="{00000000-0005-0000-0000-0000D3000000}"/>
    <cellStyle name="Accent4 - 20% 4" xfId="213" xr:uid="{00000000-0005-0000-0000-0000D4000000}"/>
    <cellStyle name="Accent4 - 20%_ Refunds" xfId="214" xr:uid="{00000000-0005-0000-0000-0000D5000000}"/>
    <cellStyle name="Accent4 - 40%" xfId="215" xr:uid="{00000000-0005-0000-0000-0000D6000000}"/>
    <cellStyle name="Accent4 - 40% 2" xfId="216" xr:uid="{00000000-0005-0000-0000-0000D7000000}"/>
    <cellStyle name="Accent4 - 40% 2 2" xfId="217" xr:uid="{00000000-0005-0000-0000-0000D8000000}"/>
    <cellStyle name="Accent4 - 40% 2_autopost vouchers" xfId="218" xr:uid="{00000000-0005-0000-0000-0000D9000000}"/>
    <cellStyle name="Accent4 - 40% 3" xfId="219" xr:uid="{00000000-0005-0000-0000-0000DA000000}"/>
    <cellStyle name="Accent4 - 40% 4" xfId="220" xr:uid="{00000000-0005-0000-0000-0000DB000000}"/>
    <cellStyle name="Accent4 - 40%_ Refunds" xfId="221" xr:uid="{00000000-0005-0000-0000-0000DC000000}"/>
    <cellStyle name="Accent4 - 60%" xfId="222" xr:uid="{00000000-0005-0000-0000-0000DD000000}"/>
    <cellStyle name="Accent4 10" xfId="223" xr:uid="{00000000-0005-0000-0000-0000DE000000}"/>
    <cellStyle name="Accent4 11" xfId="224" xr:uid="{00000000-0005-0000-0000-0000DF000000}"/>
    <cellStyle name="Accent4 12" xfId="225" xr:uid="{00000000-0005-0000-0000-0000E0000000}"/>
    <cellStyle name="Accent4 13" xfId="226" xr:uid="{00000000-0005-0000-0000-0000E1000000}"/>
    <cellStyle name="Accent4 14" xfId="227" xr:uid="{00000000-0005-0000-0000-0000E2000000}"/>
    <cellStyle name="Accent4 2" xfId="228" xr:uid="{00000000-0005-0000-0000-0000E3000000}"/>
    <cellStyle name="Accent4 3" xfId="229" xr:uid="{00000000-0005-0000-0000-0000E4000000}"/>
    <cellStyle name="Accent4 3 2" xfId="230" xr:uid="{00000000-0005-0000-0000-0000E5000000}"/>
    <cellStyle name="Accent4 4" xfId="231" xr:uid="{00000000-0005-0000-0000-0000E6000000}"/>
    <cellStyle name="Accent4 5" xfId="232" xr:uid="{00000000-0005-0000-0000-0000E7000000}"/>
    <cellStyle name="Accent4 6" xfId="233" xr:uid="{00000000-0005-0000-0000-0000E8000000}"/>
    <cellStyle name="Accent4 7" xfId="234" xr:uid="{00000000-0005-0000-0000-0000E9000000}"/>
    <cellStyle name="Accent4 8" xfId="235" xr:uid="{00000000-0005-0000-0000-0000EA000000}"/>
    <cellStyle name="Accent4 9" xfId="236" xr:uid="{00000000-0005-0000-0000-0000EB000000}"/>
    <cellStyle name="Accent5 - 20%" xfId="237" xr:uid="{00000000-0005-0000-0000-0000EC000000}"/>
    <cellStyle name="Accent5 - 20% 2" xfId="238" xr:uid="{00000000-0005-0000-0000-0000ED000000}"/>
    <cellStyle name="Accent5 - 20% 2 2" xfId="239" xr:uid="{00000000-0005-0000-0000-0000EE000000}"/>
    <cellStyle name="Accent5 - 20% 2_autopost vouchers" xfId="240" xr:uid="{00000000-0005-0000-0000-0000EF000000}"/>
    <cellStyle name="Accent5 - 20% 3" xfId="241" xr:uid="{00000000-0005-0000-0000-0000F0000000}"/>
    <cellStyle name="Accent5 - 20% 4" xfId="242" xr:uid="{00000000-0005-0000-0000-0000F1000000}"/>
    <cellStyle name="Accent5 - 20%_ Refunds" xfId="243" xr:uid="{00000000-0005-0000-0000-0000F2000000}"/>
    <cellStyle name="Accent5 - 40%" xfId="244" xr:uid="{00000000-0005-0000-0000-0000F3000000}"/>
    <cellStyle name="Accent5 - 40% 2" xfId="245" xr:uid="{00000000-0005-0000-0000-0000F4000000}"/>
    <cellStyle name="Accent5 - 40% 2 2" xfId="246" xr:uid="{00000000-0005-0000-0000-0000F5000000}"/>
    <cellStyle name="Accent5 - 40% 2_autopost vouchers" xfId="247" xr:uid="{00000000-0005-0000-0000-0000F6000000}"/>
    <cellStyle name="Accent5 - 40% 3" xfId="248" xr:uid="{00000000-0005-0000-0000-0000F7000000}"/>
    <cellStyle name="Accent5 - 40% 4" xfId="249" xr:uid="{00000000-0005-0000-0000-0000F8000000}"/>
    <cellStyle name="Accent5 - 40%_ Refunds" xfId="250" xr:uid="{00000000-0005-0000-0000-0000F9000000}"/>
    <cellStyle name="Accent5 - 60%" xfId="251" xr:uid="{00000000-0005-0000-0000-0000FA000000}"/>
    <cellStyle name="Accent5 10" xfId="252" xr:uid="{00000000-0005-0000-0000-0000FB000000}"/>
    <cellStyle name="Accent5 11" xfId="253" xr:uid="{00000000-0005-0000-0000-0000FC000000}"/>
    <cellStyle name="Accent5 12" xfId="254" xr:uid="{00000000-0005-0000-0000-0000FD000000}"/>
    <cellStyle name="Accent5 13" xfId="255" xr:uid="{00000000-0005-0000-0000-0000FE000000}"/>
    <cellStyle name="Accent5 14" xfId="256" xr:uid="{00000000-0005-0000-0000-0000FF000000}"/>
    <cellStyle name="Accent5 2" xfId="257" xr:uid="{00000000-0005-0000-0000-000000010000}"/>
    <cellStyle name="Accent5 3" xfId="258" xr:uid="{00000000-0005-0000-0000-000001010000}"/>
    <cellStyle name="Accent5 3 2" xfId="259" xr:uid="{00000000-0005-0000-0000-000002010000}"/>
    <cellStyle name="Accent5 4" xfId="260" xr:uid="{00000000-0005-0000-0000-000003010000}"/>
    <cellStyle name="Accent5 5" xfId="261" xr:uid="{00000000-0005-0000-0000-000004010000}"/>
    <cellStyle name="Accent5 6" xfId="262" xr:uid="{00000000-0005-0000-0000-000005010000}"/>
    <cellStyle name="Accent5 7" xfId="263" xr:uid="{00000000-0005-0000-0000-000006010000}"/>
    <cellStyle name="Accent5 8" xfId="264" xr:uid="{00000000-0005-0000-0000-000007010000}"/>
    <cellStyle name="Accent5 9" xfId="265" xr:uid="{00000000-0005-0000-0000-000008010000}"/>
    <cellStyle name="Accent6 - 20%" xfId="266" xr:uid="{00000000-0005-0000-0000-000009010000}"/>
    <cellStyle name="Accent6 - 20% 2" xfId="267" xr:uid="{00000000-0005-0000-0000-00000A010000}"/>
    <cellStyle name="Accent6 - 20% 2 2" xfId="268" xr:uid="{00000000-0005-0000-0000-00000B010000}"/>
    <cellStyle name="Accent6 - 20% 2_autopost vouchers" xfId="269" xr:uid="{00000000-0005-0000-0000-00000C010000}"/>
    <cellStyle name="Accent6 - 20% 3" xfId="270" xr:uid="{00000000-0005-0000-0000-00000D010000}"/>
    <cellStyle name="Accent6 - 20% 4" xfId="271" xr:uid="{00000000-0005-0000-0000-00000E010000}"/>
    <cellStyle name="Accent6 - 20%_ Refunds" xfId="272" xr:uid="{00000000-0005-0000-0000-00000F010000}"/>
    <cellStyle name="Accent6 - 40%" xfId="273" xr:uid="{00000000-0005-0000-0000-000010010000}"/>
    <cellStyle name="Accent6 - 40% 2" xfId="274" xr:uid="{00000000-0005-0000-0000-000011010000}"/>
    <cellStyle name="Accent6 - 40% 2 2" xfId="275" xr:uid="{00000000-0005-0000-0000-000012010000}"/>
    <cellStyle name="Accent6 - 40% 2_autopost vouchers" xfId="276" xr:uid="{00000000-0005-0000-0000-000013010000}"/>
    <cellStyle name="Accent6 - 40% 3" xfId="277" xr:uid="{00000000-0005-0000-0000-000014010000}"/>
    <cellStyle name="Accent6 - 40% 4" xfId="278" xr:uid="{00000000-0005-0000-0000-000015010000}"/>
    <cellStyle name="Accent6 - 40%_ Refunds" xfId="279" xr:uid="{00000000-0005-0000-0000-000016010000}"/>
    <cellStyle name="Accent6 - 60%" xfId="280" xr:uid="{00000000-0005-0000-0000-000017010000}"/>
    <cellStyle name="Accent6 10" xfId="281" xr:uid="{00000000-0005-0000-0000-000018010000}"/>
    <cellStyle name="Accent6 11" xfId="282" xr:uid="{00000000-0005-0000-0000-000019010000}"/>
    <cellStyle name="Accent6 12" xfId="283" xr:uid="{00000000-0005-0000-0000-00001A010000}"/>
    <cellStyle name="Accent6 13" xfId="284" xr:uid="{00000000-0005-0000-0000-00001B010000}"/>
    <cellStyle name="Accent6 14" xfId="285" xr:uid="{00000000-0005-0000-0000-00001C010000}"/>
    <cellStyle name="Accent6 2" xfId="286" xr:uid="{00000000-0005-0000-0000-00001D010000}"/>
    <cellStyle name="Accent6 3" xfId="287" xr:uid="{00000000-0005-0000-0000-00001E010000}"/>
    <cellStyle name="Accent6 3 2" xfId="288" xr:uid="{00000000-0005-0000-0000-00001F010000}"/>
    <cellStyle name="Accent6 4" xfId="289" xr:uid="{00000000-0005-0000-0000-000020010000}"/>
    <cellStyle name="Accent6 5" xfId="290" xr:uid="{00000000-0005-0000-0000-000021010000}"/>
    <cellStyle name="Accent6 6" xfId="291" xr:uid="{00000000-0005-0000-0000-000022010000}"/>
    <cellStyle name="Accent6 7" xfId="292" xr:uid="{00000000-0005-0000-0000-000023010000}"/>
    <cellStyle name="Accent6 8" xfId="293" xr:uid="{00000000-0005-0000-0000-000024010000}"/>
    <cellStyle name="Accent6 9" xfId="294" xr:uid="{00000000-0005-0000-0000-000025010000}"/>
    <cellStyle name="Bad 2" xfId="295" xr:uid="{00000000-0005-0000-0000-000026010000}"/>
    <cellStyle name="Bad 3" xfId="296" xr:uid="{00000000-0005-0000-0000-000027010000}"/>
    <cellStyle name="Calculation 2" xfId="297" xr:uid="{00000000-0005-0000-0000-000028010000}"/>
    <cellStyle name="Calculation 3" xfId="298" xr:uid="{00000000-0005-0000-0000-000029010000}"/>
    <cellStyle name="Check Cell 2" xfId="299" xr:uid="{00000000-0005-0000-0000-00002A010000}"/>
    <cellStyle name="Check Cell 3" xfId="300" xr:uid="{00000000-0005-0000-0000-00002B010000}"/>
    <cellStyle name="Comma" xfId="2267" builtinId="3"/>
    <cellStyle name="Comma 2" xfId="301" xr:uid="{00000000-0005-0000-0000-00002C010000}"/>
    <cellStyle name="Comma 2 2" xfId="302" xr:uid="{00000000-0005-0000-0000-00002D010000}"/>
    <cellStyle name="Comma 2 3" xfId="303" xr:uid="{00000000-0005-0000-0000-00002E010000}"/>
    <cellStyle name="Comma 2 4" xfId="304" xr:uid="{00000000-0005-0000-0000-00002F010000}"/>
    <cellStyle name="Comma 3" xfId="305" xr:uid="{00000000-0005-0000-0000-000030010000}"/>
    <cellStyle name="Comma 3 2" xfId="306" xr:uid="{00000000-0005-0000-0000-000031010000}"/>
    <cellStyle name="Comma 4" xfId="307" xr:uid="{00000000-0005-0000-0000-000032010000}"/>
    <cellStyle name="Comma 5" xfId="308" xr:uid="{00000000-0005-0000-0000-000033010000}"/>
    <cellStyle name="Comma 6" xfId="309" xr:uid="{00000000-0005-0000-0000-000034010000}"/>
    <cellStyle name="Comma 7" xfId="2262" xr:uid="{DFE8063E-9553-4748-AC56-1C0ACF990DD0}"/>
    <cellStyle name="Comma 8" xfId="2269" xr:uid="{ECD2B87D-3026-47C2-A29D-BF07418CBE01}"/>
    <cellStyle name="Currency 10" xfId="310" xr:uid="{00000000-0005-0000-0000-000035010000}"/>
    <cellStyle name="Currency 11" xfId="311" xr:uid="{00000000-0005-0000-0000-000036010000}"/>
    <cellStyle name="Currency 11 2" xfId="312" xr:uid="{00000000-0005-0000-0000-000037010000}"/>
    <cellStyle name="Currency 12" xfId="313" xr:uid="{00000000-0005-0000-0000-000038010000}"/>
    <cellStyle name="Currency 13" xfId="2263" xr:uid="{90F1A764-6C9A-474A-9D8F-AE84D9FD8931}"/>
    <cellStyle name="Currency 14" xfId="2270" xr:uid="{AE929DFF-F2A9-4047-BC9F-E19B0D349D93}"/>
    <cellStyle name="Currency 2" xfId="314" xr:uid="{00000000-0005-0000-0000-000039010000}"/>
    <cellStyle name="Currency 2 2" xfId="315" xr:uid="{00000000-0005-0000-0000-00003A010000}"/>
    <cellStyle name="Currency 2 3" xfId="316" xr:uid="{00000000-0005-0000-0000-00003B010000}"/>
    <cellStyle name="Currency 2 4" xfId="317" xr:uid="{00000000-0005-0000-0000-00003C010000}"/>
    <cellStyle name="Currency 2_1st MFT Prelim" xfId="318" xr:uid="{00000000-0005-0000-0000-00003D010000}"/>
    <cellStyle name="Currency 3" xfId="319" xr:uid="{00000000-0005-0000-0000-00003E010000}"/>
    <cellStyle name="Currency 3 2" xfId="320" xr:uid="{00000000-0005-0000-0000-00003F010000}"/>
    <cellStyle name="Currency 4" xfId="321" xr:uid="{00000000-0005-0000-0000-000040010000}"/>
    <cellStyle name="Currency 5" xfId="322" xr:uid="{00000000-0005-0000-0000-000041010000}"/>
    <cellStyle name="Currency 6" xfId="323" xr:uid="{00000000-0005-0000-0000-000042010000}"/>
    <cellStyle name="Currency 7" xfId="324" xr:uid="{00000000-0005-0000-0000-000043010000}"/>
    <cellStyle name="Currency 8" xfId="325" xr:uid="{00000000-0005-0000-0000-000044010000}"/>
    <cellStyle name="Currency 9" xfId="326" xr:uid="{00000000-0005-0000-0000-000045010000}"/>
    <cellStyle name="Emphasis 1" xfId="327" xr:uid="{00000000-0005-0000-0000-000046010000}"/>
    <cellStyle name="Emphasis 2" xfId="328" xr:uid="{00000000-0005-0000-0000-000047010000}"/>
    <cellStyle name="Emphasis 3" xfId="329" xr:uid="{00000000-0005-0000-0000-000048010000}"/>
    <cellStyle name="Explanatory Text 2" xfId="330" xr:uid="{00000000-0005-0000-0000-000049010000}"/>
    <cellStyle name="Explanatory Text 3" xfId="331" xr:uid="{00000000-0005-0000-0000-00004A010000}"/>
    <cellStyle name="Followed Hyperlink 2" xfId="332" xr:uid="{00000000-0005-0000-0000-00004B010000}"/>
    <cellStyle name="Followed Hyperlink 3" xfId="333" xr:uid="{00000000-0005-0000-0000-00004C010000}"/>
    <cellStyle name="Good 2" xfId="334" xr:uid="{00000000-0005-0000-0000-00004D010000}"/>
    <cellStyle name="Good 3" xfId="335" xr:uid="{00000000-0005-0000-0000-00004E010000}"/>
    <cellStyle name="Heading 1 2" xfId="336" xr:uid="{00000000-0005-0000-0000-00004F010000}"/>
    <cellStyle name="Heading 1 3" xfId="337" xr:uid="{00000000-0005-0000-0000-000050010000}"/>
    <cellStyle name="Heading 2 2" xfId="338" xr:uid="{00000000-0005-0000-0000-000051010000}"/>
    <cellStyle name="Heading 2 3" xfId="339" xr:uid="{00000000-0005-0000-0000-000052010000}"/>
    <cellStyle name="Heading 3 2" xfId="340" xr:uid="{00000000-0005-0000-0000-000053010000}"/>
    <cellStyle name="Heading 3 3" xfId="341" xr:uid="{00000000-0005-0000-0000-000054010000}"/>
    <cellStyle name="Heading 4 2" xfId="342" xr:uid="{00000000-0005-0000-0000-000055010000}"/>
    <cellStyle name="Heading 4 3" xfId="343" xr:uid="{00000000-0005-0000-0000-000056010000}"/>
    <cellStyle name="Hyperlink 2" xfId="344" xr:uid="{00000000-0005-0000-0000-000057010000}"/>
    <cellStyle name="Hyperlink 3" xfId="345" xr:uid="{00000000-0005-0000-0000-000058010000}"/>
    <cellStyle name="Input 2" xfId="346" xr:uid="{00000000-0005-0000-0000-000059010000}"/>
    <cellStyle name="Input 3" xfId="347" xr:uid="{00000000-0005-0000-0000-00005A010000}"/>
    <cellStyle name="Linked Cell 2" xfId="348" xr:uid="{00000000-0005-0000-0000-00005B010000}"/>
    <cellStyle name="Linked Cell 3" xfId="349" xr:uid="{00000000-0005-0000-0000-00005C010000}"/>
    <cellStyle name="Neutral 2" xfId="350" xr:uid="{00000000-0005-0000-0000-00005D010000}"/>
    <cellStyle name="Neutral 3" xfId="351" xr:uid="{00000000-0005-0000-0000-00005E010000}"/>
    <cellStyle name="Normal" xfId="0" builtinId="0"/>
    <cellStyle name="Normal 10" xfId="352" xr:uid="{00000000-0005-0000-0000-000060010000}"/>
    <cellStyle name="Normal 11" xfId="353" xr:uid="{00000000-0005-0000-0000-000061010000}"/>
    <cellStyle name="Normal 12" xfId="354" xr:uid="{00000000-0005-0000-0000-000062010000}"/>
    <cellStyle name="Normal 13" xfId="355" xr:uid="{00000000-0005-0000-0000-000063010000}"/>
    <cellStyle name="Normal 14" xfId="356" xr:uid="{00000000-0005-0000-0000-000064010000}"/>
    <cellStyle name="Normal 15" xfId="357" xr:uid="{00000000-0005-0000-0000-000065010000}"/>
    <cellStyle name="Normal 16" xfId="358" xr:uid="{00000000-0005-0000-0000-000066010000}"/>
    <cellStyle name="Normal 17" xfId="359" xr:uid="{00000000-0005-0000-0000-000067010000}"/>
    <cellStyle name="Normal 18" xfId="360" xr:uid="{00000000-0005-0000-0000-000068010000}"/>
    <cellStyle name="Normal 19" xfId="361" xr:uid="{00000000-0005-0000-0000-000069010000}"/>
    <cellStyle name="Normal 2" xfId="362" xr:uid="{00000000-0005-0000-0000-00006A010000}"/>
    <cellStyle name="Normal 2 2" xfId="363" xr:uid="{00000000-0005-0000-0000-00006B010000}"/>
    <cellStyle name="Normal 2 2 2" xfId="364" xr:uid="{00000000-0005-0000-0000-00006C010000}"/>
    <cellStyle name="Normal 2 2_ Refunds" xfId="365" xr:uid="{00000000-0005-0000-0000-00006D010000}"/>
    <cellStyle name="Normal 2 3" xfId="366" xr:uid="{00000000-0005-0000-0000-00006E010000}"/>
    <cellStyle name="Normal 2 3 2" xfId="367" xr:uid="{00000000-0005-0000-0000-00006F010000}"/>
    <cellStyle name="Normal 2 3_autopost vouchers" xfId="368" xr:uid="{00000000-0005-0000-0000-000070010000}"/>
    <cellStyle name="Normal 2 4" xfId="369" xr:uid="{00000000-0005-0000-0000-000071010000}"/>
    <cellStyle name="Normal 2 5" xfId="370" xr:uid="{00000000-0005-0000-0000-000072010000}"/>
    <cellStyle name="Normal 2 6" xfId="371" xr:uid="{00000000-0005-0000-0000-000073010000}"/>
    <cellStyle name="Normal 2 7" xfId="372" xr:uid="{00000000-0005-0000-0000-000074010000}"/>
    <cellStyle name="Normal 2_ Refunds" xfId="373" xr:uid="{00000000-0005-0000-0000-000075010000}"/>
    <cellStyle name="Normal 20" xfId="374" xr:uid="{00000000-0005-0000-0000-000076010000}"/>
    <cellStyle name="Normal 20 2" xfId="375" xr:uid="{00000000-0005-0000-0000-000077010000}"/>
    <cellStyle name="Normal 20_autopost vouchers" xfId="376" xr:uid="{00000000-0005-0000-0000-000078010000}"/>
    <cellStyle name="Normal 21" xfId="377" xr:uid="{00000000-0005-0000-0000-000079010000}"/>
    <cellStyle name="Normal 21 2" xfId="378" xr:uid="{00000000-0005-0000-0000-00007A010000}"/>
    <cellStyle name="Normal 21_autopost vouchers" xfId="379" xr:uid="{00000000-0005-0000-0000-00007B010000}"/>
    <cellStyle name="Normal 22" xfId="380" xr:uid="{00000000-0005-0000-0000-00007C010000}"/>
    <cellStyle name="Normal 23" xfId="2261" xr:uid="{8BBD3B10-2D53-4636-9BD2-FC94F545FDDE}"/>
    <cellStyle name="Normal 24" xfId="2265" xr:uid="{D1C1D56C-ADD6-4F34-8114-B921A4D342F7}"/>
    <cellStyle name="Normal 25" xfId="2266" xr:uid="{BCF5646B-48F0-4878-A9A5-CAAF2091110E}"/>
    <cellStyle name="Normal 26" xfId="2268" xr:uid="{862C36D7-FBD8-4CFB-B522-61A4ADF1452C}"/>
    <cellStyle name="Normal 27" xfId="2271" xr:uid="{945F7353-5C34-44D9-8FAD-978E1AA0D457}"/>
    <cellStyle name="Normal 3" xfId="381" xr:uid="{00000000-0005-0000-0000-00007D010000}"/>
    <cellStyle name="Normal 3 10" xfId="382" xr:uid="{00000000-0005-0000-0000-00007E010000}"/>
    <cellStyle name="Normal 3 11" xfId="383" xr:uid="{00000000-0005-0000-0000-00007F010000}"/>
    <cellStyle name="Normal 3 12" xfId="384" xr:uid="{00000000-0005-0000-0000-000080010000}"/>
    <cellStyle name="Normal 3 13" xfId="385" xr:uid="{00000000-0005-0000-0000-000081010000}"/>
    <cellStyle name="Normal 3 14" xfId="386" xr:uid="{00000000-0005-0000-0000-000082010000}"/>
    <cellStyle name="Normal 3 15" xfId="387" xr:uid="{00000000-0005-0000-0000-000083010000}"/>
    <cellStyle name="Normal 3 16" xfId="388" xr:uid="{00000000-0005-0000-0000-000084010000}"/>
    <cellStyle name="Normal 3 2" xfId="389" xr:uid="{00000000-0005-0000-0000-000085010000}"/>
    <cellStyle name="Normal 3 3" xfId="390" xr:uid="{00000000-0005-0000-0000-000086010000}"/>
    <cellStyle name="Normal 3 4" xfId="391" xr:uid="{00000000-0005-0000-0000-000087010000}"/>
    <cellStyle name="Normal 3 5" xfId="392" xr:uid="{00000000-0005-0000-0000-000088010000}"/>
    <cellStyle name="Normal 3 6" xfId="393" xr:uid="{00000000-0005-0000-0000-000089010000}"/>
    <cellStyle name="Normal 3 7" xfId="394" xr:uid="{00000000-0005-0000-0000-00008A010000}"/>
    <cellStyle name="Normal 3 8" xfId="395" xr:uid="{00000000-0005-0000-0000-00008B010000}"/>
    <cellStyle name="Normal 3 9" xfId="396" xr:uid="{00000000-0005-0000-0000-00008C010000}"/>
    <cellStyle name="Normal 3_ Refunds" xfId="397" xr:uid="{00000000-0005-0000-0000-00008D010000}"/>
    <cellStyle name="Normal 4" xfId="398" xr:uid="{00000000-0005-0000-0000-00008E010000}"/>
    <cellStyle name="Normal 4 10" xfId="399" xr:uid="{00000000-0005-0000-0000-00008F010000}"/>
    <cellStyle name="Normal 4 11" xfId="400" xr:uid="{00000000-0005-0000-0000-000090010000}"/>
    <cellStyle name="Normal 4 12" xfId="401" xr:uid="{00000000-0005-0000-0000-000091010000}"/>
    <cellStyle name="Normal 4 13" xfId="402" xr:uid="{00000000-0005-0000-0000-000092010000}"/>
    <cellStyle name="Normal 4 14" xfId="403" xr:uid="{00000000-0005-0000-0000-000093010000}"/>
    <cellStyle name="Normal 4 15" xfId="404" xr:uid="{00000000-0005-0000-0000-000094010000}"/>
    <cellStyle name="Normal 4 16" xfId="405" xr:uid="{00000000-0005-0000-0000-000095010000}"/>
    <cellStyle name="Normal 4 17" xfId="406" xr:uid="{00000000-0005-0000-0000-000096010000}"/>
    <cellStyle name="Normal 4 18" xfId="407" xr:uid="{00000000-0005-0000-0000-000097010000}"/>
    <cellStyle name="Normal 4 19" xfId="408" xr:uid="{00000000-0005-0000-0000-000098010000}"/>
    <cellStyle name="Normal 4 2" xfId="409" xr:uid="{00000000-0005-0000-0000-000099010000}"/>
    <cellStyle name="Normal 4 20" xfId="410" xr:uid="{00000000-0005-0000-0000-00009A010000}"/>
    <cellStyle name="Normal 4 21" xfId="411" xr:uid="{00000000-0005-0000-0000-00009B010000}"/>
    <cellStyle name="Normal 4 22" xfId="412" xr:uid="{00000000-0005-0000-0000-00009C010000}"/>
    <cellStyle name="Normal 4 23" xfId="413" xr:uid="{00000000-0005-0000-0000-00009D010000}"/>
    <cellStyle name="Normal 4 24" xfId="414" xr:uid="{00000000-0005-0000-0000-00009E010000}"/>
    <cellStyle name="Normal 4 25" xfId="415" xr:uid="{00000000-0005-0000-0000-00009F010000}"/>
    <cellStyle name="Normal 4 26" xfId="416" xr:uid="{00000000-0005-0000-0000-0000A0010000}"/>
    <cellStyle name="Normal 4 26 2" xfId="417" xr:uid="{00000000-0005-0000-0000-0000A1010000}"/>
    <cellStyle name="Normal 4 26_autopost vouchers" xfId="418" xr:uid="{00000000-0005-0000-0000-0000A2010000}"/>
    <cellStyle name="Normal 4 27" xfId="419" xr:uid="{00000000-0005-0000-0000-0000A3010000}"/>
    <cellStyle name="Normal 4 3" xfId="420" xr:uid="{00000000-0005-0000-0000-0000A4010000}"/>
    <cellStyle name="Normal 4 4" xfId="421" xr:uid="{00000000-0005-0000-0000-0000A5010000}"/>
    <cellStyle name="Normal 4 5" xfId="422" xr:uid="{00000000-0005-0000-0000-0000A6010000}"/>
    <cellStyle name="Normal 4 6" xfId="423" xr:uid="{00000000-0005-0000-0000-0000A7010000}"/>
    <cellStyle name="Normal 4 7" xfId="424" xr:uid="{00000000-0005-0000-0000-0000A8010000}"/>
    <cellStyle name="Normal 4 8" xfId="425" xr:uid="{00000000-0005-0000-0000-0000A9010000}"/>
    <cellStyle name="Normal 4 9" xfId="426" xr:uid="{00000000-0005-0000-0000-0000AA010000}"/>
    <cellStyle name="Normal 4_ Refunds" xfId="427" xr:uid="{00000000-0005-0000-0000-0000AB010000}"/>
    <cellStyle name="Normal 5" xfId="428" xr:uid="{00000000-0005-0000-0000-0000AC010000}"/>
    <cellStyle name="Normal 5 10" xfId="429" xr:uid="{00000000-0005-0000-0000-0000AD010000}"/>
    <cellStyle name="Normal 5 11" xfId="430" xr:uid="{00000000-0005-0000-0000-0000AE010000}"/>
    <cellStyle name="Normal 5 12" xfId="431" xr:uid="{00000000-0005-0000-0000-0000AF010000}"/>
    <cellStyle name="Normal 5 13" xfId="432" xr:uid="{00000000-0005-0000-0000-0000B0010000}"/>
    <cellStyle name="Normal 5 13 2" xfId="433" xr:uid="{00000000-0005-0000-0000-0000B1010000}"/>
    <cellStyle name="Normal 5 13_autopost vouchers" xfId="434" xr:uid="{00000000-0005-0000-0000-0000B2010000}"/>
    <cellStyle name="Normal 5 14" xfId="435" xr:uid="{00000000-0005-0000-0000-0000B3010000}"/>
    <cellStyle name="Normal 5 2" xfId="436" xr:uid="{00000000-0005-0000-0000-0000B4010000}"/>
    <cellStyle name="Normal 5 3" xfId="437" xr:uid="{00000000-0005-0000-0000-0000B5010000}"/>
    <cellStyle name="Normal 5 4" xfId="438" xr:uid="{00000000-0005-0000-0000-0000B6010000}"/>
    <cellStyle name="Normal 5 5" xfId="439" xr:uid="{00000000-0005-0000-0000-0000B7010000}"/>
    <cellStyle name="Normal 5 6" xfId="440" xr:uid="{00000000-0005-0000-0000-0000B8010000}"/>
    <cellStyle name="Normal 5 7" xfId="441" xr:uid="{00000000-0005-0000-0000-0000B9010000}"/>
    <cellStyle name="Normal 5 8" xfId="442" xr:uid="{00000000-0005-0000-0000-0000BA010000}"/>
    <cellStyle name="Normal 5 9" xfId="443" xr:uid="{00000000-0005-0000-0000-0000BB010000}"/>
    <cellStyle name="Normal 5_ Refunds" xfId="444" xr:uid="{00000000-0005-0000-0000-0000BC010000}"/>
    <cellStyle name="Normal 6" xfId="445" xr:uid="{00000000-0005-0000-0000-0000BD010000}"/>
    <cellStyle name="Normal 6 10" xfId="446" xr:uid="{00000000-0005-0000-0000-0000BE010000}"/>
    <cellStyle name="Normal 6 11" xfId="447" xr:uid="{00000000-0005-0000-0000-0000BF010000}"/>
    <cellStyle name="Normal 6 12" xfId="448" xr:uid="{00000000-0005-0000-0000-0000C0010000}"/>
    <cellStyle name="Normal 6 13" xfId="449" xr:uid="{00000000-0005-0000-0000-0000C1010000}"/>
    <cellStyle name="Normal 6 14" xfId="450" xr:uid="{00000000-0005-0000-0000-0000C2010000}"/>
    <cellStyle name="Normal 6 15" xfId="451" xr:uid="{00000000-0005-0000-0000-0000C3010000}"/>
    <cellStyle name="Normal 6 16" xfId="452" xr:uid="{00000000-0005-0000-0000-0000C4010000}"/>
    <cellStyle name="Normal 6 17" xfId="453" xr:uid="{00000000-0005-0000-0000-0000C5010000}"/>
    <cellStyle name="Normal 6 18" xfId="454" xr:uid="{00000000-0005-0000-0000-0000C6010000}"/>
    <cellStyle name="Normal 6 19" xfId="455" xr:uid="{00000000-0005-0000-0000-0000C7010000}"/>
    <cellStyle name="Normal 6 2" xfId="456" xr:uid="{00000000-0005-0000-0000-0000C8010000}"/>
    <cellStyle name="Normal 6 2 2" xfId="457" xr:uid="{00000000-0005-0000-0000-0000C9010000}"/>
    <cellStyle name="Normal 6 2_ Refunds" xfId="458" xr:uid="{00000000-0005-0000-0000-0000CA010000}"/>
    <cellStyle name="Normal 6 20" xfId="459" xr:uid="{00000000-0005-0000-0000-0000CB010000}"/>
    <cellStyle name="Normal 6 21" xfId="460" xr:uid="{00000000-0005-0000-0000-0000CC010000}"/>
    <cellStyle name="Normal 6 22" xfId="461" xr:uid="{00000000-0005-0000-0000-0000CD010000}"/>
    <cellStyle name="Normal 6 23" xfId="462" xr:uid="{00000000-0005-0000-0000-0000CE010000}"/>
    <cellStyle name="Normal 6 23 2" xfId="463" xr:uid="{00000000-0005-0000-0000-0000CF010000}"/>
    <cellStyle name="Normal 6 23_autopost vouchers" xfId="464" xr:uid="{00000000-0005-0000-0000-0000D0010000}"/>
    <cellStyle name="Normal 6 24" xfId="465" xr:uid="{00000000-0005-0000-0000-0000D1010000}"/>
    <cellStyle name="Normal 6 24 2" xfId="466" xr:uid="{00000000-0005-0000-0000-0000D2010000}"/>
    <cellStyle name="Normal 6 24_autopost vouchers" xfId="467" xr:uid="{00000000-0005-0000-0000-0000D3010000}"/>
    <cellStyle name="Normal 6 25" xfId="468" xr:uid="{00000000-0005-0000-0000-0000D4010000}"/>
    <cellStyle name="Normal 6 25 2" xfId="469" xr:uid="{00000000-0005-0000-0000-0000D5010000}"/>
    <cellStyle name="Normal 6 25_autopost vouchers" xfId="470" xr:uid="{00000000-0005-0000-0000-0000D6010000}"/>
    <cellStyle name="Normal 6 26" xfId="471" xr:uid="{00000000-0005-0000-0000-0000D7010000}"/>
    <cellStyle name="Normal 6 3" xfId="472" xr:uid="{00000000-0005-0000-0000-0000D8010000}"/>
    <cellStyle name="Normal 6 4" xfId="473" xr:uid="{00000000-0005-0000-0000-0000D9010000}"/>
    <cellStyle name="Normal 6 5" xfId="474" xr:uid="{00000000-0005-0000-0000-0000DA010000}"/>
    <cellStyle name="Normal 6 6" xfId="475" xr:uid="{00000000-0005-0000-0000-0000DB010000}"/>
    <cellStyle name="Normal 6 7" xfId="476" xr:uid="{00000000-0005-0000-0000-0000DC010000}"/>
    <cellStyle name="Normal 6 8" xfId="477" xr:uid="{00000000-0005-0000-0000-0000DD010000}"/>
    <cellStyle name="Normal 6 9" xfId="478" xr:uid="{00000000-0005-0000-0000-0000DE010000}"/>
    <cellStyle name="Normal 6_ Refunds" xfId="479" xr:uid="{00000000-0005-0000-0000-0000DF010000}"/>
    <cellStyle name="Normal 7" xfId="480" xr:uid="{00000000-0005-0000-0000-0000E0010000}"/>
    <cellStyle name="Normal 7 10" xfId="481" xr:uid="{00000000-0005-0000-0000-0000E1010000}"/>
    <cellStyle name="Normal 7 10 2" xfId="482" xr:uid="{00000000-0005-0000-0000-0000E2010000}"/>
    <cellStyle name="Normal 7 10_autopost vouchers" xfId="483" xr:uid="{00000000-0005-0000-0000-0000E3010000}"/>
    <cellStyle name="Normal 7 11" xfId="484" xr:uid="{00000000-0005-0000-0000-0000E4010000}"/>
    <cellStyle name="Normal 7 2" xfId="485" xr:uid="{00000000-0005-0000-0000-0000E5010000}"/>
    <cellStyle name="Normal 7 2 2" xfId="486" xr:uid="{00000000-0005-0000-0000-0000E6010000}"/>
    <cellStyle name="Normal 7 2_ Refunds" xfId="487" xr:uid="{00000000-0005-0000-0000-0000E7010000}"/>
    <cellStyle name="Normal 7 3" xfId="488" xr:uid="{00000000-0005-0000-0000-0000E8010000}"/>
    <cellStyle name="Normal 7 4" xfId="489" xr:uid="{00000000-0005-0000-0000-0000E9010000}"/>
    <cellStyle name="Normal 7 5" xfId="490" xr:uid="{00000000-0005-0000-0000-0000EA010000}"/>
    <cellStyle name="Normal 7 6" xfId="491" xr:uid="{00000000-0005-0000-0000-0000EB010000}"/>
    <cellStyle name="Normal 7 7" xfId="492" xr:uid="{00000000-0005-0000-0000-0000EC010000}"/>
    <cellStyle name="Normal 7 8" xfId="493" xr:uid="{00000000-0005-0000-0000-0000ED010000}"/>
    <cellStyle name="Normal 7 9" xfId="494" xr:uid="{00000000-0005-0000-0000-0000EE010000}"/>
    <cellStyle name="Normal 7_ Refunds" xfId="495" xr:uid="{00000000-0005-0000-0000-0000EF010000}"/>
    <cellStyle name="Normal 8" xfId="496" xr:uid="{00000000-0005-0000-0000-0000F0010000}"/>
    <cellStyle name="Normal 9" xfId="497" xr:uid="{00000000-0005-0000-0000-0000F1010000}"/>
    <cellStyle name="Normal_Voted 1-Cent Local Option Fuel" xfId="498" xr:uid="{00000000-0005-0000-0000-0000F3010000}"/>
    <cellStyle name="Note 10" xfId="499" xr:uid="{00000000-0005-0000-0000-0000F4010000}"/>
    <cellStyle name="Note 10 2" xfId="500" xr:uid="{00000000-0005-0000-0000-0000F5010000}"/>
    <cellStyle name="Note 10_autopost vouchers" xfId="501" xr:uid="{00000000-0005-0000-0000-0000F6010000}"/>
    <cellStyle name="Note 11" xfId="502" xr:uid="{00000000-0005-0000-0000-0000F7010000}"/>
    <cellStyle name="Note 12" xfId="503" xr:uid="{00000000-0005-0000-0000-0000F8010000}"/>
    <cellStyle name="Note 2" xfId="504" xr:uid="{00000000-0005-0000-0000-0000F9010000}"/>
    <cellStyle name="Note 2 10" xfId="505" xr:uid="{00000000-0005-0000-0000-0000FA010000}"/>
    <cellStyle name="Note 2 10 2" xfId="506" xr:uid="{00000000-0005-0000-0000-0000FB010000}"/>
    <cellStyle name="Note 2 10 2 2" xfId="507" xr:uid="{00000000-0005-0000-0000-0000FC010000}"/>
    <cellStyle name="Note 2 10 2_autopost vouchers" xfId="508" xr:uid="{00000000-0005-0000-0000-0000FD010000}"/>
    <cellStyle name="Note 2 10 3" xfId="509" xr:uid="{00000000-0005-0000-0000-0000FE010000}"/>
    <cellStyle name="Note 2 10_ Refunds" xfId="510" xr:uid="{00000000-0005-0000-0000-0000FF010000}"/>
    <cellStyle name="Note 2 11" xfId="511" xr:uid="{00000000-0005-0000-0000-000000020000}"/>
    <cellStyle name="Note 2 11 2" xfId="512" xr:uid="{00000000-0005-0000-0000-000001020000}"/>
    <cellStyle name="Note 2 11 2 2" xfId="513" xr:uid="{00000000-0005-0000-0000-000002020000}"/>
    <cellStyle name="Note 2 11 2_autopost vouchers" xfId="514" xr:uid="{00000000-0005-0000-0000-000003020000}"/>
    <cellStyle name="Note 2 11 3" xfId="515" xr:uid="{00000000-0005-0000-0000-000004020000}"/>
    <cellStyle name="Note 2 11_ Refunds" xfId="516" xr:uid="{00000000-0005-0000-0000-000005020000}"/>
    <cellStyle name="Note 2 12" xfId="517" xr:uid="{00000000-0005-0000-0000-000006020000}"/>
    <cellStyle name="Note 2 12 2" xfId="518" xr:uid="{00000000-0005-0000-0000-000007020000}"/>
    <cellStyle name="Note 2 12 2 2" xfId="519" xr:uid="{00000000-0005-0000-0000-000008020000}"/>
    <cellStyle name="Note 2 12 2_autopost vouchers" xfId="520" xr:uid="{00000000-0005-0000-0000-000009020000}"/>
    <cellStyle name="Note 2 12 3" xfId="521" xr:uid="{00000000-0005-0000-0000-00000A020000}"/>
    <cellStyle name="Note 2 12_ Refunds" xfId="522" xr:uid="{00000000-0005-0000-0000-00000B020000}"/>
    <cellStyle name="Note 2 13" xfId="523" xr:uid="{00000000-0005-0000-0000-00000C020000}"/>
    <cellStyle name="Note 2 13 2" xfId="524" xr:uid="{00000000-0005-0000-0000-00000D020000}"/>
    <cellStyle name="Note 2 13 2 2" xfId="525" xr:uid="{00000000-0005-0000-0000-00000E020000}"/>
    <cellStyle name="Note 2 13 2_autopost vouchers" xfId="526" xr:uid="{00000000-0005-0000-0000-00000F020000}"/>
    <cellStyle name="Note 2 13 3" xfId="527" xr:uid="{00000000-0005-0000-0000-000010020000}"/>
    <cellStyle name="Note 2 13_ Refunds" xfId="528" xr:uid="{00000000-0005-0000-0000-000011020000}"/>
    <cellStyle name="Note 2 14" xfId="529" xr:uid="{00000000-0005-0000-0000-000012020000}"/>
    <cellStyle name="Note 2 14 2" xfId="530" xr:uid="{00000000-0005-0000-0000-000013020000}"/>
    <cellStyle name="Note 2 14 2 2" xfId="531" xr:uid="{00000000-0005-0000-0000-000014020000}"/>
    <cellStyle name="Note 2 14 2_autopost vouchers" xfId="532" xr:uid="{00000000-0005-0000-0000-000015020000}"/>
    <cellStyle name="Note 2 14 3" xfId="533" xr:uid="{00000000-0005-0000-0000-000016020000}"/>
    <cellStyle name="Note 2 14_ Refunds" xfId="534" xr:uid="{00000000-0005-0000-0000-000017020000}"/>
    <cellStyle name="Note 2 15" xfId="535" xr:uid="{00000000-0005-0000-0000-000018020000}"/>
    <cellStyle name="Note 2 15 2" xfId="536" xr:uid="{00000000-0005-0000-0000-000019020000}"/>
    <cellStyle name="Note 2 15 2 2" xfId="537" xr:uid="{00000000-0005-0000-0000-00001A020000}"/>
    <cellStyle name="Note 2 15 2_autopost vouchers" xfId="538" xr:uid="{00000000-0005-0000-0000-00001B020000}"/>
    <cellStyle name="Note 2 15 3" xfId="539" xr:uid="{00000000-0005-0000-0000-00001C020000}"/>
    <cellStyle name="Note 2 15_ Refunds" xfId="540" xr:uid="{00000000-0005-0000-0000-00001D020000}"/>
    <cellStyle name="Note 2 16" xfId="541" xr:uid="{00000000-0005-0000-0000-00001E020000}"/>
    <cellStyle name="Note 2 16 2" xfId="542" xr:uid="{00000000-0005-0000-0000-00001F020000}"/>
    <cellStyle name="Note 2 16 2 2" xfId="543" xr:uid="{00000000-0005-0000-0000-000020020000}"/>
    <cellStyle name="Note 2 16 2_autopost vouchers" xfId="544" xr:uid="{00000000-0005-0000-0000-000021020000}"/>
    <cellStyle name="Note 2 16 3" xfId="545" xr:uid="{00000000-0005-0000-0000-000022020000}"/>
    <cellStyle name="Note 2 16_ Refunds" xfId="546" xr:uid="{00000000-0005-0000-0000-000023020000}"/>
    <cellStyle name="Note 2 17" xfId="547" xr:uid="{00000000-0005-0000-0000-000024020000}"/>
    <cellStyle name="Note 2 17 2" xfId="548" xr:uid="{00000000-0005-0000-0000-000025020000}"/>
    <cellStyle name="Note 2 17 2 2" xfId="549" xr:uid="{00000000-0005-0000-0000-000026020000}"/>
    <cellStyle name="Note 2 17 2_autopost vouchers" xfId="550" xr:uid="{00000000-0005-0000-0000-000027020000}"/>
    <cellStyle name="Note 2 17 3" xfId="551" xr:uid="{00000000-0005-0000-0000-000028020000}"/>
    <cellStyle name="Note 2 17_ Refunds" xfId="552" xr:uid="{00000000-0005-0000-0000-000029020000}"/>
    <cellStyle name="Note 2 18" xfId="553" xr:uid="{00000000-0005-0000-0000-00002A020000}"/>
    <cellStyle name="Note 2 18 2" xfId="554" xr:uid="{00000000-0005-0000-0000-00002B020000}"/>
    <cellStyle name="Note 2 18 2 2" xfId="555" xr:uid="{00000000-0005-0000-0000-00002C020000}"/>
    <cellStyle name="Note 2 18 2_autopost vouchers" xfId="556" xr:uid="{00000000-0005-0000-0000-00002D020000}"/>
    <cellStyle name="Note 2 18 3" xfId="557" xr:uid="{00000000-0005-0000-0000-00002E020000}"/>
    <cellStyle name="Note 2 18_ Refunds" xfId="558" xr:uid="{00000000-0005-0000-0000-00002F020000}"/>
    <cellStyle name="Note 2 19" xfId="559" xr:uid="{00000000-0005-0000-0000-000030020000}"/>
    <cellStyle name="Note 2 19 2" xfId="560" xr:uid="{00000000-0005-0000-0000-000031020000}"/>
    <cellStyle name="Note 2 19 2 2" xfId="561" xr:uid="{00000000-0005-0000-0000-000032020000}"/>
    <cellStyle name="Note 2 19 2_autopost vouchers" xfId="562" xr:uid="{00000000-0005-0000-0000-000033020000}"/>
    <cellStyle name="Note 2 19 3" xfId="563" xr:uid="{00000000-0005-0000-0000-000034020000}"/>
    <cellStyle name="Note 2 19_ Refunds" xfId="564" xr:uid="{00000000-0005-0000-0000-000035020000}"/>
    <cellStyle name="Note 2 2" xfId="565" xr:uid="{00000000-0005-0000-0000-000036020000}"/>
    <cellStyle name="Note 2 2 10" xfId="566" xr:uid="{00000000-0005-0000-0000-000037020000}"/>
    <cellStyle name="Note 2 2 2" xfId="567" xr:uid="{00000000-0005-0000-0000-000038020000}"/>
    <cellStyle name="Note 2 2 2 2" xfId="568" xr:uid="{00000000-0005-0000-0000-000039020000}"/>
    <cellStyle name="Note 2 2 2 2 2" xfId="569" xr:uid="{00000000-0005-0000-0000-00003A020000}"/>
    <cellStyle name="Note 2 2 2 2_autopost vouchers" xfId="570" xr:uid="{00000000-0005-0000-0000-00003B020000}"/>
    <cellStyle name="Note 2 2 2 3" xfId="571" xr:uid="{00000000-0005-0000-0000-00003C020000}"/>
    <cellStyle name="Note 2 2 2_ Refunds" xfId="572" xr:uid="{00000000-0005-0000-0000-00003D020000}"/>
    <cellStyle name="Note 2 2 3" xfId="573" xr:uid="{00000000-0005-0000-0000-00003E020000}"/>
    <cellStyle name="Note 2 2 3 2" xfId="574" xr:uid="{00000000-0005-0000-0000-00003F020000}"/>
    <cellStyle name="Note 2 2 3 2 2" xfId="575" xr:uid="{00000000-0005-0000-0000-000040020000}"/>
    <cellStyle name="Note 2 2 3 2_autopost vouchers" xfId="576" xr:uid="{00000000-0005-0000-0000-000041020000}"/>
    <cellStyle name="Note 2 2 3 3" xfId="577" xr:uid="{00000000-0005-0000-0000-000042020000}"/>
    <cellStyle name="Note 2 2 3_ Refunds" xfId="578" xr:uid="{00000000-0005-0000-0000-000043020000}"/>
    <cellStyle name="Note 2 2 4" xfId="579" xr:uid="{00000000-0005-0000-0000-000044020000}"/>
    <cellStyle name="Note 2 2 4 2" xfId="580" xr:uid="{00000000-0005-0000-0000-000045020000}"/>
    <cellStyle name="Note 2 2 4 2 2" xfId="581" xr:uid="{00000000-0005-0000-0000-000046020000}"/>
    <cellStyle name="Note 2 2 4 2_autopost vouchers" xfId="582" xr:uid="{00000000-0005-0000-0000-000047020000}"/>
    <cellStyle name="Note 2 2 4 3" xfId="583" xr:uid="{00000000-0005-0000-0000-000048020000}"/>
    <cellStyle name="Note 2 2 4_ Refunds" xfId="584" xr:uid="{00000000-0005-0000-0000-000049020000}"/>
    <cellStyle name="Note 2 2 5" xfId="585" xr:uid="{00000000-0005-0000-0000-00004A020000}"/>
    <cellStyle name="Note 2 2 5 2" xfId="586" xr:uid="{00000000-0005-0000-0000-00004B020000}"/>
    <cellStyle name="Note 2 2 5 2 2" xfId="587" xr:uid="{00000000-0005-0000-0000-00004C020000}"/>
    <cellStyle name="Note 2 2 5 2_autopost vouchers" xfId="588" xr:uid="{00000000-0005-0000-0000-00004D020000}"/>
    <cellStyle name="Note 2 2 5 3" xfId="589" xr:uid="{00000000-0005-0000-0000-00004E020000}"/>
    <cellStyle name="Note 2 2 5_ Refunds" xfId="590" xr:uid="{00000000-0005-0000-0000-00004F020000}"/>
    <cellStyle name="Note 2 2 6" xfId="591" xr:uid="{00000000-0005-0000-0000-000050020000}"/>
    <cellStyle name="Note 2 2 6 2" xfId="592" xr:uid="{00000000-0005-0000-0000-000051020000}"/>
    <cellStyle name="Note 2 2 6 2 2" xfId="593" xr:uid="{00000000-0005-0000-0000-000052020000}"/>
    <cellStyle name="Note 2 2 6 2_autopost vouchers" xfId="594" xr:uid="{00000000-0005-0000-0000-000053020000}"/>
    <cellStyle name="Note 2 2 6 3" xfId="595" xr:uid="{00000000-0005-0000-0000-000054020000}"/>
    <cellStyle name="Note 2 2 6_ Refunds" xfId="596" xr:uid="{00000000-0005-0000-0000-000055020000}"/>
    <cellStyle name="Note 2 2 7" xfId="597" xr:uid="{00000000-0005-0000-0000-000056020000}"/>
    <cellStyle name="Note 2 2 7 2" xfId="598" xr:uid="{00000000-0005-0000-0000-000057020000}"/>
    <cellStyle name="Note 2 2 7 2 2" xfId="599" xr:uid="{00000000-0005-0000-0000-000058020000}"/>
    <cellStyle name="Note 2 2 7 2_autopost vouchers" xfId="600" xr:uid="{00000000-0005-0000-0000-000059020000}"/>
    <cellStyle name="Note 2 2 7 3" xfId="601" xr:uid="{00000000-0005-0000-0000-00005A020000}"/>
    <cellStyle name="Note 2 2 7_ Refunds" xfId="602" xr:uid="{00000000-0005-0000-0000-00005B020000}"/>
    <cellStyle name="Note 2 2 8" xfId="603" xr:uid="{00000000-0005-0000-0000-00005C020000}"/>
    <cellStyle name="Note 2 2 8 2" xfId="604" xr:uid="{00000000-0005-0000-0000-00005D020000}"/>
    <cellStyle name="Note 2 2 8 2 2" xfId="605" xr:uid="{00000000-0005-0000-0000-00005E020000}"/>
    <cellStyle name="Note 2 2 8 2_autopost vouchers" xfId="606" xr:uid="{00000000-0005-0000-0000-00005F020000}"/>
    <cellStyle name="Note 2 2 8 3" xfId="607" xr:uid="{00000000-0005-0000-0000-000060020000}"/>
    <cellStyle name="Note 2 2 8_ Refunds" xfId="608" xr:uid="{00000000-0005-0000-0000-000061020000}"/>
    <cellStyle name="Note 2 2 9" xfId="609" xr:uid="{00000000-0005-0000-0000-000062020000}"/>
    <cellStyle name="Note 2 2 9 2" xfId="610" xr:uid="{00000000-0005-0000-0000-000063020000}"/>
    <cellStyle name="Note 2 2 9_autopost vouchers" xfId="611" xr:uid="{00000000-0005-0000-0000-000064020000}"/>
    <cellStyle name="Note 2 2_ Refunds" xfId="612" xr:uid="{00000000-0005-0000-0000-000065020000}"/>
    <cellStyle name="Note 2 20" xfId="613" xr:uid="{00000000-0005-0000-0000-000066020000}"/>
    <cellStyle name="Note 2 20 2" xfId="614" xr:uid="{00000000-0005-0000-0000-000067020000}"/>
    <cellStyle name="Note 2 20 2 2" xfId="615" xr:uid="{00000000-0005-0000-0000-000068020000}"/>
    <cellStyle name="Note 2 20 2_autopost vouchers" xfId="616" xr:uid="{00000000-0005-0000-0000-000069020000}"/>
    <cellStyle name="Note 2 20 3" xfId="617" xr:uid="{00000000-0005-0000-0000-00006A020000}"/>
    <cellStyle name="Note 2 20_ Refunds" xfId="618" xr:uid="{00000000-0005-0000-0000-00006B020000}"/>
    <cellStyle name="Note 2 21" xfId="619" xr:uid="{00000000-0005-0000-0000-00006C020000}"/>
    <cellStyle name="Note 2 21 2" xfId="620" xr:uid="{00000000-0005-0000-0000-00006D020000}"/>
    <cellStyle name="Note 2 21 2 2" xfId="621" xr:uid="{00000000-0005-0000-0000-00006E020000}"/>
    <cellStyle name="Note 2 21 2_autopost vouchers" xfId="622" xr:uid="{00000000-0005-0000-0000-00006F020000}"/>
    <cellStyle name="Note 2 21 3" xfId="623" xr:uid="{00000000-0005-0000-0000-000070020000}"/>
    <cellStyle name="Note 2 21_ Refunds" xfId="624" xr:uid="{00000000-0005-0000-0000-000071020000}"/>
    <cellStyle name="Note 2 22" xfId="625" xr:uid="{00000000-0005-0000-0000-000072020000}"/>
    <cellStyle name="Note 2 22 2" xfId="626" xr:uid="{00000000-0005-0000-0000-000073020000}"/>
    <cellStyle name="Note 2 22 2 2" xfId="627" xr:uid="{00000000-0005-0000-0000-000074020000}"/>
    <cellStyle name="Note 2 22 2_autopost vouchers" xfId="628" xr:uid="{00000000-0005-0000-0000-000075020000}"/>
    <cellStyle name="Note 2 22 3" xfId="629" xr:uid="{00000000-0005-0000-0000-000076020000}"/>
    <cellStyle name="Note 2 22_ Refunds" xfId="630" xr:uid="{00000000-0005-0000-0000-000077020000}"/>
    <cellStyle name="Note 2 23" xfId="631" xr:uid="{00000000-0005-0000-0000-000078020000}"/>
    <cellStyle name="Note 2 23 2" xfId="632" xr:uid="{00000000-0005-0000-0000-000079020000}"/>
    <cellStyle name="Note 2 23 2 2" xfId="633" xr:uid="{00000000-0005-0000-0000-00007A020000}"/>
    <cellStyle name="Note 2 23 2_autopost vouchers" xfId="634" xr:uid="{00000000-0005-0000-0000-00007B020000}"/>
    <cellStyle name="Note 2 23 3" xfId="635" xr:uid="{00000000-0005-0000-0000-00007C020000}"/>
    <cellStyle name="Note 2 23_ Refunds" xfId="636" xr:uid="{00000000-0005-0000-0000-00007D020000}"/>
    <cellStyle name="Note 2 24" xfId="637" xr:uid="{00000000-0005-0000-0000-00007E020000}"/>
    <cellStyle name="Note 2 24 2" xfId="638" xr:uid="{00000000-0005-0000-0000-00007F020000}"/>
    <cellStyle name="Note 2 24 2 2" xfId="639" xr:uid="{00000000-0005-0000-0000-000080020000}"/>
    <cellStyle name="Note 2 24 2_autopost vouchers" xfId="640" xr:uid="{00000000-0005-0000-0000-000081020000}"/>
    <cellStyle name="Note 2 24 3" xfId="641" xr:uid="{00000000-0005-0000-0000-000082020000}"/>
    <cellStyle name="Note 2 24_ Refunds" xfId="642" xr:uid="{00000000-0005-0000-0000-000083020000}"/>
    <cellStyle name="Note 2 25" xfId="643" xr:uid="{00000000-0005-0000-0000-000084020000}"/>
    <cellStyle name="Note 2 25 2" xfId="644" xr:uid="{00000000-0005-0000-0000-000085020000}"/>
    <cellStyle name="Note 2 25 2 2" xfId="645" xr:uid="{00000000-0005-0000-0000-000086020000}"/>
    <cellStyle name="Note 2 25 2_autopost vouchers" xfId="646" xr:uid="{00000000-0005-0000-0000-000087020000}"/>
    <cellStyle name="Note 2 25 3" xfId="647" xr:uid="{00000000-0005-0000-0000-000088020000}"/>
    <cellStyle name="Note 2 25_ Refunds" xfId="648" xr:uid="{00000000-0005-0000-0000-000089020000}"/>
    <cellStyle name="Note 2 26" xfId="649" xr:uid="{00000000-0005-0000-0000-00008A020000}"/>
    <cellStyle name="Note 2 26 2" xfId="650" xr:uid="{00000000-0005-0000-0000-00008B020000}"/>
    <cellStyle name="Note 2 26 2 2" xfId="651" xr:uid="{00000000-0005-0000-0000-00008C020000}"/>
    <cellStyle name="Note 2 26 2_autopost vouchers" xfId="652" xr:uid="{00000000-0005-0000-0000-00008D020000}"/>
    <cellStyle name="Note 2 26 3" xfId="653" xr:uid="{00000000-0005-0000-0000-00008E020000}"/>
    <cellStyle name="Note 2 26_ Refunds" xfId="654" xr:uid="{00000000-0005-0000-0000-00008F020000}"/>
    <cellStyle name="Note 2 27" xfId="655" xr:uid="{00000000-0005-0000-0000-000090020000}"/>
    <cellStyle name="Note 2 27 2" xfId="656" xr:uid="{00000000-0005-0000-0000-000091020000}"/>
    <cellStyle name="Note 2 27 2 2" xfId="657" xr:uid="{00000000-0005-0000-0000-000092020000}"/>
    <cellStyle name="Note 2 27 2_autopost vouchers" xfId="658" xr:uid="{00000000-0005-0000-0000-000093020000}"/>
    <cellStyle name="Note 2 27 3" xfId="659" xr:uid="{00000000-0005-0000-0000-000094020000}"/>
    <cellStyle name="Note 2 27_ Refunds" xfId="660" xr:uid="{00000000-0005-0000-0000-000095020000}"/>
    <cellStyle name="Note 2 28" xfId="661" xr:uid="{00000000-0005-0000-0000-000096020000}"/>
    <cellStyle name="Note 2 28 2" xfId="662" xr:uid="{00000000-0005-0000-0000-000097020000}"/>
    <cellStyle name="Note 2 28 2 2" xfId="663" xr:uid="{00000000-0005-0000-0000-000098020000}"/>
    <cellStyle name="Note 2 28 2_autopost vouchers" xfId="664" xr:uid="{00000000-0005-0000-0000-000099020000}"/>
    <cellStyle name="Note 2 28 3" xfId="665" xr:uid="{00000000-0005-0000-0000-00009A020000}"/>
    <cellStyle name="Note 2 28_ Refunds" xfId="666" xr:uid="{00000000-0005-0000-0000-00009B020000}"/>
    <cellStyle name="Note 2 29" xfId="667" xr:uid="{00000000-0005-0000-0000-00009C020000}"/>
    <cellStyle name="Note 2 29 2" xfId="668" xr:uid="{00000000-0005-0000-0000-00009D020000}"/>
    <cellStyle name="Note 2 29 2 2" xfId="669" xr:uid="{00000000-0005-0000-0000-00009E020000}"/>
    <cellStyle name="Note 2 29 2_autopost vouchers" xfId="670" xr:uid="{00000000-0005-0000-0000-00009F020000}"/>
    <cellStyle name="Note 2 29 3" xfId="671" xr:uid="{00000000-0005-0000-0000-0000A0020000}"/>
    <cellStyle name="Note 2 29_ Refunds" xfId="672" xr:uid="{00000000-0005-0000-0000-0000A1020000}"/>
    <cellStyle name="Note 2 3" xfId="673" xr:uid="{00000000-0005-0000-0000-0000A2020000}"/>
    <cellStyle name="Note 2 3 10" xfId="674" xr:uid="{00000000-0005-0000-0000-0000A3020000}"/>
    <cellStyle name="Note 2 3 2" xfId="675" xr:uid="{00000000-0005-0000-0000-0000A4020000}"/>
    <cellStyle name="Note 2 3 2 2" xfId="676" xr:uid="{00000000-0005-0000-0000-0000A5020000}"/>
    <cellStyle name="Note 2 3 2 2 2" xfId="677" xr:uid="{00000000-0005-0000-0000-0000A6020000}"/>
    <cellStyle name="Note 2 3 2 2_autopost vouchers" xfId="678" xr:uid="{00000000-0005-0000-0000-0000A7020000}"/>
    <cellStyle name="Note 2 3 2 3" xfId="679" xr:uid="{00000000-0005-0000-0000-0000A8020000}"/>
    <cellStyle name="Note 2 3 2_ Refunds" xfId="680" xr:uid="{00000000-0005-0000-0000-0000A9020000}"/>
    <cellStyle name="Note 2 3 3" xfId="681" xr:uid="{00000000-0005-0000-0000-0000AA020000}"/>
    <cellStyle name="Note 2 3 3 2" xfId="682" xr:uid="{00000000-0005-0000-0000-0000AB020000}"/>
    <cellStyle name="Note 2 3 3 2 2" xfId="683" xr:uid="{00000000-0005-0000-0000-0000AC020000}"/>
    <cellStyle name="Note 2 3 3 2_autopost vouchers" xfId="684" xr:uid="{00000000-0005-0000-0000-0000AD020000}"/>
    <cellStyle name="Note 2 3 3 3" xfId="685" xr:uid="{00000000-0005-0000-0000-0000AE020000}"/>
    <cellStyle name="Note 2 3 3_ Refunds" xfId="686" xr:uid="{00000000-0005-0000-0000-0000AF020000}"/>
    <cellStyle name="Note 2 3 4" xfId="687" xr:uid="{00000000-0005-0000-0000-0000B0020000}"/>
    <cellStyle name="Note 2 3 4 2" xfId="688" xr:uid="{00000000-0005-0000-0000-0000B1020000}"/>
    <cellStyle name="Note 2 3 4 2 2" xfId="689" xr:uid="{00000000-0005-0000-0000-0000B2020000}"/>
    <cellStyle name="Note 2 3 4 2_autopost vouchers" xfId="690" xr:uid="{00000000-0005-0000-0000-0000B3020000}"/>
    <cellStyle name="Note 2 3 4 3" xfId="691" xr:uid="{00000000-0005-0000-0000-0000B4020000}"/>
    <cellStyle name="Note 2 3 4_ Refunds" xfId="692" xr:uid="{00000000-0005-0000-0000-0000B5020000}"/>
    <cellStyle name="Note 2 3 5" xfId="693" xr:uid="{00000000-0005-0000-0000-0000B6020000}"/>
    <cellStyle name="Note 2 3 5 2" xfId="694" xr:uid="{00000000-0005-0000-0000-0000B7020000}"/>
    <cellStyle name="Note 2 3 5 2 2" xfId="695" xr:uid="{00000000-0005-0000-0000-0000B8020000}"/>
    <cellStyle name="Note 2 3 5 2_autopost vouchers" xfId="696" xr:uid="{00000000-0005-0000-0000-0000B9020000}"/>
    <cellStyle name="Note 2 3 5 3" xfId="697" xr:uid="{00000000-0005-0000-0000-0000BA020000}"/>
    <cellStyle name="Note 2 3 5_ Refunds" xfId="698" xr:uid="{00000000-0005-0000-0000-0000BB020000}"/>
    <cellStyle name="Note 2 3 6" xfId="699" xr:uid="{00000000-0005-0000-0000-0000BC020000}"/>
    <cellStyle name="Note 2 3 6 2" xfId="700" xr:uid="{00000000-0005-0000-0000-0000BD020000}"/>
    <cellStyle name="Note 2 3 6 2 2" xfId="701" xr:uid="{00000000-0005-0000-0000-0000BE020000}"/>
    <cellStyle name="Note 2 3 6 2_autopost vouchers" xfId="702" xr:uid="{00000000-0005-0000-0000-0000BF020000}"/>
    <cellStyle name="Note 2 3 6 3" xfId="703" xr:uid="{00000000-0005-0000-0000-0000C0020000}"/>
    <cellStyle name="Note 2 3 6_ Refunds" xfId="704" xr:uid="{00000000-0005-0000-0000-0000C1020000}"/>
    <cellStyle name="Note 2 3 7" xfId="705" xr:uid="{00000000-0005-0000-0000-0000C2020000}"/>
    <cellStyle name="Note 2 3 7 2" xfId="706" xr:uid="{00000000-0005-0000-0000-0000C3020000}"/>
    <cellStyle name="Note 2 3 7 2 2" xfId="707" xr:uid="{00000000-0005-0000-0000-0000C4020000}"/>
    <cellStyle name="Note 2 3 7 2_autopost vouchers" xfId="708" xr:uid="{00000000-0005-0000-0000-0000C5020000}"/>
    <cellStyle name="Note 2 3 7 3" xfId="709" xr:uid="{00000000-0005-0000-0000-0000C6020000}"/>
    <cellStyle name="Note 2 3 7_ Refunds" xfId="710" xr:uid="{00000000-0005-0000-0000-0000C7020000}"/>
    <cellStyle name="Note 2 3 8" xfId="711" xr:uid="{00000000-0005-0000-0000-0000C8020000}"/>
    <cellStyle name="Note 2 3 8 2" xfId="712" xr:uid="{00000000-0005-0000-0000-0000C9020000}"/>
    <cellStyle name="Note 2 3 8 2 2" xfId="713" xr:uid="{00000000-0005-0000-0000-0000CA020000}"/>
    <cellStyle name="Note 2 3 8 2_autopost vouchers" xfId="714" xr:uid="{00000000-0005-0000-0000-0000CB020000}"/>
    <cellStyle name="Note 2 3 8 3" xfId="715" xr:uid="{00000000-0005-0000-0000-0000CC020000}"/>
    <cellStyle name="Note 2 3 8_ Refunds" xfId="716" xr:uid="{00000000-0005-0000-0000-0000CD020000}"/>
    <cellStyle name="Note 2 3 9" xfId="717" xr:uid="{00000000-0005-0000-0000-0000CE020000}"/>
    <cellStyle name="Note 2 3 9 2" xfId="718" xr:uid="{00000000-0005-0000-0000-0000CF020000}"/>
    <cellStyle name="Note 2 3 9_autopost vouchers" xfId="719" xr:uid="{00000000-0005-0000-0000-0000D0020000}"/>
    <cellStyle name="Note 2 3_ Refunds" xfId="720" xr:uid="{00000000-0005-0000-0000-0000D1020000}"/>
    <cellStyle name="Note 2 30" xfId="721" xr:uid="{00000000-0005-0000-0000-0000D2020000}"/>
    <cellStyle name="Note 2 30 2" xfId="722" xr:uid="{00000000-0005-0000-0000-0000D3020000}"/>
    <cellStyle name="Note 2 30 2 2" xfId="723" xr:uid="{00000000-0005-0000-0000-0000D4020000}"/>
    <cellStyle name="Note 2 30 2_autopost vouchers" xfId="724" xr:uid="{00000000-0005-0000-0000-0000D5020000}"/>
    <cellStyle name="Note 2 30 3" xfId="725" xr:uid="{00000000-0005-0000-0000-0000D6020000}"/>
    <cellStyle name="Note 2 30_ Refunds" xfId="726" xr:uid="{00000000-0005-0000-0000-0000D7020000}"/>
    <cellStyle name="Note 2 31" xfId="727" xr:uid="{00000000-0005-0000-0000-0000D8020000}"/>
    <cellStyle name="Note 2 31 2" xfId="728" xr:uid="{00000000-0005-0000-0000-0000D9020000}"/>
    <cellStyle name="Note 2 31 2 2" xfId="729" xr:uid="{00000000-0005-0000-0000-0000DA020000}"/>
    <cellStyle name="Note 2 31 2_autopost vouchers" xfId="730" xr:uid="{00000000-0005-0000-0000-0000DB020000}"/>
    <cellStyle name="Note 2 31 3" xfId="731" xr:uid="{00000000-0005-0000-0000-0000DC020000}"/>
    <cellStyle name="Note 2 31_ Refunds" xfId="732" xr:uid="{00000000-0005-0000-0000-0000DD020000}"/>
    <cellStyle name="Note 2 32" xfId="733" xr:uid="{00000000-0005-0000-0000-0000DE020000}"/>
    <cellStyle name="Note 2 32 2" xfId="734" xr:uid="{00000000-0005-0000-0000-0000DF020000}"/>
    <cellStyle name="Note 2 32 2 2" xfId="735" xr:uid="{00000000-0005-0000-0000-0000E0020000}"/>
    <cellStyle name="Note 2 32 2_autopost vouchers" xfId="736" xr:uid="{00000000-0005-0000-0000-0000E1020000}"/>
    <cellStyle name="Note 2 32 3" xfId="737" xr:uid="{00000000-0005-0000-0000-0000E2020000}"/>
    <cellStyle name="Note 2 32_ Refunds" xfId="738" xr:uid="{00000000-0005-0000-0000-0000E3020000}"/>
    <cellStyle name="Note 2 33" xfId="739" xr:uid="{00000000-0005-0000-0000-0000E4020000}"/>
    <cellStyle name="Note 2 4" xfId="740" xr:uid="{00000000-0005-0000-0000-0000E5020000}"/>
    <cellStyle name="Note 2 4 10" xfId="741" xr:uid="{00000000-0005-0000-0000-0000E6020000}"/>
    <cellStyle name="Note 2 4 2" xfId="742" xr:uid="{00000000-0005-0000-0000-0000E7020000}"/>
    <cellStyle name="Note 2 4 2 2" xfId="743" xr:uid="{00000000-0005-0000-0000-0000E8020000}"/>
    <cellStyle name="Note 2 4 2 2 2" xfId="744" xr:uid="{00000000-0005-0000-0000-0000E9020000}"/>
    <cellStyle name="Note 2 4 2 2_autopost vouchers" xfId="745" xr:uid="{00000000-0005-0000-0000-0000EA020000}"/>
    <cellStyle name="Note 2 4 2 3" xfId="746" xr:uid="{00000000-0005-0000-0000-0000EB020000}"/>
    <cellStyle name="Note 2 4 2_ Refunds" xfId="747" xr:uid="{00000000-0005-0000-0000-0000EC020000}"/>
    <cellStyle name="Note 2 4 3" xfId="748" xr:uid="{00000000-0005-0000-0000-0000ED020000}"/>
    <cellStyle name="Note 2 4 3 2" xfId="749" xr:uid="{00000000-0005-0000-0000-0000EE020000}"/>
    <cellStyle name="Note 2 4 3 2 2" xfId="750" xr:uid="{00000000-0005-0000-0000-0000EF020000}"/>
    <cellStyle name="Note 2 4 3 2_autopost vouchers" xfId="751" xr:uid="{00000000-0005-0000-0000-0000F0020000}"/>
    <cellStyle name="Note 2 4 3 3" xfId="752" xr:uid="{00000000-0005-0000-0000-0000F1020000}"/>
    <cellStyle name="Note 2 4 3_ Refunds" xfId="753" xr:uid="{00000000-0005-0000-0000-0000F2020000}"/>
    <cellStyle name="Note 2 4 4" xfId="754" xr:uid="{00000000-0005-0000-0000-0000F3020000}"/>
    <cellStyle name="Note 2 4 4 2" xfId="755" xr:uid="{00000000-0005-0000-0000-0000F4020000}"/>
    <cellStyle name="Note 2 4 4 2 2" xfId="756" xr:uid="{00000000-0005-0000-0000-0000F5020000}"/>
    <cellStyle name="Note 2 4 4 2_autopost vouchers" xfId="757" xr:uid="{00000000-0005-0000-0000-0000F6020000}"/>
    <cellStyle name="Note 2 4 4 3" xfId="758" xr:uid="{00000000-0005-0000-0000-0000F7020000}"/>
    <cellStyle name="Note 2 4 4_ Refunds" xfId="759" xr:uid="{00000000-0005-0000-0000-0000F8020000}"/>
    <cellStyle name="Note 2 4 5" xfId="760" xr:uid="{00000000-0005-0000-0000-0000F9020000}"/>
    <cellStyle name="Note 2 4 5 2" xfId="761" xr:uid="{00000000-0005-0000-0000-0000FA020000}"/>
    <cellStyle name="Note 2 4 5 2 2" xfId="762" xr:uid="{00000000-0005-0000-0000-0000FB020000}"/>
    <cellStyle name="Note 2 4 5 2_autopost vouchers" xfId="763" xr:uid="{00000000-0005-0000-0000-0000FC020000}"/>
    <cellStyle name="Note 2 4 5 3" xfId="764" xr:uid="{00000000-0005-0000-0000-0000FD020000}"/>
    <cellStyle name="Note 2 4 5_ Refunds" xfId="765" xr:uid="{00000000-0005-0000-0000-0000FE020000}"/>
    <cellStyle name="Note 2 4 6" xfId="766" xr:uid="{00000000-0005-0000-0000-0000FF020000}"/>
    <cellStyle name="Note 2 4 6 2" xfId="767" xr:uid="{00000000-0005-0000-0000-000000030000}"/>
    <cellStyle name="Note 2 4 6 2 2" xfId="768" xr:uid="{00000000-0005-0000-0000-000001030000}"/>
    <cellStyle name="Note 2 4 6 2_autopost vouchers" xfId="769" xr:uid="{00000000-0005-0000-0000-000002030000}"/>
    <cellStyle name="Note 2 4 6 3" xfId="770" xr:uid="{00000000-0005-0000-0000-000003030000}"/>
    <cellStyle name="Note 2 4 6_ Refunds" xfId="771" xr:uid="{00000000-0005-0000-0000-000004030000}"/>
    <cellStyle name="Note 2 4 7" xfId="772" xr:uid="{00000000-0005-0000-0000-000005030000}"/>
    <cellStyle name="Note 2 4 7 2" xfId="773" xr:uid="{00000000-0005-0000-0000-000006030000}"/>
    <cellStyle name="Note 2 4 7 2 2" xfId="774" xr:uid="{00000000-0005-0000-0000-000007030000}"/>
    <cellStyle name="Note 2 4 7 2_autopost vouchers" xfId="775" xr:uid="{00000000-0005-0000-0000-000008030000}"/>
    <cellStyle name="Note 2 4 7 3" xfId="776" xr:uid="{00000000-0005-0000-0000-000009030000}"/>
    <cellStyle name="Note 2 4 7_ Refunds" xfId="777" xr:uid="{00000000-0005-0000-0000-00000A030000}"/>
    <cellStyle name="Note 2 4 8" xfId="778" xr:uid="{00000000-0005-0000-0000-00000B030000}"/>
    <cellStyle name="Note 2 4 8 2" xfId="779" xr:uid="{00000000-0005-0000-0000-00000C030000}"/>
    <cellStyle name="Note 2 4 8 2 2" xfId="780" xr:uid="{00000000-0005-0000-0000-00000D030000}"/>
    <cellStyle name="Note 2 4 8 2_autopost vouchers" xfId="781" xr:uid="{00000000-0005-0000-0000-00000E030000}"/>
    <cellStyle name="Note 2 4 8 3" xfId="782" xr:uid="{00000000-0005-0000-0000-00000F030000}"/>
    <cellStyle name="Note 2 4 8_ Refunds" xfId="783" xr:uid="{00000000-0005-0000-0000-000010030000}"/>
    <cellStyle name="Note 2 4 9" xfId="784" xr:uid="{00000000-0005-0000-0000-000011030000}"/>
    <cellStyle name="Note 2 4 9 2" xfId="785" xr:uid="{00000000-0005-0000-0000-000012030000}"/>
    <cellStyle name="Note 2 4 9_autopost vouchers" xfId="786" xr:uid="{00000000-0005-0000-0000-000013030000}"/>
    <cellStyle name="Note 2 4_ Refunds" xfId="787" xr:uid="{00000000-0005-0000-0000-000014030000}"/>
    <cellStyle name="Note 2 5" xfId="788" xr:uid="{00000000-0005-0000-0000-000015030000}"/>
    <cellStyle name="Note 2 5 2" xfId="789" xr:uid="{00000000-0005-0000-0000-000016030000}"/>
    <cellStyle name="Note 2 5 2 2" xfId="790" xr:uid="{00000000-0005-0000-0000-000017030000}"/>
    <cellStyle name="Note 2 5 2_autopost vouchers" xfId="791" xr:uid="{00000000-0005-0000-0000-000018030000}"/>
    <cellStyle name="Note 2 5 3" xfId="792" xr:uid="{00000000-0005-0000-0000-000019030000}"/>
    <cellStyle name="Note 2 5_ Refunds" xfId="793" xr:uid="{00000000-0005-0000-0000-00001A030000}"/>
    <cellStyle name="Note 2 6" xfId="794" xr:uid="{00000000-0005-0000-0000-00001B030000}"/>
    <cellStyle name="Note 2 6 2" xfId="795" xr:uid="{00000000-0005-0000-0000-00001C030000}"/>
    <cellStyle name="Note 2 6 2 2" xfId="796" xr:uid="{00000000-0005-0000-0000-00001D030000}"/>
    <cellStyle name="Note 2 6 2_autopost vouchers" xfId="797" xr:uid="{00000000-0005-0000-0000-00001E030000}"/>
    <cellStyle name="Note 2 6 3" xfId="798" xr:uid="{00000000-0005-0000-0000-00001F030000}"/>
    <cellStyle name="Note 2 6_ Refunds" xfId="799" xr:uid="{00000000-0005-0000-0000-000020030000}"/>
    <cellStyle name="Note 2 7" xfId="800" xr:uid="{00000000-0005-0000-0000-000021030000}"/>
    <cellStyle name="Note 2 7 2" xfId="801" xr:uid="{00000000-0005-0000-0000-000022030000}"/>
    <cellStyle name="Note 2 7 2 2" xfId="802" xr:uid="{00000000-0005-0000-0000-000023030000}"/>
    <cellStyle name="Note 2 7 2_autopost vouchers" xfId="803" xr:uid="{00000000-0005-0000-0000-000024030000}"/>
    <cellStyle name="Note 2 7 3" xfId="804" xr:uid="{00000000-0005-0000-0000-000025030000}"/>
    <cellStyle name="Note 2 7_ Refunds" xfId="805" xr:uid="{00000000-0005-0000-0000-000026030000}"/>
    <cellStyle name="Note 2 8" xfId="806" xr:uid="{00000000-0005-0000-0000-000027030000}"/>
    <cellStyle name="Note 2 8 2" xfId="807" xr:uid="{00000000-0005-0000-0000-000028030000}"/>
    <cellStyle name="Note 2 8 2 2" xfId="808" xr:uid="{00000000-0005-0000-0000-000029030000}"/>
    <cellStyle name="Note 2 8 2_autopost vouchers" xfId="809" xr:uid="{00000000-0005-0000-0000-00002A030000}"/>
    <cellStyle name="Note 2 8 3" xfId="810" xr:uid="{00000000-0005-0000-0000-00002B030000}"/>
    <cellStyle name="Note 2 8_ Refunds" xfId="811" xr:uid="{00000000-0005-0000-0000-00002C030000}"/>
    <cellStyle name="Note 2 9" xfId="812" xr:uid="{00000000-0005-0000-0000-00002D030000}"/>
    <cellStyle name="Note 2 9 2" xfId="813" xr:uid="{00000000-0005-0000-0000-00002E030000}"/>
    <cellStyle name="Note 2 9 2 2" xfId="814" xr:uid="{00000000-0005-0000-0000-00002F030000}"/>
    <cellStyle name="Note 2 9 2_autopost vouchers" xfId="815" xr:uid="{00000000-0005-0000-0000-000030030000}"/>
    <cellStyle name="Note 2 9 3" xfId="816" xr:uid="{00000000-0005-0000-0000-000031030000}"/>
    <cellStyle name="Note 2 9_ Refunds" xfId="817" xr:uid="{00000000-0005-0000-0000-000032030000}"/>
    <cellStyle name="Note 2_ Refunds" xfId="818" xr:uid="{00000000-0005-0000-0000-000033030000}"/>
    <cellStyle name="Note 3" xfId="819" xr:uid="{00000000-0005-0000-0000-000034030000}"/>
    <cellStyle name="Note 3 10" xfId="820" xr:uid="{00000000-0005-0000-0000-000035030000}"/>
    <cellStyle name="Note 3 10 2" xfId="821" xr:uid="{00000000-0005-0000-0000-000036030000}"/>
    <cellStyle name="Note 3 10 2 2" xfId="822" xr:uid="{00000000-0005-0000-0000-000037030000}"/>
    <cellStyle name="Note 3 10 2_autopost vouchers" xfId="823" xr:uid="{00000000-0005-0000-0000-000038030000}"/>
    <cellStyle name="Note 3 10 3" xfId="824" xr:uid="{00000000-0005-0000-0000-000039030000}"/>
    <cellStyle name="Note 3 10_ Refunds" xfId="825" xr:uid="{00000000-0005-0000-0000-00003A030000}"/>
    <cellStyle name="Note 3 11" xfId="826" xr:uid="{00000000-0005-0000-0000-00003B030000}"/>
    <cellStyle name="Note 3 11 2" xfId="827" xr:uid="{00000000-0005-0000-0000-00003C030000}"/>
    <cellStyle name="Note 3 11 2 2" xfId="828" xr:uid="{00000000-0005-0000-0000-00003D030000}"/>
    <cellStyle name="Note 3 11 2_autopost vouchers" xfId="829" xr:uid="{00000000-0005-0000-0000-00003E030000}"/>
    <cellStyle name="Note 3 11 3" xfId="830" xr:uid="{00000000-0005-0000-0000-00003F030000}"/>
    <cellStyle name="Note 3 11_ Refunds" xfId="831" xr:uid="{00000000-0005-0000-0000-000040030000}"/>
    <cellStyle name="Note 3 12" xfId="832" xr:uid="{00000000-0005-0000-0000-000041030000}"/>
    <cellStyle name="Note 3 12 2" xfId="833" xr:uid="{00000000-0005-0000-0000-000042030000}"/>
    <cellStyle name="Note 3 12 2 2" xfId="834" xr:uid="{00000000-0005-0000-0000-000043030000}"/>
    <cellStyle name="Note 3 12 2_autopost vouchers" xfId="835" xr:uid="{00000000-0005-0000-0000-000044030000}"/>
    <cellStyle name="Note 3 12 3" xfId="836" xr:uid="{00000000-0005-0000-0000-000045030000}"/>
    <cellStyle name="Note 3 12_ Refunds" xfId="837" xr:uid="{00000000-0005-0000-0000-000046030000}"/>
    <cellStyle name="Note 3 13" xfId="838" xr:uid="{00000000-0005-0000-0000-000047030000}"/>
    <cellStyle name="Note 3 13 2" xfId="839" xr:uid="{00000000-0005-0000-0000-000048030000}"/>
    <cellStyle name="Note 3 13 2 2" xfId="840" xr:uid="{00000000-0005-0000-0000-000049030000}"/>
    <cellStyle name="Note 3 13 2_autopost vouchers" xfId="841" xr:uid="{00000000-0005-0000-0000-00004A030000}"/>
    <cellStyle name="Note 3 13 3" xfId="842" xr:uid="{00000000-0005-0000-0000-00004B030000}"/>
    <cellStyle name="Note 3 13_ Refunds" xfId="843" xr:uid="{00000000-0005-0000-0000-00004C030000}"/>
    <cellStyle name="Note 3 14" xfId="844" xr:uid="{00000000-0005-0000-0000-00004D030000}"/>
    <cellStyle name="Note 3 14 2" xfId="845" xr:uid="{00000000-0005-0000-0000-00004E030000}"/>
    <cellStyle name="Note 3 14 2 2" xfId="846" xr:uid="{00000000-0005-0000-0000-00004F030000}"/>
    <cellStyle name="Note 3 14 2_autopost vouchers" xfId="847" xr:uid="{00000000-0005-0000-0000-000050030000}"/>
    <cellStyle name="Note 3 14 3" xfId="848" xr:uid="{00000000-0005-0000-0000-000051030000}"/>
    <cellStyle name="Note 3 14_ Refunds" xfId="849" xr:uid="{00000000-0005-0000-0000-000052030000}"/>
    <cellStyle name="Note 3 15" xfId="850" xr:uid="{00000000-0005-0000-0000-000053030000}"/>
    <cellStyle name="Note 3 15 2" xfId="851" xr:uid="{00000000-0005-0000-0000-000054030000}"/>
    <cellStyle name="Note 3 15 2 2" xfId="852" xr:uid="{00000000-0005-0000-0000-000055030000}"/>
    <cellStyle name="Note 3 15 2_autopost vouchers" xfId="853" xr:uid="{00000000-0005-0000-0000-000056030000}"/>
    <cellStyle name="Note 3 15 3" xfId="854" xr:uid="{00000000-0005-0000-0000-000057030000}"/>
    <cellStyle name="Note 3 15_ Refunds" xfId="855" xr:uid="{00000000-0005-0000-0000-000058030000}"/>
    <cellStyle name="Note 3 16" xfId="856" xr:uid="{00000000-0005-0000-0000-000059030000}"/>
    <cellStyle name="Note 3 16 2" xfId="857" xr:uid="{00000000-0005-0000-0000-00005A030000}"/>
    <cellStyle name="Note 3 16 2 2" xfId="858" xr:uid="{00000000-0005-0000-0000-00005B030000}"/>
    <cellStyle name="Note 3 16 2_autopost vouchers" xfId="859" xr:uid="{00000000-0005-0000-0000-00005C030000}"/>
    <cellStyle name="Note 3 16 3" xfId="860" xr:uid="{00000000-0005-0000-0000-00005D030000}"/>
    <cellStyle name="Note 3 16_ Refunds" xfId="861" xr:uid="{00000000-0005-0000-0000-00005E030000}"/>
    <cellStyle name="Note 3 17" xfId="862" xr:uid="{00000000-0005-0000-0000-00005F030000}"/>
    <cellStyle name="Note 3 17 2" xfId="863" xr:uid="{00000000-0005-0000-0000-000060030000}"/>
    <cellStyle name="Note 3 17 2 2" xfId="864" xr:uid="{00000000-0005-0000-0000-000061030000}"/>
    <cellStyle name="Note 3 17 2_autopost vouchers" xfId="865" xr:uid="{00000000-0005-0000-0000-000062030000}"/>
    <cellStyle name="Note 3 17 3" xfId="866" xr:uid="{00000000-0005-0000-0000-000063030000}"/>
    <cellStyle name="Note 3 17_ Refunds" xfId="867" xr:uid="{00000000-0005-0000-0000-000064030000}"/>
    <cellStyle name="Note 3 18" xfId="868" xr:uid="{00000000-0005-0000-0000-000065030000}"/>
    <cellStyle name="Note 3 18 2" xfId="869" xr:uid="{00000000-0005-0000-0000-000066030000}"/>
    <cellStyle name="Note 3 18 2 2" xfId="870" xr:uid="{00000000-0005-0000-0000-000067030000}"/>
    <cellStyle name="Note 3 18 2_autopost vouchers" xfId="871" xr:uid="{00000000-0005-0000-0000-000068030000}"/>
    <cellStyle name="Note 3 18 3" xfId="872" xr:uid="{00000000-0005-0000-0000-000069030000}"/>
    <cellStyle name="Note 3 18_ Refunds" xfId="873" xr:uid="{00000000-0005-0000-0000-00006A030000}"/>
    <cellStyle name="Note 3 19" xfId="874" xr:uid="{00000000-0005-0000-0000-00006B030000}"/>
    <cellStyle name="Note 3 19 2" xfId="875" xr:uid="{00000000-0005-0000-0000-00006C030000}"/>
    <cellStyle name="Note 3 19 2 2" xfId="876" xr:uid="{00000000-0005-0000-0000-00006D030000}"/>
    <cellStyle name="Note 3 19 2_autopost vouchers" xfId="877" xr:uid="{00000000-0005-0000-0000-00006E030000}"/>
    <cellStyle name="Note 3 19 3" xfId="878" xr:uid="{00000000-0005-0000-0000-00006F030000}"/>
    <cellStyle name="Note 3 19_ Refunds" xfId="879" xr:uid="{00000000-0005-0000-0000-000070030000}"/>
    <cellStyle name="Note 3 2" xfId="880" xr:uid="{00000000-0005-0000-0000-000071030000}"/>
    <cellStyle name="Note 3 2 10" xfId="881" xr:uid="{00000000-0005-0000-0000-000072030000}"/>
    <cellStyle name="Note 3 2 2" xfId="882" xr:uid="{00000000-0005-0000-0000-000073030000}"/>
    <cellStyle name="Note 3 2 2 2" xfId="883" xr:uid="{00000000-0005-0000-0000-000074030000}"/>
    <cellStyle name="Note 3 2 2 2 2" xfId="884" xr:uid="{00000000-0005-0000-0000-000075030000}"/>
    <cellStyle name="Note 3 2 2 2_autopost vouchers" xfId="885" xr:uid="{00000000-0005-0000-0000-000076030000}"/>
    <cellStyle name="Note 3 2 2 3" xfId="886" xr:uid="{00000000-0005-0000-0000-000077030000}"/>
    <cellStyle name="Note 3 2 2_ Refunds" xfId="887" xr:uid="{00000000-0005-0000-0000-000078030000}"/>
    <cellStyle name="Note 3 2 3" xfId="888" xr:uid="{00000000-0005-0000-0000-000079030000}"/>
    <cellStyle name="Note 3 2 3 2" xfId="889" xr:uid="{00000000-0005-0000-0000-00007A030000}"/>
    <cellStyle name="Note 3 2 3 2 2" xfId="890" xr:uid="{00000000-0005-0000-0000-00007B030000}"/>
    <cellStyle name="Note 3 2 3 2_autopost vouchers" xfId="891" xr:uid="{00000000-0005-0000-0000-00007C030000}"/>
    <cellStyle name="Note 3 2 3 3" xfId="892" xr:uid="{00000000-0005-0000-0000-00007D030000}"/>
    <cellStyle name="Note 3 2 3_ Refunds" xfId="893" xr:uid="{00000000-0005-0000-0000-00007E030000}"/>
    <cellStyle name="Note 3 2 4" xfId="894" xr:uid="{00000000-0005-0000-0000-00007F030000}"/>
    <cellStyle name="Note 3 2 4 2" xfId="895" xr:uid="{00000000-0005-0000-0000-000080030000}"/>
    <cellStyle name="Note 3 2 4 2 2" xfId="896" xr:uid="{00000000-0005-0000-0000-000081030000}"/>
    <cellStyle name="Note 3 2 4 2_autopost vouchers" xfId="897" xr:uid="{00000000-0005-0000-0000-000082030000}"/>
    <cellStyle name="Note 3 2 4 3" xfId="898" xr:uid="{00000000-0005-0000-0000-000083030000}"/>
    <cellStyle name="Note 3 2 4_ Refunds" xfId="899" xr:uid="{00000000-0005-0000-0000-000084030000}"/>
    <cellStyle name="Note 3 2 5" xfId="900" xr:uid="{00000000-0005-0000-0000-000085030000}"/>
    <cellStyle name="Note 3 2 5 2" xfId="901" xr:uid="{00000000-0005-0000-0000-000086030000}"/>
    <cellStyle name="Note 3 2 5 2 2" xfId="902" xr:uid="{00000000-0005-0000-0000-000087030000}"/>
    <cellStyle name="Note 3 2 5 2_autopost vouchers" xfId="903" xr:uid="{00000000-0005-0000-0000-000088030000}"/>
    <cellStyle name="Note 3 2 5 3" xfId="904" xr:uid="{00000000-0005-0000-0000-000089030000}"/>
    <cellStyle name="Note 3 2 5_ Refunds" xfId="905" xr:uid="{00000000-0005-0000-0000-00008A030000}"/>
    <cellStyle name="Note 3 2 6" xfId="906" xr:uid="{00000000-0005-0000-0000-00008B030000}"/>
    <cellStyle name="Note 3 2 6 2" xfId="907" xr:uid="{00000000-0005-0000-0000-00008C030000}"/>
    <cellStyle name="Note 3 2 6 2 2" xfId="908" xr:uid="{00000000-0005-0000-0000-00008D030000}"/>
    <cellStyle name="Note 3 2 6 2_autopost vouchers" xfId="909" xr:uid="{00000000-0005-0000-0000-00008E030000}"/>
    <cellStyle name="Note 3 2 6 3" xfId="910" xr:uid="{00000000-0005-0000-0000-00008F030000}"/>
    <cellStyle name="Note 3 2 6_ Refunds" xfId="911" xr:uid="{00000000-0005-0000-0000-000090030000}"/>
    <cellStyle name="Note 3 2 7" xfId="912" xr:uid="{00000000-0005-0000-0000-000091030000}"/>
    <cellStyle name="Note 3 2 7 2" xfId="913" xr:uid="{00000000-0005-0000-0000-000092030000}"/>
    <cellStyle name="Note 3 2 7 2 2" xfId="914" xr:uid="{00000000-0005-0000-0000-000093030000}"/>
    <cellStyle name="Note 3 2 7 2_autopost vouchers" xfId="915" xr:uid="{00000000-0005-0000-0000-000094030000}"/>
    <cellStyle name="Note 3 2 7 3" xfId="916" xr:uid="{00000000-0005-0000-0000-000095030000}"/>
    <cellStyle name="Note 3 2 7_ Refunds" xfId="917" xr:uid="{00000000-0005-0000-0000-000096030000}"/>
    <cellStyle name="Note 3 2 8" xfId="918" xr:uid="{00000000-0005-0000-0000-000097030000}"/>
    <cellStyle name="Note 3 2 8 2" xfId="919" xr:uid="{00000000-0005-0000-0000-000098030000}"/>
    <cellStyle name="Note 3 2 8 2 2" xfId="920" xr:uid="{00000000-0005-0000-0000-000099030000}"/>
    <cellStyle name="Note 3 2 8 2_autopost vouchers" xfId="921" xr:uid="{00000000-0005-0000-0000-00009A030000}"/>
    <cellStyle name="Note 3 2 8 3" xfId="922" xr:uid="{00000000-0005-0000-0000-00009B030000}"/>
    <cellStyle name="Note 3 2 8_ Refunds" xfId="923" xr:uid="{00000000-0005-0000-0000-00009C030000}"/>
    <cellStyle name="Note 3 2 9" xfId="924" xr:uid="{00000000-0005-0000-0000-00009D030000}"/>
    <cellStyle name="Note 3 2 9 2" xfId="925" xr:uid="{00000000-0005-0000-0000-00009E030000}"/>
    <cellStyle name="Note 3 2 9_autopost vouchers" xfId="926" xr:uid="{00000000-0005-0000-0000-00009F030000}"/>
    <cellStyle name="Note 3 2_ Refunds" xfId="927" xr:uid="{00000000-0005-0000-0000-0000A0030000}"/>
    <cellStyle name="Note 3 20" xfId="928" xr:uid="{00000000-0005-0000-0000-0000A1030000}"/>
    <cellStyle name="Note 3 20 2" xfId="929" xr:uid="{00000000-0005-0000-0000-0000A2030000}"/>
    <cellStyle name="Note 3 20 2 2" xfId="930" xr:uid="{00000000-0005-0000-0000-0000A3030000}"/>
    <cellStyle name="Note 3 20 2_autopost vouchers" xfId="931" xr:uid="{00000000-0005-0000-0000-0000A4030000}"/>
    <cellStyle name="Note 3 20 3" xfId="932" xr:uid="{00000000-0005-0000-0000-0000A5030000}"/>
    <cellStyle name="Note 3 20_ Refunds" xfId="933" xr:uid="{00000000-0005-0000-0000-0000A6030000}"/>
    <cellStyle name="Note 3 21" xfId="934" xr:uid="{00000000-0005-0000-0000-0000A7030000}"/>
    <cellStyle name="Note 3 21 2" xfId="935" xr:uid="{00000000-0005-0000-0000-0000A8030000}"/>
    <cellStyle name="Note 3 21 2 2" xfId="936" xr:uid="{00000000-0005-0000-0000-0000A9030000}"/>
    <cellStyle name="Note 3 21 2_autopost vouchers" xfId="937" xr:uid="{00000000-0005-0000-0000-0000AA030000}"/>
    <cellStyle name="Note 3 21 3" xfId="938" xr:uid="{00000000-0005-0000-0000-0000AB030000}"/>
    <cellStyle name="Note 3 21_ Refunds" xfId="939" xr:uid="{00000000-0005-0000-0000-0000AC030000}"/>
    <cellStyle name="Note 3 22" xfId="940" xr:uid="{00000000-0005-0000-0000-0000AD030000}"/>
    <cellStyle name="Note 3 22 2" xfId="941" xr:uid="{00000000-0005-0000-0000-0000AE030000}"/>
    <cellStyle name="Note 3 22 2 2" xfId="942" xr:uid="{00000000-0005-0000-0000-0000AF030000}"/>
    <cellStyle name="Note 3 22 2_autopost vouchers" xfId="943" xr:uid="{00000000-0005-0000-0000-0000B0030000}"/>
    <cellStyle name="Note 3 22 3" xfId="944" xr:uid="{00000000-0005-0000-0000-0000B1030000}"/>
    <cellStyle name="Note 3 22_ Refunds" xfId="945" xr:uid="{00000000-0005-0000-0000-0000B2030000}"/>
    <cellStyle name="Note 3 23" xfId="946" xr:uid="{00000000-0005-0000-0000-0000B3030000}"/>
    <cellStyle name="Note 3 23 2" xfId="947" xr:uid="{00000000-0005-0000-0000-0000B4030000}"/>
    <cellStyle name="Note 3 23 2 2" xfId="948" xr:uid="{00000000-0005-0000-0000-0000B5030000}"/>
    <cellStyle name="Note 3 23 2_autopost vouchers" xfId="949" xr:uid="{00000000-0005-0000-0000-0000B6030000}"/>
    <cellStyle name="Note 3 23 3" xfId="950" xr:uid="{00000000-0005-0000-0000-0000B7030000}"/>
    <cellStyle name="Note 3 23_ Refunds" xfId="951" xr:uid="{00000000-0005-0000-0000-0000B8030000}"/>
    <cellStyle name="Note 3 24" xfId="952" xr:uid="{00000000-0005-0000-0000-0000B9030000}"/>
    <cellStyle name="Note 3 24 2" xfId="953" xr:uid="{00000000-0005-0000-0000-0000BA030000}"/>
    <cellStyle name="Note 3 24 2 2" xfId="954" xr:uid="{00000000-0005-0000-0000-0000BB030000}"/>
    <cellStyle name="Note 3 24 2_autopost vouchers" xfId="955" xr:uid="{00000000-0005-0000-0000-0000BC030000}"/>
    <cellStyle name="Note 3 24 3" xfId="956" xr:uid="{00000000-0005-0000-0000-0000BD030000}"/>
    <cellStyle name="Note 3 24_ Refunds" xfId="957" xr:uid="{00000000-0005-0000-0000-0000BE030000}"/>
    <cellStyle name="Note 3 25" xfId="958" xr:uid="{00000000-0005-0000-0000-0000BF030000}"/>
    <cellStyle name="Note 3 25 2" xfId="959" xr:uid="{00000000-0005-0000-0000-0000C0030000}"/>
    <cellStyle name="Note 3 25 2 2" xfId="960" xr:uid="{00000000-0005-0000-0000-0000C1030000}"/>
    <cellStyle name="Note 3 25 2_autopost vouchers" xfId="961" xr:uid="{00000000-0005-0000-0000-0000C2030000}"/>
    <cellStyle name="Note 3 25 3" xfId="962" xr:uid="{00000000-0005-0000-0000-0000C3030000}"/>
    <cellStyle name="Note 3 25_ Refunds" xfId="963" xr:uid="{00000000-0005-0000-0000-0000C4030000}"/>
    <cellStyle name="Note 3 26" xfId="964" xr:uid="{00000000-0005-0000-0000-0000C5030000}"/>
    <cellStyle name="Note 3 26 2" xfId="965" xr:uid="{00000000-0005-0000-0000-0000C6030000}"/>
    <cellStyle name="Note 3 26 2 2" xfId="966" xr:uid="{00000000-0005-0000-0000-0000C7030000}"/>
    <cellStyle name="Note 3 26 2_autopost vouchers" xfId="967" xr:uid="{00000000-0005-0000-0000-0000C8030000}"/>
    <cellStyle name="Note 3 26 3" xfId="968" xr:uid="{00000000-0005-0000-0000-0000C9030000}"/>
    <cellStyle name="Note 3 26_ Refunds" xfId="969" xr:uid="{00000000-0005-0000-0000-0000CA030000}"/>
    <cellStyle name="Note 3 27" xfId="970" xr:uid="{00000000-0005-0000-0000-0000CB030000}"/>
    <cellStyle name="Note 3 27 2" xfId="971" xr:uid="{00000000-0005-0000-0000-0000CC030000}"/>
    <cellStyle name="Note 3 27 2 2" xfId="972" xr:uid="{00000000-0005-0000-0000-0000CD030000}"/>
    <cellStyle name="Note 3 27 2_autopost vouchers" xfId="973" xr:uid="{00000000-0005-0000-0000-0000CE030000}"/>
    <cellStyle name="Note 3 27 3" xfId="974" xr:uid="{00000000-0005-0000-0000-0000CF030000}"/>
    <cellStyle name="Note 3 27_ Refunds" xfId="975" xr:uid="{00000000-0005-0000-0000-0000D0030000}"/>
    <cellStyle name="Note 3 28" xfId="976" xr:uid="{00000000-0005-0000-0000-0000D1030000}"/>
    <cellStyle name="Note 3 28 2" xfId="977" xr:uid="{00000000-0005-0000-0000-0000D2030000}"/>
    <cellStyle name="Note 3 28 2 2" xfId="978" xr:uid="{00000000-0005-0000-0000-0000D3030000}"/>
    <cellStyle name="Note 3 28 2_autopost vouchers" xfId="979" xr:uid="{00000000-0005-0000-0000-0000D4030000}"/>
    <cellStyle name="Note 3 28 3" xfId="980" xr:uid="{00000000-0005-0000-0000-0000D5030000}"/>
    <cellStyle name="Note 3 28_ Refunds" xfId="981" xr:uid="{00000000-0005-0000-0000-0000D6030000}"/>
    <cellStyle name="Note 3 29" xfId="982" xr:uid="{00000000-0005-0000-0000-0000D7030000}"/>
    <cellStyle name="Note 3 29 2" xfId="983" xr:uid="{00000000-0005-0000-0000-0000D8030000}"/>
    <cellStyle name="Note 3 29 2 2" xfId="984" xr:uid="{00000000-0005-0000-0000-0000D9030000}"/>
    <cellStyle name="Note 3 29 2_autopost vouchers" xfId="985" xr:uid="{00000000-0005-0000-0000-0000DA030000}"/>
    <cellStyle name="Note 3 29 3" xfId="986" xr:uid="{00000000-0005-0000-0000-0000DB030000}"/>
    <cellStyle name="Note 3 29_ Refunds" xfId="987" xr:uid="{00000000-0005-0000-0000-0000DC030000}"/>
    <cellStyle name="Note 3 3" xfId="988" xr:uid="{00000000-0005-0000-0000-0000DD030000}"/>
    <cellStyle name="Note 3 3 10" xfId="989" xr:uid="{00000000-0005-0000-0000-0000DE030000}"/>
    <cellStyle name="Note 3 3 2" xfId="990" xr:uid="{00000000-0005-0000-0000-0000DF030000}"/>
    <cellStyle name="Note 3 3 2 2" xfId="991" xr:uid="{00000000-0005-0000-0000-0000E0030000}"/>
    <cellStyle name="Note 3 3 2 2 2" xfId="992" xr:uid="{00000000-0005-0000-0000-0000E1030000}"/>
    <cellStyle name="Note 3 3 2 2_autopost vouchers" xfId="993" xr:uid="{00000000-0005-0000-0000-0000E2030000}"/>
    <cellStyle name="Note 3 3 2 3" xfId="994" xr:uid="{00000000-0005-0000-0000-0000E3030000}"/>
    <cellStyle name="Note 3 3 2_ Refunds" xfId="995" xr:uid="{00000000-0005-0000-0000-0000E4030000}"/>
    <cellStyle name="Note 3 3 3" xfId="996" xr:uid="{00000000-0005-0000-0000-0000E5030000}"/>
    <cellStyle name="Note 3 3 3 2" xfId="997" xr:uid="{00000000-0005-0000-0000-0000E6030000}"/>
    <cellStyle name="Note 3 3 3 2 2" xfId="998" xr:uid="{00000000-0005-0000-0000-0000E7030000}"/>
    <cellStyle name="Note 3 3 3 2_autopost vouchers" xfId="999" xr:uid="{00000000-0005-0000-0000-0000E8030000}"/>
    <cellStyle name="Note 3 3 3 3" xfId="1000" xr:uid="{00000000-0005-0000-0000-0000E9030000}"/>
    <cellStyle name="Note 3 3 3_ Refunds" xfId="1001" xr:uid="{00000000-0005-0000-0000-0000EA030000}"/>
    <cellStyle name="Note 3 3 4" xfId="1002" xr:uid="{00000000-0005-0000-0000-0000EB030000}"/>
    <cellStyle name="Note 3 3 4 2" xfId="1003" xr:uid="{00000000-0005-0000-0000-0000EC030000}"/>
    <cellStyle name="Note 3 3 4 2 2" xfId="1004" xr:uid="{00000000-0005-0000-0000-0000ED030000}"/>
    <cellStyle name="Note 3 3 4 2_autopost vouchers" xfId="1005" xr:uid="{00000000-0005-0000-0000-0000EE030000}"/>
    <cellStyle name="Note 3 3 4 3" xfId="1006" xr:uid="{00000000-0005-0000-0000-0000EF030000}"/>
    <cellStyle name="Note 3 3 4_ Refunds" xfId="1007" xr:uid="{00000000-0005-0000-0000-0000F0030000}"/>
    <cellStyle name="Note 3 3 5" xfId="1008" xr:uid="{00000000-0005-0000-0000-0000F1030000}"/>
    <cellStyle name="Note 3 3 5 2" xfId="1009" xr:uid="{00000000-0005-0000-0000-0000F2030000}"/>
    <cellStyle name="Note 3 3 5 2 2" xfId="1010" xr:uid="{00000000-0005-0000-0000-0000F3030000}"/>
    <cellStyle name="Note 3 3 5 2_autopost vouchers" xfId="1011" xr:uid="{00000000-0005-0000-0000-0000F4030000}"/>
    <cellStyle name="Note 3 3 5 3" xfId="1012" xr:uid="{00000000-0005-0000-0000-0000F5030000}"/>
    <cellStyle name="Note 3 3 5_ Refunds" xfId="1013" xr:uid="{00000000-0005-0000-0000-0000F6030000}"/>
    <cellStyle name="Note 3 3 6" xfId="1014" xr:uid="{00000000-0005-0000-0000-0000F7030000}"/>
    <cellStyle name="Note 3 3 6 2" xfId="1015" xr:uid="{00000000-0005-0000-0000-0000F8030000}"/>
    <cellStyle name="Note 3 3 6 2 2" xfId="1016" xr:uid="{00000000-0005-0000-0000-0000F9030000}"/>
    <cellStyle name="Note 3 3 6 2_autopost vouchers" xfId="1017" xr:uid="{00000000-0005-0000-0000-0000FA030000}"/>
    <cellStyle name="Note 3 3 6 3" xfId="1018" xr:uid="{00000000-0005-0000-0000-0000FB030000}"/>
    <cellStyle name="Note 3 3 6_ Refunds" xfId="1019" xr:uid="{00000000-0005-0000-0000-0000FC030000}"/>
    <cellStyle name="Note 3 3 7" xfId="1020" xr:uid="{00000000-0005-0000-0000-0000FD030000}"/>
    <cellStyle name="Note 3 3 7 2" xfId="1021" xr:uid="{00000000-0005-0000-0000-0000FE030000}"/>
    <cellStyle name="Note 3 3 7 2 2" xfId="1022" xr:uid="{00000000-0005-0000-0000-0000FF030000}"/>
    <cellStyle name="Note 3 3 7 2_autopost vouchers" xfId="1023" xr:uid="{00000000-0005-0000-0000-000000040000}"/>
    <cellStyle name="Note 3 3 7 3" xfId="1024" xr:uid="{00000000-0005-0000-0000-000001040000}"/>
    <cellStyle name="Note 3 3 7_ Refunds" xfId="1025" xr:uid="{00000000-0005-0000-0000-000002040000}"/>
    <cellStyle name="Note 3 3 8" xfId="1026" xr:uid="{00000000-0005-0000-0000-000003040000}"/>
    <cellStyle name="Note 3 3 8 2" xfId="1027" xr:uid="{00000000-0005-0000-0000-000004040000}"/>
    <cellStyle name="Note 3 3 8 2 2" xfId="1028" xr:uid="{00000000-0005-0000-0000-000005040000}"/>
    <cellStyle name="Note 3 3 8 2_autopost vouchers" xfId="1029" xr:uid="{00000000-0005-0000-0000-000006040000}"/>
    <cellStyle name="Note 3 3 8 3" xfId="1030" xr:uid="{00000000-0005-0000-0000-000007040000}"/>
    <cellStyle name="Note 3 3 8_ Refunds" xfId="1031" xr:uid="{00000000-0005-0000-0000-000008040000}"/>
    <cellStyle name="Note 3 3 9" xfId="1032" xr:uid="{00000000-0005-0000-0000-000009040000}"/>
    <cellStyle name="Note 3 3 9 2" xfId="1033" xr:uid="{00000000-0005-0000-0000-00000A040000}"/>
    <cellStyle name="Note 3 3 9_autopost vouchers" xfId="1034" xr:uid="{00000000-0005-0000-0000-00000B040000}"/>
    <cellStyle name="Note 3 3_ Refunds" xfId="1035" xr:uid="{00000000-0005-0000-0000-00000C040000}"/>
    <cellStyle name="Note 3 30" xfId="1036" xr:uid="{00000000-0005-0000-0000-00000D040000}"/>
    <cellStyle name="Note 3 30 2" xfId="1037" xr:uid="{00000000-0005-0000-0000-00000E040000}"/>
    <cellStyle name="Note 3 30 2 2" xfId="1038" xr:uid="{00000000-0005-0000-0000-00000F040000}"/>
    <cellStyle name="Note 3 30 2_autopost vouchers" xfId="1039" xr:uid="{00000000-0005-0000-0000-000010040000}"/>
    <cellStyle name="Note 3 30 3" xfId="1040" xr:uid="{00000000-0005-0000-0000-000011040000}"/>
    <cellStyle name="Note 3 30_ Refunds" xfId="1041" xr:uid="{00000000-0005-0000-0000-000012040000}"/>
    <cellStyle name="Note 3 31" xfId="1042" xr:uid="{00000000-0005-0000-0000-000013040000}"/>
    <cellStyle name="Note 3 31 2" xfId="1043" xr:uid="{00000000-0005-0000-0000-000014040000}"/>
    <cellStyle name="Note 3 31 2 2" xfId="1044" xr:uid="{00000000-0005-0000-0000-000015040000}"/>
    <cellStyle name="Note 3 31 2_autopost vouchers" xfId="1045" xr:uid="{00000000-0005-0000-0000-000016040000}"/>
    <cellStyle name="Note 3 31 3" xfId="1046" xr:uid="{00000000-0005-0000-0000-000017040000}"/>
    <cellStyle name="Note 3 31_ Refunds" xfId="1047" xr:uid="{00000000-0005-0000-0000-000018040000}"/>
    <cellStyle name="Note 3 32" xfId="1048" xr:uid="{00000000-0005-0000-0000-000019040000}"/>
    <cellStyle name="Note 3 32 2" xfId="1049" xr:uid="{00000000-0005-0000-0000-00001A040000}"/>
    <cellStyle name="Note 3 32 2 2" xfId="1050" xr:uid="{00000000-0005-0000-0000-00001B040000}"/>
    <cellStyle name="Note 3 32 2_autopost vouchers" xfId="1051" xr:uid="{00000000-0005-0000-0000-00001C040000}"/>
    <cellStyle name="Note 3 32 3" xfId="1052" xr:uid="{00000000-0005-0000-0000-00001D040000}"/>
    <cellStyle name="Note 3 32_ Refunds" xfId="1053" xr:uid="{00000000-0005-0000-0000-00001E040000}"/>
    <cellStyle name="Note 3 33" xfId="1054" xr:uid="{00000000-0005-0000-0000-00001F040000}"/>
    <cellStyle name="Note 3 33 2" xfId="1055" xr:uid="{00000000-0005-0000-0000-000020040000}"/>
    <cellStyle name="Note 3 33_autopost vouchers" xfId="1056" xr:uid="{00000000-0005-0000-0000-000021040000}"/>
    <cellStyle name="Note 3 34" xfId="1057" xr:uid="{00000000-0005-0000-0000-000022040000}"/>
    <cellStyle name="Note 3 4" xfId="1058" xr:uid="{00000000-0005-0000-0000-000023040000}"/>
    <cellStyle name="Note 3 4 10" xfId="1059" xr:uid="{00000000-0005-0000-0000-000024040000}"/>
    <cellStyle name="Note 3 4 2" xfId="1060" xr:uid="{00000000-0005-0000-0000-000025040000}"/>
    <cellStyle name="Note 3 4 2 2" xfId="1061" xr:uid="{00000000-0005-0000-0000-000026040000}"/>
    <cellStyle name="Note 3 4 2 2 2" xfId="1062" xr:uid="{00000000-0005-0000-0000-000027040000}"/>
    <cellStyle name="Note 3 4 2 2_autopost vouchers" xfId="1063" xr:uid="{00000000-0005-0000-0000-000028040000}"/>
    <cellStyle name="Note 3 4 2 3" xfId="1064" xr:uid="{00000000-0005-0000-0000-000029040000}"/>
    <cellStyle name="Note 3 4 2_ Refunds" xfId="1065" xr:uid="{00000000-0005-0000-0000-00002A040000}"/>
    <cellStyle name="Note 3 4 3" xfId="1066" xr:uid="{00000000-0005-0000-0000-00002B040000}"/>
    <cellStyle name="Note 3 4 3 2" xfId="1067" xr:uid="{00000000-0005-0000-0000-00002C040000}"/>
    <cellStyle name="Note 3 4 3 2 2" xfId="1068" xr:uid="{00000000-0005-0000-0000-00002D040000}"/>
    <cellStyle name="Note 3 4 3 2_autopost vouchers" xfId="1069" xr:uid="{00000000-0005-0000-0000-00002E040000}"/>
    <cellStyle name="Note 3 4 3 3" xfId="1070" xr:uid="{00000000-0005-0000-0000-00002F040000}"/>
    <cellStyle name="Note 3 4 3_ Refunds" xfId="1071" xr:uid="{00000000-0005-0000-0000-000030040000}"/>
    <cellStyle name="Note 3 4 4" xfId="1072" xr:uid="{00000000-0005-0000-0000-000031040000}"/>
    <cellStyle name="Note 3 4 4 2" xfId="1073" xr:uid="{00000000-0005-0000-0000-000032040000}"/>
    <cellStyle name="Note 3 4 4 2 2" xfId="1074" xr:uid="{00000000-0005-0000-0000-000033040000}"/>
    <cellStyle name="Note 3 4 4 2_autopost vouchers" xfId="1075" xr:uid="{00000000-0005-0000-0000-000034040000}"/>
    <cellStyle name="Note 3 4 4 3" xfId="1076" xr:uid="{00000000-0005-0000-0000-000035040000}"/>
    <cellStyle name="Note 3 4 4_ Refunds" xfId="1077" xr:uid="{00000000-0005-0000-0000-000036040000}"/>
    <cellStyle name="Note 3 4 5" xfId="1078" xr:uid="{00000000-0005-0000-0000-000037040000}"/>
    <cellStyle name="Note 3 4 5 2" xfId="1079" xr:uid="{00000000-0005-0000-0000-000038040000}"/>
    <cellStyle name="Note 3 4 5 2 2" xfId="1080" xr:uid="{00000000-0005-0000-0000-000039040000}"/>
    <cellStyle name="Note 3 4 5 2_autopost vouchers" xfId="1081" xr:uid="{00000000-0005-0000-0000-00003A040000}"/>
    <cellStyle name="Note 3 4 5 3" xfId="1082" xr:uid="{00000000-0005-0000-0000-00003B040000}"/>
    <cellStyle name="Note 3 4 5_ Refunds" xfId="1083" xr:uid="{00000000-0005-0000-0000-00003C040000}"/>
    <cellStyle name="Note 3 4 6" xfId="1084" xr:uid="{00000000-0005-0000-0000-00003D040000}"/>
    <cellStyle name="Note 3 4 6 2" xfId="1085" xr:uid="{00000000-0005-0000-0000-00003E040000}"/>
    <cellStyle name="Note 3 4 6 2 2" xfId="1086" xr:uid="{00000000-0005-0000-0000-00003F040000}"/>
    <cellStyle name="Note 3 4 6 2_autopost vouchers" xfId="1087" xr:uid="{00000000-0005-0000-0000-000040040000}"/>
    <cellStyle name="Note 3 4 6 3" xfId="1088" xr:uid="{00000000-0005-0000-0000-000041040000}"/>
    <cellStyle name="Note 3 4 6_ Refunds" xfId="1089" xr:uid="{00000000-0005-0000-0000-000042040000}"/>
    <cellStyle name="Note 3 4 7" xfId="1090" xr:uid="{00000000-0005-0000-0000-000043040000}"/>
    <cellStyle name="Note 3 4 7 2" xfId="1091" xr:uid="{00000000-0005-0000-0000-000044040000}"/>
    <cellStyle name="Note 3 4 7 2 2" xfId="1092" xr:uid="{00000000-0005-0000-0000-000045040000}"/>
    <cellStyle name="Note 3 4 7 2_autopost vouchers" xfId="1093" xr:uid="{00000000-0005-0000-0000-000046040000}"/>
    <cellStyle name="Note 3 4 7 3" xfId="1094" xr:uid="{00000000-0005-0000-0000-000047040000}"/>
    <cellStyle name="Note 3 4 7_ Refunds" xfId="1095" xr:uid="{00000000-0005-0000-0000-000048040000}"/>
    <cellStyle name="Note 3 4 8" xfId="1096" xr:uid="{00000000-0005-0000-0000-000049040000}"/>
    <cellStyle name="Note 3 4 8 2" xfId="1097" xr:uid="{00000000-0005-0000-0000-00004A040000}"/>
    <cellStyle name="Note 3 4 8 2 2" xfId="1098" xr:uid="{00000000-0005-0000-0000-00004B040000}"/>
    <cellStyle name="Note 3 4 8 2_autopost vouchers" xfId="1099" xr:uid="{00000000-0005-0000-0000-00004C040000}"/>
    <cellStyle name="Note 3 4 8 3" xfId="1100" xr:uid="{00000000-0005-0000-0000-00004D040000}"/>
    <cellStyle name="Note 3 4 8_ Refunds" xfId="1101" xr:uid="{00000000-0005-0000-0000-00004E040000}"/>
    <cellStyle name="Note 3 4 9" xfId="1102" xr:uid="{00000000-0005-0000-0000-00004F040000}"/>
    <cellStyle name="Note 3 4 9 2" xfId="1103" xr:uid="{00000000-0005-0000-0000-000050040000}"/>
    <cellStyle name="Note 3 4 9_autopost vouchers" xfId="1104" xr:uid="{00000000-0005-0000-0000-000051040000}"/>
    <cellStyle name="Note 3 4_ Refunds" xfId="1105" xr:uid="{00000000-0005-0000-0000-000052040000}"/>
    <cellStyle name="Note 3 5" xfId="1106" xr:uid="{00000000-0005-0000-0000-000053040000}"/>
    <cellStyle name="Note 3 5 2" xfId="1107" xr:uid="{00000000-0005-0000-0000-000054040000}"/>
    <cellStyle name="Note 3 5 2 2" xfId="1108" xr:uid="{00000000-0005-0000-0000-000055040000}"/>
    <cellStyle name="Note 3 5 2_autopost vouchers" xfId="1109" xr:uid="{00000000-0005-0000-0000-000056040000}"/>
    <cellStyle name="Note 3 5 3" xfId="1110" xr:uid="{00000000-0005-0000-0000-000057040000}"/>
    <cellStyle name="Note 3 5_ Refunds" xfId="1111" xr:uid="{00000000-0005-0000-0000-000058040000}"/>
    <cellStyle name="Note 3 6" xfId="1112" xr:uid="{00000000-0005-0000-0000-000059040000}"/>
    <cellStyle name="Note 3 6 2" xfId="1113" xr:uid="{00000000-0005-0000-0000-00005A040000}"/>
    <cellStyle name="Note 3 6 2 2" xfId="1114" xr:uid="{00000000-0005-0000-0000-00005B040000}"/>
    <cellStyle name="Note 3 6 2_autopost vouchers" xfId="1115" xr:uid="{00000000-0005-0000-0000-00005C040000}"/>
    <cellStyle name="Note 3 6 3" xfId="1116" xr:uid="{00000000-0005-0000-0000-00005D040000}"/>
    <cellStyle name="Note 3 6_ Refunds" xfId="1117" xr:uid="{00000000-0005-0000-0000-00005E040000}"/>
    <cellStyle name="Note 3 7" xfId="1118" xr:uid="{00000000-0005-0000-0000-00005F040000}"/>
    <cellStyle name="Note 3 7 2" xfId="1119" xr:uid="{00000000-0005-0000-0000-000060040000}"/>
    <cellStyle name="Note 3 7 2 2" xfId="1120" xr:uid="{00000000-0005-0000-0000-000061040000}"/>
    <cellStyle name="Note 3 7 2_autopost vouchers" xfId="1121" xr:uid="{00000000-0005-0000-0000-000062040000}"/>
    <cellStyle name="Note 3 7 3" xfId="1122" xr:uid="{00000000-0005-0000-0000-000063040000}"/>
    <cellStyle name="Note 3 7_ Refunds" xfId="1123" xr:uid="{00000000-0005-0000-0000-000064040000}"/>
    <cellStyle name="Note 3 8" xfId="1124" xr:uid="{00000000-0005-0000-0000-000065040000}"/>
    <cellStyle name="Note 3 8 2" xfId="1125" xr:uid="{00000000-0005-0000-0000-000066040000}"/>
    <cellStyle name="Note 3 8 2 2" xfId="1126" xr:uid="{00000000-0005-0000-0000-000067040000}"/>
    <cellStyle name="Note 3 8 2_autopost vouchers" xfId="1127" xr:uid="{00000000-0005-0000-0000-000068040000}"/>
    <cellStyle name="Note 3 8 3" xfId="1128" xr:uid="{00000000-0005-0000-0000-000069040000}"/>
    <cellStyle name="Note 3 8_ Refunds" xfId="1129" xr:uid="{00000000-0005-0000-0000-00006A040000}"/>
    <cellStyle name="Note 3 9" xfId="1130" xr:uid="{00000000-0005-0000-0000-00006B040000}"/>
    <cellStyle name="Note 3 9 2" xfId="1131" xr:uid="{00000000-0005-0000-0000-00006C040000}"/>
    <cellStyle name="Note 3 9 2 2" xfId="1132" xr:uid="{00000000-0005-0000-0000-00006D040000}"/>
    <cellStyle name="Note 3 9 2_autopost vouchers" xfId="1133" xr:uid="{00000000-0005-0000-0000-00006E040000}"/>
    <cellStyle name="Note 3 9 3" xfId="1134" xr:uid="{00000000-0005-0000-0000-00006F040000}"/>
    <cellStyle name="Note 3 9_ Refunds" xfId="1135" xr:uid="{00000000-0005-0000-0000-000070040000}"/>
    <cellStyle name="Note 3_ Refunds" xfId="1136" xr:uid="{00000000-0005-0000-0000-000071040000}"/>
    <cellStyle name="Note 4" xfId="1137" xr:uid="{00000000-0005-0000-0000-000072040000}"/>
    <cellStyle name="Note 4 10" xfId="1138" xr:uid="{00000000-0005-0000-0000-000073040000}"/>
    <cellStyle name="Note 4 10 2" xfId="1139" xr:uid="{00000000-0005-0000-0000-000074040000}"/>
    <cellStyle name="Note 4 10 2 2" xfId="1140" xr:uid="{00000000-0005-0000-0000-000075040000}"/>
    <cellStyle name="Note 4 10 2_autopost vouchers" xfId="1141" xr:uid="{00000000-0005-0000-0000-000076040000}"/>
    <cellStyle name="Note 4 10 3" xfId="1142" xr:uid="{00000000-0005-0000-0000-000077040000}"/>
    <cellStyle name="Note 4 10_ Refunds" xfId="1143" xr:uid="{00000000-0005-0000-0000-000078040000}"/>
    <cellStyle name="Note 4 11" xfId="1144" xr:uid="{00000000-0005-0000-0000-000079040000}"/>
    <cellStyle name="Note 4 11 2" xfId="1145" xr:uid="{00000000-0005-0000-0000-00007A040000}"/>
    <cellStyle name="Note 4 11 2 2" xfId="1146" xr:uid="{00000000-0005-0000-0000-00007B040000}"/>
    <cellStyle name="Note 4 11 2_autopost vouchers" xfId="1147" xr:uid="{00000000-0005-0000-0000-00007C040000}"/>
    <cellStyle name="Note 4 11 3" xfId="1148" xr:uid="{00000000-0005-0000-0000-00007D040000}"/>
    <cellStyle name="Note 4 11_ Refunds" xfId="1149" xr:uid="{00000000-0005-0000-0000-00007E040000}"/>
    <cellStyle name="Note 4 12" xfId="1150" xr:uid="{00000000-0005-0000-0000-00007F040000}"/>
    <cellStyle name="Note 4 12 2" xfId="1151" xr:uid="{00000000-0005-0000-0000-000080040000}"/>
    <cellStyle name="Note 4 12 2 2" xfId="1152" xr:uid="{00000000-0005-0000-0000-000081040000}"/>
    <cellStyle name="Note 4 12 2_autopost vouchers" xfId="1153" xr:uid="{00000000-0005-0000-0000-000082040000}"/>
    <cellStyle name="Note 4 12 3" xfId="1154" xr:uid="{00000000-0005-0000-0000-000083040000}"/>
    <cellStyle name="Note 4 12_ Refunds" xfId="1155" xr:uid="{00000000-0005-0000-0000-000084040000}"/>
    <cellStyle name="Note 4 13" xfId="1156" xr:uid="{00000000-0005-0000-0000-000085040000}"/>
    <cellStyle name="Note 4 13 2" xfId="1157" xr:uid="{00000000-0005-0000-0000-000086040000}"/>
    <cellStyle name="Note 4 13 2 2" xfId="1158" xr:uid="{00000000-0005-0000-0000-000087040000}"/>
    <cellStyle name="Note 4 13 2_autopost vouchers" xfId="1159" xr:uid="{00000000-0005-0000-0000-000088040000}"/>
    <cellStyle name="Note 4 13 3" xfId="1160" xr:uid="{00000000-0005-0000-0000-000089040000}"/>
    <cellStyle name="Note 4 13_ Refunds" xfId="1161" xr:uid="{00000000-0005-0000-0000-00008A040000}"/>
    <cellStyle name="Note 4 14" xfId="1162" xr:uid="{00000000-0005-0000-0000-00008B040000}"/>
    <cellStyle name="Note 4 14 2" xfId="1163" xr:uid="{00000000-0005-0000-0000-00008C040000}"/>
    <cellStyle name="Note 4 14 2 2" xfId="1164" xr:uid="{00000000-0005-0000-0000-00008D040000}"/>
    <cellStyle name="Note 4 14 2_autopost vouchers" xfId="1165" xr:uid="{00000000-0005-0000-0000-00008E040000}"/>
    <cellStyle name="Note 4 14 3" xfId="1166" xr:uid="{00000000-0005-0000-0000-00008F040000}"/>
    <cellStyle name="Note 4 14_ Refunds" xfId="1167" xr:uid="{00000000-0005-0000-0000-000090040000}"/>
    <cellStyle name="Note 4 15" xfId="1168" xr:uid="{00000000-0005-0000-0000-000091040000}"/>
    <cellStyle name="Note 4 15 2" xfId="1169" xr:uid="{00000000-0005-0000-0000-000092040000}"/>
    <cellStyle name="Note 4 15 2 2" xfId="1170" xr:uid="{00000000-0005-0000-0000-000093040000}"/>
    <cellStyle name="Note 4 15 2_autopost vouchers" xfId="1171" xr:uid="{00000000-0005-0000-0000-000094040000}"/>
    <cellStyle name="Note 4 15 3" xfId="1172" xr:uid="{00000000-0005-0000-0000-000095040000}"/>
    <cellStyle name="Note 4 15_ Refunds" xfId="1173" xr:uid="{00000000-0005-0000-0000-000096040000}"/>
    <cellStyle name="Note 4 16" xfId="1174" xr:uid="{00000000-0005-0000-0000-000097040000}"/>
    <cellStyle name="Note 4 16 2" xfId="1175" xr:uid="{00000000-0005-0000-0000-000098040000}"/>
    <cellStyle name="Note 4 16 2 2" xfId="1176" xr:uid="{00000000-0005-0000-0000-000099040000}"/>
    <cellStyle name="Note 4 16 2_autopost vouchers" xfId="1177" xr:uid="{00000000-0005-0000-0000-00009A040000}"/>
    <cellStyle name="Note 4 16 3" xfId="1178" xr:uid="{00000000-0005-0000-0000-00009B040000}"/>
    <cellStyle name="Note 4 16_ Refunds" xfId="1179" xr:uid="{00000000-0005-0000-0000-00009C040000}"/>
    <cellStyle name="Note 4 17" xfId="1180" xr:uid="{00000000-0005-0000-0000-00009D040000}"/>
    <cellStyle name="Note 4 17 2" xfId="1181" xr:uid="{00000000-0005-0000-0000-00009E040000}"/>
    <cellStyle name="Note 4 17 2 2" xfId="1182" xr:uid="{00000000-0005-0000-0000-00009F040000}"/>
    <cellStyle name="Note 4 17 2_autopost vouchers" xfId="1183" xr:uid="{00000000-0005-0000-0000-0000A0040000}"/>
    <cellStyle name="Note 4 17 3" xfId="1184" xr:uid="{00000000-0005-0000-0000-0000A1040000}"/>
    <cellStyle name="Note 4 17_ Refunds" xfId="1185" xr:uid="{00000000-0005-0000-0000-0000A2040000}"/>
    <cellStyle name="Note 4 18" xfId="1186" xr:uid="{00000000-0005-0000-0000-0000A3040000}"/>
    <cellStyle name="Note 4 18 2" xfId="1187" xr:uid="{00000000-0005-0000-0000-0000A4040000}"/>
    <cellStyle name="Note 4 18 2 2" xfId="1188" xr:uid="{00000000-0005-0000-0000-0000A5040000}"/>
    <cellStyle name="Note 4 18 2_autopost vouchers" xfId="1189" xr:uid="{00000000-0005-0000-0000-0000A6040000}"/>
    <cellStyle name="Note 4 18 3" xfId="1190" xr:uid="{00000000-0005-0000-0000-0000A7040000}"/>
    <cellStyle name="Note 4 18_ Refunds" xfId="1191" xr:uid="{00000000-0005-0000-0000-0000A8040000}"/>
    <cellStyle name="Note 4 19" xfId="1192" xr:uid="{00000000-0005-0000-0000-0000A9040000}"/>
    <cellStyle name="Note 4 19 2" xfId="1193" xr:uid="{00000000-0005-0000-0000-0000AA040000}"/>
    <cellStyle name="Note 4 19 2 2" xfId="1194" xr:uid="{00000000-0005-0000-0000-0000AB040000}"/>
    <cellStyle name="Note 4 19 2_autopost vouchers" xfId="1195" xr:uid="{00000000-0005-0000-0000-0000AC040000}"/>
    <cellStyle name="Note 4 19 3" xfId="1196" xr:uid="{00000000-0005-0000-0000-0000AD040000}"/>
    <cellStyle name="Note 4 19_ Refunds" xfId="1197" xr:uid="{00000000-0005-0000-0000-0000AE040000}"/>
    <cellStyle name="Note 4 2" xfId="1198" xr:uid="{00000000-0005-0000-0000-0000AF040000}"/>
    <cellStyle name="Note 4 2 10" xfId="1199" xr:uid="{00000000-0005-0000-0000-0000B0040000}"/>
    <cellStyle name="Note 4 2 2" xfId="1200" xr:uid="{00000000-0005-0000-0000-0000B1040000}"/>
    <cellStyle name="Note 4 2 2 2" xfId="1201" xr:uid="{00000000-0005-0000-0000-0000B2040000}"/>
    <cellStyle name="Note 4 2 2 2 2" xfId="1202" xr:uid="{00000000-0005-0000-0000-0000B3040000}"/>
    <cellStyle name="Note 4 2 2 2_autopost vouchers" xfId="1203" xr:uid="{00000000-0005-0000-0000-0000B4040000}"/>
    <cellStyle name="Note 4 2 2 3" xfId="1204" xr:uid="{00000000-0005-0000-0000-0000B5040000}"/>
    <cellStyle name="Note 4 2 2_ Refunds" xfId="1205" xr:uid="{00000000-0005-0000-0000-0000B6040000}"/>
    <cellStyle name="Note 4 2 3" xfId="1206" xr:uid="{00000000-0005-0000-0000-0000B7040000}"/>
    <cellStyle name="Note 4 2 3 2" xfId="1207" xr:uid="{00000000-0005-0000-0000-0000B8040000}"/>
    <cellStyle name="Note 4 2 3 2 2" xfId="1208" xr:uid="{00000000-0005-0000-0000-0000B9040000}"/>
    <cellStyle name="Note 4 2 3 2_autopost vouchers" xfId="1209" xr:uid="{00000000-0005-0000-0000-0000BA040000}"/>
    <cellStyle name="Note 4 2 3 3" xfId="1210" xr:uid="{00000000-0005-0000-0000-0000BB040000}"/>
    <cellStyle name="Note 4 2 3_ Refunds" xfId="1211" xr:uid="{00000000-0005-0000-0000-0000BC040000}"/>
    <cellStyle name="Note 4 2 4" xfId="1212" xr:uid="{00000000-0005-0000-0000-0000BD040000}"/>
    <cellStyle name="Note 4 2 4 2" xfId="1213" xr:uid="{00000000-0005-0000-0000-0000BE040000}"/>
    <cellStyle name="Note 4 2 4 2 2" xfId="1214" xr:uid="{00000000-0005-0000-0000-0000BF040000}"/>
    <cellStyle name="Note 4 2 4 2_autopost vouchers" xfId="1215" xr:uid="{00000000-0005-0000-0000-0000C0040000}"/>
    <cellStyle name="Note 4 2 4 3" xfId="1216" xr:uid="{00000000-0005-0000-0000-0000C1040000}"/>
    <cellStyle name="Note 4 2 4_ Refunds" xfId="1217" xr:uid="{00000000-0005-0000-0000-0000C2040000}"/>
    <cellStyle name="Note 4 2 5" xfId="1218" xr:uid="{00000000-0005-0000-0000-0000C3040000}"/>
    <cellStyle name="Note 4 2 5 2" xfId="1219" xr:uid="{00000000-0005-0000-0000-0000C4040000}"/>
    <cellStyle name="Note 4 2 5 2 2" xfId="1220" xr:uid="{00000000-0005-0000-0000-0000C5040000}"/>
    <cellStyle name="Note 4 2 5 2_autopost vouchers" xfId="1221" xr:uid="{00000000-0005-0000-0000-0000C6040000}"/>
    <cellStyle name="Note 4 2 5 3" xfId="1222" xr:uid="{00000000-0005-0000-0000-0000C7040000}"/>
    <cellStyle name="Note 4 2 5_ Refunds" xfId="1223" xr:uid="{00000000-0005-0000-0000-0000C8040000}"/>
    <cellStyle name="Note 4 2 6" xfId="1224" xr:uid="{00000000-0005-0000-0000-0000C9040000}"/>
    <cellStyle name="Note 4 2 6 2" xfId="1225" xr:uid="{00000000-0005-0000-0000-0000CA040000}"/>
    <cellStyle name="Note 4 2 6 2 2" xfId="1226" xr:uid="{00000000-0005-0000-0000-0000CB040000}"/>
    <cellStyle name="Note 4 2 6 2_autopost vouchers" xfId="1227" xr:uid="{00000000-0005-0000-0000-0000CC040000}"/>
    <cellStyle name="Note 4 2 6 3" xfId="1228" xr:uid="{00000000-0005-0000-0000-0000CD040000}"/>
    <cellStyle name="Note 4 2 6_ Refunds" xfId="1229" xr:uid="{00000000-0005-0000-0000-0000CE040000}"/>
    <cellStyle name="Note 4 2 7" xfId="1230" xr:uid="{00000000-0005-0000-0000-0000CF040000}"/>
    <cellStyle name="Note 4 2 7 2" xfId="1231" xr:uid="{00000000-0005-0000-0000-0000D0040000}"/>
    <cellStyle name="Note 4 2 7 2 2" xfId="1232" xr:uid="{00000000-0005-0000-0000-0000D1040000}"/>
    <cellStyle name="Note 4 2 7 2_autopost vouchers" xfId="1233" xr:uid="{00000000-0005-0000-0000-0000D2040000}"/>
    <cellStyle name="Note 4 2 7 3" xfId="1234" xr:uid="{00000000-0005-0000-0000-0000D3040000}"/>
    <cellStyle name="Note 4 2 7_ Refunds" xfId="1235" xr:uid="{00000000-0005-0000-0000-0000D4040000}"/>
    <cellStyle name="Note 4 2 8" xfId="1236" xr:uid="{00000000-0005-0000-0000-0000D5040000}"/>
    <cellStyle name="Note 4 2 8 2" xfId="1237" xr:uid="{00000000-0005-0000-0000-0000D6040000}"/>
    <cellStyle name="Note 4 2 8 2 2" xfId="1238" xr:uid="{00000000-0005-0000-0000-0000D7040000}"/>
    <cellStyle name="Note 4 2 8 2_autopost vouchers" xfId="1239" xr:uid="{00000000-0005-0000-0000-0000D8040000}"/>
    <cellStyle name="Note 4 2 8 3" xfId="1240" xr:uid="{00000000-0005-0000-0000-0000D9040000}"/>
    <cellStyle name="Note 4 2 8_ Refunds" xfId="1241" xr:uid="{00000000-0005-0000-0000-0000DA040000}"/>
    <cellStyle name="Note 4 2 9" xfId="1242" xr:uid="{00000000-0005-0000-0000-0000DB040000}"/>
    <cellStyle name="Note 4 2 9 2" xfId="1243" xr:uid="{00000000-0005-0000-0000-0000DC040000}"/>
    <cellStyle name="Note 4 2 9_autopost vouchers" xfId="1244" xr:uid="{00000000-0005-0000-0000-0000DD040000}"/>
    <cellStyle name="Note 4 2_ Refunds" xfId="1245" xr:uid="{00000000-0005-0000-0000-0000DE040000}"/>
    <cellStyle name="Note 4 20" xfId="1246" xr:uid="{00000000-0005-0000-0000-0000DF040000}"/>
    <cellStyle name="Note 4 20 2" xfId="1247" xr:uid="{00000000-0005-0000-0000-0000E0040000}"/>
    <cellStyle name="Note 4 20 2 2" xfId="1248" xr:uid="{00000000-0005-0000-0000-0000E1040000}"/>
    <cellStyle name="Note 4 20 2_autopost vouchers" xfId="1249" xr:uid="{00000000-0005-0000-0000-0000E2040000}"/>
    <cellStyle name="Note 4 20 3" xfId="1250" xr:uid="{00000000-0005-0000-0000-0000E3040000}"/>
    <cellStyle name="Note 4 20_ Refunds" xfId="1251" xr:uid="{00000000-0005-0000-0000-0000E4040000}"/>
    <cellStyle name="Note 4 21" xfId="1252" xr:uid="{00000000-0005-0000-0000-0000E5040000}"/>
    <cellStyle name="Note 4 21 2" xfId="1253" xr:uid="{00000000-0005-0000-0000-0000E6040000}"/>
    <cellStyle name="Note 4 21 2 2" xfId="1254" xr:uid="{00000000-0005-0000-0000-0000E7040000}"/>
    <cellStyle name="Note 4 21 2_autopost vouchers" xfId="1255" xr:uid="{00000000-0005-0000-0000-0000E8040000}"/>
    <cellStyle name="Note 4 21 3" xfId="1256" xr:uid="{00000000-0005-0000-0000-0000E9040000}"/>
    <cellStyle name="Note 4 21_ Refunds" xfId="1257" xr:uid="{00000000-0005-0000-0000-0000EA040000}"/>
    <cellStyle name="Note 4 22" xfId="1258" xr:uid="{00000000-0005-0000-0000-0000EB040000}"/>
    <cellStyle name="Note 4 22 2" xfId="1259" xr:uid="{00000000-0005-0000-0000-0000EC040000}"/>
    <cellStyle name="Note 4 22 2 2" xfId="1260" xr:uid="{00000000-0005-0000-0000-0000ED040000}"/>
    <cellStyle name="Note 4 22 2_autopost vouchers" xfId="1261" xr:uid="{00000000-0005-0000-0000-0000EE040000}"/>
    <cellStyle name="Note 4 22 3" xfId="1262" xr:uid="{00000000-0005-0000-0000-0000EF040000}"/>
    <cellStyle name="Note 4 22_ Refunds" xfId="1263" xr:uid="{00000000-0005-0000-0000-0000F0040000}"/>
    <cellStyle name="Note 4 23" xfId="1264" xr:uid="{00000000-0005-0000-0000-0000F1040000}"/>
    <cellStyle name="Note 4 23 2" xfId="1265" xr:uid="{00000000-0005-0000-0000-0000F2040000}"/>
    <cellStyle name="Note 4 23 2 2" xfId="1266" xr:uid="{00000000-0005-0000-0000-0000F3040000}"/>
    <cellStyle name="Note 4 23 2_autopost vouchers" xfId="1267" xr:uid="{00000000-0005-0000-0000-0000F4040000}"/>
    <cellStyle name="Note 4 23 3" xfId="1268" xr:uid="{00000000-0005-0000-0000-0000F5040000}"/>
    <cellStyle name="Note 4 23_ Refunds" xfId="1269" xr:uid="{00000000-0005-0000-0000-0000F6040000}"/>
    <cellStyle name="Note 4 24" xfId="1270" xr:uid="{00000000-0005-0000-0000-0000F7040000}"/>
    <cellStyle name="Note 4 24 2" xfId="1271" xr:uid="{00000000-0005-0000-0000-0000F8040000}"/>
    <cellStyle name="Note 4 24 2 2" xfId="1272" xr:uid="{00000000-0005-0000-0000-0000F9040000}"/>
    <cellStyle name="Note 4 24 2_autopost vouchers" xfId="1273" xr:uid="{00000000-0005-0000-0000-0000FA040000}"/>
    <cellStyle name="Note 4 24 3" xfId="1274" xr:uid="{00000000-0005-0000-0000-0000FB040000}"/>
    <cellStyle name="Note 4 24_ Refunds" xfId="1275" xr:uid="{00000000-0005-0000-0000-0000FC040000}"/>
    <cellStyle name="Note 4 25" xfId="1276" xr:uid="{00000000-0005-0000-0000-0000FD040000}"/>
    <cellStyle name="Note 4 25 2" xfId="1277" xr:uid="{00000000-0005-0000-0000-0000FE040000}"/>
    <cellStyle name="Note 4 25 2 2" xfId="1278" xr:uid="{00000000-0005-0000-0000-0000FF040000}"/>
    <cellStyle name="Note 4 25 2_autopost vouchers" xfId="1279" xr:uid="{00000000-0005-0000-0000-000000050000}"/>
    <cellStyle name="Note 4 25 3" xfId="1280" xr:uid="{00000000-0005-0000-0000-000001050000}"/>
    <cellStyle name="Note 4 25_ Refunds" xfId="1281" xr:uid="{00000000-0005-0000-0000-000002050000}"/>
    <cellStyle name="Note 4 26" xfId="1282" xr:uid="{00000000-0005-0000-0000-000003050000}"/>
    <cellStyle name="Note 4 26 2" xfId="1283" xr:uid="{00000000-0005-0000-0000-000004050000}"/>
    <cellStyle name="Note 4 26 2 2" xfId="1284" xr:uid="{00000000-0005-0000-0000-000005050000}"/>
    <cellStyle name="Note 4 26 2_autopost vouchers" xfId="1285" xr:uid="{00000000-0005-0000-0000-000006050000}"/>
    <cellStyle name="Note 4 26 3" xfId="1286" xr:uid="{00000000-0005-0000-0000-000007050000}"/>
    <cellStyle name="Note 4 26_ Refunds" xfId="1287" xr:uid="{00000000-0005-0000-0000-000008050000}"/>
    <cellStyle name="Note 4 27" xfId="1288" xr:uid="{00000000-0005-0000-0000-000009050000}"/>
    <cellStyle name="Note 4 27 2" xfId="1289" xr:uid="{00000000-0005-0000-0000-00000A050000}"/>
    <cellStyle name="Note 4 27 2 2" xfId="1290" xr:uid="{00000000-0005-0000-0000-00000B050000}"/>
    <cellStyle name="Note 4 27 2_autopost vouchers" xfId="1291" xr:uid="{00000000-0005-0000-0000-00000C050000}"/>
    <cellStyle name="Note 4 27 3" xfId="1292" xr:uid="{00000000-0005-0000-0000-00000D050000}"/>
    <cellStyle name="Note 4 27_ Refunds" xfId="1293" xr:uid="{00000000-0005-0000-0000-00000E050000}"/>
    <cellStyle name="Note 4 28" xfId="1294" xr:uid="{00000000-0005-0000-0000-00000F050000}"/>
    <cellStyle name="Note 4 28 2" xfId="1295" xr:uid="{00000000-0005-0000-0000-000010050000}"/>
    <cellStyle name="Note 4 28 2 2" xfId="1296" xr:uid="{00000000-0005-0000-0000-000011050000}"/>
    <cellStyle name="Note 4 28 2_autopost vouchers" xfId="1297" xr:uid="{00000000-0005-0000-0000-000012050000}"/>
    <cellStyle name="Note 4 28 3" xfId="1298" xr:uid="{00000000-0005-0000-0000-000013050000}"/>
    <cellStyle name="Note 4 28_ Refunds" xfId="1299" xr:uid="{00000000-0005-0000-0000-000014050000}"/>
    <cellStyle name="Note 4 29" xfId="1300" xr:uid="{00000000-0005-0000-0000-000015050000}"/>
    <cellStyle name="Note 4 29 2" xfId="1301" xr:uid="{00000000-0005-0000-0000-000016050000}"/>
    <cellStyle name="Note 4 29 2 2" xfId="1302" xr:uid="{00000000-0005-0000-0000-000017050000}"/>
    <cellStyle name="Note 4 29 2_autopost vouchers" xfId="1303" xr:uid="{00000000-0005-0000-0000-000018050000}"/>
    <cellStyle name="Note 4 29 3" xfId="1304" xr:uid="{00000000-0005-0000-0000-000019050000}"/>
    <cellStyle name="Note 4 29_ Refunds" xfId="1305" xr:uid="{00000000-0005-0000-0000-00001A050000}"/>
    <cellStyle name="Note 4 3" xfId="1306" xr:uid="{00000000-0005-0000-0000-00001B050000}"/>
    <cellStyle name="Note 4 3 10" xfId="1307" xr:uid="{00000000-0005-0000-0000-00001C050000}"/>
    <cellStyle name="Note 4 3 2" xfId="1308" xr:uid="{00000000-0005-0000-0000-00001D050000}"/>
    <cellStyle name="Note 4 3 2 2" xfId="1309" xr:uid="{00000000-0005-0000-0000-00001E050000}"/>
    <cellStyle name="Note 4 3 2 2 2" xfId="1310" xr:uid="{00000000-0005-0000-0000-00001F050000}"/>
    <cellStyle name="Note 4 3 2 2_autopost vouchers" xfId="1311" xr:uid="{00000000-0005-0000-0000-000020050000}"/>
    <cellStyle name="Note 4 3 2 3" xfId="1312" xr:uid="{00000000-0005-0000-0000-000021050000}"/>
    <cellStyle name="Note 4 3 2_ Refunds" xfId="1313" xr:uid="{00000000-0005-0000-0000-000022050000}"/>
    <cellStyle name="Note 4 3 3" xfId="1314" xr:uid="{00000000-0005-0000-0000-000023050000}"/>
    <cellStyle name="Note 4 3 3 2" xfId="1315" xr:uid="{00000000-0005-0000-0000-000024050000}"/>
    <cellStyle name="Note 4 3 3 2 2" xfId="1316" xr:uid="{00000000-0005-0000-0000-000025050000}"/>
    <cellStyle name="Note 4 3 3 2_autopost vouchers" xfId="1317" xr:uid="{00000000-0005-0000-0000-000026050000}"/>
    <cellStyle name="Note 4 3 3 3" xfId="1318" xr:uid="{00000000-0005-0000-0000-000027050000}"/>
    <cellStyle name="Note 4 3 3_ Refunds" xfId="1319" xr:uid="{00000000-0005-0000-0000-000028050000}"/>
    <cellStyle name="Note 4 3 4" xfId="1320" xr:uid="{00000000-0005-0000-0000-000029050000}"/>
    <cellStyle name="Note 4 3 4 2" xfId="1321" xr:uid="{00000000-0005-0000-0000-00002A050000}"/>
    <cellStyle name="Note 4 3 4 2 2" xfId="1322" xr:uid="{00000000-0005-0000-0000-00002B050000}"/>
    <cellStyle name="Note 4 3 4 2_autopost vouchers" xfId="1323" xr:uid="{00000000-0005-0000-0000-00002C050000}"/>
    <cellStyle name="Note 4 3 4 3" xfId="1324" xr:uid="{00000000-0005-0000-0000-00002D050000}"/>
    <cellStyle name="Note 4 3 4_ Refunds" xfId="1325" xr:uid="{00000000-0005-0000-0000-00002E050000}"/>
    <cellStyle name="Note 4 3 5" xfId="1326" xr:uid="{00000000-0005-0000-0000-00002F050000}"/>
    <cellStyle name="Note 4 3 5 2" xfId="1327" xr:uid="{00000000-0005-0000-0000-000030050000}"/>
    <cellStyle name="Note 4 3 5 2 2" xfId="1328" xr:uid="{00000000-0005-0000-0000-000031050000}"/>
    <cellStyle name="Note 4 3 5 2_autopost vouchers" xfId="1329" xr:uid="{00000000-0005-0000-0000-000032050000}"/>
    <cellStyle name="Note 4 3 5 3" xfId="1330" xr:uid="{00000000-0005-0000-0000-000033050000}"/>
    <cellStyle name="Note 4 3 5_ Refunds" xfId="1331" xr:uid="{00000000-0005-0000-0000-000034050000}"/>
    <cellStyle name="Note 4 3 6" xfId="1332" xr:uid="{00000000-0005-0000-0000-000035050000}"/>
    <cellStyle name="Note 4 3 6 2" xfId="1333" xr:uid="{00000000-0005-0000-0000-000036050000}"/>
    <cellStyle name="Note 4 3 6 2 2" xfId="1334" xr:uid="{00000000-0005-0000-0000-000037050000}"/>
    <cellStyle name="Note 4 3 6 2_autopost vouchers" xfId="1335" xr:uid="{00000000-0005-0000-0000-000038050000}"/>
    <cellStyle name="Note 4 3 6 3" xfId="1336" xr:uid="{00000000-0005-0000-0000-000039050000}"/>
    <cellStyle name="Note 4 3 6_ Refunds" xfId="1337" xr:uid="{00000000-0005-0000-0000-00003A050000}"/>
    <cellStyle name="Note 4 3 7" xfId="1338" xr:uid="{00000000-0005-0000-0000-00003B050000}"/>
    <cellStyle name="Note 4 3 7 2" xfId="1339" xr:uid="{00000000-0005-0000-0000-00003C050000}"/>
    <cellStyle name="Note 4 3 7 2 2" xfId="1340" xr:uid="{00000000-0005-0000-0000-00003D050000}"/>
    <cellStyle name="Note 4 3 7 2_autopost vouchers" xfId="1341" xr:uid="{00000000-0005-0000-0000-00003E050000}"/>
    <cellStyle name="Note 4 3 7 3" xfId="1342" xr:uid="{00000000-0005-0000-0000-00003F050000}"/>
    <cellStyle name="Note 4 3 7_ Refunds" xfId="1343" xr:uid="{00000000-0005-0000-0000-000040050000}"/>
    <cellStyle name="Note 4 3 8" xfId="1344" xr:uid="{00000000-0005-0000-0000-000041050000}"/>
    <cellStyle name="Note 4 3 8 2" xfId="1345" xr:uid="{00000000-0005-0000-0000-000042050000}"/>
    <cellStyle name="Note 4 3 8 2 2" xfId="1346" xr:uid="{00000000-0005-0000-0000-000043050000}"/>
    <cellStyle name="Note 4 3 8 2_autopost vouchers" xfId="1347" xr:uid="{00000000-0005-0000-0000-000044050000}"/>
    <cellStyle name="Note 4 3 8 3" xfId="1348" xr:uid="{00000000-0005-0000-0000-000045050000}"/>
    <cellStyle name="Note 4 3 8_ Refunds" xfId="1349" xr:uid="{00000000-0005-0000-0000-000046050000}"/>
    <cellStyle name="Note 4 3 9" xfId="1350" xr:uid="{00000000-0005-0000-0000-000047050000}"/>
    <cellStyle name="Note 4 3 9 2" xfId="1351" xr:uid="{00000000-0005-0000-0000-000048050000}"/>
    <cellStyle name="Note 4 3 9_autopost vouchers" xfId="1352" xr:uid="{00000000-0005-0000-0000-000049050000}"/>
    <cellStyle name="Note 4 3_ Refunds" xfId="1353" xr:uid="{00000000-0005-0000-0000-00004A050000}"/>
    <cellStyle name="Note 4 30" xfId="1354" xr:uid="{00000000-0005-0000-0000-00004B050000}"/>
    <cellStyle name="Note 4 30 2" xfId="1355" xr:uid="{00000000-0005-0000-0000-00004C050000}"/>
    <cellStyle name="Note 4 30 2 2" xfId="1356" xr:uid="{00000000-0005-0000-0000-00004D050000}"/>
    <cellStyle name="Note 4 30 2_autopost vouchers" xfId="1357" xr:uid="{00000000-0005-0000-0000-00004E050000}"/>
    <cellStyle name="Note 4 30 3" xfId="1358" xr:uid="{00000000-0005-0000-0000-00004F050000}"/>
    <cellStyle name="Note 4 30_ Refunds" xfId="1359" xr:uid="{00000000-0005-0000-0000-000050050000}"/>
    <cellStyle name="Note 4 31" xfId="1360" xr:uid="{00000000-0005-0000-0000-000051050000}"/>
    <cellStyle name="Note 4 31 2" xfId="1361" xr:uid="{00000000-0005-0000-0000-000052050000}"/>
    <cellStyle name="Note 4 31 2 2" xfId="1362" xr:uid="{00000000-0005-0000-0000-000053050000}"/>
    <cellStyle name="Note 4 31 2_autopost vouchers" xfId="1363" xr:uid="{00000000-0005-0000-0000-000054050000}"/>
    <cellStyle name="Note 4 31 3" xfId="1364" xr:uid="{00000000-0005-0000-0000-000055050000}"/>
    <cellStyle name="Note 4 31_ Refunds" xfId="1365" xr:uid="{00000000-0005-0000-0000-000056050000}"/>
    <cellStyle name="Note 4 32" xfId="1366" xr:uid="{00000000-0005-0000-0000-000057050000}"/>
    <cellStyle name="Note 4 32 2" xfId="1367" xr:uid="{00000000-0005-0000-0000-000058050000}"/>
    <cellStyle name="Note 4 32 2 2" xfId="1368" xr:uid="{00000000-0005-0000-0000-000059050000}"/>
    <cellStyle name="Note 4 32 2_autopost vouchers" xfId="1369" xr:uid="{00000000-0005-0000-0000-00005A050000}"/>
    <cellStyle name="Note 4 32 3" xfId="1370" xr:uid="{00000000-0005-0000-0000-00005B050000}"/>
    <cellStyle name="Note 4 32_ Refunds" xfId="1371" xr:uid="{00000000-0005-0000-0000-00005C050000}"/>
    <cellStyle name="Note 4 33" xfId="1372" xr:uid="{00000000-0005-0000-0000-00005D050000}"/>
    <cellStyle name="Note 4 33 2" xfId="1373" xr:uid="{00000000-0005-0000-0000-00005E050000}"/>
    <cellStyle name="Note 4 33_autopost vouchers" xfId="1374" xr:uid="{00000000-0005-0000-0000-00005F050000}"/>
    <cellStyle name="Note 4 34" xfId="1375" xr:uid="{00000000-0005-0000-0000-000060050000}"/>
    <cellStyle name="Note 4 4" xfId="1376" xr:uid="{00000000-0005-0000-0000-000061050000}"/>
    <cellStyle name="Note 4 4 10" xfId="1377" xr:uid="{00000000-0005-0000-0000-000062050000}"/>
    <cellStyle name="Note 4 4 2" xfId="1378" xr:uid="{00000000-0005-0000-0000-000063050000}"/>
    <cellStyle name="Note 4 4 2 2" xfId="1379" xr:uid="{00000000-0005-0000-0000-000064050000}"/>
    <cellStyle name="Note 4 4 2 2 2" xfId="1380" xr:uid="{00000000-0005-0000-0000-000065050000}"/>
    <cellStyle name="Note 4 4 2 2_autopost vouchers" xfId="1381" xr:uid="{00000000-0005-0000-0000-000066050000}"/>
    <cellStyle name="Note 4 4 2 3" xfId="1382" xr:uid="{00000000-0005-0000-0000-000067050000}"/>
    <cellStyle name="Note 4 4 2_ Refunds" xfId="1383" xr:uid="{00000000-0005-0000-0000-000068050000}"/>
    <cellStyle name="Note 4 4 3" xfId="1384" xr:uid="{00000000-0005-0000-0000-000069050000}"/>
    <cellStyle name="Note 4 4 3 2" xfId="1385" xr:uid="{00000000-0005-0000-0000-00006A050000}"/>
    <cellStyle name="Note 4 4 3 2 2" xfId="1386" xr:uid="{00000000-0005-0000-0000-00006B050000}"/>
    <cellStyle name="Note 4 4 3 2_autopost vouchers" xfId="1387" xr:uid="{00000000-0005-0000-0000-00006C050000}"/>
    <cellStyle name="Note 4 4 3 3" xfId="1388" xr:uid="{00000000-0005-0000-0000-00006D050000}"/>
    <cellStyle name="Note 4 4 3_ Refunds" xfId="1389" xr:uid="{00000000-0005-0000-0000-00006E050000}"/>
    <cellStyle name="Note 4 4 4" xfId="1390" xr:uid="{00000000-0005-0000-0000-00006F050000}"/>
    <cellStyle name="Note 4 4 4 2" xfId="1391" xr:uid="{00000000-0005-0000-0000-000070050000}"/>
    <cellStyle name="Note 4 4 4 2 2" xfId="1392" xr:uid="{00000000-0005-0000-0000-000071050000}"/>
    <cellStyle name="Note 4 4 4 2_autopost vouchers" xfId="1393" xr:uid="{00000000-0005-0000-0000-000072050000}"/>
    <cellStyle name="Note 4 4 4 3" xfId="1394" xr:uid="{00000000-0005-0000-0000-000073050000}"/>
    <cellStyle name="Note 4 4 4_ Refunds" xfId="1395" xr:uid="{00000000-0005-0000-0000-000074050000}"/>
    <cellStyle name="Note 4 4 5" xfId="1396" xr:uid="{00000000-0005-0000-0000-000075050000}"/>
    <cellStyle name="Note 4 4 5 2" xfId="1397" xr:uid="{00000000-0005-0000-0000-000076050000}"/>
    <cellStyle name="Note 4 4 5 2 2" xfId="1398" xr:uid="{00000000-0005-0000-0000-000077050000}"/>
    <cellStyle name="Note 4 4 5 2_autopost vouchers" xfId="1399" xr:uid="{00000000-0005-0000-0000-000078050000}"/>
    <cellStyle name="Note 4 4 5 3" xfId="1400" xr:uid="{00000000-0005-0000-0000-000079050000}"/>
    <cellStyle name="Note 4 4 5_ Refunds" xfId="1401" xr:uid="{00000000-0005-0000-0000-00007A050000}"/>
    <cellStyle name="Note 4 4 6" xfId="1402" xr:uid="{00000000-0005-0000-0000-00007B050000}"/>
    <cellStyle name="Note 4 4 6 2" xfId="1403" xr:uid="{00000000-0005-0000-0000-00007C050000}"/>
    <cellStyle name="Note 4 4 6 2 2" xfId="1404" xr:uid="{00000000-0005-0000-0000-00007D050000}"/>
    <cellStyle name="Note 4 4 6 2_autopost vouchers" xfId="1405" xr:uid="{00000000-0005-0000-0000-00007E050000}"/>
    <cellStyle name="Note 4 4 6 3" xfId="1406" xr:uid="{00000000-0005-0000-0000-00007F050000}"/>
    <cellStyle name="Note 4 4 6_ Refunds" xfId="1407" xr:uid="{00000000-0005-0000-0000-000080050000}"/>
    <cellStyle name="Note 4 4 7" xfId="1408" xr:uid="{00000000-0005-0000-0000-000081050000}"/>
    <cellStyle name="Note 4 4 7 2" xfId="1409" xr:uid="{00000000-0005-0000-0000-000082050000}"/>
    <cellStyle name="Note 4 4 7 2 2" xfId="1410" xr:uid="{00000000-0005-0000-0000-000083050000}"/>
    <cellStyle name="Note 4 4 7 2_autopost vouchers" xfId="1411" xr:uid="{00000000-0005-0000-0000-000084050000}"/>
    <cellStyle name="Note 4 4 7 3" xfId="1412" xr:uid="{00000000-0005-0000-0000-000085050000}"/>
    <cellStyle name="Note 4 4 7_ Refunds" xfId="1413" xr:uid="{00000000-0005-0000-0000-000086050000}"/>
    <cellStyle name="Note 4 4 8" xfId="1414" xr:uid="{00000000-0005-0000-0000-000087050000}"/>
    <cellStyle name="Note 4 4 8 2" xfId="1415" xr:uid="{00000000-0005-0000-0000-000088050000}"/>
    <cellStyle name="Note 4 4 8 2 2" xfId="1416" xr:uid="{00000000-0005-0000-0000-000089050000}"/>
    <cellStyle name="Note 4 4 8 2_autopost vouchers" xfId="1417" xr:uid="{00000000-0005-0000-0000-00008A050000}"/>
    <cellStyle name="Note 4 4 8 3" xfId="1418" xr:uid="{00000000-0005-0000-0000-00008B050000}"/>
    <cellStyle name="Note 4 4 8_ Refunds" xfId="1419" xr:uid="{00000000-0005-0000-0000-00008C050000}"/>
    <cellStyle name="Note 4 4 9" xfId="1420" xr:uid="{00000000-0005-0000-0000-00008D050000}"/>
    <cellStyle name="Note 4 4 9 2" xfId="1421" xr:uid="{00000000-0005-0000-0000-00008E050000}"/>
    <cellStyle name="Note 4 4 9_autopost vouchers" xfId="1422" xr:uid="{00000000-0005-0000-0000-00008F050000}"/>
    <cellStyle name="Note 4 4_ Refunds" xfId="1423" xr:uid="{00000000-0005-0000-0000-000090050000}"/>
    <cellStyle name="Note 4 5" xfId="1424" xr:uid="{00000000-0005-0000-0000-000091050000}"/>
    <cellStyle name="Note 4 5 2" xfId="1425" xr:uid="{00000000-0005-0000-0000-000092050000}"/>
    <cellStyle name="Note 4 5 2 2" xfId="1426" xr:uid="{00000000-0005-0000-0000-000093050000}"/>
    <cellStyle name="Note 4 5 2_autopost vouchers" xfId="1427" xr:uid="{00000000-0005-0000-0000-000094050000}"/>
    <cellStyle name="Note 4 5 3" xfId="1428" xr:uid="{00000000-0005-0000-0000-000095050000}"/>
    <cellStyle name="Note 4 5_ Refunds" xfId="1429" xr:uid="{00000000-0005-0000-0000-000096050000}"/>
    <cellStyle name="Note 4 6" xfId="1430" xr:uid="{00000000-0005-0000-0000-000097050000}"/>
    <cellStyle name="Note 4 6 2" xfId="1431" xr:uid="{00000000-0005-0000-0000-000098050000}"/>
    <cellStyle name="Note 4 6 2 2" xfId="1432" xr:uid="{00000000-0005-0000-0000-000099050000}"/>
    <cellStyle name="Note 4 6 2_autopost vouchers" xfId="1433" xr:uid="{00000000-0005-0000-0000-00009A050000}"/>
    <cellStyle name="Note 4 6 3" xfId="1434" xr:uid="{00000000-0005-0000-0000-00009B050000}"/>
    <cellStyle name="Note 4 6_ Refunds" xfId="1435" xr:uid="{00000000-0005-0000-0000-00009C050000}"/>
    <cellStyle name="Note 4 7" xfId="1436" xr:uid="{00000000-0005-0000-0000-00009D050000}"/>
    <cellStyle name="Note 4 7 2" xfId="1437" xr:uid="{00000000-0005-0000-0000-00009E050000}"/>
    <cellStyle name="Note 4 7 2 2" xfId="1438" xr:uid="{00000000-0005-0000-0000-00009F050000}"/>
    <cellStyle name="Note 4 7 2_autopost vouchers" xfId="1439" xr:uid="{00000000-0005-0000-0000-0000A0050000}"/>
    <cellStyle name="Note 4 7 3" xfId="1440" xr:uid="{00000000-0005-0000-0000-0000A1050000}"/>
    <cellStyle name="Note 4 7_ Refunds" xfId="1441" xr:uid="{00000000-0005-0000-0000-0000A2050000}"/>
    <cellStyle name="Note 4 8" xfId="1442" xr:uid="{00000000-0005-0000-0000-0000A3050000}"/>
    <cellStyle name="Note 4 8 2" xfId="1443" xr:uid="{00000000-0005-0000-0000-0000A4050000}"/>
    <cellStyle name="Note 4 8 2 2" xfId="1444" xr:uid="{00000000-0005-0000-0000-0000A5050000}"/>
    <cellStyle name="Note 4 8 2_autopost vouchers" xfId="1445" xr:uid="{00000000-0005-0000-0000-0000A6050000}"/>
    <cellStyle name="Note 4 8 3" xfId="1446" xr:uid="{00000000-0005-0000-0000-0000A7050000}"/>
    <cellStyle name="Note 4 8_ Refunds" xfId="1447" xr:uid="{00000000-0005-0000-0000-0000A8050000}"/>
    <cellStyle name="Note 4 9" xfId="1448" xr:uid="{00000000-0005-0000-0000-0000A9050000}"/>
    <cellStyle name="Note 4 9 2" xfId="1449" xr:uid="{00000000-0005-0000-0000-0000AA050000}"/>
    <cellStyle name="Note 4 9 2 2" xfId="1450" xr:uid="{00000000-0005-0000-0000-0000AB050000}"/>
    <cellStyle name="Note 4 9 2_autopost vouchers" xfId="1451" xr:uid="{00000000-0005-0000-0000-0000AC050000}"/>
    <cellStyle name="Note 4 9 3" xfId="1452" xr:uid="{00000000-0005-0000-0000-0000AD050000}"/>
    <cellStyle name="Note 4 9_ Refunds" xfId="1453" xr:uid="{00000000-0005-0000-0000-0000AE050000}"/>
    <cellStyle name="Note 4_ Refunds" xfId="1454" xr:uid="{00000000-0005-0000-0000-0000AF050000}"/>
    <cellStyle name="Note 5" xfId="1455" xr:uid="{00000000-0005-0000-0000-0000B0050000}"/>
    <cellStyle name="Note 5 10" xfId="1456" xr:uid="{00000000-0005-0000-0000-0000B1050000}"/>
    <cellStyle name="Note 5 10 2" xfId="1457" xr:uid="{00000000-0005-0000-0000-0000B2050000}"/>
    <cellStyle name="Note 5 10 2 2" xfId="1458" xr:uid="{00000000-0005-0000-0000-0000B3050000}"/>
    <cellStyle name="Note 5 10 2_autopost vouchers" xfId="1459" xr:uid="{00000000-0005-0000-0000-0000B4050000}"/>
    <cellStyle name="Note 5 10 3" xfId="1460" xr:uid="{00000000-0005-0000-0000-0000B5050000}"/>
    <cellStyle name="Note 5 10_ Refunds" xfId="1461" xr:uid="{00000000-0005-0000-0000-0000B6050000}"/>
    <cellStyle name="Note 5 11" xfId="1462" xr:uid="{00000000-0005-0000-0000-0000B7050000}"/>
    <cellStyle name="Note 5 11 2" xfId="1463" xr:uid="{00000000-0005-0000-0000-0000B8050000}"/>
    <cellStyle name="Note 5 11 2 2" xfId="1464" xr:uid="{00000000-0005-0000-0000-0000B9050000}"/>
    <cellStyle name="Note 5 11 2_autopost vouchers" xfId="1465" xr:uid="{00000000-0005-0000-0000-0000BA050000}"/>
    <cellStyle name="Note 5 11 3" xfId="1466" xr:uid="{00000000-0005-0000-0000-0000BB050000}"/>
    <cellStyle name="Note 5 11_ Refunds" xfId="1467" xr:uid="{00000000-0005-0000-0000-0000BC050000}"/>
    <cellStyle name="Note 5 12" xfId="1468" xr:uid="{00000000-0005-0000-0000-0000BD050000}"/>
    <cellStyle name="Note 5 12 2" xfId="1469" xr:uid="{00000000-0005-0000-0000-0000BE050000}"/>
    <cellStyle name="Note 5 12 2 2" xfId="1470" xr:uid="{00000000-0005-0000-0000-0000BF050000}"/>
    <cellStyle name="Note 5 12 2_autopost vouchers" xfId="1471" xr:uid="{00000000-0005-0000-0000-0000C0050000}"/>
    <cellStyle name="Note 5 12 3" xfId="1472" xr:uid="{00000000-0005-0000-0000-0000C1050000}"/>
    <cellStyle name="Note 5 12_ Refunds" xfId="1473" xr:uid="{00000000-0005-0000-0000-0000C2050000}"/>
    <cellStyle name="Note 5 13" xfId="1474" xr:uid="{00000000-0005-0000-0000-0000C3050000}"/>
    <cellStyle name="Note 5 13 2" xfId="1475" xr:uid="{00000000-0005-0000-0000-0000C4050000}"/>
    <cellStyle name="Note 5 13 2 2" xfId="1476" xr:uid="{00000000-0005-0000-0000-0000C5050000}"/>
    <cellStyle name="Note 5 13 2_autopost vouchers" xfId="1477" xr:uid="{00000000-0005-0000-0000-0000C6050000}"/>
    <cellStyle name="Note 5 13 3" xfId="1478" xr:uid="{00000000-0005-0000-0000-0000C7050000}"/>
    <cellStyle name="Note 5 13_ Refunds" xfId="1479" xr:uid="{00000000-0005-0000-0000-0000C8050000}"/>
    <cellStyle name="Note 5 14" xfId="1480" xr:uid="{00000000-0005-0000-0000-0000C9050000}"/>
    <cellStyle name="Note 5 14 2" xfId="1481" xr:uid="{00000000-0005-0000-0000-0000CA050000}"/>
    <cellStyle name="Note 5 14 2 2" xfId="1482" xr:uid="{00000000-0005-0000-0000-0000CB050000}"/>
    <cellStyle name="Note 5 14 2_autopost vouchers" xfId="1483" xr:uid="{00000000-0005-0000-0000-0000CC050000}"/>
    <cellStyle name="Note 5 14 3" xfId="1484" xr:uid="{00000000-0005-0000-0000-0000CD050000}"/>
    <cellStyle name="Note 5 14_ Refunds" xfId="1485" xr:uid="{00000000-0005-0000-0000-0000CE050000}"/>
    <cellStyle name="Note 5 15" xfId="1486" xr:uid="{00000000-0005-0000-0000-0000CF050000}"/>
    <cellStyle name="Note 5 15 2" xfId="1487" xr:uid="{00000000-0005-0000-0000-0000D0050000}"/>
    <cellStyle name="Note 5 15 2 2" xfId="1488" xr:uid="{00000000-0005-0000-0000-0000D1050000}"/>
    <cellStyle name="Note 5 15 2_autopost vouchers" xfId="1489" xr:uid="{00000000-0005-0000-0000-0000D2050000}"/>
    <cellStyle name="Note 5 15 3" xfId="1490" xr:uid="{00000000-0005-0000-0000-0000D3050000}"/>
    <cellStyle name="Note 5 15_ Refunds" xfId="1491" xr:uid="{00000000-0005-0000-0000-0000D4050000}"/>
    <cellStyle name="Note 5 16" xfId="1492" xr:uid="{00000000-0005-0000-0000-0000D5050000}"/>
    <cellStyle name="Note 5 16 2" xfId="1493" xr:uid="{00000000-0005-0000-0000-0000D6050000}"/>
    <cellStyle name="Note 5 16 2 2" xfId="1494" xr:uid="{00000000-0005-0000-0000-0000D7050000}"/>
    <cellStyle name="Note 5 16 2_autopost vouchers" xfId="1495" xr:uid="{00000000-0005-0000-0000-0000D8050000}"/>
    <cellStyle name="Note 5 16 3" xfId="1496" xr:uid="{00000000-0005-0000-0000-0000D9050000}"/>
    <cellStyle name="Note 5 16_ Refunds" xfId="1497" xr:uid="{00000000-0005-0000-0000-0000DA050000}"/>
    <cellStyle name="Note 5 17" xfId="1498" xr:uid="{00000000-0005-0000-0000-0000DB050000}"/>
    <cellStyle name="Note 5 17 2" xfId="1499" xr:uid="{00000000-0005-0000-0000-0000DC050000}"/>
    <cellStyle name="Note 5 17 2 2" xfId="1500" xr:uid="{00000000-0005-0000-0000-0000DD050000}"/>
    <cellStyle name="Note 5 17 2_autopost vouchers" xfId="1501" xr:uid="{00000000-0005-0000-0000-0000DE050000}"/>
    <cellStyle name="Note 5 17 3" xfId="1502" xr:uid="{00000000-0005-0000-0000-0000DF050000}"/>
    <cellStyle name="Note 5 17_ Refunds" xfId="1503" xr:uid="{00000000-0005-0000-0000-0000E0050000}"/>
    <cellStyle name="Note 5 18" xfId="1504" xr:uid="{00000000-0005-0000-0000-0000E1050000}"/>
    <cellStyle name="Note 5 18 2" xfId="1505" xr:uid="{00000000-0005-0000-0000-0000E2050000}"/>
    <cellStyle name="Note 5 18 2 2" xfId="1506" xr:uid="{00000000-0005-0000-0000-0000E3050000}"/>
    <cellStyle name="Note 5 18 2_autopost vouchers" xfId="1507" xr:uid="{00000000-0005-0000-0000-0000E4050000}"/>
    <cellStyle name="Note 5 18 3" xfId="1508" xr:uid="{00000000-0005-0000-0000-0000E5050000}"/>
    <cellStyle name="Note 5 18_ Refunds" xfId="1509" xr:uid="{00000000-0005-0000-0000-0000E6050000}"/>
    <cellStyle name="Note 5 19" xfId="1510" xr:uid="{00000000-0005-0000-0000-0000E7050000}"/>
    <cellStyle name="Note 5 19 2" xfId="1511" xr:uid="{00000000-0005-0000-0000-0000E8050000}"/>
    <cellStyle name="Note 5 19 2 2" xfId="1512" xr:uid="{00000000-0005-0000-0000-0000E9050000}"/>
    <cellStyle name="Note 5 19 2_autopost vouchers" xfId="1513" xr:uid="{00000000-0005-0000-0000-0000EA050000}"/>
    <cellStyle name="Note 5 19 3" xfId="1514" xr:uid="{00000000-0005-0000-0000-0000EB050000}"/>
    <cellStyle name="Note 5 19_ Refunds" xfId="1515" xr:uid="{00000000-0005-0000-0000-0000EC050000}"/>
    <cellStyle name="Note 5 2" xfId="1516" xr:uid="{00000000-0005-0000-0000-0000ED050000}"/>
    <cellStyle name="Note 5 2 10" xfId="1517" xr:uid="{00000000-0005-0000-0000-0000EE050000}"/>
    <cellStyle name="Note 5 2 2" xfId="1518" xr:uid="{00000000-0005-0000-0000-0000EF050000}"/>
    <cellStyle name="Note 5 2 2 2" xfId="1519" xr:uid="{00000000-0005-0000-0000-0000F0050000}"/>
    <cellStyle name="Note 5 2 2 2 2" xfId="1520" xr:uid="{00000000-0005-0000-0000-0000F1050000}"/>
    <cellStyle name="Note 5 2 2 2_autopost vouchers" xfId="1521" xr:uid="{00000000-0005-0000-0000-0000F2050000}"/>
    <cellStyle name="Note 5 2 2 3" xfId="1522" xr:uid="{00000000-0005-0000-0000-0000F3050000}"/>
    <cellStyle name="Note 5 2 2_ Refunds" xfId="1523" xr:uid="{00000000-0005-0000-0000-0000F4050000}"/>
    <cellStyle name="Note 5 2 3" xfId="1524" xr:uid="{00000000-0005-0000-0000-0000F5050000}"/>
    <cellStyle name="Note 5 2 3 2" xfId="1525" xr:uid="{00000000-0005-0000-0000-0000F6050000}"/>
    <cellStyle name="Note 5 2 3 2 2" xfId="1526" xr:uid="{00000000-0005-0000-0000-0000F7050000}"/>
    <cellStyle name="Note 5 2 3 2_autopost vouchers" xfId="1527" xr:uid="{00000000-0005-0000-0000-0000F8050000}"/>
    <cellStyle name="Note 5 2 3 3" xfId="1528" xr:uid="{00000000-0005-0000-0000-0000F9050000}"/>
    <cellStyle name="Note 5 2 3_ Refunds" xfId="1529" xr:uid="{00000000-0005-0000-0000-0000FA050000}"/>
    <cellStyle name="Note 5 2 4" xfId="1530" xr:uid="{00000000-0005-0000-0000-0000FB050000}"/>
    <cellStyle name="Note 5 2 4 2" xfId="1531" xr:uid="{00000000-0005-0000-0000-0000FC050000}"/>
    <cellStyle name="Note 5 2 4 2 2" xfId="1532" xr:uid="{00000000-0005-0000-0000-0000FD050000}"/>
    <cellStyle name="Note 5 2 4 2_autopost vouchers" xfId="1533" xr:uid="{00000000-0005-0000-0000-0000FE050000}"/>
    <cellStyle name="Note 5 2 4 3" xfId="1534" xr:uid="{00000000-0005-0000-0000-0000FF050000}"/>
    <cellStyle name="Note 5 2 4_ Refunds" xfId="1535" xr:uid="{00000000-0005-0000-0000-000000060000}"/>
    <cellStyle name="Note 5 2 5" xfId="1536" xr:uid="{00000000-0005-0000-0000-000001060000}"/>
    <cellStyle name="Note 5 2 5 2" xfId="1537" xr:uid="{00000000-0005-0000-0000-000002060000}"/>
    <cellStyle name="Note 5 2 5 2 2" xfId="1538" xr:uid="{00000000-0005-0000-0000-000003060000}"/>
    <cellStyle name="Note 5 2 5 2_autopost vouchers" xfId="1539" xr:uid="{00000000-0005-0000-0000-000004060000}"/>
    <cellStyle name="Note 5 2 5 3" xfId="1540" xr:uid="{00000000-0005-0000-0000-000005060000}"/>
    <cellStyle name="Note 5 2 5_ Refunds" xfId="1541" xr:uid="{00000000-0005-0000-0000-000006060000}"/>
    <cellStyle name="Note 5 2 6" xfId="1542" xr:uid="{00000000-0005-0000-0000-000007060000}"/>
    <cellStyle name="Note 5 2 6 2" xfId="1543" xr:uid="{00000000-0005-0000-0000-000008060000}"/>
    <cellStyle name="Note 5 2 6 2 2" xfId="1544" xr:uid="{00000000-0005-0000-0000-000009060000}"/>
    <cellStyle name="Note 5 2 6 2_autopost vouchers" xfId="1545" xr:uid="{00000000-0005-0000-0000-00000A060000}"/>
    <cellStyle name="Note 5 2 6 3" xfId="1546" xr:uid="{00000000-0005-0000-0000-00000B060000}"/>
    <cellStyle name="Note 5 2 6_ Refunds" xfId="1547" xr:uid="{00000000-0005-0000-0000-00000C060000}"/>
    <cellStyle name="Note 5 2 7" xfId="1548" xr:uid="{00000000-0005-0000-0000-00000D060000}"/>
    <cellStyle name="Note 5 2 7 2" xfId="1549" xr:uid="{00000000-0005-0000-0000-00000E060000}"/>
    <cellStyle name="Note 5 2 7 2 2" xfId="1550" xr:uid="{00000000-0005-0000-0000-00000F060000}"/>
    <cellStyle name="Note 5 2 7 2_autopost vouchers" xfId="1551" xr:uid="{00000000-0005-0000-0000-000010060000}"/>
    <cellStyle name="Note 5 2 7 3" xfId="1552" xr:uid="{00000000-0005-0000-0000-000011060000}"/>
    <cellStyle name="Note 5 2 7_ Refunds" xfId="1553" xr:uid="{00000000-0005-0000-0000-000012060000}"/>
    <cellStyle name="Note 5 2 8" xfId="1554" xr:uid="{00000000-0005-0000-0000-000013060000}"/>
    <cellStyle name="Note 5 2 8 2" xfId="1555" xr:uid="{00000000-0005-0000-0000-000014060000}"/>
    <cellStyle name="Note 5 2 8 2 2" xfId="1556" xr:uid="{00000000-0005-0000-0000-000015060000}"/>
    <cellStyle name="Note 5 2 8 2_autopost vouchers" xfId="1557" xr:uid="{00000000-0005-0000-0000-000016060000}"/>
    <cellStyle name="Note 5 2 8 3" xfId="1558" xr:uid="{00000000-0005-0000-0000-000017060000}"/>
    <cellStyle name="Note 5 2 8_ Refunds" xfId="1559" xr:uid="{00000000-0005-0000-0000-000018060000}"/>
    <cellStyle name="Note 5 2 9" xfId="1560" xr:uid="{00000000-0005-0000-0000-000019060000}"/>
    <cellStyle name="Note 5 2 9 2" xfId="1561" xr:uid="{00000000-0005-0000-0000-00001A060000}"/>
    <cellStyle name="Note 5 2 9_autopost vouchers" xfId="1562" xr:uid="{00000000-0005-0000-0000-00001B060000}"/>
    <cellStyle name="Note 5 2_ Refunds" xfId="1563" xr:uid="{00000000-0005-0000-0000-00001C060000}"/>
    <cellStyle name="Note 5 20" xfId="1564" xr:uid="{00000000-0005-0000-0000-00001D060000}"/>
    <cellStyle name="Note 5 20 2" xfId="1565" xr:uid="{00000000-0005-0000-0000-00001E060000}"/>
    <cellStyle name="Note 5 20 2 2" xfId="1566" xr:uid="{00000000-0005-0000-0000-00001F060000}"/>
    <cellStyle name="Note 5 20 2_autopost vouchers" xfId="1567" xr:uid="{00000000-0005-0000-0000-000020060000}"/>
    <cellStyle name="Note 5 20 3" xfId="1568" xr:uid="{00000000-0005-0000-0000-000021060000}"/>
    <cellStyle name="Note 5 20_ Refunds" xfId="1569" xr:uid="{00000000-0005-0000-0000-000022060000}"/>
    <cellStyle name="Note 5 21" xfId="1570" xr:uid="{00000000-0005-0000-0000-000023060000}"/>
    <cellStyle name="Note 5 21 2" xfId="1571" xr:uid="{00000000-0005-0000-0000-000024060000}"/>
    <cellStyle name="Note 5 21 2 2" xfId="1572" xr:uid="{00000000-0005-0000-0000-000025060000}"/>
    <cellStyle name="Note 5 21 2_autopost vouchers" xfId="1573" xr:uid="{00000000-0005-0000-0000-000026060000}"/>
    <cellStyle name="Note 5 21 3" xfId="1574" xr:uid="{00000000-0005-0000-0000-000027060000}"/>
    <cellStyle name="Note 5 21_ Refunds" xfId="1575" xr:uid="{00000000-0005-0000-0000-000028060000}"/>
    <cellStyle name="Note 5 22" xfId="1576" xr:uid="{00000000-0005-0000-0000-000029060000}"/>
    <cellStyle name="Note 5 22 2" xfId="1577" xr:uid="{00000000-0005-0000-0000-00002A060000}"/>
    <cellStyle name="Note 5 22 2 2" xfId="1578" xr:uid="{00000000-0005-0000-0000-00002B060000}"/>
    <cellStyle name="Note 5 22 2_autopost vouchers" xfId="1579" xr:uid="{00000000-0005-0000-0000-00002C060000}"/>
    <cellStyle name="Note 5 22 3" xfId="1580" xr:uid="{00000000-0005-0000-0000-00002D060000}"/>
    <cellStyle name="Note 5 22_ Refunds" xfId="1581" xr:uid="{00000000-0005-0000-0000-00002E060000}"/>
    <cellStyle name="Note 5 23" xfId="1582" xr:uid="{00000000-0005-0000-0000-00002F060000}"/>
    <cellStyle name="Note 5 23 2" xfId="1583" xr:uid="{00000000-0005-0000-0000-000030060000}"/>
    <cellStyle name="Note 5 23 2 2" xfId="1584" xr:uid="{00000000-0005-0000-0000-000031060000}"/>
    <cellStyle name="Note 5 23 2_autopost vouchers" xfId="1585" xr:uid="{00000000-0005-0000-0000-000032060000}"/>
    <cellStyle name="Note 5 23 3" xfId="1586" xr:uid="{00000000-0005-0000-0000-000033060000}"/>
    <cellStyle name="Note 5 23_ Refunds" xfId="1587" xr:uid="{00000000-0005-0000-0000-000034060000}"/>
    <cellStyle name="Note 5 24" xfId="1588" xr:uid="{00000000-0005-0000-0000-000035060000}"/>
    <cellStyle name="Note 5 24 2" xfId="1589" xr:uid="{00000000-0005-0000-0000-000036060000}"/>
    <cellStyle name="Note 5 24 2 2" xfId="1590" xr:uid="{00000000-0005-0000-0000-000037060000}"/>
    <cellStyle name="Note 5 24 2_autopost vouchers" xfId="1591" xr:uid="{00000000-0005-0000-0000-000038060000}"/>
    <cellStyle name="Note 5 24 3" xfId="1592" xr:uid="{00000000-0005-0000-0000-000039060000}"/>
    <cellStyle name="Note 5 24_ Refunds" xfId="1593" xr:uid="{00000000-0005-0000-0000-00003A060000}"/>
    <cellStyle name="Note 5 25" xfId="1594" xr:uid="{00000000-0005-0000-0000-00003B060000}"/>
    <cellStyle name="Note 5 25 2" xfId="1595" xr:uid="{00000000-0005-0000-0000-00003C060000}"/>
    <cellStyle name="Note 5 25 2 2" xfId="1596" xr:uid="{00000000-0005-0000-0000-00003D060000}"/>
    <cellStyle name="Note 5 25 2_autopost vouchers" xfId="1597" xr:uid="{00000000-0005-0000-0000-00003E060000}"/>
    <cellStyle name="Note 5 25 3" xfId="1598" xr:uid="{00000000-0005-0000-0000-00003F060000}"/>
    <cellStyle name="Note 5 25_ Refunds" xfId="1599" xr:uid="{00000000-0005-0000-0000-000040060000}"/>
    <cellStyle name="Note 5 26" xfId="1600" xr:uid="{00000000-0005-0000-0000-000041060000}"/>
    <cellStyle name="Note 5 26 2" xfId="1601" xr:uid="{00000000-0005-0000-0000-000042060000}"/>
    <cellStyle name="Note 5 26 2 2" xfId="1602" xr:uid="{00000000-0005-0000-0000-000043060000}"/>
    <cellStyle name="Note 5 26 2_autopost vouchers" xfId="1603" xr:uid="{00000000-0005-0000-0000-000044060000}"/>
    <cellStyle name="Note 5 26 3" xfId="1604" xr:uid="{00000000-0005-0000-0000-000045060000}"/>
    <cellStyle name="Note 5 26_ Refunds" xfId="1605" xr:uid="{00000000-0005-0000-0000-000046060000}"/>
    <cellStyle name="Note 5 27" xfId="1606" xr:uid="{00000000-0005-0000-0000-000047060000}"/>
    <cellStyle name="Note 5 27 2" xfId="1607" xr:uid="{00000000-0005-0000-0000-000048060000}"/>
    <cellStyle name="Note 5 27 2 2" xfId="1608" xr:uid="{00000000-0005-0000-0000-000049060000}"/>
    <cellStyle name="Note 5 27 2_autopost vouchers" xfId="1609" xr:uid="{00000000-0005-0000-0000-00004A060000}"/>
    <cellStyle name="Note 5 27 3" xfId="1610" xr:uid="{00000000-0005-0000-0000-00004B060000}"/>
    <cellStyle name="Note 5 27_ Refunds" xfId="1611" xr:uid="{00000000-0005-0000-0000-00004C060000}"/>
    <cellStyle name="Note 5 28" xfId="1612" xr:uid="{00000000-0005-0000-0000-00004D060000}"/>
    <cellStyle name="Note 5 28 2" xfId="1613" xr:uid="{00000000-0005-0000-0000-00004E060000}"/>
    <cellStyle name="Note 5 28 2 2" xfId="1614" xr:uid="{00000000-0005-0000-0000-00004F060000}"/>
    <cellStyle name="Note 5 28 2_autopost vouchers" xfId="1615" xr:uid="{00000000-0005-0000-0000-000050060000}"/>
    <cellStyle name="Note 5 28 3" xfId="1616" xr:uid="{00000000-0005-0000-0000-000051060000}"/>
    <cellStyle name="Note 5 28_ Refunds" xfId="1617" xr:uid="{00000000-0005-0000-0000-000052060000}"/>
    <cellStyle name="Note 5 29" xfId="1618" xr:uid="{00000000-0005-0000-0000-000053060000}"/>
    <cellStyle name="Note 5 29 2" xfId="1619" xr:uid="{00000000-0005-0000-0000-000054060000}"/>
    <cellStyle name="Note 5 29 2 2" xfId="1620" xr:uid="{00000000-0005-0000-0000-000055060000}"/>
    <cellStyle name="Note 5 29 2_autopost vouchers" xfId="1621" xr:uid="{00000000-0005-0000-0000-000056060000}"/>
    <cellStyle name="Note 5 29 3" xfId="1622" xr:uid="{00000000-0005-0000-0000-000057060000}"/>
    <cellStyle name="Note 5 29_ Refunds" xfId="1623" xr:uid="{00000000-0005-0000-0000-000058060000}"/>
    <cellStyle name="Note 5 3" xfId="1624" xr:uid="{00000000-0005-0000-0000-000059060000}"/>
    <cellStyle name="Note 5 3 10" xfId="1625" xr:uid="{00000000-0005-0000-0000-00005A060000}"/>
    <cellStyle name="Note 5 3 2" xfId="1626" xr:uid="{00000000-0005-0000-0000-00005B060000}"/>
    <cellStyle name="Note 5 3 2 2" xfId="1627" xr:uid="{00000000-0005-0000-0000-00005C060000}"/>
    <cellStyle name="Note 5 3 2 2 2" xfId="1628" xr:uid="{00000000-0005-0000-0000-00005D060000}"/>
    <cellStyle name="Note 5 3 2 2_autopost vouchers" xfId="1629" xr:uid="{00000000-0005-0000-0000-00005E060000}"/>
    <cellStyle name="Note 5 3 2 3" xfId="1630" xr:uid="{00000000-0005-0000-0000-00005F060000}"/>
    <cellStyle name="Note 5 3 2_ Refunds" xfId="1631" xr:uid="{00000000-0005-0000-0000-000060060000}"/>
    <cellStyle name="Note 5 3 3" xfId="1632" xr:uid="{00000000-0005-0000-0000-000061060000}"/>
    <cellStyle name="Note 5 3 3 2" xfId="1633" xr:uid="{00000000-0005-0000-0000-000062060000}"/>
    <cellStyle name="Note 5 3 3 2 2" xfId="1634" xr:uid="{00000000-0005-0000-0000-000063060000}"/>
    <cellStyle name="Note 5 3 3 2_autopost vouchers" xfId="1635" xr:uid="{00000000-0005-0000-0000-000064060000}"/>
    <cellStyle name="Note 5 3 3 3" xfId="1636" xr:uid="{00000000-0005-0000-0000-000065060000}"/>
    <cellStyle name="Note 5 3 3_ Refunds" xfId="1637" xr:uid="{00000000-0005-0000-0000-000066060000}"/>
    <cellStyle name="Note 5 3 4" xfId="1638" xr:uid="{00000000-0005-0000-0000-000067060000}"/>
    <cellStyle name="Note 5 3 4 2" xfId="1639" xr:uid="{00000000-0005-0000-0000-000068060000}"/>
    <cellStyle name="Note 5 3 4 2 2" xfId="1640" xr:uid="{00000000-0005-0000-0000-000069060000}"/>
    <cellStyle name="Note 5 3 4 2_autopost vouchers" xfId="1641" xr:uid="{00000000-0005-0000-0000-00006A060000}"/>
    <cellStyle name="Note 5 3 4 3" xfId="1642" xr:uid="{00000000-0005-0000-0000-00006B060000}"/>
    <cellStyle name="Note 5 3 4_ Refunds" xfId="1643" xr:uid="{00000000-0005-0000-0000-00006C060000}"/>
    <cellStyle name="Note 5 3 5" xfId="1644" xr:uid="{00000000-0005-0000-0000-00006D060000}"/>
    <cellStyle name="Note 5 3 5 2" xfId="1645" xr:uid="{00000000-0005-0000-0000-00006E060000}"/>
    <cellStyle name="Note 5 3 5 2 2" xfId="1646" xr:uid="{00000000-0005-0000-0000-00006F060000}"/>
    <cellStyle name="Note 5 3 5 2_autopost vouchers" xfId="1647" xr:uid="{00000000-0005-0000-0000-000070060000}"/>
    <cellStyle name="Note 5 3 5 3" xfId="1648" xr:uid="{00000000-0005-0000-0000-000071060000}"/>
    <cellStyle name="Note 5 3 5_ Refunds" xfId="1649" xr:uid="{00000000-0005-0000-0000-000072060000}"/>
    <cellStyle name="Note 5 3 6" xfId="1650" xr:uid="{00000000-0005-0000-0000-000073060000}"/>
    <cellStyle name="Note 5 3 6 2" xfId="1651" xr:uid="{00000000-0005-0000-0000-000074060000}"/>
    <cellStyle name="Note 5 3 6 2 2" xfId="1652" xr:uid="{00000000-0005-0000-0000-000075060000}"/>
    <cellStyle name="Note 5 3 6 2_autopost vouchers" xfId="1653" xr:uid="{00000000-0005-0000-0000-000076060000}"/>
    <cellStyle name="Note 5 3 6 3" xfId="1654" xr:uid="{00000000-0005-0000-0000-000077060000}"/>
    <cellStyle name="Note 5 3 6_ Refunds" xfId="1655" xr:uid="{00000000-0005-0000-0000-000078060000}"/>
    <cellStyle name="Note 5 3 7" xfId="1656" xr:uid="{00000000-0005-0000-0000-000079060000}"/>
    <cellStyle name="Note 5 3 7 2" xfId="1657" xr:uid="{00000000-0005-0000-0000-00007A060000}"/>
    <cellStyle name="Note 5 3 7 2 2" xfId="1658" xr:uid="{00000000-0005-0000-0000-00007B060000}"/>
    <cellStyle name="Note 5 3 7 2_autopost vouchers" xfId="1659" xr:uid="{00000000-0005-0000-0000-00007C060000}"/>
    <cellStyle name="Note 5 3 7 3" xfId="1660" xr:uid="{00000000-0005-0000-0000-00007D060000}"/>
    <cellStyle name="Note 5 3 7_ Refunds" xfId="1661" xr:uid="{00000000-0005-0000-0000-00007E060000}"/>
    <cellStyle name="Note 5 3 8" xfId="1662" xr:uid="{00000000-0005-0000-0000-00007F060000}"/>
    <cellStyle name="Note 5 3 8 2" xfId="1663" xr:uid="{00000000-0005-0000-0000-000080060000}"/>
    <cellStyle name="Note 5 3 8 2 2" xfId="1664" xr:uid="{00000000-0005-0000-0000-000081060000}"/>
    <cellStyle name="Note 5 3 8 2_autopost vouchers" xfId="1665" xr:uid="{00000000-0005-0000-0000-000082060000}"/>
    <cellStyle name="Note 5 3 8 3" xfId="1666" xr:uid="{00000000-0005-0000-0000-000083060000}"/>
    <cellStyle name="Note 5 3 8_ Refunds" xfId="1667" xr:uid="{00000000-0005-0000-0000-000084060000}"/>
    <cellStyle name="Note 5 3 9" xfId="1668" xr:uid="{00000000-0005-0000-0000-000085060000}"/>
    <cellStyle name="Note 5 3 9 2" xfId="1669" xr:uid="{00000000-0005-0000-0000-000086060000}"/>
    <cellStyle name="Note 5 3 9_autopost vouchers" xfId="1670" xr:uid="{00000000-0005-0000-0000-000087060000}"/>
    <cellStyle name="Note 5 3_ Refunds" xfId="1671" xr:uid="{00000000-0005-0000-0000-000088060000}"/>
    <cellStyle name="Note 5 30" xfId="1672" xr:uid="{00000000-0005-0000-0000-000089060000}"/>
    <cellStyle name="Note 5 30 2" xfId="1673" xr:uid="{00000000-0005-0000-0000-00008A060000}"/>
    <cellStyle name="Note 5 30 2 2" xfId="1674" xr:uid="{00000000-0005-0000-0000-00008B060000}"/>
    <cellStyle name="Note 5 30 2_autopost vouchers" xfId="1675" xr:uid="{00000000-0005-0000-0000-00008C060000}"/>
    <cellStyle name="Note 5 30 3" xfId="1676" xr:uid="{00000000-0005-0000-0000-00008D060000}"/>
    <cellStyle name="Note 5 30_ Refunds" xfId="1677" xr:uid="{00000000-0005-0000-0000-00008E060000}"/>
    <cellStyle name="Note 5 31" xfId="1678" xr:uid="{00000000-0005-0000-0000-00008F060000}"/>
    <cellStyle name="Note 5 31 2" xfId="1679" xr:uid="{00000000-0005-0000-0000-000090060000}"/>
    <cellStyle name="Note 5 31 2 2" xfId="1680" xr:uid="{00000000-0005-0000-0000-000091060000}"/>
    <cellStyle name="Note 5 31 2_autopost vouchers" xfId="1681" xr:uid="{00000000-0005-0000-0000-000092060000}"/>
    <cellStyle name="Note 5 31 3" xfId="1682" xr:uid="{00000000-0005-0000-0000-000093060000}"/>
    <cellStyle name="Note 5 31_ Refunds" xfId="1683" xr:uid="{00000000-0005-0000-0000-000094060000}"/>
    <cellStyle name="Note 5 32" xfId="1684" xr:uid="{00000000-0005-0000-0000-000095060000}"/>
    <cellStyle name="Note 5 32 2" xfId="1685" xr:uid="{00000000-0005-0000-0000-000096060000}"/>
    <cellStyle name="Note 5 32 2 2" xfId="1686" xr:uid="{00000000-0005-0000-0000-000097060000}"/>
    <cellStyle name="Note 5 32 2_autopost vouchers" xfId="1687" xr:uid="{00000000-0005-0000-0000-000098060000}"/>
    <cellStyle name="Note 5 32 3" xfId="1688" xr:uid="{00000000-0005-0000-0000-000099060000}"/>
    <cellStyle name="Note 5 32_ Refunds" xfId="1689" xr:uid="{00000000-0005-0000-0000-00009A060000}"/>
    <cellStyle name="Note 5 33" xfId="1690" xr:uid="{00000000-0005-0000-0000-00009B060000}"/>
    <cellStyle name="Note 5 33 2" xfId="1691" xr:uid="{00000000-0005-0000-0000-00009C060000}"/>
    <cellStyle name="Note 5 33_autopost vouchers" xfId="1692" xr:uid="{00000000-0005-0000-0000-00009D060000}"/>
    <cellStyle name="Note 5 34" xfId="1693" xr:uid="{00000000-0005-0000-0000-00009E060000}"/>
    <cellStyle name="Note 5 4" xfId="1694" xr:uid="{00000000-0005-0000-0000-00009F060000}"/>
    <cellStyle name="Note 5 4 10" xfId="1695" xr:uid="{00000000-0005-0000-0000-0000A0060000}"/>
    <cellStyle name="Note 5 4 2" xfId="1696" xr:uid="{00000000-0005-0000-0000-0000A1060000}"/>
    <cellStyle name="Note 5 4 2 2" xfId="1697" xr:uid="{00000000-0005-0000-0000-0000A2060000}"/>
    <cellStyle name="Note 5 4 2 2 2" xfId="1698" xr:uid="{00000000-0005-0000-0000-0000A3060000}"/>
    <cellStyle name="Note 5 4 2 2_autopost vouchers" xfId="1699" xr:uid="{00000000-0005-0000-0000-0000A4060000}"/>
    <cellStyle name="Note 5 4 2 3" xfId="1700" xr:uid="{00000000-0005-0000-0000-0000A5060000}"/>
    <cellStyle name="Note 5 4 2_ Refunds" xfId="1701" xr:uid="{00000000-0005-0000-0000-0000A6060000}"/>
    <cellStyle name="Note 5 4 3" xfId="1702" xr:uid="{00000000-0005-0000-0000-0000A7060000}"/>
    <cellStyle name="Note 5 4 3 2" xfId="1703" xr:uid="{00000000-0005-0000-0000-0000A8060000}"/>
    <cellStyle name="Note 5 4 3 2 2" xfId="1704" xr:uid="{00000000-0005-0000-0000-0000A9060000}"/>
    <cellStyle name="Note 5 4 3 2_autopost vouchers" xfId="1705" xr:uid="{00000000-0005-0000-0000-0000AA060000}"/>
    <cellStyle name="Note 5 4 3 3" xfId="1706" xr:uid="{00000000-0005-0000-0000-0000AB060000}"/>
    <cellStyle name="Note 5 4 3_ Refunds" xfId="1707" xr:uid="{00000000-0005-0000-0000-0000AC060000}"/>
    <cellStyle name="Note 5 4 4" xfId="1708" xr:uid="{00000000-0005-0000-0000-0000AD060000}"/>
    <cellStyle name="Note 5 4 4 2" xfId="1709" xr:uid="{00000000-0005-0000-0000-0000AE060000}"/>
    <cellStyle name="Note 5 4 4 2 2" xfId="1710" xr:uid="{00000000-0005-0000-0000-0000AF060000}"/>
    <cellStyle name="Note 5 4 4 2_autopost vouchers" xfId="1711" xr:uid="{00000000-0005-0000-0000-0000B0060000}"/>
    <cellStyle name="Note 5 4 4 3" xfId="1712" xr:uid="{00000000-0005-0000-0000-0000B1060000}"/>
    <cellStyle name="Note 5 4 4_ Refunds" xfId="1713" xr:uid="{00000000-0005-0000-0000-0000B2060000}"/>
    <cellStyle name="Note 5 4 5" xfId="1714" xr:uid="{00000000-0005-0000-0000-0000B3060000}"/>
    <cellStyle name="Note 5 4 5 2" xfId="1715" xr:uid="{00000000-0005-0000-0000-0000B4060000}"/>
    <cellStyle name="Note 5 4 5 2 2" xfId="1716" xr:uid="{00000000-0005-0000-0000-0000B5060000}"/>
    <cellStyle name="Note 5 4 5 2_autopost vouchers" xfId="1717" xr:uid="{00000000-0005-0000-0000-0000B6060000}"/>
    <cellStyle name="Note 5 4 5 3" xfId="1718" xr:uid="{00000000-0005-0000-0000-0000B7060000}"/>
    <cellStyle name="Note 5 4 5_ Refunds" xfId="1719" xr:uid="{00000000-0005-0000-0000-0000B8060000}"/>
    <cellStyle name="Note 5 4 6" xfId="1720" xr:uid="{00000000-0005-0000-0000-0000B9060000}"/>
    <cellStyle name="Note 5 4 6 2" xfId="1721" xr:uid="{00000000-0005-0000-0000-0000BA060000}"/>
    <cellStyle name="Note 5 4 6 2 2" xfId="1722" xr:uid="{00000000-0005-0000-0000-0000BB060000}"/>
    <cellStyle name="Note 5 4 6 2_autopost vouchers" xfId="1723" xr:uid="{00000000-0005-0000-0000-0000BC060000}"/>
    <cellStyle name="Note 5 4 6 3" xfId="1724" xr:uid="{00000000-0005-0000-0000-0000BD060000}"/>
    <cellStyle name="Note 5 4 6_ Refunds" xfId="1725" xr:uid="{00000000-0005-0000-0000-0000BE060000}"/>
    <cellStyle name="Note 5 4 7" xfId="1726" xr:uid="{00000000-0005-0000-0000-0000BF060000}"/>
    <cellStyle name="Note 5 4 7 2" xfId="1727" xr:uid="{00000000-0005-0000-0000-0000C0060000}"/>
    <cellStyle name="Note 5 4 7 2 2" xfId="1728" xr:uid="{00000000-0005-0000-0000-0000C1060000}"/>
    <cellStyle name="Note 5 4 7 2_autopost vouchers" xfId="1729" xr:uid="{00000000-0005-0000-0000-0000C2060000}"/>
    <cellStyle name="Note 5 4 7 3" xfId="1730" xr:uid="{00000000-0005-0000-0000-0000C3060000}"/>
    <cellStyle name="Note 5 4 7_ Refunds" xfId="1731" xr:uid="{00000000-0005-0000-0000-0000C4060000}"/>
    <cellStyle name="Note 5 4 8" xfId="1732" xr:uid="{00000000-0005-0000-0000-0000C5060000}"/>
    <cellStyle name="Note 5 4 8 2" xfId="1733" xr:uid="{00000000-0005-0000-0000-0000C6060000}"/>
    <cellStyle name="Note 5 4 8 2 2" xfId="1734" xr:uid="{00000000-0005-0000-0000-0000C7060000}"/>
    <cellStyle name="Note 5 4 8 2_autopost vouchers" xfId="1735" xr:uid="{00000000-0005-0000-0000-0000C8060000}"/>
    <cellStyle name="Note 5 4 8 3" xfId="1736" xr:uid="{00000000-0005-0000-0000-0000C9060000}"/>
    <cellStyle name="Note 5 4 8_ Refunds" xfId="1737" xr:uid="{00000000-0005-0000-0000-0000CA060000}"/>
    <cellStyle name="Note 5 4 9" xfId="1738" xr:uid="{00000000-0005-0000-0000-0000CB060000}"/>
    <cellStyle name="Note 5 4 9 2" xfId="1739" xr:uid="{00000000-0005-0000-0000-0000CC060000}"/>
    <cellStyle name="Note 5 4 9_autopost vouchers" xfId="1740" xr:uid="{00000000-0005-0000-0000-0000CD060000}"/>
    <cellStyle name="Note 5 4_ Refunds" xfId="1741" xr:uid="{00000000-0005-0000-0000-0000CE060000}"/>
    <cellStyle name="Note 5 5" xfId="1742" xr:uid="{00000000-0005-0000-0000-0000CF060000}"/>
    <cellStyle name="Note 5 5 2" xfId="1743" xr:uid="{00000000-0005-0000-0000-0000D0060000}"/>
    <cellStyle name="Note 5 5 2 2" xfId="1744" xr:uid="{00000000-0005-0000-0000-0000D1060000}"/>
    <cellStyle name="Note 5 5 2_autopost vouchers" xfId="1745" xr:uid="{00000000-0005-0000-0000-0000D2060000}"/>
    <cellStyle name="Note 5 5 3" xfId="1746" xr:uid="{00000000-0005-0000-0000-0000D3060000}"/>
    <cellStyle name="Note 5 5_ Refunds" xfId="1747" xr:uid="{00000000-0005-0000-0000-0000D4060000}"/>
    <cellStyle name="Note 5 6" xfId="1748" xr:uid="{00000000-0005-0000-0000-0000D5060000}"/>
    <cellStyle name="Note 5 6 2" xfId="1749" xr:uid="{00000000-0005-0000-0000-0000D6060000}"/>
    <cellStyle name="Note 5 6 2 2" xfId="1750" xr:uid="{00000000-0005-0000-0000-0000D7060000}"/>
    <cellStyle name="Note 5 6 2_autopost vouchers" xfId="1751" xr:uid="{00000000-0005-0000-0000-0000D8060000}"/>
    <cellStyle name="Note 5 6 3" xfId="1752" xr:uid="{00000000-0005-0000-0000-0000D9060000}"/>
    <cellStyle name="Note 5 6_ Refunds" xfId="1753" xr:uid="{00000000-0005-0000-0000-0000DA060000}"/>
    <cellStyle name="Note 5 7" xfId="1754" xr:uid="{00000000-0005-0000-0000-0000DB060000}"/>
    <cellStyle name="Note 5 7 2" xfId="1755" xr:uid="{00000000-0005-0000-0000-0000DC060000}"/>
    <cellStyle name="Note 5 7 2 2" xfId="1756" xr:uid="{00000000-0005-0000-0000-0000DD060000}"/>
    <cellStyle name="Note 5 7 2_autopost vouchers" xfId="1757" xr:uid="{00000000-0005-0000-0000-0000DE060000}"/>
    <cellStyle name="Note 5 7 3" xfId="1758" xr:uid="{00000000-0005-0000-0000-0000DF060000}"/>
    <cellStyle name="Note 5 7_ Refunds" xfId="1759" xr:uid="{00000000-0005-0000-0000-0000E0060000}"/>
    <cellStyle name="Note 5 8" xfId="1760" xr:uid="{00000000-0005-0000-0000-0000E1060000}"/>
    <cellStyle name="Note 5 8 2" xfId="1761" xr:uid="{00000000-0005-0000-0000-0000E2060000}"/>
    <cellStyle name="Note 5 8 2 2" xfId="1762" xr:uid="{00000000-0005-0000-0000-0000E3060000}"/>
    <cellStyle name="Note 5 8 2_autopost vouchers" xfId="1763" xr:uid="{00000000-0005-0000-0000-0000E4060000}"/>
    <cellStyle name="Note 5 8 3" xfId="1764" xr:uid="{00000000-0005-0000-0000-0000E5060000}"/>
    <cellStyle name="Note 5 8_ Refunds" xfId="1765" xr:uid="{00000000-0005-0000-0000-0000E6060000}"/>
    <cellStyle name="Note 5 9" xfId="1766" xr:uid="{00000000-0005-0000-0000-0000E7060000}"/>
    <cellStyle name="Note 5 9 2" xfId="1767" xr:uid="{00000000-0005-0000-0000-0000E8060000}"/>
    <cellStyle name="Note 5 9 2 2" xfId="1768" xr:uid="{00000000-0005-0000-0000-0000E9060000}"/>
    <cellStyle name="Note 5 9 2_autopost vouchers" xfId="1769" xr:uid="{00000000-0005-0000-0000-0000EA060000}"/>
    <cellStyle name="Note 5 9 3" xfId="1770" xr:uid="{00000000-0005-0000-0000-0000EB060000}"/>
    <cellStyle name="Note 5 9_ Refunds" xfId="1771" xr:uid="{00000000-0005-0000-0000-0000EC060000}"/>
    <cellStyle name="Note 5_ Refunds" xfId="1772" xr:uid="{00000000-0005-0000-0000-0000ED060000}"/>
    <cellStyle name="Note 6" xfId="1773" xr:uid="{00000000-0005-0000-0000-0000EE060000}"/>
    <cellStyle name="Note 6 10" xfId="1774" xr:uid="{00000000-0005-0000-0000-0000EF060000}"/>
    <cellStyle name="Note 6 10 2" xfId="1775" xr:uid="{00000000-0005-0000-0000-0000F0060000}"/>
    <cellStyle name="Note 6 10 2 2" xfId="1776" xr:uid="{00000000-0005-0000-0000-0000F1060000}"/>
    <cellStyle name="Note 6 10 2_autopost vouchers" xfId="1777" xr:uid="{00000000-0005-0000-0000-0000F2060000}"/>
    <cellStyle name="Note 6 10 3" xfId="1778" xr:uid="{00000000-0005-0000-0000-0000F3060000}"/>
    <cellStyle name="Note 6 10_ Refunds" xfId="1779" xr:uid="{00000000-0005-0000-0000-0000F4060000}"/>
    <cellStyle name="Note 6 11" xfId="1780" xr:uid="{00000000-0005-0000-0000-0000F5060000}"/>
    <cellStyle name="Note 6 11 2" xfId="1781" xr:uid="{00000000-0005-0000-0000-0000F6060000}"/>
    <cellStyle name="Note 6 11 2 2" xfId="1782" xr:uid="{00000000-0005-0000-0000-0000F7060000}"/>
    <cellStyle name="Note 6 11 2_autopost vouchers" xfId="1783" xr:uid="{00000000-0005-0000-0000-0000F8060000}"/>
    <cellStyle name="Note 6 11 3" xfId="1784" xr:uid="{00000000-0005-0000-0000-0000F9060000}"/>
    <cellStyle name="Note 6 11_ Refunds" xfId="1785" xr:uid="{00000000-0005-0000-0000-0000FA060000}"/>
    <cellStyle name="Note 6 12" xfId="1786" xr:uid="{00000000-0005-0000-0000-0000FB060000}"/>
    <cellStyle name="Note 6 12 2" xfId="1787" xr:uid="{00000000-0005-0000-0000-0000FC060000}"/>
    <cellStyle name="Note 6 12 2 2" xfId="1788" xr:uid="{00000000-0005-0000-0000-0000FD060000}"/>
    <cellStyle name="Note 6 12 2_autopost vouchers" xfId="1789" xr:uid="{00000000-0005-0000-0000-0000FE060000}"/>
    <cellStyle name="Note 6 12 3" xfId="1790" xr:uid="{00000000-0005-0000-0000-0000FF060000}"/>
    <cellStyle name="Note 6 12_ Refunds" xfId="1791" xr:uid="{00000000-0005-0000-0000-000000070000}"/>
    <cellStyle name="Note 6 13" xfId="1792" xr:uid="{00000000-0005-0000-0000-000001070000}"/>
    <cellStyle name="Note 6 13 2" xfId="1793" xr:uid="{00000000-0005-0000-0000-000002070000}"/>
    <cellStyle name="Note 6 13 2 2" xfId="1794" xr:uid="{00000000-0005-0000-0000-000003070000}"/>
    <cellStyle name="Note 6 13 2_autopost vouchers" xfId="1795" xr:uid="{00000000-0005-0000-0000-000004070000}"/>
    <cellStyle name="Note 6 13 3" xfId="1796" xr:uid="{00000000-0005-0000-0000-000005070000}"/>
    <cellStyle name="Note 6 13_ Refunds" xfId="1797" xr:uid="{00000000-0005-0000-0000-000006070000}"/>
    <cellStyle name="Note 6 14" xfId="1798" xr:uid="{00000000-0005-0000-0000-000007070000}"/>
    <cellStyle name="Note 6 14 2" xfId="1799" xr:uid="{00000000-0005-0000-0000-000008070000}"/>
    <cellStyle name="Note 6 14 2 2" xfId="1800" xr:uid="{00000000-0005-0000-0000-000009070000}"/>
    <cellStyle name="Note 6 14 2_autopost vouchers" xfId="1801" xr:uid="{00000000-0005-0000-0000-00000A070000}"/>
    <cellStyle name="Note 6 14 3" xfId="1802" xr:uid="{00000000-0005-0000-0000-00000B070000}"/>
    <cellStyle name="Note 6 14_ Refunds" xfId="1803" xr:uid="{00000000-0005-0000-0000-00000C070000}"/>
    <cellStyle name="Note 6 15" xfId="1804" xr:uid="{00000000-0005-0000-0000-00000D070000}"/>
    <cellStyle name="Note 6 15 2" xfId="1805" xr:uid="{00000000-0005-0000-0000-00000E070000}"/>
    <cellStyle name="Note 6 15 2 2" xfId="1806" xr:uid="{00000000-0005-0000-0000-00000F070000}"/>
    <cellStyle name="Note 6 15 2_autopost vouchers" xfId="1807" xr:uid="{00000000-0005-0000-0000-000010070000}"/>
    <cellStyle name="Note 6 15 3" xfId="1808" xr:uid="{00000000-0005-0000-0000-000011070000}"/>
    <cellStyle name="Note 6 15_ Refunds" xfId="1809" xr:uid="{00000000-0005-0000-0000-000012070000}"/>
    <cellStyle name="Note 6 16" xfId="1810" xr:uid="{00000000-0005-0000-0000-000013070000}"/>
    <cellStyle name="Note 6 16 2" xfId="1811" xr:uid="{00000000-0005-0000-0000-000014070000}"/>
    <cellStyle name="Note 6 16 2 2" xfId="1812" xr:uid="{00000000-0005-0000-0000-000015070000}"/>
    <cellStyle name="Note 6 16 2_autopost vouchers" xfId="1813" xr:uid="{00000000-0005-0000-0000-000016070000}"/>
    <cellStyle name="Note 6 16 3" xfId="1814" xr:uid="{00000000-0005-0000-0000-000017070000}"/>
    <cellStyle name="Note 6 16_ Refunds" xfId="1815" xr:uid="{00000000-0005-0000-0000-000018070000}"/>
    <cellStyle name="Note 6 17" xfId="1816" xr:uid="{00000000-0005-0000-0000-000019070000}"/>
    <cellStyle name="Note 6 17 2" xfId="1817" xr:uid="{00000000-0005-0000-0000-00001A070000}"/>
    <cellStyle name="Note 6 17 2 2" xfId="1818" xr:uid="{00000000-0005-0000-0000-00001B070000}"/>
    <cellStyle name="Note 6 17 2_autopost vouchers" xfId="1819" xr:uid="{00000000-0005-0000-0000-00001C070000}"/>
    <cellStyle name="Note 6 17 3" xfId="1820" xr:uid="{00000000-0005-0000-0000-00001D070000}"/>
    <cellStyle name="Note 6 17_ Refunds" xfId="1821" xr:uid="{00000000-0005-0000-0000-00001E070000}"/>
    <cellStyle name="Note 6 18" xfId="1822" xr:uid="{00000000-0005-0000-0000-00001F070000}"/>
    <cellStyle name="Note 6 18 2" xfId="1823" xr:uid="{00000000-0005-0000-0000-000020070000}"/>
    <cellStyle name="Note 6 18 2 2" xfId="1824" xr:uid="{00000000-0005-0000-0000-000021070000}"/>
    <cellStyle name="Note 6 18 2_autopost vouchers" xfId="1825" xr:uid="{00000000-0005-0000-0000-000022070000}"/>
    <cellStyle name="Note 6 18 3" xfId="1826" xr:uid="{00000000-0005-0000-0000-000023070000}"/>
    <cellStyle name="Note 6 18_ Refunds" xfId="1827" xr:uid="{00000000-0005-0000-0000-000024070000}"/>
    <cellStyle name="Note 6 19" xfId="1828" xr:uid="{00000000-0005-0000-0000-000025070000}"/>
    <cellStyle name="Note 6 19 2" xfId="1829" xr:uid="{00000000-0005-0000-0000-000026070000}"/>
    <cellStyle name="Note 6 19 2 2" xfId="1830" xr:uid="{00000000-0005-0000-0000-000027070000}"/>
    <cellStyle name="Note 6 19 2_autopost vouchers" xfId="1831" xr:uid="{00000000-0005-0000-0000-000028070000}"/>
    <cellStyle name="Note 6 19 3" xfId="1832" xr:uid="{00000000-0005-0000-0000-000029070000}"/>
    <cellStyle name="Note 6 19_ Refunds" xfId="1833" xr:uid="{00000000-0005-0000-0000-00002A070000}"/>
    <cellStyle name="Note 6 2" xfId="1834" xr:uid="{00000000-0005-0000-0000-00002B070000}"/>
    <cellStyle name="Note 6 2 10" xfId="1835" xr:uid="{00000000-0005-0000-0000-00002C070000}"/>
    <cellStyle name="Note 6 2 10 2" xfId="1836" xr:uid="{00000000-0005-0000-0000-00002D070000}"/>
    <cellStyle name="Note 6 2 10 2 2" xfId="1837" xr:uid="{00000000-0005-0000-0000-00002E070000}"/>
    <cellStyle name="Note 6 2 10 2_autopost vouchers" xfId="1838" xr:uid="{00000000-0005-0000-0000-00002F070000}"/>
    <cellStyle name="Note 6 2 10 3" xfId="1839" xr:uid="{00000000-0005-0000-0000-000030070000}"/>
    <cellStyle name="Note 6 2 10_ Refunds" xfId="1840" xr:uid="{00000000-0005-0000-0000-000031070000}"/>
    <cellStyle name="Note 6 2 11" xfId="1841" xr:uid="{00000000-0005-0000-0000-000032070000}"/>
    <cellStyle name="Note 6 2 11 2" xfId="1842" xr:uid="{00000000-0005-0000-0000-000033070000}"/>
    <cellStyle name="Note 6 2 11_autopost vouchers" xfId="1843" xr:uid="{00000000-0005-0000-0000-000034070000}"/>
    <cellStyle name="Note 6 2 12" xfId="1844" xr:uid="{00000000-0005-0000-0000-000035070000}"/>
    <cellStyle name="Note 6 2 2" xfId="1845" xr:uid="{00000000-0005-0000-0000-000036070000}"/>
    <cellStyle name="Note 6 2 2 10" xfId="1846" xr:uid="{00000000-0005-0000-0000-000037070000}"/>
    <cellStyle name="Note 6 2 2 10 2" xfId="1847" xr:uid="{00000000-0005-0000-0000-000038070000}"/>
    <cellStyle name="Note 6 2 2 10_autopost vouchers" xfId="1848" xr:uid="{00000000-0005-0000-0000-000039070000}"/>
    <cellStyle name="Note 6 2 2 11" xfId="1849" xr:uid="{00000000-0005-0000-0000-00003A070000}"/>
    <cellStyle name="Note 6 2 2 2" xfId="1850" xr:uid="{00000000-0005-0000-0000-00003B070000}"/>
    <cellStyle name="Note 6 2 2 2 2" xfId="1851" xr:uid="{00000000-0005-0000-0000-00003C070000}"/>
    <cellStyle name="Note 6 2 2 2 2 2" xfId="1852" xr:uid="{00000000-0005-0000-0000-00003D070000}"/>
    <cellStyle name="Note 6 2 2 2 2_autopost vouchers" xfId="1853" xr:uid="{00000000-0005-0000-0000-00003E070000}"/>
    <cellStyle name="Note 6 2 2 2 3" xfId="1854" xr:uid="{00000000-0005-0000-0000-00003F070000}"/>
    <cellStyle name="Note 6 2 2 2_ Refunds" xfId="1855" xr:uid="{00000000-0005-0000-0000-000040070000}"/>
    <cellStyle name="Note 6 2 2 3" xfId="1856" xr:uid="{00000000-0005-0000-0000-000041070000}"/>
    <cellStyle name="Note 6 2 2 3 2" xfId="1857" xr:uid="{00000000-0005-0000-0000-000042070000}"/>
    <cellStyle name="Note 6 2 2 3 2 2" xfId="1858" xr:uid="{00000000-0005-0000-0000-000043070000}"/>
    <cellStyle name="Note 6 2 2 3 2_autopost vouchers" xfId="1859" xr:uid="{00000000-0005-0000-0000-000044070000}"/>
    <cellStyle name="Note 6 2 2 3 3" xfId="1860" xr:uid="{00000000-0005-0000-0000-000045070000}"/>
    <cellStyle name="Note 6 2 2 3_ Refunds" xfId="1861" xr:uid="{00000000-0005-0000-0000-000046070000}"/>
    <cellStyle name="Note 6 2 2 4" xfId="1862" xr:uid="{00000000-0005-0000-0000-000047070000}"/>
    <cellStyle name="Note 6 2 2 4 2" xfId="1863" xr:uid="{00000000-0005-0000-0000-000048070000}"/>
    <cellStyle name="Note 6 2 2 4 2 2" xfId="1864" xr:uid="{00000000-0005-0000-0000-000049070000}"/>
    <cellStyle name="Note 6 2 2 4 2_autopost vouchers" xfId="1865" xr:uid="{00000000-0005-0000-0000-00004A070000}"/>
    <cellStyle name="Note 6 2 2 4 3" xfId="1866" xr:uid="{00000000-0005-0000-0000-00004B070000}"/>
    <cellStyle name="Note 6 2 2 4_ Refunds" xfId="1867" xr:uid="{00000000-0005-0000-0000-00004C070000}"/>
    <cellStyle name="Note 6 2 2 5" xfId="1868" xr:uid="{00000000-0005-0000-0000-00004D070000}"/>
    <cellStyle name="Note 6 2 2 5 2" xfId="1869" xr:uid="{00000000-0005-0000-0000-00004E070000}"/>
    <cellStyle name="Note 6 2 2 5 2 2" xfId="1870" xr:uid="{00000000-0005-0000-0000-00004F070000}"/>
    <cellStyle name="Note 6 2 2 5 2_autopost vouchers" xfId="1871" xr:uid="{00000000-0005-0000-0000-000050070000}"/>
    <cellStyle name="Note 6 2 2 5 3" xfId="1872" xr:uid="{00000000-0005-0000-0000-000051070000}"/>
    <cellStyle name="Note 6 2 2 5_ Refunds" xfId="1873" xr:uid="{00000000-0005-0000-0000-000052070000}"/>
    <cellStyle name="Note 6 2 2 6" xfId="1874" xr:uid="{00000000-0005-0000-0000-000053070000}"/>
    <cellStyle name="Note 6 2 2 6 2" xfId="1875" xr:uid="{00000000-0005-0000-0000-000054070000}"/>
    <cellStyle name="Note 6 2 2 6 2 2" xfId="1876" xr:uid="{00000000-0005-0000-0000-000055070000}"/>
    <cellStyle name="Note 6 2 2 6 2_autopost vouchers" xfId="1877" xr:uid="{00000000-0005-0000-0000-000056070000}"/>
    <cellStyle name="Note 6 2 2 6 3" xfId="1878" xr:uid="{00000000-0005-0000-0000-000057070000}"/>
    <cellStyle name="Note 6 2 2 6_ Refunds" xfId="1879" xr:uid="{00000000-0005-0000-0000-000058070000}"/>
    <cellStyle name="Note 6 2 2 7" xfId="1880" xr:uid="{00000000-0005-0000-0000-000059070000}"/>
    <cellStyle name="Note 6 2 2 7 2" xfId="1881" xr:uid="{00000000-0005-0000-0000-00005A070000}"/>
    <cellStyle name="Note 6 2 2 7 2 2" xfId="1882" xr:uid="{00000000-0005-0000-0000-00005B070000}"/>
    <cellStyle name="Note 6 2 2 7 2_autopost vouchers" xfId="1883" xr:uid="{00000000-0005-0000-0000-00005C070000}"/>
    <cellStyle name="Note 6 2 2 7 3" xfId="1884" xr:uid="{00000000-0005-0000-0000-00005D070000}"/>
    <cellStyle name="Note 6 2 2 7_ Refunds" xfId="1885" xr:uid="{00000000-0005-0000-0000-00005E070000}"/>
    <cellStyle name="Note 6 2 2 8" xfId="1886" xr:uid="{00000000-0005-0000-0000-00005F070000}"/>
    <cellStyle name="Note 6 2 2 8 2" xfId="1887" xr:uid="{00000000-0005-0000-0000-000060070000}"/>
    <cellStyle name="Note 6 2 2 8 2 2" xfId="1888" xr:uid="{00000000-0005-0000-0000-000061070000}"/>
    <cellStyle name="Note 6 2 2 8 2_autopost vouchers" xfId="1889" xr:uid="{00000000-0005-0000-0000-000062070000}"/>
    <cellStyle name="Note 6 2 2 8 3" xfId="1890" xr:uid="{00000000-0005-0000-0000-000063070000}"/>
    <cellStyle name="Note 6 2 2 8_ Refunds" xfId="1891" xr:uid="{00000000-0005-0000-0000-000064070000}"/>
    <cellStyle name="Note 6 2 2 9" xfId="1892" xr:uid="{00000000-0005-0000-0000-000065070000}"/>
    <cellStyle name="Note 6 2 2 9 2" xfId="1893" xr:uid="{00000000-0005-0000-0000-000066070000}"/>
    <cellStyle name="Note 6 2 2 9 2 2" xfId="1894" xr:uid="{00000000-0005-0000-0000-000067070000}"/>
    <cellStyle name="Note 6 2 2 9 2_autopost vouchers" xfId="1895" xr:uid="{00000000-0005-0000-0000-000068070000}"/>
    <cellStyle name="Note 6 2 2 9 3" xfId="1896" xr:uid="{00000000-0005-0000-0000-000069070000}"/>
    <cellStyle name="Note 6 2 2 9_ Refunds" xfId="1897" xr:uid="{00000000-0005-0000-0000-00006A070000}"/>
    <cellStyle name="Note 6 2 2_ Refunds" xfId="1898" xr:uid="{00000000-0005-0000-0000-00006B070000}"/>
    <cellStyle name="Note 6 2 3" xfId="1899" xr:uid="{00000000-0005-0000-0000-00006C070000}"/>
    <cellStyle name="Note 6 2 3 2" xfId="1900" xr:uid="{00000000-0005-0000-0000-00006D070000}"/>
    <cellStyle name="Note 6 2 3 2 2" xfId="1901" xr:uid="{00000000-0005-0000-0000-00006E070000}"/>
    <cellStyle name="Note 6 2 3 2_autopost vouchers" xfId="1902" xr:uid="{00000000-0005-0000-0000-00006F070000}"/>
    <cellStyle name="Note 6 2 3 3" xfId="1903" xr:uid="{00000000-0005-0000-0000-000070070000}"/>
    <cellStyle name="Note 6 2 3_ Refunds" xfId="1904" xr:uid="{00000000-0005-0000-0000-000071070000}"/>
    <cellStyle name="Note 6 2 4" xfId="1905" xr:uid="{00000000-0005-0000-0000-000072070000}"/>
    <cellStyle name="Note 6 2 4 2" xfId="1906" xr:uid="{00000000-0005-0000-0000-000073070000}"/>
    <cellStyle name="Note 6 2 4 2 2" xfId="1907" xr:uid="{00000000-0005-0000-0000-000074070000}"/>
    <cellStyle name="Note 6 2 4 2_autopost vouchers" xfId="1908" xr:uid="{00000000-0005-0000-0000-000075070000}"/>
    <cellStyle name="Note 6 2 4 3" xfId="1909" xr:uid="{00000000-0005-0000-0000-000076070000}"/>
    <cellStyle name="Note 6 2 4_ Refunds" xfId="1910" xr:uid="{00000000-0005-0000-0000-000077070000}"/>
    <cellStyle name="Note 6 2 5" xfId="1911" xr:uid="{00000000-0005-0000-0000-000078070000}"/>
    <cellStyle name="Note 6 2 5 2" xfId="1912" xr:uid="{00000000-0005-0000-0000-000079070000}"/>
    <cellStyle name="Note 6 2 5 2 2" xfId="1913" xr:uid="{00000000-0005-0000-0000-00007A070000}"/>
    <cellStyle name="Note 6 2 5 2_autopost vouchers" xfId="1914" xr:uid="{00000000-0005-0000-0000-00007B070000}"/>
    <cellStyle name="Note 6 2 5 3" xfId="1915" xr:uid="{00000000-0005-0000-0000-00007C070000}"/>
    <cellStyle name="Note 6 2 5_ Refunds" xfId="1916" xr:uid="{00000000-0005-0000-0000-00007D070000}"/>
    <cellStyle name="Note 6 2 6" xfId="1917" xr:uid="{00000000-0005-0000-0000-00007E070000}"/>
    <cellStyle name="Note 6 2 6 2" xfId="1918" xr:uid="{00000000-0005-0000-0000-00007F070000}"/>
    <cellStyle name="Note 6 2 6 2 2" xfId="1919" xr:uid="{00000000-0005-0000-0000-000080070000}"/>
    <cellStyle name="Note 6 2 6 2_autopost vouchers" xfId="1920" xr:uid="{00000000-0005-0000-0000-000081070000}"/>
    <cellStyle name="Note 6 2 6 3" xfId="1921" xr:uid="{00000000-0005-0000-0000-000082070000}"/>
    <cellStyle name="Note 6 2 6_ Refunds" xfId="1922" xr:uid="{00000000-0005-0000-0000-000083070000}"/>
    <cellStyle name="Note 6 2 7" xfId="1923" xr:uid="{00000000-0005-0000-0000-000084070000}"/>
    <cellStyle name="Note 6 2 7 2" xfId="1924" xr:uid="{00000000-0005-0000-0000-000085070000}"/>
    <cellStyle name="Note 6 2 7 2 2" xfId="1925" xr:uid="{00000000-0005-0000-0000-000086070000}"/>
    <cellStyle name="Note 6 2 7 2_autopost vouchers" xfId="1926" xr:uid="{00000000-0005-0000-0000-000087070000}"/>
    <cellStyle name="Note 6 2 7 3" xfId="1927" xr:uid="{00000000-0005-0000-0000-000088070000}"/>
    <cellStyle name="Note 6 2 7_ Refunds" xfId="1928" xr:uid="{00000000-0005-0000-0000-000089070000}"/>
    <cellStyle name="Note 6 2 8" xfId="1929" xr:uid="{00000000-0005-0000-0000-00008A070000}"/>
    <cellStyle name="Note 6 2 8 2" xfId="1930" xr:uid="{00000000-0005-0000-0000-00008B070000}"/>
    <cellStyle name="Note 6 2 8 2 2" xfId="1931" xr:uid="{00000000-0005-0000-0000-00008C070000}"/>
    <cellStyle name="Note 6 2 8 2_autopost vouchers" xfId="1932" xr:uid="{00000000-0005-0000-0000-00008D070000}"/>
    <cellStyle name="Note 6 2 8 3" xfId="1933" xr:uid="{00000000-0005-0000-0000-00008E070000}"/>
    <cellStyle name="Note 6 2 8_ Refunds" xfId="1934" xr:uid="{00000000-0005-0000-0000-00008F070000}"/>
    <cellStyle name="Note 6 2 9" xfId="1935" xr:uid="{00000000-0005-0000-0000-000090070000}"/>
    <cellStyle name="Note 6 2 9 2" xfId="1936" xr:uid="{00000000-0005-0000-0000-000091070000}"/>
    <cellStyle name="Note 6 2 9 2 2" xfId="1937" xr:uid="{00000000-0005-0000-0000-000092070000}"/>
    <cellStyle name="Note 6 2 9 2_autopost vouchers" xfId="1938" xr:uid="{00000000-0005-0000-0000-000093070000}"/>
    <cellStyle name="Note 6 2 9 3" xfId="1939" xr:uid="{00000000-0005-0000-0000-000094070000}"/>
    <cellStyle name="Note 6 2 9_ Refunds" xfId="1940" xr:uid="{00000000-0005-0000-0000-000095070000}"/>
    <cellStyle name="Note 6 2_ Refunds" xfId="1941" xr:uid="{00000000-0005-0000-0000-000096070000}"/>
    <cellStyle name="Note 6 20" xfId="1942" xr:uid="{00000000-0005-0000-0000-000097070000}"/>
    <cellStyle name="Note 6 20 2" xfId="1943" xr:uid="{00000000-0005-0000-0000-000098070000}"/>
    <cellStyle name="Note 6 20 2 2" xfId="1944" xr:uid="{00000000-0005-0000-0000-000099070000}"/>
    <cellStyle name="Note 6 20 2_autopost vouchers" xfId="1945" xr:uid="{00000000-0005-0000-0000-00009A070000}"/>
    <cellStyle name="Note 6 20 3" xfId="1946" xr:uid="{00000000-0005-0000-0000-00009B070000}"/>
    <cellStyle name="Note 6 20_ Refunds" xfId="1947" xr:uid="{00000000-0005-0000-0000-00009C070000}"/>
    <cellStyle name="Note 6 21" xfId="1948" xr:uid="{00000000-0005-0000-0000-00009D070000}"/>
    <cellStyle name="Note 6 21 2" xfId="1949" xr:uid="{00000000-0005-0000-0000-00009E070000}"/>
    <cellStyle name="Note 6 21 2 2" xfId="1950" xr:uid="{00000000-0005-0000-0000-00009F070000}"/>
    <cellStyle name="Note 6 21 2_autopost vouchers" xfId="1951" xr:uid="{00000000-0005-0000-0000-0000A0070000}"/>
    <cellStyle name="Note 6 21 3" xfId="1952" xr:uid="{00000000-0005-0000-0000-0000A1070000}"/>
    <cellStyle name="Note 6 21_ Refunds" xfId="1953" xr:uid="{00000000-0005-0000-0000-0000A2070000}"/>
    <cellStyle name="Note 6 22" xfId="1954" xr:uid="{00000000-0005-0000-0000-0000A3070000}"/>
    <cellStyle name="Note 6 22 2" xfId="1955" xr:uid="{00000000-0005-0000-0000-0000A4070000}"/>
    <cellStyle name="Note 6 22 2 2" xfId="1956" xr:uid="{00000000-0005-0000-0000-0000A5070000}"/>
    <cellStyle name="Note 6 22 2_autopost vouchers" xfId="1957" xr:uid="{00000000-0005-0000-0000-0000A6070000}"/>
    <cellStyle name="Note 6 22 3" xfId="1958" xr:uid="{00000000-0005-0000-0000-0000A7070000}"/>
    <cellStyle name="Note 6 22_ Refunds" xfId="1959" xr:uid="{00000000-0005-0000-0000-0000A8070000}"/>
    <cellStyle name="Note 6 23" xfId="1960" xr:uid="{00000000-0005-0000-0000-0000A9070000}"/>
    <cellStyle name="Note 6 23 2" xfId="1961" xr:uid="{00000000-0005-0000-0000-0000AA070000}"/>
    <cellStyle name="Note 6 23_autopost vouchers" xfId="1962" xr:uid="{00000000-0005-0000-0000-0000AB070000}"/>
    <cellStyle name="Note 6 24" xfId="1963" xr:uid="{00000000-0005-0000-0000-0000AC070000}"/>
    <cellStyle name="Note 6 3" xfId="1964" xr:uid="{00000000-0005-0000-0000-0000AD070000}"/>
    <cellStyle name="Note 6 3 2" xfId="1965" xr:uid="{00000000-0005-0000-0000-0000AE070000}"/>
    <cellStyle name="Note 6 3 2 2" xfId="1966" xr:uid="{00000000-0005-0000-0000-0000AF070000}"/>
    <cellStyle name="Note 6 3 2_autopost vouchers" xfId="1967" xr:uid="{00000000-0005-0000-0000-0000B0070000}"/>
    <cellStyle name="Note 6 3 3" xfId="1968" xr:uid="{00000000-0005-0000-0000-0000B1070000}"/>
    <cellStyle name="Note 6 3_ Refunds" xfId="1969" xr:uid="{00000000-0005-0000-0000-0000B2070000}"/>
    <cellStyle name="Note 6 4" xfId="1970" xr:uid="{00000000-0005-0000-0000-0000B3070000}"/>
    <cellStyle name="Note 6 4 10" xfId="1971" xr:uid="{00000000-0005-0000-0000-0000B4070000}"/>
    <cellStyle name="Note 6 4 2" xfId="1972" xr:uid="{00000000-0005-0000-0000-0000B5070000}"/>
    <cellStyle name="Note 6 4 2 2" xfId="1973" xr:uid="{00000000-0005-0000-0000-0000B6070000}"/>
    <cellStyle name="Note 6 4 2 2 2" xfId="1974" xr:uid="{00000000-0005-0000-0000-0000B7070000}"/>
    <cellStyle name="Note 6 4 2 2_autopost vouchers" xfId="1975" xr:uid="{00000000-0005-0000-0000-0000B8070000}"/>
    <cellStyle name="Note 6 4 2 3" xfId="1976" xr:uid="{00000000-0005-0000-0000-0000B9070000}"/>
    <cellStyle name="Note 6 4 2_ Refunds" xfId="1977" xr:uid="{00000000-0005-0000-0000-0000BA070000}"/>
    <cellStyle name="Note 6 4 3" xfId="1978" xr:uid="{00000000-0005-0000-0000-0000BB070000}"/>
    <cellStyle name="Note 6 4 3 2" xfId="1979" xr:uid="{00000000-0005-0000-0000-0000BC070000}"/>
    <cellStyle name="Note 6 4 3 2 2" xfId="1980" xr:uid="{00000000-0005-0000-0000-0000BD070000}"/>
    <cellStyle name="Note 6 4 3 2_autopost vouchers" xfId="1981" xr:uid="{00000000-0005-0000-0000-0000BE070000}"/>
    <cellStyle name="Note 6 4 3 3" xfId="1982" xr:uid="{00000000-0005-0000-0000-0000BF070000}"/>
    <cellStyle name="Note 6 4 3_ Refunds" xfId="1983" xr:uid="{00000000-0005-0000-0000-0000C0070000}"/>
    <cellStyle name="Note 6 4 4" xfId="1984" xr:uid="{00000000-0005-0000-0000-0000C1070000}"/>
    <cellStyle name="Note 6 4 4 2" xfId="1985" xr:uid="{00000000-0005-0000-0000-0000C2070000}"/>
    <cellStyle name="Note 6 4 4 2 2" xfId="1986" xr:uid="{00000000-0005-0000-0000-0000C3070000}"/>
    <cellStyle name="Note 6 4 4 2_autopost vouchers" xfId="1987" xr:uid="{00000000-0005-0000-0000-0000C4070000}"/>
    <cellStyle name="Note 6 4 4 3" xfId="1988" xr:uid="{00000000-0005-0000-0000-0000C5070000}"/>
    <cellStyle name="Note 6 4 4_ Refunds" xfId="1989" xr:uid="{00000000-0005-0000-0000-0000C6070000}"/>
    <cellStyle name="Note 6 4 5" xfId="1990" xr:uid="{00000000-0005-0000-0000-0000C7070000}"/>
    <cellStyle name="Note 6 4 5 2" xfId="1991" xr:uid="{00000000-0005-0000-0000-0000C8070000}"/>
    <cellStyle name="Note 6 4 5 2 2" xfId="1992" xr:uid="{00000000-0005-0000-0000-0000C9070000}"/>
    <cellStyle name="Note 6 4 5 2_autopost vouchers" xfId="1993" xr:uid="{00000000-0005-0000-0000-0000CA070000}"/>
    <cellStyle name="Note 6 4 5 3" xfId="1994" xr:uid="{00000000-0005-0000-0000-0000CB070000}"/>
    <cellStyle name="Note 6 4 5_ Refunds" xfId="1995" xr:uid="{00000000-0005-0000-0000-0000CC070000}"/>
    <cellStyle name="Note 6 4 6" xfId="1996" xr:uid="{00000000-0005-0000-0000-0000CD070000}"/>
    <cellStyle name="Note 6 4 6 2" xfId="1997" xr:uid="{00000000-0005-0000-0000-0000CE070000}"/>
    <cellStyle name="Note 6 4 6 2 2" xfId="1998" xr:uid="{00000000-0005-0000-0000-0000CF070000}"/>
    <cellStyle name="Note 6 4 6 2_autopost vouchers" xfId="1999" xr:uid="{00000000-0005-0000-0000-0000D0070000}"/>
    <cellStyle name="Note 6 4 6 3" xfId="2000" xr:uid="{00000000-0005-0000-0000-0000D1070000}"/>
    <cellStyle name="Note 6 4 6_ Refunds" xfId="2001" xr:uid="{00000000-0005-0000-0000-0000D2070000}"/>
    <cellStyle name="Note 6 4 7" xfId="2002" xr:uid="{00000000-0005-0000-0000-0000D3070000}"/>
    <cellStyle name="Note 6 4 7 2" xfId="2003" xr:uid="{00000000-0005-0000-0000-0000D4070000}"/>
    <cellStyle name="Note 6 4 7 2 2" xfId="2004" xr:uid="{00000000-0005-0000-0000-0000D5070000}"/>
    <cellStyle name="Note 6 4 7 2_autopost vouchers" xfId="2005" xr:uid="{00000000-0005-0000-0000-0000D6070000}"/>
    <cellStyle name="Note 6 4 7 3" xfId="2006" xr:uid="{00000000-0005-0000-0000-0000D7070000}"/>
    <cellStyle name="Note 6 4 7_ Refunds" xfId="2007" xr:uid="{00000000-0005-0000-0000-0000D8070000}"/>
    <cellStyle name="Note 6 4 8" xfId="2008" xr:uid="{00000000-0005-0000-0000-0000D9070000}"/>
    <cellStyle name="Note 6 4 8 2" xfId="2009" xr:uid="{00000000-0005-0000-0000-0000DA070000}"/>
    <cellStyle name="Note 6 4 8 2 2" xfId="2010" xr:uid="{00000000-0005-0000-0000-0000DB070000}"/>
    <cellStyle name="Note 6 4 8 2_autopost vouchers" xfId="2011" xr:uid="{00000000-0005-0000-0000-0000DC070000}"/>
    <cellStyle name="Note 6 4 8 3" xfId="2012" xr:uid="{00000000-0005-0000-0000-0000DD070000}"/>
    <cellStyle name="Note 6 4 8_ Refunds" xfId="2013" xr:uid="{00000000-0005-0000-0000-0000DE070000}"/>
    <cellStyle name="Note 6 4 9" xfId="2014" xr:uid="{00000000-0005-0000-0000-0000DF070000}"/>
    <cellStyle name="Note 6 4 9 2" xfId="2015" xr:uid="{00000000-0005-0000-0000-0000E0070000}"/>
    <cellStyle name="Note 6 4 9_autopost vouchers" xfId="2016" xr:uid="{00000000-0005-0000-0000-0000E1070000}"/>
    <cellStyle name="Note 6 4_ Refunds" xfId="2017" xr:uid="{00000000-0005-0000-0000-0000E2070000}"/>
    <cellStyle name="Note 6 5" xfId="2018" xr:uid="{00000000-0005-0000-0000-0000E3070000}"/>
    <cellStyle name="Note 6 5 2" xfId="2019" xr:uid="{00000000-0005-0000-0000-0000E4070000}"/>
    <cellStyle name="Note 6 5 2 2" xfId="2020" xr:uid="{00000000-0005-0000-0000-0000E5070000}"/>
    <cellStyle name="Note 6 5 2_autopost vouchers" xfId="2021" xr:uid="{00000000-0005-0000-0000-0000E6070000}"/>
    <cellStyle name="Note 6 5 3" xfId="2022" xr:uid="{00000000-0005-0000-0000-0000E7070000}"/>
    <cellStyle name="Note 6 5_ Refunds" xfId="2023" xr:uid="{00000000-0005-0000-0000-0000E8070000}"/>
    <cellStyle name="Note 6 6" xfId="2024" xr:uid="{00000000-0005-0000-0000-0000E9070000}"/>
    <cellStyle name="Note 6 6 2" xfId="2025" xr:uid="{00000000-0005-0000-0000-0000EA070000}"/>
    <cellStyle name="Note 6 6 2 2" xfId="2026" xr:uid="{00000000-0005-0000-0000-0000EB070000}"/>
    <cellStyle name="Note 6 6 2_autopost vouchers" xfId="2027" xr:uid="{00000000-0005-0000-0000-0000EC070000}"/>
    <cellStyle name="Note 6 6 3" xfId="2028" xr:uid="{00000000-0005-0000-0000-0000ED070000}"/>
    <cellStyle name="Note 6 6_ Refunds" xfId="2029" xr:uid="{00000000-0005-0000-0000-0000EE070000}"/>
    <cellStyle name="Note 6 7" xfId="2030" xr:uid="{00000000-0005-0000-0000-0000EF070000}"/>
    <cellStyle name="Note 6 7 2" xfId="2031" xr:uid="{00000000-0005-0000-0000-0000F0070000}"/>
    <cellStyle name="Note 6 7 2 2" xfId="2032" xr:uid="{00000000-0005-0000-0000-0000F1070000}"/>
    <cellStyle name="Note 6 7 2_autopost vouchers" xfId="2033" xr:uid="{00000000-0005-0000-0000-0000F2070000}"/>
    <cellStyle name="Note 6 7 3" xfId="2034" xr:uid="{00000000-0005-0000-0000-0000F3070000}"/>
    <cellStyle name="Note 6 7_ Refunds" xfId="2035" xr:uid="{00000000-0005-0000-0000-0000F4070000}"/>
    <cellStyle name="Note 6 8" xfId="2036" xr:uid="{00000000-0005-0000-0000-0000F5070000}"/>
    <cellStyle name="Note 6 8 2" xfId="2037" xr:uid="{00000000-0005-0000-0000-0000F6070000}"/>
    <cellStyle name="Note 6 8 2 2" xfId="2038" xr:uid="{00000000-0005-0000-0000-0000F7070000}"/>
    <cellStyle name="Note 6 8 2_autopost vouchers" xfId="2039" xr:uid="{00000000-0005-0000-0000-0000F8070000}"/>
    <cellStyle name="Note 6 8 3" xfId="2040" xr:uid="{00000000-0005-0000-0000-0000F9070000}"/>
    <cellStyle name="Note 6 8_ Refunds" xfId="2041" xr:uid="{00000000-0005-0000-0000-0000FA070000}"/>
    <cellStyle name="Note 6 9" xfId="2042" xr:uid="{00000000-0005-0000-0000-0000FB070000}"/>
    <cellStyle name="Note 6 9 2" xfId="2043" xr:uid="{00000000-0005-0000-0000-0000FC070000}"/>
    <cellStyle name="Note 6 9 2 2" xfId="2044" xr:uid="{00000000-0005-0000-0000-0000FD070000}"/>
    <cellStyle name="Note 6 9 2_autopost vouchers" xfId="2045" xr:uid="{00000000-0005-0000-0000-0000FE070000}"/>
    <cellStyle name="Note 6 9 3" xfId="2046" xr:uid="{00000000-0005-0000-0000-0000FF070000}"/>
    <cellStyle name="Note 6 9_ Refunds" xfId="2047" xr:uid="{00000000-0005-0000-0000-000000080000}"/>
    <cellStyle name="Note 6_ Refunds" xfId="2048" xr:uid="{00000000-0005-0000-0000-000001080000}"/>
    <cellStyle name="Note 7" xfId="2049" xr:uid="{00000000-0005-0000-0000-000002080000}"/>
    <cellStyle name="Note 7 10" xfId="2050" xr:uid="{00000000-0005-0000-0000-000003080000}"/>
    <cellStyle name="Note 7 10 2" xfId="2051" xr:uid="{00000000-0005-0000-0000-000004080000}"/>
    <cellStyle name="Note 7 10 2 2" xfId="2052" xr:uid="{00000000-0005-0000-0000-000005080000}"/>
    <cellStyle name="Note 7 10 2_autopost vouchers" xfId="2053" xr:uid="{00000000-0005-0000-0000-000006080000}"/>
    <cellStyle name="Note 7 10 3" xfId="2054" xr:uid="{00000000-0005-0000-0000-000007080000}"/>
    <cellStyle name="Note 7 10_ Refunds" xfId="2055" xr:uid="{00000000-0005-0000-0000-000008080000}"/>
    <cellStyle name="Note 7 11" xfId="2056" xr:uid="{00000000-0005-0000-0000-000009080000}"/>
    <cellStyle name="Note 7 11 2" xfId="2057" xr:uid="{00000000-0005-0000-0000-00000A080000}"/>
    <cellStyle name="Note 7 11 2 2" xfId="2058" xr:uid="{00000000-0005-0000-0000-00000B080000}"/>
    <cellStyle name="Note 7 11 2_autopost vouchers" xfId="2059" xr:uid="{00000000-0005-0000-0000-00000C080000}"/>
    <cellStyle name="Note 7 11 3" xfId="2060" xr:uid="{00000000-0005-0000-0000-00000D080000}"/>
    <cellStyle name="Note 7 11_ Refunds" xfId="2061" xr:uid="{00000000-0005-0000-0000-00000E080000}"/>
    <cellStyle name="Note 7 12" xfId="2062" xr:uid="{00000000-0005-0000-0000-00000F080000}"/>
    <cellStyle name="Note 7 12 2" xfId="2063" xr:uid="{00000000-0005-0000-0000-000010080000}"/>
    <cellStyle name="Note 7 12 2 2" xfId="2064" xr:uid="{00000000-0005-0000-0000-000011080000}"/>
    <cellStyle name="Note 7 12 2_autopost vouchers" xfId="2065" xr:uid="{00000000-0005-0000-0000-000012080000}"/>
    <cellStyle name="Note 7 12 3" xfId="2066" xr:uid="{00000000-0005-0000-0000-000013080000}"/>
    <cellStyle name="Note 7 12_ Refunds" xfId="2067" xr:uid="{00000000-0005-0000-0000-000014080000}"/>
    <cellStyle name="Note 7 13" xfId="2068" xr:uid="{00000000-0005-0000-0000-000015080000}"/>
    <cellStyle name="Note 7 13 2" xfId="2069" xr:uid="{00000000-0005-0000-0000-000016080000}"/>
    <cellStyle name="Note 7 13 2 2" xfId="2070" xr:uid="{00000000-0005-0000-0000-000017080000}"/>
    <cellStyle name="Note 7 13 2_autopost vouchers" xfId="2071" xr:uid="{00000000-0005-0000-0000-000018080000}"/>
    <cellStyle name="Note 7 13_ Refunds" xfId="2072" xr:uid="{00000000-0005-0000-0000-000019080000}"/>
    <cellStyle name="Note 7 14" xfId="2073" xr:uid="{00000000-0005-0000-0000-00001A080000}"/>
    <cellStyle name="Note 7 14 2" xfId="2074" xr:uid="{00000000-0005-0000-0000-00001B080000}"/>
    <cellStyle name="Note 7 14_ Refunds" xfId="2075" xr:uid="{00000000-0005-0000-0000-00001C080000}"/>
    <cellStyle name="Note 7 15" xfId="2076" xr:uid="{00000000-0005-0000-0000-00001D080000}"/>
    <cellStyle name="Note 7 15 2" xfId="2077" xr:uid="{00000000-0005-0000-0000-00001E080000}"/>
    <cellStyle name="Note 7 15_ Refunds" xfId="2078" xr:uid="{00000000-0005-0000-0000-00001F080000}"/>
    <cellStyle name="Note 7 16" xfId="2079" xr:uid="{00000000-0005-0000-0000-000020080000}"/>
    <cellStyle name="Note 7 2" xfId="2080" xr:uid="{00000000-0005-0000-0000-000021080000}"/>
    <cellStyle name="Note 7 2 2" xfId="2081" xr:uid="{00000000-0005-0000-0000-000022080000}"/>
    <cellStyle name="Note 7 2 2 2" xfId="2082" xr:uid="{00000000-0005-0000-0000-000023080000}"/>
    <cellStyle name="Note 7 2 2_ Refunds" xfId="2083" xr:uid="{00000000-0005-0000-0000-000024080000}"/>
    <cellStyle name="Note 7 2 3" xfId="2084" xr:uid="{00000000-0005-0000-0000-000025080000}"/>
    <cellStyle name="Note 7 2 3 2" xfId="2085" xr:uid="{00000000-0005-0000-0000-000026080000}"/>
    <cellStyle name="Note 7 2 3_ Refunds" xfId="2086" xr:uid="{00000000-0005-0000-0000-000027080000}"/>
    <cellStyle name="Note 7 2 4" xfId="2087" xr:uid="{00000000-0005-0000-0000-000028080000}"/>
    <cellStyle name="Note 7 2 4 2" xfId="2088" xr:uid="{00000000-0005-0000-0000-000029080000}"/>
    <cellStyle name="Note 7 2 4_ Refunds" xfId="2089" xr:uid="{00000000-0005-0000-0000-00002A080000}"/>
    <cellStyle name="Note 7 2 5" xfId="2090" xr:uid="{00000000-0005-0000-0000-00002B080000}"/>
    <cellStyle name="Note 7 2 5 2" xfId="2091" xr:uid="{00000000-0005-0000-0000-00002C080000}"/>
    <cellStyle name="Note 7 2 5_ Refunds" xfId="2092" xr:uid="{00000000-0005-0000-0000-00002D080000}"/>
    <cellStyle name="Note 7 2 6" xfId="2093" xr:uid="{00000000-0005-0000-0000-00002E080000}"/>
    <cellStyle name="Note 7 2 6 2" xfId="2094" xr:uid="{00000000-0005-0000-0000-00002F080000}"/>
    <cellStyle name="Note 7 2 6_ Refunds" xfId="2095" xr:uid="{00000000-0005-0000-0000-000030080000}"/>
    <cellStyle name="Note 7 2 7" xfId="2096" xr:uid="{00000000-0005-0000-0000-000031080000}"/>
    <cellStyle name="Note 7 2 7 2" xfId="2097" xr:uid="{00000000-0005-0000-0000-000032080000}"/>
    <cellStyle name="Note 7 2 7_ Refunds" xfId="2098" xr:uid="{00000000-0005-0000-0000-000033080000}"/>
    <cellStyle name="Note 7 2 8" xfId="2099" xr:uid="{00000000-0005-0000-0000-000034080000}"/>
    <cellStyle name="Note 7 2 8 2" xfId="2100" xr:uid="{00000000-0005-0000-0000-000035080000}"/>
    <cellStyle name="Note 7 2 8_ Refunds" xfId="2101" xr:uid="{00000000-0005-0000-0000-000036080000}"/>
    <cellStyle name="Note 7 2 9" xfId="2102" xr:uid="{00000000-0005-0000-0000-000037080000}"/>
    <cellStyle name="Note 7 2_ Refunds" xfId="2103" xr:uid="{00000000-0005-0000-0000-000038080000}"/>
    <cellStyle name="Note 7 3" xfId="2104" xr:uid="{00000000-0005-0000-0000-000039080000}"/>
    <cellStyle name="Note 7 3 2" xfId="2105" xr:uid="{00000000-0005-0000-0000-00003A080000}"/>
    <cellStyle name="Note 7 3_ Refunds" xfId="2106" xr:uid="{00000000-0005-0000-0000-00003B080000}"/>
    <cellStyle name="Note 7 4" xfId="2107" xr:uid="{00000000-0005-0000-0000-00003C080000}"/>
    <cellStyle name="Note 7 4 2" xfId="2108" xr:uid="{00000000-0005-0000-0000-00003D080000}"/>
    <cellStyle name="Note 7 4_ Refunds" xfId="2109" xr:uid="{00000000-0005-0000-0000-00003E080000}"/>
    <cellStyle name="Note 7 5" xfId="2110" xr:uid="{00000000-0005-0000-0000-00003F080000}"/>
    <cellStyle name="Note 7 5 2" xfId="2111" xr:uid="{00000000-0005-0000-0000-000040080000}"/>
    <cellStyle name="Note 7 5_ Refunds" xfId="2112" xr:uid="{00000000-0005-0000-0000-000041080000}"/>
    <cellStyle name="Note 7 6" xfId="2113" xr:uid="{00000000-0005-0000-0000-000042080000}"/>
    <cellStyle name="Note 7 6 2" xfId="2114" xr:uid="{00000000-0005-0000-0000-000043080000}"/>
    <cellStyle name="Note 7 6_ Refunds" xfId="2115" xr:uid="{00000000-0005-0000-0000-000044080000}"/>
    <cellStyle name="Note 7 7" xfId="2116" xr:uid="{00000000-0005-0000-0000-000045080000}"/>
    <cellStyle name="Note 7 7 2" xfId="2117" xr:uid="{00000000-0005-0000-0000-000046080000}"/>
    <cellStyle name="Note 7 7_ Refunds" xfId="2118" xr:uid="{00000000-0005-0000-0000-000047080000}"/>
    <cellStyle name="Note 7 8" xfId="2119" xr:uid="{00000000-0005-0000-0000-000048080000}"/>
    <cellStyle name="Note 7 8 2" xfId="2120" xr:uid="{00000000-0005-0000-0000-000049080000}"/>
    <cellStyle name="Note 7 8_ Refunds" xfId="2121" xr:uid="{00000000-0005-0000-0000-00004A080000}"/>
    <cellStyle name="Note 7 9" xfId="2122" xr:uid="{00000000-0005-0000-0000-00004B080000}"/>
    <cellStyle name="Note 7 9 2" xfId="2123" xr:uid="{00000000-0005-0000-0000-00004C080000}"/>
    <cellStyle name="Note 7 9_ Refunds" xfId="2124" xr:uid="{00000000-0005-0000-0000-00004D080000}"/>
    <cellStyle name="Note 7_ Refunds" xfId="2125" xr:uid="{00000000-0005-0000-0000-00004E080000}"/>
    <cellStyle name="Note 8" xfId="2126" xr:uid="{00000000-0005-0000-0000-00004F080000}"/>
    <cellStyle name="Note 8 2" xfId="2127" xr:uid="{00000000-0005-0000-0000-000050080000}"/>
    <cellStyle name="Note 8_ Refunds" xfId="2128" xr:uid="{00000000-0005-0000-0000-000051080000}"/>
    <cellStyle name="Note 9" xfId="2129" xr:uid="{00000000-0005-0000-0000-000052080000}"/>
    <cellStyle name="Output 2" xfId="2130" xr:uid="{00000000-0005-0000-0000-000053080000}"/>
    <cellStyle name="Output 3" xfId="2131" xr:uid="{00000000-0005-0000-0000-000054080000}"/>
    <cellStyle name="Percent 2" xfId="2132" xr:uid="{00000000-0005-0000-0000-000055080000}"/>
    <cellStyle name="Percent 2 2" xfId="2133" xr:uid="{00000000-0005-0000-0000-000056080000}"/>
    <cellStyle name="Percent 2 3" xfId="2134" xr:uid="{00000000-0005-0000-0000-000057080000}"/>
    <cellStyle name="Percent 3" xfId="2135" xr:uid="{00000000-0005-0000-0000-000058080000}"/>
    <cellStyle name="Percent 4" xfId="2136" xr:uid="{00000000-0005-0000-0000-000059080000}"/>
    <cellStyle name="Percent 5" xfId="2264" xr:uid="{482AC12E-D323-48C2-A106-C2A48B090BA8}"/>
    <cellStyle name="SAPBEXaggData" xfId="2137" xr:uid="{00000000-0005-0000-0000-00005A080000}"/>
    <cellStyle name="SAPBEXaggDataEmph" xfId="2138" xr:uid="{00000000-0005-0000-0000-00005B080000}"/>
    <cellStyle name="SAPBEXaggItem" xfId="2139" xr:uid="{00000000-0005-0000-0000-00005C080000}"/>
    <cellStyle name="SAPBEXaggItem 2" xfId="2140" xr:uid="{00000000-0005-0000-0000-00005D080000}"/>
    <cellStyle name="SAPBEXaggItem_ Refunds" xfId="2141" xr:uid="{00000000-0005-0000-0000-00005E080000}"/>
    <cellStyle name="SAPBEXaggItemX" xfId="2142" xr:uid="{00000000-0005-0000-0000-00005F080000}"/>
    <cellStyle name="SAPBEXchaText" xfId="2143" xr:uid="{00000000-0005-0000-0000-000060080000}"/>
    <cellStyle name="SAPBEXchaText 2" xfId="2144" xr:uid="{00000000-0005-0000-0000-000061080000}"/>
    <cellStyle name="SAPBEXchaText_ Refunds" xfId="2145" xr:uid="{00000000-0005-0000-0000-000062080000}"/>
    <cellStyle name="SAPBEXexcBad7" xfId="2146" xr:uid="{00000000-0005-0000-0000-000063080000}"/>
    <cellStyle name="SAPBEXexcBad8" xfId="2147" xr:uid="{00000000-0005-0000-0000-000064080000}"/>
    <cellStyle name="SAPBEXexcBad9" xfId="2148" xr:uid="{00000000-0005-0000-0000-000065080000}"/>
    <cellStyle name="SAPBEXexcCritical4" xfId="2149" xr:uid="{00000000-0005-0000-0000-000066080000}"/>
    <cellStyle name="SAPBEXexcCritical5" xfId="2150" xr:uid="{00000000-0005-0000-0000-000067080000}"/>
    <cellStyle name="SAPBEXexcCritical6" xfId="2151" xr:uid="{00000000-0005-0000-0000-000068080000}"/>
    <cellStyle name="SAPBEXexcGood1" xfId="2152" xr:uid="{00000000-0005-0000-0000-000069080000}"/>
    <cellStyle name="SAPBEXexcGood2" xfId="2153" xr:uid="{00000000-0005-0000-0000-00006A080000}"/>
    <cellStyle name="SAPBEXexcGood3" xfId="2154" xr:uid="{00000000-0005-0000-0000-00006B080000}"/>
    <cellStyle name="SAPBEXfilterDrill" xfId="2155" xr:uid="{00000000-0005-0000-0000-00006C080000}"/>
    <cellStyle name="SAPBEXfilterItem" xfId="2156" xr:uid="{00000000-0005-0000-0000-00006D080000}"/>
    <cellStyle name="SAPBEXfilterText" xfId="2157" xr:uid="{00000000-0005-0000-0000-00006E080000}"/>
    <cellStyle name="SAPBEXfilterText 2" xfId="2158" xr:uid="{00000000-0005-0000-0000-00006F080000}"/>
    <cellStyle name="SAPBEXfilterText 2 2" xfId="2159" xr:uid="{00000000-0005-0000-0000-000070080000}"/>
    <cellStyle name="SAPBEXfilterText 3" xfId="2160" xr:uid="{00000000-0005-0000-0000-000071080000}"/>
    <cellStyle name="SAPBEXfilterText_ Refunds" xfId="2161" xr:uid="{00000000-0005-0000-0000-000072080000}"/>
    <cellStyle name="SAPBEXformats" xfId="2162" xr:uid="{00000000-0005-0000-0000-000073080000}"/>
    <cellStyle name="SAPBEXheaderItem" xfId="2163" xr:uid="{00000000-0005-0000-0000-000074080000}"/>
    <cellStyle name="SAPBEXheaderItem 2" xfId="2164" xr:uid="{00000000-0005-0000-0000-000075080000}"/>
    <cellStyle name="SAPBEXheaderItem 2 2" xfId="2165" xr:uid="{00000000-0005-0000-0000-000076080000}"/>
    <cellStyle name="SAPBEXheaderItem 3" xfId="2166" xr:uid="{00000000-0005-0000-0000-000077080000}"/>
    <cellStyle name="SAPBEXheaderItem 4" xfId="2167" xr:uid="{00000000-0005-0000-0000-000078080000}"/>
    <cellStyle name="SAPBEXheaderItem_ Refunds" xfId="2168" xr:uid="{00000000-0005-0000-0000-000079080000}"/>
    <cellStyle name="SAPBEXheaderText" xfId="2169" xr:uid="{00000000-0005-0000-0000-00007A080000}"/>
    <cellStyle name="SAPBEXheaderText 2" xfId="2170" xr:uid="{00000000-0005-0000-0000-00007B080000}"/>
    <cellStyle name="SAPBEXheaderText 2 2" xfId="2171" xr:uid="{00000000-0005-0000-0000-00007C080000}"/>
    <cellStyle name="SAPBEXheaderText 3" xfId="2172" xr:uid="{00000000-0005-0000-0000-00007D080000}"/>
    <cellStyle name="SAPBEXheaderText 4" xfId="2173" xr:uid="{00000000-0005-0000-0000-00007E080000}"/>
    <cellStyle name="SAPBEXheaderText_ Refunds" xfId="2174" xr:uid="{00000000-0005-0000-0000-00007F080000}"/>
    <cellStyle name="SAPBEXHLevel0" xfId="2175" xr:uid="{00000000-0005-0000-0000-000080080000}"/>
    <cellStyle name="SAPBEXHLevel0 2" xfId="2176" xr:uid="{00000000-0005-0000-0000-000081080000}"/>
    <cellStyle name="SAPBEXHLevel0 2 2" xfId="2177" xr:uid="{00000000-0005-0000-0000-000082080000}"/>
    <cellStyle name="SAPBEXHLevel0 3" xfId="2178" xr:uid="{00000000-0005-0000-0000-000083080000}"/>
    <cellStyle name="SAPBEXHLevel0_ Refunds" xfId="2179" xr:uid="{00000000-0005-0000-0000-000084080000}"/>
    <cellStyle name="SAPBEXHLevel0X" xfId="2180" xr:uid="{00000000-0005-0000-0000-000085080000}"/>
    <cellStyle name="SAPBEXHLevel0X 2" xfId="2181" xr:uid="{00000000-0005-0000-0000-000086080000}"/>
    <cellStyle name="SAPBEXHLevel0X 2 2" xfId="2182" xr:uid="{00000000-0005-0000-0000-000087080000}"/>
    <cellStyle name="SAPBEXHLevel0X 3" xfId="2183" xr:uid="{00000000-0005-0000-0000-000088080000}"/>
    <cellStyle name="SAPBEXHLevel0X_ Refunds" xfId="2184" xr:uid="{00000000-0005-0000-0000-000089080000}"/>
    <cellStyle name="SAPBEXHLevel1" xfId="2185" xr:uid="{00000000-0005-0000-0000-00008A080000}"/>
    <cellStyle name="SAPBEXHLevel1 2" xfId="2186" xr:uid="{00000000-0005-0000-0000-00008B080000}"/>
    <cellStyle name="SAPBEXHLevel1 2 2" xfId="2187" xr:uid="{00000000-0005-0000-0000-00008C080000}"/>
    <cellStyle name="SAPBEXHLevel1 3" xfId="2188" xr:uid="{00000000-0005-0000-0000-00008D080000}"/>
    <cellStyle name="SAPBEXHLevel1_ Refunds" xfId="2189" xr:uid="{00000000-0005-0000-0000-00008E080000}"/>
    <cellStyle name="SAPBEXHLevel1X" xfId="2190" xr:uid="{00000000-0005-0000-0000-00008F080000}"/>
    <cellStyle name="SAPBEXHLevel1X 2" xfId="2191" xr:uid="{00000000-0005-0000-0000-000090080000}"/>
    <cellStyle name="SAPBEXHLevel1X 2 2" xfId="2192" xr:uid="{00000000-0005-0000-0000-000091080000}"/>
    <cellStyle name="SAPBEXHLevel1X 3" xfId="2193" xr:uid="{00000000-0005-0000-0000-000092080000}"/>
    <cellStyle name="SAPBEXHLevel1X_ Refunds" xfId="2194" xr:uid="{00000000-0005-0000-0000-000093080000}"/>
    <cellStyle name="SAPBEXHLevel2" xfId="2195" xr:uid="{00000000-0005-0000-0000-000094080000}"/>
    <cellStyle name="SAPBEXHLevel2 2" xfId="2196" xr:uid="{00000000-0005-0000-0000-000095080000}"/>
    <cellStyle name="SAPBEXHLevel2 2 2" xfId="2197" xr:uid="{00000000-0005-0000-0000-000096080000}"/>
    <cellStyle name="SAPBEXHLevel2 3" xfId="2198" xr:uid="{00000000-0005-0000-0000-000097080000}"/>
    <cellStyle name="SAPBEXHLevel2_ Refunds" xfId="2199" xr:uid="{00000000-0005-0000-0000-000098080000}"/>
    <cellStyle name="SAPBEXHLevel2X" xfId="2200" xr:uid="{00000000-0005-0000-0000-000099080000}"/>
    <cellStyle name="SAPBEXHLevel2X 2" xfId="2201" xr:uid="{00000000-0005-0000-0000-00009A080000}"/>
    <cellStyle name="SAPBEXHLevel2X 2 2" xfId="2202" xr:uid="{00000000-0005-0000-0000-00009B080000}"/>
    <cellStyle name="SAPBEXHLevel2X 3" xfId="2203" xr:uid="{00000000-0005-0000-0000-00009C080000}"/>
    <cellStyle name="SAPBEXHLevel2X_ Refunds" xfId="2204" xr:uid="{00000000-0005-0000-0000-00009D080000}"/>
    <cellStyle name="SAPBEXHLevel3" xfId="2205" xr:uid="{00000000-0005-0000-0000-00009E080000}"/>
    <cellStyle name="SAPBEXHLevel3 2" xfId="2206" xr:uid="{00000000-0005-0000-0000-00009F080000}"/>
    <cellStyle name="SAPBEXHLevel3 2 2" xfId="2207" xr:uid="{00000000-0005-0000-0000-0000A0080000}"/>
    <cellStyle name="SAPBEXHLevel3 3" xfId="2208" xr:uid="{00000000-0005-0000-0000-0000A1080000}"/>
    <cellStyle name="SAPBEXHLevel3_ Refunds" xfId="2209" xr:uid="{00000000-0005-0000-0000-0000A2080000}"/>
    <cellStyle name="SAPBEXHLevel3X" xfId="2210" xr:uid="{00000000-0005-0000-0000-0000A3080000}"/>
    <cellStyle name="SAPBEXHLevel3X 2" xfId="2211" xr:uid="{00000000-0005-0000-0000-0000A4080000}"/>
    <cellStyle name="SAPBEXHLevel3X 2 2" xfId="2212" xr:uid="{00000000-0005-0000-0000-0000A5080000}"/>
    <cellStyle name="SAPBEXHLevel3X 3" xfId="2213" xr:uid="{00000000-0005-0000-0000-0000A6080000}"/>
    <cellStyle name="SAPBEXHLevel3X_ Refunds" xfId="2214" xr:uid="{00000000-0005-0000-0000-0000A7080000}"/>
    <cellStyle name="SAPBEXinputData" xfId="2215" xr:uid="{00000000-0005-0000-0000-0000A8080000}"/>
    <cellStyle name="SAPBEXinputData 2" xfId="2216" xr:uid="{00000000-0005-0000-0000-0000A9080000}"/>
    <cellStyle name="SAPBEXinputData 3" xfId="2217" xr:uid="{00000000-0005-0000-0000-0000AA080000}"/>
    <cellStyle name="SAPBEXinputData_ Refunds" xfId="2218" xr:uid="{00000000-0005-0000-0000-0000AB080000}"/>
    <cellStyle name="SAPBEXItemHeader" xfId="2219" xr:uid="{00000000-0005-0000-0000-0000AC080000}"/>
    <cellStyle name="SAPBEXresData" xfId="2220" xr:uid="{00000000-0005-0000-0000-0000AD080000}"/>
    <cellStyle name="SAPBEXresDataEmph" xfId="2221" xr:uid="{00000000-0005-0000-0000-0000AE080000}"/>
    <cellStyle name="SAPBEXresItem" xfId="2222" xr:uid="{00000000-0005-0000-0000-0000AF080000}"/>
    <cellStyle name="SAPBEXresItemX" xfId="2223" xr:uid="{00000000-0005-0000-0000-0000B0080000}"/>
    <cellStyle name="SAPBEXstdData" xfId="2224" xr:uid="{00000000-0005-0000-0000-0000B1080000}"/>
    <cellStyle name="SAPBEXstdData 2" xfId="2225" xr:uid="{00000000-0005-0000-0000-0000B2080000}"/>
    <cellStyle name="SAPBEXstdData_ Refunds" xfId="2226" xr:uid="{00000000-0005-0000-0000-0000B3080000}"/>
    <cellStyle name="SAPBEXstdDataEmph" xfId="2227" xr:uid="{00000000-0005-0000-0000-0000B4080000}"/>
    <cellStyle name="SAPBEXstdItem" xfId="2228" xr:uid="{00000000-0005-0000-0000-0000B5080000}"/>
    <cellStyle name="SAPBEXstdItem 2" xfId="2229" xr:uid="{00000000-0005-0000-0000-0000B6080000}"/>
    <cellStyle name="SAPBEXstdItem_ Refunds" xfId="2230" xr:uid="{00000000-0005-0000-0000-0000B7080000}"/>
    <cellStyle name="SAPBEXstdItemX" xfId="2231" xr:uid="{00000000-0005-0000-0000-0000B8080000}"/>
    <cellStyle name="SAPBEXstdItemX 2" xfId="2232" xr:uid="{00000000-0005-0000-0000-0000B9080000}"/>
    <cellStyle name="SAPBEXstdItemX_ Refunds" xfId="2233" xr:uid="{00000000-0005-0000-0000-0000BA080000}"/>
    <cellStyle name="SAPBEXtitle" xfId="2234" xr:uid="{00000000-0005-0000-0000-0000BB080000}"/>
    <cellStyle name="SAPBEXtitle 2" xfId="2235" xr:uid="{00000000-0005-0000-0000-0000BC080000}"/>
    <cellStyle name="SAPBEXtitle 2 2" xfId="2236" xr:uid="{00000000-0005-0000-0000-0000BD080000}"/>
    <cellStyle name="SAPBEXtitle 2 3" xfId="2237" xr:uid="{00000000-0005-0000-0000-0000BE080000}"/>
    <cellStyle name="SAPBEXtitle 2_ Refunds" xfId="2238" xr:uid="{00000000-0005-0000-0000-0000BF080000}"/>
    <cellStyle name="SAPBEXtitle 3" xfId="2239" xr:uid="{00000000-0005-0000-0000-0000C0080000}"/>
    <cellStyle name="SAPBEXtitle_ Refunds" xfId="2240" xr:uid="{00000000-0005-0000-0000-0000C1080000}"/>
    <cellStyle name="SAPBEXunassignedItem" xfId="2241" xr:uid="{00000000-0005-0000-0000-0000C2080000}"/>
    <cellStyle name="SAPBEXundefined" xfId="2242" xr:uid="{00000000-0005-0000-0000-0000C3080000}"/>
    <cellStyle name="SEM-BPS-data" xfId="2243" xr:uid="{00000000-0005-0000-0000-0000C4080000}"/>
    <cellStyle name="SEM-BPS-head" xfId="2244" xr:uid="{00000000-0005-0000-0000-0000C5080000}"/>
    <cellStyle name="SEM-BPS-headdata" xfId="2245" xr:uid="{00000000-0005-0000-0000-0000C6080000}"/>
    <cellStyle name="SEM-BPS-headkey" xfId="2246" xr:uid="{00000000-0005-0000-0000-0000C7080000}"/>
    <cellStyle name="SEM-BPS-input-on" xfId="2247" xr:uid="{00000000-0005-0000-0000-0000C8080000}"/>
    <cellStyle name="SEM-BPS-key" xfId="2248" xr:uid="{00000000-0005-0000-0000-0000C9080000}"/>
    <cellStyle name="SEM-BPS-sub1" xfId="2249" xr:uid="{00000000-0005-0000-0000-0000CA080000}"/>
    <cellStyle name="SEM-BPS-sub2" xfId="2250" xr:uid="{00000000-0005-0000-0000-0000CB080000}"/>
    <cellStyle name="SEM-BPS-total" xfId="2251" xr:uid="{00000000-0005-0000-0000-0000CC080000}"/>
    <cellStyle name="Sheet Title" xfId="2252" xr:uid="{00000000-0005-0000-0000-0000CD080000}"/>
    <cellStyle name="Style 1" xfId="2253" xr:uid="{00000000-0005-0000-0000-0000CE080000}"/>
    <cellStyle name="Temp" xfId="2254" xr:uid="{00000000-0005-0000-0000-0000CF080000}"/>
    <cellStyle name="Title 2" xfId="2255" xr:uid="{00000000-0005-0000-0000-0000D0080000}"/>
    <cellStyle name="Title 3" xfId="2256" xr:uid="{00000000-0005-0000-0000-0000D1080000}"/>
    <cellStyle name="Total 2" xfId="2257" xr:uid="{00000000-0005-0000-0000-0000D2080000}"/>
    <cellStyle name="Total 3" xfId="2258" xr:uid="{00000000-0005-0000-0000-0000D3080000}"/>
    <cellStyle name="Warning Text 2" xfId="2259" xr:uid="{00000000-0005-0000-0000-0000D4080000}"/>
    <cellStyle name="Warning Text 3" xfId="2260" xr:uid="{00000000-0005-0000-0000-0000D508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CFAED"/>
      <rgbColor rgb="00BBDCE8"/>
      <rgbColor rgb="000000FF"/>
      <rgbColor rgb="00ABCCD9"/>
      <rgbColor rgb="00D7ECF4"/>
      <rgbColor rgb="00C8F0F5"/>
      <rgbColor rgb="00800000"/>
      <rgbColor rgb="00008000"/>
      <rgbColor rgb="00000080"/>
      <rgbColor rgb="00808000"/>
      <rgbColor rgb="00414141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D6D6D"/>
      <rgbColor rgb="00C8F0F5"/>
      <rgbColor rgb="00F2EEE3"/>
      <rgbColor rgb="00E2DCCF"/>
      <rgbColor rgb="006D6D6D"/>
      <rgbColor rgb="00FBF9F0"/>
      <rgbColor rgb="00414141"/>
      <rgbColor rgb="00CDC2B6"/>
      <rgbColor rgb="006D6D6D"/>
      <rgbColor rgb="00A1E7EF"/>
      <rgbColor rgb="00FFE29D"/>
      <rgbColor rgb="009DBCC9"/>
      <rgbColor rgb="00FFB138"/>
      <rgbColor rgb="00FF6600"/>
      <rgbColor rgb="00666699"/>
      <rgbColor rgb="00969696"/>
      <rgbColor rgb="00003366"/>
      <rgbColor rgb="00FFF7D4"/>
      <rgbColor rgb="00003300"/>
      <rgbColor rgb="00333300"/>
      <rgbColor rgb="00993300"/>
      <rgbColor rgb="00414141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ustomXml" Target="../customXml/item2.xml"/><Relationship Id="rId21" Type="http://schemas.openxmlformats.org/officeDocument/2006/relationships/externalLink" Target="externalLinks/externalLink1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..Web%20files\F3\Working%20files\Rainbow%20Files%20-%20AUTO\2023-24\2023%2007%20July%20Rainbow%20File.xlsx" TargetMode="External"/><Relationship Id="rId1" Type="http://schemas.openxmlformats.org/officeDocument/2006/relationships/externalLinkPath" Target="file:///J:\..Web%20files\F3\Working%20files\Rainbow%20Files%20-%20AUTO\2023-24\2023%2007%20July%20Rainbow%20Fil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00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00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01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1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10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10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Locals%20210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sto\Desktop\Transportation\2023-24\Locals%2007.2023b.xlsx" TargetMode="External"/><Relationship Id="rId1" Type="http://schemas.openxmlformats.org/officeDocument/2006/relationships/externalLinkPath" Target="/Users/Parksto/Desktop/Transportation/2023-24/Locals%2007.2023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F3\Working%20files\Rainbow%20Files%20-%20AUTO\2023-24\2023%2008%20August%20Rainbow%20Fil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sto\Desktop\Transportation\2023-24\Locals%2008.2023.xlsx" TargetMode="External"/><Relationship Id="rId1" Type="http://schemas.openxmlformats.org/officeDocument/2006/relationships/externalLinkPath" Target="/Users/Parksto/Desktop/Transportation/2023-24/Locals%2008.2023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sto\Desktop\Transportation\2023-24\Locals%2009.2023.xlsx" TargetMode="External"/><Relationship Id="rId1" Type="http://schemas.openxmlformats.org/officeDocument/2006/relationships/externalLinkPath" Target="/Users/Parksto/Desktop/Transportation/2023-24/Locals%2009.202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ksto/Desktop/Transportation/2023-24/Locals%2010.202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ksto/Desktop/Transportation/2023-24/Locals%2011.202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ksto/Desktop/Transportation/2023-24/Locals%2012.202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ksto/Desktop/Transportation/2023-24/Locals%2001.202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ksto/Desktop/Transportation/2023-24/Locals%2002.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F3\Working%20files\Rainbow%20Files%20-%20AUTO\2023-24\2023%2009%20September%20Rainbow%20Fi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F3\Working%20files\Rainbow%20Files%20-%20AUTO\2023-24\2023%2010%20October%20Rainbow%20Fi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F3\Working%20files\Rainbow%20Files%20-%20AUTO\2023-24\2023%2011%20November%20Rainbow%20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F3\Working%20files\Rainbow%20Files%20-%20AUTO\2023-24\2023%2012%20December%20Rainbow%20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F3\Working%20files\Rainbow%20Files%20-%20AUTO\2023-24\2024%2001%20January%20Rainbow%20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F3\Working%20files\Rainbow%20Files%20-%20AUTO\2023-24\2024%2002%20February%20Rainbow%20Fil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..Web%20files\Transportation%20Raw%20Data\2020-21\MDA%20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l Sales Tax Surcharges"/>
    </sheetNames>
    <sheetDataSet>
      <sheetData sheetId="0">
        <row r="2">
          <cell r="J2">
            <v>5391409.6399999997</v>
          </cell>
        </row>
        <row r="3">
          <cell r="J3">
            <v>226710.71</v>
          </cell>
        </row>
        <row r="4">
          <cell r="J4">
            <v>6733051.7599999998</v>
          </cell>
        </row>
        <row r="5">
          <cell r="J5">
            <v>323747.89</v>
          </cell>
        </row>
        <row r="6">
          <cell r="J6">
            <v>8895300.6799999997</v>
          </cell>
        </row>
        <row r="7">
          <cell r="J7">
            <v>35536187.75</v>
          </cell>
        </row>
        <row r="8">
          <cell r="J8">
            <v>107222.72</v>
          </cell>
        </row>
        <row r="9">
          <cell r="J9">
            <v>3062137.42</v>
          </cell>
        </row>
        <row r="10">
          <cell r="J10">
            <v>83891.66</v>
          </cell>
        </row>
        <row r="11">
          <cell r="J11">
            <v>3309459.38</v>
          </cell>
        </row>
        <row r="12">
          <cell r="J12">
            <v>8572338.3900000006</v>
          </cell>
        </row>
        <row r="13">
          <cell r="J13">
            <v>1414775.06</v>
          </cell>
        </row>
        <row r="14">
          <cell r="J14">
            <v>52338576.670000002</v>
          </cell>
        </row>
        <row r="15">
          <cell r="J15">
            <v>430659.18</v>
          </cell>
        </row>
        <row r="16">
          <cell r="J16">
            <v>101881.53</v>
          </cell>
        </row>
        <row r="17">
          <cell r="J17">
            <v>26150648.120000001</v>
          </cell>
        </row>
        <row r="18">
          <cell r="J18">
            <v>9145523.9100000001</v>
          </cell>
        </row>
        <row r="19">
          <cell r="J19">
            <v>1281456.77</v>
          </cell>
        </row>
        <row r="20">
          <cell r="J20">
            <v>571462.40000000002</v>
          </cell>
        </row>
        <row r="21">
          <cell r="J21">
            <v>454751.23</v>
          </cell>
        </row>
        <row r="22">
          <cell r="J22">
            <v>114810.46</v>
          </cell>
        </row>
        <row r="23">
          <cell r="J23">
            <v>80199.929999999993</v>
          </cell>
        </row>
        <row r="24">
          <cell r="J24">
            <v>428665.36</v>
          </cell>
        </row>
        <row r="25">
          <cell r="J25">
            <v>92066.94</v>
          </cell>
        </row>
        <row r="26">
          <cell r="J26">
            <v>195263.21</v>
          </cell>
        </row>
        <row r="27">
          <cell r="J27">
            <v>573520.21</v>
          </cell>
        </row>
        <row r="28">
          <cell r="J28">
            <v>1130604.54</v>
          </cell>
        </row>
        <row r="29">
          <cell r="J29">
            <v>1679046.81</v>
          </cell>
        </row>
        <row r="30">
          <cell r="J30">
            <v>38613791.859999999</v>
          </cell>
        </row>
        <row r="31">
          <cell r="J31">
            <v>155659.26999999999</v>
          </cell>
        </row>
        <row r="32">
          <cell r="J32">
            <v>2209919.5</v>
          </cell>
        </row>
        <row r="33">
          <cell r="J33">
            <v>729019.39</v>
          </cell>
        </row>
        <row r="34">
          <cell r="J34">
            <v>126939.6</v>
          </cell>
        </row>
        <row r="35">
          <cell r="J35">
            <v>35662.879999999997</v>
          </cell>
        </row>
        <row r="36">
          <cell r="J36">
            <v>4905321.9400000004</v>
          </cell>
        </row>
        <row r="37">
          <cell r="J37">
            <v>8256160.9699999997</v>
          </cell>
        </row>
        <row r="38">
          <cell r="J38">
            <v>5685179.1100000003</v>
          </cell>
        </row>
        <row r="39">
          <cell r="J39">
            <v>408682.45</v>
          </cell>
        </row>
        <row r="40">
          <cell r="J40">
            <v>41055.040000000001</v>
          </cell>
        </row>
        <row r="41">
          <cell r="J41">
            <v>161430.9</v>
          </cell>
        </row>
        <row r="42">
          <cell r="J42">
            <v>6746202.6699999999</v>
          </cell>
        </row>
        <row r="43">
          <cell r="J43">
            <v>5171999.4800000004</v>
          </cell>
        </row>
        <row r="44">
          <cell r="J44">
            <v>1816045.65</v>
          </cell>
        </row>
        <row r="45">
          <cell r="J45">
            <v>6094748.5800000001</v>
          </cell>
        </row>
        <row r="46">
          <cell r="J46">
            <v>1489240.02</v>
          </cell>
        </row>
        <row r="47">
          <cell r="J47">
            <v>6164918.1100000003</v>
          </cell>
        </row>
        <row r="48">
          <cell r="J48">
            <v>655857.24</v>
          </cell>
        </row>
        <row r="49">
          <cell r="J49">
            <v>28240328.57</v>
          </cell>
        </row>
        <row r="50">
          <cell r="J50">
            <v>9612211.9199999999</v>
          </cell>
        </row>
        <row r="51">
          <cell r="J51">
            <v>26680241.23</v>
          </cell>
        </row>
        <row r="52">
          <cell r="J52">
            <v>6616531.9400000004</v>
          </cell>
        </row>
        <row r="53">
          <cell r="J53">
            <v>16152950.5</v>
          </cell>
        </row>
        <row r="54">
          <cell r="J54">
            <v>9738982.7100000009</v>
          </cell>
        </row>
        <row r="55">
          <cell r="J55">
            <v>702388.55</v>
          </cell>
        </row>
        <row r="56">
          <cell r="J56">
            <v>2609214.7200000002</v>
          </cell>
        </row>
        <row r="57">
          <cell r="J57">
            <v>3812264.13</v>
          </cell>
        </row>
        <row r="58">
          <cell r="J58">
            <v>2118358.73</v>
          </cell>
        </row>
        <row r="59">
          <cell r="J59">
            <v>8672724.8900000006</v>
          </cell>
        </row>
        <row r="60">
          <cell r="J60">
            <v>6655090.2699999996</v>
          </cell>
        </row>
        <row r="61">
          <cell r="J61">
            <v>1585379.25</v>
          </cell>
        </row>
        <row r="62">
          <cell r="J62">
            <v>452779.98</v>
          </cell>
        </row>
        <row r="63">
          <cell r="J63">
            <v>235211.05</v>
          </cell>
        </row>
        <row r="64">
          <cell r="J64">
            <v>68290.52</v>
          </cell>
        </row>
        <row r="65">
          <cell r="J65">
            <v>4345128.07</v>
          </cell>
        </row>
        <row r="66">
          <cell r="J66">
            <v>377064.1</v>
          </cell>
        </row>
        <row r="67">
          <cell r="J67">
            <v>5242599.8099999996</v>
          </cell>
        </row>
        <row r="68">
          <cell r="J68">
            <v>271694.36</v>
          </cell>
        </row>
        <row r="69">
          <cell r="S69">
            <v>78815130.150000006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6">
          <cell r="AD6" t="str">
            <v>Final Local Option Distribution</v>
          </cell>
        </row>
        <row r="7">
          <cell r="AI7" t="str">
            <v>Audited Distribution</v>
          </cell>
        </row>
      </sheetData>
      <sheetData sheetId="1"/>
      <sheetData sheetId="2">
        <row r="6">
          <cell r="P6" t="str">
            <v>Final 9th Cent Gas Tax Distribution</v>
          </cell>
        </row>
        <row r="7">
          <cell r="U7" t="str">
            <v>Audited Distribution</v>
          </cell>
        </row>
      </sheetData>
      <sheetData sheetId="3"/>
      <sheetData sheetId="4">
        <row r="6">
          <cell r="T6" t="str">
            <v>Final New Local Option Distribution</v>
          </cell>
        </row>
        <row r="9">
          <cell r="V9" t="str">
            <v>Audited Distribution</v>
          </cell>
        </row>
      </sheetData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8">
          <cell r="AI8">
            <v>705919.57000000007</v>
          </cell>
        </row>
        <row r="9">
          <cell r="AI9">
            <v>156923.06000000003</v>
          </cell>
        </row>
        <row r="10">
          <cell r="AI10">
            <v>664647.41</v>
          </cell>
        </row>
        <row r="11">
          <cell r="AI11">
            <v>79593.960000000006</v>
          </cell>
        </row>
        <row r="12">
          <cell r="AI12">
            <v>1528393.58</v>
          </cell>
        </row>
        <row r="13">
          <cell r="AI13">
            <v>4552872.4799999995</v>
          </cell>
        </row>
        <row r="14">
          <cell r="AI14">
            <v>39768.159999999996</v>
          </cell>
        </row>
        <row r="15">
          <cell r="AI15">
            <v>572639.43000000005</v>
          </cell>
        </row>
        <row r="16">
          <cell r="AI16">
            <v>329813.61</v>
          </cell>
        </row>
        <row r="17">
          <cell r="AI17">
            <v>424666.46</v>
          </cell>
        </row>
        <row r="18">
          <cell r="AI18">
            <v>881284.36</v>
          </cell>
        </row>
        <row r="19">
          <cell r="AI19">
            <v>381468.05</v>
          </cell>
        </row>
        <row r="20">
          <cell r="AI20">
            <v>5876193.8399999999</v>
          </cell>
        </row>
        <row r="21">
          <cell r="AI21">
            <v>78980.170000000013</v>
          </cell>
        </row>
        <row r="22">
          <cell r="AI22">
            <v>48210.6</v>
          </cell>
        </row>
        <row r="23">
          <cell r="AI23">
            <v>3089185.6900000004</v>
          </cell>
        </row>
        <row r="24">
          <cell r="AI24">
            <v>872991.58</v>
          </cell>
        </row>
        <row r="25">
          <cell r="AI25">
            <v>245755.69</v>
          </cell>
        </row>
        <row r="26">
          <cell r="AI26">
            <v>44436.83</v>
          </cell>
        </row>
        <row r="27">
          <cell r="AI27">
            <v>153913.37</v>
          </cell>
        </row>
        <row r="28">
          <cell r="AI28">
            <v>52529.770000000004</v>
          </cell>
        </row>
        <row r="29">
          <cell r="AI29">
            <v>27335.64</v>
          </cell>
        </row>
        <row r="30">
          <cell r="AI30">
            <v>41099.78</v>
          </cell>
        </row>
        <row r="31">
          <cell r="AI31">
            <v>130836.31999999999</v>
          </cell>
        </row>
        <row r="32">
          <cell r="AI32">
            <v>89153.319999999992</v>
          </cell>
        </row>
        <row r="33">
          <cell r="AI33">
            <v>163684.68000000002</v>
          </cell>
        </row>
        <row r="34">
          <cell r="AI34">
            <v>475031.68</v>
          </cell>
        </row>
        <row r="35">
          <cell r="AI35">
            <v>298777.44</v>
          </cell>
        </row>
        <row r="36">
          <cell r="AI36">
            <v>3836824.4</v>
          </cell>
        </row>
        <row r="37">
          <cell r="AI37">
            <v>76224.36</v>
          </cell>
        </row>
        <row r="38">
          <cell r="AI38">
            <v>495545.76999999996</v>
          </cell>
        </row>
        <row r="39">
          <cell r="AI39">
            <v>353900.01999999996</v>
          </cell>
        </row>
        <row r="40">
          <cell r="AI40">
            <v>83633.420000000013</v>
          </cell>
        </row>
        <row r="41">
          <cell r="AI41">
            <v>13092.59</v>
          </cell>
        </row>
        <row r="42">
          <cell r="AI42">
            <v>891145.61</v>
          </cell>
        </row>
        <row r="43">
          <cell r="AI43">
            <v>1980953.03</v>
          </cell>
        </row>
        <row r="44">
          <cell r="AI44">
            <v>689137.21000000008</v>
          </cell>
        </row>
        <row r="45">
          <cell r="AI45">
            <v>137064.80000000002</v>
          </cell>
        </row>
        <row r="46">
          <cell r="AI46">
            <v>31771.21</v>
          </cell>
        </row>
        <row r="47">
          <cell r="AI47">
            <v>236737.37999999998</v>
          </cell>
        </row>
        <row r="48">
          <cell r="AI48">
            <v>1024429.07</v>
          </cell>
        </row>
        <row r="49">
          <cell r="AI49">
            <v>1289434.76</v>
          </cell>
        </row>
        <row r="50">
          <cell r="AI50">
            <v>455337.92</v>
          </cell>
        </row>
        <row r="51">
          <cell r="AI51">
            <v>289600.03999999998</v>
          </cell>
        </row>
        <row r="52">
          <cell r="AI52">
            <v>295805.92000000004</v>
          </cell>
        </row>
        <row r="53">
          <cell r="AI53">
            <v>669941.88</v>
          </cell>
        </row>
        <row r="54">
          <cell r="AI54">
            <v>195194.75</v>
          </cell>
        </row>
        <row r="55">
          <cell r="AI55">
            <v>4073912.83</v>
          </cell>
        </row>
        <row r="56">
          <cell r="AI56">
            <v>1078992.2</v>
          </cell>
        </row>
        <row r="57">
          <cell r="AI57">
            <v>3216311.4000000004</v>
          </cell>
        </row>
        <row r="58">
          <cell r="AI58">
            <v>1320593.8699999999</v>
          </cell>
        </row>
        <row r="59">
          <cell r="AI59">
            <v>1978973.99</v>
          </cell>
        </row>
        <row r="60">
          <cell r="AI60">
            <v>2113738.17</v>
          </cell>
        </row>
        <row r="61">
          <cell r="AI61">
            <v>216148.22999999998</v>
          </cell>
        </row>
        <row r="62">
          <cell r="AI62">
            <v>829004.05999999994</v>
          </cell>
        </row>
        <row r="63">
          <cell r="AI63">
            <v>904573.63</v>
          </cell>
        </row>
        <row r="64">
          <cell r="AI64">
            <v>434149.15</v>
          </cell>
        </row>
        <row r="65">
          <cell r="AI65">
            <v>963028.79999999993</v>
          </cell>
        </row>
        <row r="66">
          <cell r="AI66">
            <v>1056079.26</v>
          </cell>
        </row>
        <row r="67">
          <cell r="AI67">
            <v>594706.04999999993</v>
          </cell>
        </row>
        <row r="68">
          <cell r="AI68">
            <v>198966.37</v>
          </cell>
        </row>
        <row r="69">
          <cell r="AI69">
            <v>110315.29</v>
          </cell>
        </row>
        <row r="70">
          <cell r="AI70">
            <v>45303.069999999992</v>
          </cell>
        </row>
        <row r="71">
          <cell r="AI71">
            <v>1295157</v>
          </cell>
        </row>
        <row r="72">
          <cell r="AI72">
            <v>83759.5</v>
          </cell>
        </row>
        <row r="73">
          <cell r="AI73">
            <v>332751.93000000005</v>
          </cell>
        </row>
        <row r="74">
          <cell r="AI74">
            <v>68344.05</v>
          </cell>
        </row>
      </sheetData>
      <sheetData sheetId="1"/>
      <sheetData sheetId="2">
        <row r="8">
          <cell r="U8">
            <v>117693.74999999999</v>
          </cell>
        </row>
        <row r="9">
          <cell r="U9">
            <v>26250.45</v>
          </cell>
        </row>
        <row r="10">
          <cell r="U10">
            <v>110167.13999999998</v>
          </cell>
        </row>
        <row r="11">
          <cell r="U11">
            <v>13252.16</v>
          </cell>
        </row>
        <row r="12">
          <cell r="U12">
            <v>38541.75</v>
          </cell>
        </row>
        <row r="13">
          <cell r="U13">
            <v>763864.08000000007</v>
          </cell>
        </row>
        <row r="14">
          <cell r="U14">
            <v>2930.0400000000004</v>
          </cell>
        </row>
        <row r="15">
          <cell r="U15">
            <v>95290.59</v>
          </cell>
        </row>
        <row r="16">
          <cell r="U16">
            <v>54977.09</v>
          </cell>
        </row>
        <row r="17">
          <cell r="U17">
            <v>70780.55</v>
          </cell>
        </row>
        <row r="18">
          <cell r="U18">
            <v>146895.16999999998</v>
          </cell>
        </row>
        <row r="19">
          <cell r="U19">
            <v>63214.53</v>
          </cell>
        </row>
        <row r="20">
          <cell r="U20">
            <v>977119.00000000012</v>
          </cell>
        </row>
        <row r="21">
          <cell r="U21">
            <v>13103.15</v>
          </cell>
        </row>
        <row r="22">
          <cell r="U22">
            <v>2247.5700000000002</v>
          </cell>
        </row>
        <row r="23">
          <cell r="U23">
            <v>511273.48</v>
          </cell>
        </row>
        <row r="24">
          <cell r="U24">
            <v>145801.59</v>
          </cell>
        </row>
        <row r="25">
          <cell r="U25">
            <v>40345.75</v>
          </cell>
        </row>
        <row r="26">
          <cell r="U26">
            <v>1463.75</v>
          </cell>
        </row>
        <row r="27">
          <cell r="U27">
            <v>4099.42</v>
          </cell>
        </row>
        <row r="28">
          <cell r="U28">
            <v>8744.5300000000007</v>
          </cell>
        </row>
        <row r="29">
          <cell r="U29">
            <v>4537</v>
          </cell>
        </row>
        <row r="30">
          <cell r="U30">
            <v>6845.14</v>
          </cell>
        </row>
        <row r="31">
          <cell r="U31">
            <v>9842.1500000000015</v>
          </cell>
        </row>
        <row r="32">
          <cell r="U32">
            <v>14658.74</v>
          </cell>
        </row>
        <row r="33">
          <cell r="U33">
            <v>26952.95</v>
          </cell>
        </row>
        <row r="34">
          <cell r="U34">
            <v>78982.37000000001</v>
          </cell>
        </row>
        <row r="35">
          <cell r="U35">
            <v>49477.259999999995</v>
          </cell>
        </row>
        <row r="36">
          <cell r="U36">
            <v>636203.44999999995</v>
          </cell>
        </row>
        <row r="37">
          <cell r="U37">
            <v>12435.68</v>
          </cell>
        </row>
        <row r="38">
          <cell r="U38">
            <v>22920.55</v>
          </cell>
        </row>
        <row r="39">
          <cell r="U39">
            <v>58368.06</v>
          </cell>
        </row>
        <row r="40">
          <cell r="U40">
            <v>13785.3</v>
          </cell>
        </row>
        <row r="41">
          <cell r="U41">
            <v>663.8</v>
          </cell>
        </row>
        <row r="42">
          <cell r="U42">
            <v>148788.15</v>
          </cell>
        </row>
        <row r="43">
          <cell r="U43">
            <v>330009.25</v>
          </cell>
        </row>
        <row r="44">
          <cell r="U44">
            <v>114868.90000000001</v>
          </cell>
        </row>
        <row r="45">
          <cell r="U45">
            <v>5206.93</v>
          </cell>
        </row>
        <row r="46">
          <cell r="U46">
            <v>5235.1099999999997</v>
          </cell>
        </row>
        <row r="47">
          <cell r="U47">
            <v>38756.520000000004</v>
          </cell>
        </row>
        <row r="48">
          <cell r="U48">
            <v>170031.35</v>
          </cell>
        </row>
        <row r="49">
          <cell r="U49">
            <v>214359.05</v>
          </cell>
        </row>
        <row r="50">
          <cell r="U50">
            <v>75758.22</v>
          </cell>
        </row>
        <row r="51">
          <cell r="U51">
            <v>49065.79</v>
          </cell>
        </row>
        <row r="52">
          <cell r="U52">
            <v>47844.880000000005</v>
          </cell>
        </row>
        <row r="53">
          <cell r="U53">
            <v>110707.42000000001</v>
          </cell>
        </row>
        <row r="54">
          <cell r="U54">
            <v>32397.78</v>
          </cell>
        </row>
        <row r="55">
          <cell r="U55">
            <v>123575.67</v>
          </cell>
        </row>
        <row r="56">
          <cell r="U56">
            <v>179882.71</v>
          </cell>
        </row>
        <row r="57">
          <cell r="U57">
            <v>534689.26</v>
          </cell>
        </row>
        <row r="58">
          <cell r="U58">
            <v>219874.98</v>
          </cell>
        </row>
        <row r="59">
          <cell r="U59">
            <v>328976.79000000004</v>
          </cell>
        </row>
        <row r="60">
          <cell r="U60">
            <v>349982.89</v>
          </cell>
        </row>
        <row r="61">
          <cell r="U61">
            <v>40739.35</v>
          </cell>
        </row>
        <row r="62">
          <cell r="U62">
            <v>28741.39</v>
          </cell>
        </row>
        <row r="63">
          <cell r="U63">
            <v>150460.94999999998</v>
          </cell>
        </row>
        <row r="64">
          <cell r="U64">
            <v>72652.899999999994</v>
          </cell>
        </row>
        <row r="65">
          <cell r="U65">
            <v>159052.69</v>
          </cell>
        </row>
        <row r="66">
          <cell r="U66">
            <v>175096.42</v>
          </cell>
        </row>
        <row r="67">
          <cell r="U67">
            <v>98200.1</v>
          </cell>
        </row>
        <row r="68">
          <cell r="U68">
            <v>33130.410000000003</v>
          </cell>
        </row>
        <row r="69">
          <cell r="U69">
            <v>7676.5300000000007</v>
          </cell>
        </row>
        <row r="70">
          <cell r="U70">
            <v>7471.05</v>
          </cell>
        </row>
        <row r="71">
          <cell r="U71">
            <v>215769.67</v>
          </cell>
        </row>
        <row r="72">
          <cell r="U72">
            <v>13940.99</v>
          </cell>
        </row>
        <row r="73">
          <cell r="U73">
            <v>55477.42</v>
          </cell>
        </row>
        <row r="74">
          <cell r="U74">
            <v>11304.919999999998</v>
          </cell>
        </row>
      </sheetData>
      <sheetData sheetId="3"/>
      <sheetData sheetId="4">
        <row r="10">
          <cell r="V10">
            <v>527103.32999999996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55919.06</v>
          </cell>
        </row>
        <row r="14">
          <cell r="V14">
            <v>0</v>
          </cell>
        </row>
        <row r="15">
          <cell r="V15">
            <v>3352673.03</v>
          </cell>
        </row>
        <row r="16">
          <cell r="V16">
            <v>0</v>
          </cell>
        </row>
        <row r="17">
          <cell r="V17">
            <v>400710.81</v>
          </cell>
        </row>
        <row r="18">
          <cell r="V18">
            <v>251158.83</v>
          </cell>
        </row>
        <row r="19">
          <cell r="V19">
            <v>319066.02</v>
          </cell>
        </row>
        <row r="20">
          <cell r="V20">
            <v>673766.11</v>
          </cell>
        </row>
        <row r="21">
          <cell r="V21">
            <v>0</v>
          </cell>
        </row>
        <row r="22">
          <cell r="V22">
            <v>2514559.2200000002</v>
          </cell>
        </row>
        <row r="23">
          <cell r="V23">
            <v>46978.52</v>
          </cell>
        </row>
        <row r="24">
          <cell r="V24">
            <v>0</v>
          </cell>
        </row>
        <row r="25">
          <cell r="V25">
            <v>1952844.26</v>
          </cell>
        </row>
        <row r="26">
          <cell r="V26">
            <v>467478.6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51545.98</v>
          </cell>
        </row>
        <row r="35">
          <cell r="V35">
            <v>33627.480000000003</v>
          </cell>
        </row>
        <row r="36">
          <cell r="V36">
            <v>327770.61</v>
          </cell>
        </row>
        <row r="37">
          <cell r="V37">
            <v>179765.68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37072.019999999997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1478242.69</v>
          </cell>
        </row>
        <row r="46">
          <cell r="V46">
            <v>502476.06</v>
          </cell>
        </row>
        <row r="47">
          <cell r="V47">
            <v>88813.27</v>
          </cell>
        </row>
        <row r="48">
          <cell r="V48">
            <v>0</v>
          </cell>
        </row>
        <row r="49">
          <cell r="V49">
            <v>52023.56</v>
          </cell>
        </row>
        <row r="50">
          <cell r="V50">
            <v>746575.1</v>
          </cell>
        </row>
        <row r="51">
          <cell r="V51">
            <v>790590.08</v>
          </cell>
        </row>
        <row r="52">
          <cell r="V52">
            <v>339759.64</v>
          </cell>
        </row>
        <row r="53">
          <cell r="V53">
            <v>227031.31</v>
          </cell>
        </row>
        <row r="54">
          <cell r="V54">
            <v>184966.33</v>
          </cell>
        </row>
        <row r="55">
          <cell r="V55">
            <v>306536.15999999997</v>
          </cell>
        </row>
        <row r="56">
          <cell r="V56">
            <v>119651.54</v>
          </cell>
        </row>
        <row r="57">
          <cell r="V57">
            <v>0</v>
          </cell>
        </row>
        <row r="58">
          <cell r="V58">
            <v>829571.89</v>
          </cell>
        </row>
        <row r="59">
          <cell r="V59">
            <v>2364686.5</v>
          </cell>
        </row>
        <row r="60">
          <cell r="V60">
            <v>963388.32</v>
          </cell>
        </row>
        <row r="61">
          <cell r="V61">
            <v>0</v>
          </cell>
        </row>
        <row r="62">
          <cell r="V62">
            <v>1300782.1000000001</v>
          </cell>
        </row>
        <row r="63">
          <cell r="V63">
            <v>165298.01</v>
          </cell>
        </row>
        <row r="64">
          <cell r="V64">
            <v>0</v>
          </cell>
        </row>
        <row r="65">
          <cell r="V65">
            <v>637515.81000000006</v>
          </cell>
        </row>
        <row r="66">
          <cell r="V66">
            <v>328595.84999999998</v>
          </cell>
        </row>
        <row r="67">
          <cell r="V67">
            <v>705796.74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117576.93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955211.88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Sales Tax Surcharges"/>
    </sheetNames>
    <sheetDataSet>
      <sheetData sheetId="0">
        <row r="2">
          <cell r="J2">
            <v>5126658.8499999996</v>
          </cell>
        </row>
        <row r="3">
          <cell r="J3">
            <v>224336.46</v>
          </cell>
        </row>
        <row r="4">
          <cell r="J4">
            <v>6573903.9299999997</v>
          </cell>
        </row>
        <row r="5">
          <cell r="J5">
            <v>301110.08</v>
          </cell>
        </row>
        <row r="6">
          <cell r="J6">
            <v>8534528.25</v>
          </cell>
        </row>
        <row r="7">
          <cell r="J7">
            <v>33898138.950000003</v>
          </cell>
        </row>
        <row r="8">
          <cell r="J8">
            <v>98610.63</v>
          </cell>
        </row>
        <row r="9">
          <cell r="J9">
            <v>2909125.52</v>
          </cell>
        </row>
        <row r="10">
          <cell r="J10">
            <v>73272.039999999994</v>
          </cell>
        </row>
        <row r="11">
          <cell r="J11">
            <v>3151246.61</v>
          </cell>
        </row>
        <row r="12">
          <cell r="J12">
            <v>7940577.4800000004</v>
          </cell>
        </row>
        <row r="13">
          <cell r="J13">
            <v>1342080.96</v>
          </cell>
        </row>
        <row r="14">
          <cell r="J14">
            <v>51611924.18</v>
          </cell>
        </row>
        <row r="15">
          <cell r="J15">
            <v>400077.87</v>
          </cell>
        </row>
        <row r="16">
          <cell r="J16">
            <v>97525.51</v>
          </cell>
        </row>
        <row r="17">
          <cell r="J17">
            <v>24916392.239999998</v>
          </cell>
        </row>
        <row r="18">
          <cell r="J18">
            <v>8964406.5399999991</v>
          </cell>
        </row>
        <row r="19">
          <cell r="J19">
            <v>1228670.78</v>
          </cell>
        </row>
        <row r="20">
          <cell r="J20">
            <v>596648.71</v>
          </cell>
        </row>
        <row r="21">
          <cell r="J21">
            <v>444658.22</v>
          </cell>
        </row>
        <row r="22">
          <cell r="J22">
            <v>106438.5</v>
          </cell>
        </row>
        <row r="23">
          <cell r="J23">
            <v>74735.42</v>
          </cell>
        </row>
        <row r="24">
          <cell r="J24">
            <v>402169.07</v>
          </cell>
        </row>
        <row r="25">
          <cell r="J25">
            <v>77399.3</v>
          </cell>
        </row>
        <row r="26">
          <cell r="J26">
            <v>178814.95</v>
          </cell>
        </row>
        <row r="27">
          <cell r="J27">
            <v>542225.68999999994</v>
          </cell>
        </row>
        <row r="28">
          <cell r="J28">
            <v>1078158.69</v>
          </cell>
        </row>
        <row r="29">
          <cell r="J29">
            <v>1559661.03</v>
          </cell>
        </row>
        <row r="30">
          <cell r="J30">
            <v>37054955.170000002</v>
          </cell>
        </row>
        <row r="31">
          <cell r="J31">
            <v>136932.71</v>
          </cell>
        </row>
        <row r="32">
          <cell r="J32">
            <v>2234120.56</v>
          </cell>
        </row>
        <row r="33">
          <cell r="J33">
            <v>713660.36</v>
          </cell>
        </row>
        <row r="34">
          <cell r="J34">
            <v>136893.65</v>
          </cell>
        </row>
        <row r="35">
          <cell r="J35">
            <v>37442.160000000003</v>
          </cell>
        </row>
        <row r="36">
          <cell r="J36">
            <v>4666521.2300000004</v>
          </cell>
        </row>
        <row r="37">
          <cell r="J37">
            <v>7556355.8200000003</v>
          </cell>
        </row>
        <row r="38">
          <cell r="J38">
            <v>5467441.4400000004</v>
          </cell>
        </row>
        <row r="39">
          <cell r="J39">
            <v>411103.84</v>
          </cell>
        </row>
        <row r="40">
          <cell r="J40">
            <v>39184.839999999997</v>
          </cell>
        </row>
        <row r="41">
          <cell r="J41">
            <v>156743.88</v>
          </cell>
        </row>
        <row r="42">
          <cell r="J42">
            <v>6390505.3099999996</v>
          </cell>
        </row>
        <row r="43">
          <cell r="J43">
            <v>4908105.9800000004</v>
          </cell>
        </row>
        <row r="44">
          <cell r="J44">
            <v>1763869.83</v>
          </cell>
        </row>
        <row r="45">
          <cell r="J45">
            <v>6281764.0099999998</v>
          </cell>
        </row>
        <row r="46">
          <cell r="J46">
            <v>1484620.31</v>
          </cell>
        </row>
        <row r="47">
          <cell r="J47">
            <v>6139049.3499999996</v>
          </cell>
        </row>
        <row r="48">
          <cell r="J48">
            <v>552586.77</v>
          </cell>
        </row>
        <row r="49">
          <cell r="J49">
            <v>26328650.91</v>
          </cell>
        </row>
        <row r="50">
          <cell r="J50">
            <v>9445471.9499999993</v>
          </cell>
        </row>
        <row r="51">
          <cell r="J51">
            <v>25242479.57</v>
          </cell>
        </row>
        <row r="52">
          <cell r="J52">
            <v>6681799.5800000001</v>
          </cell>
        </row>
        <row r="53">
          <cell r="J53">
            <v>15503437.189999999</v>
          </cell>
        </row>
        <row r="54">
          <cell r="J54">
            <v>9382684.6799999997</v>
          </cell>
        </row>
        <row r="55">
          <cell r="J55">
            <v>615199.78</v>
          </cell>
        </row>
        <row r="56">
          <cell r="J56">
            <v>2552954.67</v>
          </cell>
        </row>
        <row r="57">
          <cell r="J57">
            <v>3633890.81</v>
          </cell>
        </row>
        <row r="58">
          <cell r="J58">
            <v>2097160.09</v>
          </cell>
        </row>
        <row r="59">
          <cell r="J59">
            <v>8116645.4699999997</v>
          </cell>
        </row>
        <row r="60">
          <cell r="J60">
            <v>6339819.2300000004</v>
          </cell>
        </row>
        <row r="61">
          <cell r="J61">
            <v>1489864.97</v>
          </cell>
        </row>
        <row r="62">
          <cell r="J62">
            <v>428735.75</v>
          </cell>
        </row>
        <row r="63">
          <cell r="J63">
            <v>238128.25</v>
          </cell>
        </row>
        <row r="64">
          <cell r="J64">
            <v>56405.71</v>
          </cell>
        </row>
        <row r="65">
          <cell r="J65">
            <v>4216113.1399999997</v>
          </cell>
        </row>
        <row r="66">
          <cell r="J66">
            <v>365336.05</v>
          </cell>
        </row>
        <row r="67">
          <cell r="J67">
            <v>5179729.3600000003</v>
          </cell>
        </row>
        <row r="68">
          <cell r="J68">
            <v>260896.2</v>
          </cell>
        </row>
        <row r="69">
          <cell r="S69">
            <v>71715763.090000004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8">
          <cell r="AI8">
            <v>733529.53</v>
          </cell>
        </row>
        <row r="9">
          <cell r="AI9">
            <v>115672.3</v>
          </cell>
        </row>
        <row r="10">
          <cell r="AI10">
            <v>704402.58000000007</v>
          </cell>
        </row>
        <row r="11">
          <cell r="AI11">
            <v>82286.429999999993</v>
          </cell>
        </row>
        <row r="12">
          <cell r="AI12">
            <v>1579099.3099999998</v>
          </cell>
        </row>
        <row r="13">
          <cell r="AI13">
            <v>4571405.5600000005</v>
          </cell>
        </row>
        <row r="14">
          <cell r="AI14">
            <v>39280.53</v>
          </cell>
        </row>
        <row r="15">
          <cell r="AI15">
            <v>565625.93999999994</v>
          </cell>
        </row>
        <row r="16">
          <cell r="AI16">
            <v>349668.24</v>
          </cell>
        </row>
        <row r="17">
          <cell r="AI17">
            <v>435194.43</v>
          </cell>
        </row>
        <row r="18">
          <cell r="AI18">
            <v>867118.48</v>
          </cell>
        </row>
        <row r="19">
          <cell r="AI19">
            <v>400075.26999999996</v>
          </cell>
        </row>
        <row r="20">
          <cell r="AI20">
            <v>5967859.8200000003</v>
          </cell>
        </row>
        <row r="21">
          <cell r="AI21">
            <v>81722.94</v>
          </cell>
        </row>
        <row r="22">
          <cell r="AI22">
            <v>69975.040000000008</v>
          </cell>
        </row>
        <row r="23">
          <cell r="AI23">
            <v>3143364.48</v>
          </cell>
        </row>
        <row r="24">
          <cell r="AI24">
            <v>928847.19</v>
          </cell>
        </row>
        <row r="25">
          <cell r="AI25">
            <v>250447.12000000002</v>
          </cell>
        </row>
        <row r="26">
          <cell r="AI26">
            <v>53225.960000000006</v>
          </cell>
        </row>
        <row r="27">
          <cell r="AI27">
            <v>158609.72999999998</v>
          </cell>
        </row>
        <row r="28">
          <cell r="AI28">
            <v>55233.16</v>
          </cell>
        </row>
        <row r="29">
          <cell r="AI29">
            <v>30988.1</v>
          </cell>
        </row>
        <row r="30">
          <cell r="AI30">
            <v>45440.460000000006</v>
          </cell>
        </row>
        <row r="31">
          <cell r="AI31">
            <v>152238.34000000003</v>
          </cell>
        </row>
        <row r="32">
          <cell r="AI32">
            <v>86637.640000000014</v>
          </cell>
        </row>
        <row r="33">
          <cell r="AI33">
            <v>162757.54</v>
          </cell>
        </row>
        <row r="34">
          <cell r="AI34">
            <v>481451.88</v>
          </cell>
        </row>
        <row r="35">
          <cell r="AI35">
            <v>292808.06</v>
          </cell>
        </row>
        <row r="36">
          <cell r="AI36">
            <v>3856037.9299999997</v>
          </cell>
        </row>
        <row r="37">
          <cell r="AI37">
            <v>79922.780000000013</v>
          </cell>
        </row>
        <row r="38">
          <cell r="AI38">
            <v>498358.32</v>
          </cell>
        </row>
        <row r="39">
          <cell r="AI39">
            <v>371187.38000000006</v>
          </cell>
        </row>
        <row r="40">
          <cell r="AI40">
            <v>86956.36</v>
          </cell>
        </row>
        <row r="41">
          <cell r="AI41">
            <v>17796.16</v>
          </cell>
        </row>
        <row r="42">
          <cell r="AI42">
            <v>932585.01</v>
          </cell>
        </row>
        <row r="43">
          <cell r="AI43">
            <v>1969364.6099999999</v>
          </cell>
        </row>
        <row r="44">
          <cell r="AI44">
            <v>698740.79</v>
          </cell>
        </row>
        <row r="45">
          <cell r="AI45">
            <v>144337.25</v>
          </cell>
        </row>
        <row r="46">
          <cell r="AI46">
            <v>32201.01</v>
          </cell>
        </row>
        <row r="47">
          <cell r="AI47">
            <v>254824.87000000002</v>
          </cell>
        </row>
        <row r="48">
          <cell r="AI48">
            <v>1042672.5900000001</v>
          </cell>
        </row>
        <row r="49">
          <cell r="AI49">
            <v>1338071.2</v>
          </cell>
        </row>
        <row r="50">
          <cell r="AI50">
            <v>444163.3</v>
          </cell>
        </row>
        <row r="51">
          <cell r="AI51">
            <v>309809.49</v>
          </cell>
        </row>
        <row r="52">
          <cell r="AI52">
            <v>282089.19999999995</v>
          </cell>
        </row>
        <row r="53">
          <cell r="AI53">
            <v>698359.8</v>
          </cell>
        </row>
        <row r="54">
          <cell r="AI54">
            <v>191769.52000000002</v>
          </cell>
        </row>
        <row r="55">
          <cell r="AI55">
            <v>4204808.1900000004</v>
          </cell>
        </row>
        <row r="56">
          <cell r="AI56">
            <v>1156481.6599999999</v>
          </cell>
        </row>
        <row r="57">
          <cell r="AI57">
            <v>3161611.0500000003</v>
          </cell>
        </row>
        <row r="58">
          <cell r="AI58">
            <v>1365472.72</v>
          </cell>
        </row>
        <row r="59">
          <cell r="AI59">
            <v>1979383.14</v>
          </cell>
        </row>
        <row r="60">
          <cell r="AI60">
            <v>2166419.77</v>
          </cell>
        </row>
        <row r="61">
          <cell r="AI61">
            <v>206878.23</v>
          </cell>
        </row>
        <row r="62">
          <cell r="AI62">
            <v>844908.83000000007</v>
          </cell>
        </row>
        <row r="63">
          <cell r="AI63">
            <v>922299.89</v>
          </cell>
        </row>
        <row r="64">
          <cell r="AI64">
            <v>475308.73</v>
          </cell>
        </row>
        <row r="65">
          <cell r="AI65">
            <v>968516.17</v>
          </cell>
        </row>
        <row r="66">
          <cell r="AI66">
            <v>1088318.8400000001</v>
          </cell>
        </row>
        <row r="67">
          <cell r="AI67">
            <v>616061.68999999994</v>
          </cell>
        </row>
        <row r="68">
          <cell r="AI68">
            <v>225374.46</v>
          </cell>
        </row>
        <row r="69">
          <cell r="AI69">
            <v>116785.18</v>
          </cell>
        </row>
        <row r="70">
          <cell r="AI70">
            <v>46167.68</v>
          </cell>
        </row>
        <row r="71">
          <cell r="AI71">
            <v>1330330.5900000001</v>
          </cell>
        </row>
        <row r="72">
          <cell r="AI72">
            <v>89280.17</v>
          </cell>
        </row>
        <row r="73">
          <cell r="AI73">
            <v>378550.86</v>
          </cell>
        </row>
        <row r="74">
          <cell r="AI74">
            <v>73253.570000000007</v>
          </cell>
        </row>
      </sheetData>
      <sheetData sheetId="1"/>
      <sheetData sheetId="2">
        <row r="8">
          <cell r="U8">
            <v>121453.43000000001</v>
          </cell>
        </row>
        <row r="9">
          <cell r="U9">
            <v>19155.580000000002</v>
          </cell>
        </row>
        <row r="10">
          <cell r="U10">
            <v>116505.92</v>
          </cell>
        </row>
        <row r="11">
          <cell r="U11">
            <v>13625.44</v>
          </cell>
        </row>
        <row r="12">
          <cell r="U12">
            <v>40147.629999999997</v>
          </cell>
        </row>
        <row r="13">
          <cell r="U13">
            <v>754442.48999999987</v>
          </cell>
        </row>
        <row r="14">
          <cell r="U14">
            <v>3052.12</v>
          </cell>
        </row>
        <row r="15">
          <cell r="U15">
            <v>93645.63</v>
          </cell>
        </row>
        <row r="16">
          <cell r="U16">
            <v>57648.090000000004</v>
          </cell>
        </row>
        <row r="17">
          <cell r="U17">
            <v>71913.53</v>
          </cell>
        </row>
        <row r="18">
          <cell r="U18">
            <v>143002.76999999999</v>
          </cell>
        </row>
        <row r="19">
          <cell r="U19">
            <v>66221.95</v>
          </cell>
        </row>
        <row r="20">
          <cell r="U20">
            <v>981771.35</v>
          </cell>
        </row>
        <row r="21">
          <cell r="U21">
            <v>13625.970000000001</v>
          </cell>
        </row>
        <row r="22">
          <cell r="U22">
            <v>2341.2200000000003</v>
          </cell>
        </row>
        <row r="23">
          <cell r="U23">
            <v>520048.71</v>
          </cell>
        </row>
        <row r="24">
          <cell r="U24">
            <v>154618.37000000002</v>
          </cell>
        </row>
        <row r="25">
          <cell r="U25">
            <v>41780.07</v>
          </cell>
        </row>
        <row r="26">
          <cell r="U26">
            <v>1524.74</v>
          </cell>
        </row>
        <row r="27">
          <cell r="U27">
            <v>4270.22</v>
          </cell>
        </row>
        <row r="28">
          <cell r="U28">
            <v>9113.19</v>
          </cell>
        </row>
        <row r="29">
          <cell r="U29">
            <v>5125.119999999999</v>
          </cell>
        </row>
        <row r="30">
          <cell r="U30">
            <v>7565.7800000000007</v>
          </cell>
        </row>
        <row r="31">
          <cell r="U31">
            <v>10252.23</v>
          </cell>
        </row>
        <row r="32">
          <cell r="U32">
            <v>14492.93</v>
          </cell>
        </row>
        <row r="33">
          <cell r="U33">
            <v>26999.14</v>
          </cell>
        </row>
        <row r="34">
          <cell r="U34">
            <v>79703.170000000013</v>
          </cell>
        </row>
        <row r="35">
          <cell r="U35">
            <v>48490.75</v>
          </cell>
        </row>
        <row r="36">
          <cell r="U36">
            <v>643205.32999999996</v>
          </cell>
        </row>
        <row r="37">
          <cell r="U37">
            <v>13254.69</v>
          </cell>
        </row>
        <row r="38">
          <cell r="U38">
            <v>23875.55</v>
          </cell>
        </row>
        <row r="39">
          <cell r="U39">
            <v>61647.049999999996</v>
          </cell>
        </row>
        <row r="40">
          <cell r="U40">
            <v>14661.509999999998</v>
          </cell>
        </row>
        <row r="41">
          <cell r="U41">
            <v>691.45999999999992</v>
          </cell>
        </row>
        <row r="42">
          <cell r="U42">
            <v>154038.42000000001</v>
          </cell>
        </row>
        <row r="43">
          <cell r="U43">
            <v>326171.61000000004</v>
          </cell>
        </row>
        <row r="44">
          <cell r="U44">
            <v>115690.79</v>
          </cell>
        </row>
        <row r="45">
          <cell r="U45">
            <v>5423.88</v>
          </cell>
        </row>
        <row r="46">
          <cell r="U46">
            <v>5342.83</v>
          </cell>
        </row>
        <row r="47">
          <cell r="U47">
            <v>42430.929999999993</v>
          </cell>
        </row>
        <row r="48">
          <cell r="U48">
            <v>172253.62000000002</v>
          </cell>
        </row>
        <row r="49">
          <cell r="U49">
            <v>222536.9</v>
          </cell>
        </row>
        <row r="50">
          <cell r="U50">
            <v>75637.48</v>
          </cell>
        </row>
        <row r="51">
          <cell r="U51">
            <v>57017.9</v>
          </cell>
        </row>
        <row r="52">
          <cell r="U52">
            <v>46752.480000000003</v>
          </cell>
        </row>
        <row r="53">
          <cell r="U53">
            <v>116040.14</v>
          </cell>
        </row>
        <row r="54">
          <cell r="U54">
            <v>31726.339999999997</v>
          </cell>
        </row>
        <row r="55">
          <cell r="U55">
            <v>128724.56</v>
          </cell>
        </row>
        <row r="56">
          <cell r="U56">
            <v>190885.72</v>
          </cell>
        </row>
        <row r="57">
          <cell r="U57">
            <v>521949.87999999995</v>
          </cell>
        </row>
        <row r="58">
          <cell r="U58">
            <v>226176.66</v>
          </cell>
        </row>
        <row r="59">
          <cell r="U59">
            <v>328400.04000000004</v>
          </cell>
        </row>
        <row r="60">
          <cell r="U60">
            <v>359634.45</v>
          </cell>
        </row>
        <row r="61">
          <cell r="U61">
            <v>36619.909999999996</v>
          </cell>
        </row>
        <row r="62">
          <cell r="U62">
            <v>29938.920000000002</v>
          </cell>
        </row>
        <row r="63">
          <cell r="U63">
            <v>152310.03000000003</v>
          </cell>
        </row>
        <row r="64">
          <cell r="U64">
            <v>78749.91</v>
          </cell>
        </row>
        <row r="65">
          <cell r="U65">
            <v>160798.29</v>
          </cell>
        </row>
        <row r="66">
          <cell r="U66">
            <v>180618.8</v>
          </cell>
        </row>
        <row r="67">
          <cell r="U67">
            <v>102582.41</v>
          </cell>
        </row>
        <row r="68">
          <cell r="U68">
            <v>37425.69</v>
          </cell>
        </row>
        <row r="69">
          <cell r="U69">
            <v>7996.37</v>
          </cell>
        </row>
        <row r="70">
          <cell r="U70">
            <v>7680.0199999999995</v>
          </cell>
        </row>
        <row r="71">
          <cell r="U71">
            <v>221367.27</v>
          </cell>
        </row>
        <row r="72">
          <cell r="U72">
            <v>14780.82</v>
          </cell>
        </row>
        <row r="73">
          <cell r="U73">
            <v>62406.68</v>
          </cell>
        </row>
        <row r="74">
          <cell r="U74">
            <v>12167.68</v>
          </cell>
        </row>
      </sheetData>
      <sheetData sheetId="3"/>
      <sheetData sheetId="4">
        <row r="10">
          <cell r="V10">
            <v>541297.37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57123.73</v>
          </cell>
        </row>
        <row r="14">
          <cell r="V14">
            <v>0</v>
          </cell>
        </row>
        <row r="15">
          <cell r="V15">
            <v>3283336.93</v>
          </cell>
        </row>
        <row r="16">
          <cell r="V16">
            <v>0</v>
          </cell>
        </row>
        <row r="17">
          <cell r="V17">
            <v>388568.08</v>
          </cell>
        </row>
        <row r="18">
          <cell r="V18">
            <v>262883.58</v>
          </cell>
        </row>
        <row r="19">
          <cell r="V19">
            <v>322290.56</v>
          </cell>
        </row>
        <row r="20">
          <cell r="V20">
            <v>650544.16</v>
          </cell>
        </row>
        <row r="21">
          <cell r="V21">
            <v>0</v>
          </cell>
        </row>
        <row r="22">
          <cell r="V22">
            <v>2511522.04</v>
          </cell>
        </row>
        <row r="23">
          <cell r="V23">
            <v>48633</v>
          </cell>
        </row>
        <row r="24">
          <cell r="V24">
            <v>0</v>
          </cell>
        </row>
        <row r="25">
          <cell r="V25">
            <v>1968045.42</v>
          </cell>
        </row>
        <row r="26">
          <cell r="V26">
            <v>496848.45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49552.79</v>
          </cell>
        </row>
        <row r="35">
          <cell r="V35">
            <v>32835.279999999999</v>
          </cell>
        </row>
        <row r="36">
          <cell r="V36">
            <v>327866.71000000002</v>
          </cell>
        </row>
        <row r="37">
          <cell r="V37">
            <v>171722.51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40112.49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1450030.04</v>
          </cell>
        </row>
        <row r="46">
          <cell r="V46">
            <v>501903.65</v>
          </cell>
        </row>
        <row r="47">
          <cell r="V47">
            <v>93273.91</v>
          </cell>
        </row>
        <row r="48">
          <cell r="V48">
            <v>0</v>
          </cell>
        </row>
        <row r="49">
          <cell r="V49">
            <v>64646.8</v>
          </cell>
        </row>
        <row r="50">
          <cell r="V50">
            <v>752232.97</v>
          </cell>
        </row>
        <row r="51">
          <cell r="V51">
            <v>818988.26</v>
          </cell>
        </row>
        <row r="52">
          <cell r="V52">
            <v>337140.27</v>
          </cell>
        </row>
        <row r="53">
          <cell r="V53">
            <v>259515.32</v>
          </cell>
        </row>
        <row r="54">
          <cell r="V54">
            <v>176601.07</v>
          </cell>
        </row>
        <row r="55">
          <cell r="V55">
            <v>321273.59999999998</v>
          </cell>
        </row>
        <row r="56">
          <cell r="V56">
            <v>114426.95</v>
          </cell>
        </row>
        <row r="57">
          <cell r="V57">
            <v>0</v>
          </cell>
        </row>
        <row r="58">
          <cell r="V58">
            <v>880984.29</v>
          </cell>
        </row>
        <row r="59">
          <cell r="V59">
            <v>2286881.25</v>
          </cell>
        </row>
        <row r="60">
          <cell r="V60">
            <v>987603.33</v>
          </cell>
        </row>
        <row r="61">
          <cell r="V61">
            <v>0</v>
          </cell>
        </row>
        <row r="62">
          <cell r="V62">
            <v>1327671.27</v>
          </cell>
        </row>
        <row r="63">
          <cell r="V63">
            <v>142347.44</v>
          </cell>
        </row>
        <row r="64">
          <cell r="V64">
            <v>0</v>
          </cell>
        </row>
        <row r="65">
          <cell r="V65">
            <v>641478</v>
          </cell>
        </row>
        <row r="66">
          <cell r="V66">
            <v>357067.79</v>
          </cell>
        </row>
        <row r="67">
          <cell r="V67">
            <v>710076.86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137136.32999999999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976150.15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</sheetData>
      <sheetData sheetId="5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8">
          <cell r="AI8">
            <v>754218.91</v>
          </cell>
        </row>
        <row r="9">
          <cell r="AI9">
            <v>117005.64</v>
          </cell>
        </row>
        <row r="10">
          <cell r="AI10">
            <v>675428.38</v>
          </cell>
        </row>
        <row r="11">
          <cell r="AI11">
            <v>86643.99</v>
          </cell>
        </row>
        <row r="12">
          <cell r="AI12">
            <v>1644815.8800000001</v>
          </cell>
        </row>
        <row r="13">
          <cell r="AI13">
            <v>4752971.4000000004</v>
          </cell>
        </row>
        <row r="14">
          <cell r="AI14">
            <v>41418.14</v>
          </cell>
        </row>
        <row r="15">
          <cell r="AI15">
            <v>590516.08000000007</v>
          </cell>
        </row>
        <row r="16">
          <cell r="AI16">
            <v>360387.45</v>
          </cell>
        </row>
        <row r="17">
          <cell r="AI17">
            <v>462658.32</v>
          </cell>
        </row>
        <row r="18">
          <cell r="AI18">
            <v>934521.74000000011</v>
          </cell>
        </row>
        <row r="19">
          <cell r="AI19">
            <v>393752.62</v>
          </cell>
        </row>
        <row r="20">
          <cell r="AI20">
            <v>6353066.8100000005</v>
          </cell>
        </row>
        <row r="21">
          <cell r="AI21">
            <v>86761.97</v>
          </cell>
        </row>
        <row r="22">
          <cell r="AI22">
            <v>54982.23</v>
          </cell>
        </row>
        <row r="23">
          <cell r="AI23">
            <v>3294015.56</v>
          </cell>
        </row>
        <row r="24">
          <cell r="AI24">
            <v>951688.58000000007</v>
          </cell>
        </row>
        <row r="25">
          <cell r="AI25">
            <v>263298.04000000004</v>
          </cell>
        </row>
        <row r="26">
          <cell r="AI26">
            <v>40471.279999999999</v>
          </cell>
        </row>
        <row r="27">
          <cell r="AI27">
            <v>132447.10999999999</v>
          </cell>
        </row>
        <row r="28">
          <cell r="AI28">
            <v>58144.329999999994</v>
          </cell>
        </row>
        <row r="29">
          <cell r="AI29">
            <v>36235.06</v>
          </cell>
        </row>
        <row r="30">
          <cell r="AI30">
            <v>39784.490000000005</v>
          </cell>
        </row>
        <row r="31">
          <cell r="AI31">
            <v>128387.97</v>
          </cell>
        </row>
        <row r="32">
          <cell r="AI32">
            <v>94650.14</v>
          </cell>
        </row>
        <row r="33">
          <cell r="AI33">
            <v>179847.02000000002</v>
          </cell>
        </row>
        <row r="34">
          <cell r="AI34">
            <v>512846.93</v>
          </cell>
        </row>
        <row r="35">
          <cell r="AI35">
            <v>314890.69</v>
          </cell>
        </row>
        <row r="36">
          <cell r="AI36">
            <v>4107071.11</v>
          </cell>
        </row>
        <row r="37">
          <cell r="AI37">
            <v>74324.289999999994</v>
          </cell>
        </row>
        <row r="38">
          <cell r="AI38">
            <v>528580.43000000005</v>
          </cell>
        </row>
        <row r="39">
          <cell r="AI39">
            <v>353245.39999999997</v>
          </cell>
        </row>
        <row r="40">
          <cell r="AI40">
            <v>86186.29</v>
          </cell>
        </row>
        <row r="41">
          <cell r="AI41">
            <v>14825.850000000002</v>
          </cell>
        </row>
        <row r="42">
          <cell r="AI42">
            <v>976105.77</v>
          </cell>
        </row>
        <row r="43">
          <cell r="AI43">
            <v>2092753.6199999999</v>
          </cell>
        </row>
        <row r="44">
          <cell r="AI44">
            <v>773939.54999999993</v>
          </cell>
        </row>
        <row r="45">
          <cell r="AI45">
            <v>154264.67000000001</v>
          </cell>
        </row>
        <row r="46">
          <cell r="AI46">
            <v>33052.740000000005</v>
          </cell>
        </row>
        <row r="47">
          <cell r="AI47">
            <v>247387.1</v>
          </cell>
        </row>
        <row r="48">
          <cell r="AI48">
            <v>1069356.5299999998</v>
          </cell>
        </row>
        <row r="49">
          <cell r="AI49">
            <v>1320089.1800000002</v>
          </cell>
        </row>
        <row r="50">
          <cell r="AI50">
            <v>478115.82</v>
          </cell>
        </row>
        <row r="51">
          <cell r="AI51">
            <v>257566.36000000002</v>
          </cell>
        </row>
        <row r="52">
          <cell r="AI52">
            <v>290470.88</v>
          </cell>
        </row>
        <row r="53">
          <cell r="AI53">
            <v>695432.21000000008</v>
          </cell>
        </row>
        <row r="54">
          <cell r="AI54">
            <v>197464.50999999998</v>
          </cell>
        </row>
        <row r="55">
          <cell r="AI55">
            <v>4427006.6000000006</v>
          </cell>
        </row>
        <row r="56">
          <cell r="AI56">
            <v>1152978.72</v>
          </cell>
        </row>
        <row r="57">
          <cell r="AI57">
            <v>3392880.4</v>
          </cell>
        </row>
        <row r="58">
          <cell r="AI58">
            <v>1432880.78</v>
          </cell>
        </row>
        <row r="59">
          <cell r="AI59">
            <v>2073997.2200000002</v>
          </cell>
        </row>
        <row r="60">
          <cell r="AI60">
            <v>2297642.2799999998</v>
          </cell>
        </row>
        <row r="61">
          <cell r="AI61">
            <v>236359.92</v>
          </cell>
        </row>
        <row r="62">
          <cell r="AI62">
            <v>865515.08</v>
          </cell>
        </row>
        <row r="63">
          <cell r="AI63">
            <v>950898.59</v>
          </cell>
        </row>
        <row r="64">
          <cell r="AI64">
            <v>480719.58999999997</v>
          </cell>
        </row>
        <row r="65">
          <cell r="AI65">
            <v>1029892.46</v>
          </cell>
        </row>
        <row r="66">
          <cell r="AI66">
            <v>1161601.4099999999</v>
          </cell>
        </row>
        <row r="67">
          <cell r="AI67">
            <v>614274.12</v>
          </cell>
        </row>
        <row r="68">
          <cell r="AI68">
            <v>207126.55</v>
          </cell>
        </row>
        <row r="69">
          <cell r="AI69">
            <v>118436.87</v>
          </cell>
        </row>
        <row r="70">
          <cell r="AI70">
            <v>47512.040000000008</v>
          </cell>
        </row>
        <row r="71">
          <cell r="AI71">
            <v>1398355.04</v>
          </cell>
        </row>
        <row r="72">
          <cell r="AI72">
            <v>90932.58</v>
          </cell>
        </row>
        <row r="73">
          <cell r="AI73">
            <v>338344.73</v>
          </cell>
        </row>
        <row r="74">
          <cell r="AI74">
            <v>73879.12</v>
          </cell>
        </row>
      </sheetData>
      <sheetData sheetId="1"/>
      <sheetData sheetId="2">
        <row r="8">
          <cell r="U8">
            <v>124302.24</v>
          </cell>
        </row>
        <row r="9">
          <cell r="U9">
            <v>19324.789999999997</v>
          </cell>
        </row>
        <row r="10">
          <cell r="U10">
            <v>111720.56</v>
          </cell>
        </row>
        <row r="11">
          <cell r="U11">
            <v>14294.27</v>
          </cell>
        </row>
        <row r="12">
          <cell r="U12">
            <v>41248.71</v>
          </cell>
        </row>
        <row r="13">
          <cell r="U13">
            <v>785556.96000000008</v>
          </cell>
        </row>
        <row r="14">
          <cell r="U14">
            <v>3135.84</v>
          </cell>
        </row>
        <row r="15">
          <cell r="U15">
            <v>97334.260000000009</v>
          </cell>
        </row>
        <row r="16">
          <cell r="U16">
            <v>59344.149999999994</v>
          </cell>
        </row>
        <row r="17">
          <cell r="U17">
            <v>76148.06</v>
          </cell>
        </row>
        <row r="18">
          <cell r="U18">
            <v>153809.63</v>
          </cell>
        </row>
        <row r="19">
          <cell r="U19">
            <v>65053.41</v>
          </cell>
        </row>
        <row r="20">
          <cell r="U20">
            <v>1043547.88</v>
          </cell>
        </row>
        <row r="21">
          <cell r="U21">
            <v>14346.68</v>
          </cell>
        </row>
        <row r="22">
          <cell r="U22">
            <v>2405.4299999999998</v>
          </cell>
        </row>
        <row r="23">
          <cell r="U23">
            <v>542507.82999999996</v>
          </cell>
        </row>
        <row r="24">
          <cell r="U24">
            <v>156930.45000000001</v>
          </cell>
        </row>
        <row r="25">
          <cell r="U25">
            <v>43072.939999999995</v>
          </cell>
        </row>
        <row r="26">
          <cell r="U26">
            <v>1566.56</v>
          </cell>
        </row>
        <row r="27">
          <cell r="U27">
            <v>4387.34</v>
          </cell>
        </row>
        <row r="28">
          <cell r="U28">
            <v>9597.8599999999988</v>
          </cell>
        </row>
        <row r="29">
          <cell r="U29">
            <v>5968.63</v>
          </cell>
        </row>
        <row r="30">
          <cell r="U30">
            <v>6535.07</v>
          </cell>
        </row>
        <row r="31">
          <cell r="U31">
            <v>10533.41</v>
          </cell>
        </row>
        <row r="32">
          <cell r="U32">
            <v>15669.210000000001</v>
          </cell>
        </row>
        <row r="33">
          <cell r="U33">
            <v>29760.480000000003</v>
          </cell>
        </row>
        <row r="34">
          <cell r="U34">
            <v>84623.11</v>
          </cell>
        </row>
        <row r="35">
          <cell r="U35">
            <v>52080.55</v>
          </cell>
        </row>
        <row r="36">
          <cell r="U36">
            <v>676972.16999999993</v>
          </cell>
        </row>
        <row r="37">
          <cell r="U37">
            <v>12263.41</v>
          </cell>
        </row>
        <row r="38">
          <cell r="U38">
            <v>24530.36</v>
          </cell>
        </row>
        <row r="39">
          <cell r="U39">
            <v>58607.920000000006</v>
          </cell>
        </row>
        <row r="40">
          <cell r="U40">
            <v>14602.86</v>
          </cell>
        </row>
        <row r="41">
          <cell r="U41">
            <v>710.42</v>
          </cell>
        </row>
        <row r="42">
          <cell r="U42">
            <v>161534.06</v>
          </cell>
        </row>
        <row r="43">
          <cell r="U43">
            <v>343979.03</v>
          </cell>
        </row>
        <row r="44">
          <cell r="U44">
            <v>127974.62</v>
          </cell>
        </row>
        <row r="45">
          <cell r="U45">
            <v>5572.63</v>
          </cell>
        </row>
        <row r="46">
          <cell r="U46">
            <v>5477.4999999999991</v>
          </cell>
        </row>
        <row r="47">
          <cell r="U47">
            <v>45197.17</v>
          </cell>
        </row>
        <row r="48">
          <cell r="U48">
            <v>175933.45</v>
          </cell>
        </row>
        <row r="49">
          <cell r="U49">
            <v>218449.16</v>
          </cell>
        </row>
        <row r="50">
          <cell r="U50">
            <v>77603.23000000001</v>
          </cell>
        </row>
        <row r="51">
          <cell r="U51">
            <v>42333.649999999994</v>
          </cell>
        </row>
        <row r="52">
          <cell r="U52">
            <v>48770.600000000006</v>
          </cell>
        </row>
        <row r="53">
          <cell r="U53">
            <v>113710.5</v>
          </cell>
        </row>
        <row r="54">
          <cell r="U54">
            <v>32597.29</v>
          </cell>
        </row>
        <row r="55">
          <cell r="U55">
            <v>132254.95000000001</v>
          </cell>
        </row>
        <row r="56">
          <cell r="U56">
            <v>189678.25999999998</v>
          </cell>
        </row>
        <row r="57">
          <cell r="U57">
            <v>557575.62</v>
          </cell>
        </row>
        <row r="58">
          <cell r="U58">
            <v>236759.83000000002</v>
          </cell>
        </row>
        <row r="59">
          <cell r="U59">
            <v>341646.69</v>
          </cell>
        </row>
        <row r="60">
          <cell r="U60">
            <v>377778.71</v>
          </cell>
        </row>
        <row r="61">
          <cell r="U61">
            <v>38261.579999999994</v>
          </cell>
        </row>
        <row r="62">
          <cell r="U62">
            <v>30760.02</v>
          </cell>
        </row>
        <row r="63">
          <cell r="U63">
            <v>156831.10999999999</v>
          </cell>
        </row>
        <row r="64">
          <cell r="U64">
            <v>79056.849999999991</v>
          </cell>
        </row>
        <row r="65">
          <cell r="U65">
            <v>168992.32</v>
          </cell>
        </row>
        <row r="66">
          <cell r="U66">
            <v>190594.1</v>
          </cell>
        </row>
        <row r="67">
          <cell r="U67">
            <v>101978.23</v>
          </cell>
        </row>
        <row r="68">
          <cell r="U68">
            <v>35474.120000000003</v>
          </cell>
        </row>
        <row r="69">
          <cell r="U69">
            <v>8215.68</v>
          </cell>
        </row>
        <row r="70">
          <cell r="U70">
            <v>7890.3600000000006</v>
          </cell>
        </row>
        <row r="71">
          <cell r="U71">
            <v>230205.75</v>
          </cell>
        </row>
        <row r="72">
          <cell r="U72">
            <v>26871.7</v>
          </cell>
        </row>
        <row r="73">
          <cell r="U73">
            <v>55594.14</v>
          </cell>
        </row>
        <row r="74">
          <cell r="U74">
            <v>12128.93</v>
          </cell>
        </row>
      </sheetData>
      <sheetData sheetId="3"/>
      <sheetData sheetId="4">
        <row r="10">
          <cell r="V10">
            <v>553702.65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60182.25</v>
          </cell>
        </row>
        <row r="14">
          <cell r="V14">
            <v>0</v>
          </cell>
        </row>
        <row r="15">
          <cell r="V15">
            <v>3426925.86</v>
          </cell>
        </row>
        <row r="16">
          <cell r="V16">
            <v>0</v>
          </cell>
        </row>
        <row r="17">
          <cell r="V17">
            <v>404782.42</v>
          </cell>
        </row>
        <row r="18">
          <cell r="V18">
            <v>270716.03999999998</v>
          </cell>
        </row>
        <row r="19">
          <cell r="V19">
            <v>342694.83</v>
          </cell>
        </row>
        <row r="20">
          <cell r="V20">
            <v>702977.16</v>
          </cell>
        </row>
        <row r="21">
          <cell r="V21">
            <v>0</v>
          </cell>
        </row>
        <row r="22">
          <cell r="V22">
            <v>2686009.59</v>
          </cell>
        </row>
        <row r="23">
          <cell r="V23">
            <v>51722.73</v>
          </cell>
        </row>
        <row r="24">
          <cell r="V24">
            <v>0</v>
          </cell>
        </row>
        <row r="25">
          <cell r="V25">
            <v>2064358.22</v>
          </cell>
        </row>
        <row r="26">
          <cell r="V26">
            <v>502722.58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54858.83</v>
          </cell>
        </row>
        <row r="35">
          <cell r="V35">
            <v>37829</v>
          </cell>
        </row>
        <row r="36">
          <cell r="V36">
            <v>350694.28</v>
          </cell>
        </row>
        <row r="37">
          <cell r="V37">
            <v>187815.63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38474.379999999997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1534510.53</v>
          </cell>
        </row>
        <row r="46">
          <cell r="V46">
            <v>560099.46</v>
          </cell>
        </row>
        <row r="47">
          <cell r="V47">
            <v>100236.52</v>
          </cell>
        </row>
        <row r="48">
          <cell r="V48">
            <v>0</v>
          </cell>
        </row>
        <row r="49">
          <cell r="V49">
            <v>74233.03</v>
          </cell>
        </row>
        <row r="50">
          <cell r="V50">
            <v>767558.23</v>
          </cell>
        </row>
        <row r="51">
          <cell r="V51">
            <v>789947.7</v>
          </cell>
        </row>
        <row r="52">
          <cell r="V52">
            <v>345849.77</v>
          </cell>
        </row>
        <row r="53">
          <cell r="V53">
            <v>191338.79</v>
          </cell>
        </row>
        <row r="54">
          <cell r="V54">
            <v>185143.49</v>
          </cell>
        </row>
        <row r="55">
          <cell r="V55">
            <v>313375.84999999998</v>
          </cell>
        </row>
        <row r="56">
          <cell r="V56">
            <v>117566.8</v>
          </cell>
        </row>
        <row r="57">
          <cell r="V57">
            <v>0</v>
          </cell>
        </row>
        <row r="58">
          <cell r="V58">
            <v>872560.14</v>
          </cell>
        </row>
        <row r="59">
          <cell r="V59">
            <v>2456930.42</v>
          </cell>
        </row>
        <row r="60">
          <cell r="V60">
            <v>1036921.29</v>
          </cell>
        </row>
        <row r="61">
          <cell r="V61">
            <v>0</v>
          </cell>
        </row>
        <row r="62">
          <cell r="V62">
            <v>1405878.46</v>
          </cell>
        </row>
        <row r="63">
          <cell r="V63">
            <v>149499.79999999999</v>
          </cell>
        </row>
        <row r="64">
          <cell r="V64">
            <v>0</v>
          </cell>
        </row>
        <row r="65">
          <cell r="V65">
            <v>660897.74</v>
          </cell>
        </row>
        <row r="66">
          <cell r="V66">
            <v>357505.52</v>
          </cell>
        </row>
        <row r="67">
          <cell r="V67">
            <v>748622.64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125994.59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1016870.07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</sheetData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8">
          <cell r="AI8">
            <v>679536.76</v>
          </cell>
        </row>
        <row r="9">
          <cell r="AI9">
            <v>109273.37000000001</v>
          </cell>
        </row>
        <row r="10">
          <cell r="AI10">
            <v>564233.12</v>
          </cell>
        </row>
        <row r="11">
          <cell r="AI11">
            <v>76481.3</v>
          </cell>
        </row>
        <row r="12">
          <cell r="AI12">
            <v>1519054.05</v>
          </cell>
        </row>
        <row r="13">
          <cell r="AI13">
            <v>4497433.07</v>
          </cell>
        </row>
        <row r="14">
          <cell r="AI14">
            <v>38101.05000000001</v>
          </cell>
        </row>
        <row r="15">
          <cell r="AI15">
            <v>522341.07999999996</v>
          </cell>
        </row>
        <row r="16">
          <cell r="AI16">
            <v>317097.17</v>
          </cell>
        </row>
        <row r="17">
          <cell r="AI17">
            <v>410005.06</v>
          </cell>
        </row>
        <row r="18">
          <cell r="AI18">
            <v>846985.12</v>
          </cell>
        </row>
        <row r="19">
          <cell r="AI19">
            <v>388484.1</v>
          </cell>
        </row>
        <row r="20">
          <cell r="AI20">
            <v>964294.82000000007</v>
          </cell>
        </row>
        <row r="21">
          <cell r="AI21">
            <v>80412.08</v>
          </cell>
        </row>
        <row r="22">
          <cell r="AI22">
            <v>53604.72</v>
          </cell>
        </row>
        <row r="23">
          <cell r="AI23">
            <v>3055302.7199999997</v>
          </cell>
        </row>
        <row r="24">
          <cell r="AI24">
            <v>855072.09</v>
          </cell>
        </row>
        <row r="25">
          <cell r="AI25">
            <v>230378.11000000002</v>
          </cell>
        </row>
        <row r="26">
          <cell r="AI26">
            <v>35746.390000000007</v>
          </cell>
        </row>
        <row r="27">
          <cell r="AI27">
            <v>113687.49</v>
          </cell>
        </row>
        <row r="28">
          <cell r="AI28">
            <v>50780.32</v>
          </cell>
        </row>
        <row r="29">
          <cell r="AI29">
            <v>32163.61</v>
          </cell>
        </row>
        <row r="30">
          <cell r="AI30">
            <v>31931.850000000002</v>
          </cell>
        </row>
        <row r="31">
          <cell r="AI31">
            <v>117351.23</v>
          </cell>
        </row>
        <row r="32">
          <cell r="AI32">
            <v>88902.599999999991</v>
          </cell>
        </row>
        <row r="33">
          <cell r="AI33">
            <v>170908.14</v>
          </cell>
        </row>
        <row r="34">
          <cell r="AI34">
            <v>461626.18</v>
          </cell>
        </row>
        <row r="35">
          <cell r="AI35">
            <v>293153.14999999997</v>
          </cell>
        </row>
        <row r="36">
          <cell r="AI36">
            <v>3852248.8200000003</v>
          </cell>
        </row>
        <row r="37">
          <cell r="AI37">
            <v>67193.62999999999</v>
          </cell>
        </row>
        <row r="38">
          <cell r="AI38">
            <v>495387</v>
          </cell>
        </row>
        <row r="39">
          <cell r="AI39">
            <v>342738.99999999994</v>
          </cell>
        </row>
        <row r="40">
          <cell r="AI40">
            <v>84907.18</v>
          </cell>
        </row>
        <row r="41">
          <cell r="AI41">
            <v>16454.759999999998</v>
          </cell>
        </row>
        <row r="42">
          <cell r="AI42">
            <v>898485.15</v>
          </cell>
        </row>
        <row r="43">
          <cell r="AI43">
            <v>1911206.87</v>
          </cell>
        </row>
        <row r="44">
          <cell r="AI44">
            <v>678865.47</v>
          </cell>
        </row>
        <row r="45">
          <cell r="AI45">
            <v>137980.19</v>
          </cell>
        </row>
        <row r="46">
          <cell r="AI46">
            <v>31211.31</v>
          </cell>
        </row>
        <row r="47">
          <cell r="AI47">
            <v>256271.52999999997</v>
          </cell>
        </row>
        <row r="48">
          <cell r="AI48">
            <v>982444.85000000009</v>
          </cell>
        </row>
        <row r="49">
          <cell r="AI49">
            <v>1254500.5900000001</v>
          </cell>
        </row>
        <row r="50">
          <cell r="AI50">
            <v>435294.33</v>
          </cell>
        </row>
        <row r="51">
          <cell r="AI51">
            <v>219344.1</v>
          </cell>
        </row>
        <row r="52">
          <cell r="AI52">
            <v>253918.49</v>
          </cell>
        </row>
        <row r="53">
          <cell r="AI53">
            <v>549871.90999999992</v>
          </cell>
        </row>
        <row r="54">
          <cell r="AI54">
            <v>188579.12</v>
          </cell>
        </row>
        <row r="55">
          <cell r="AI55">
            <v>4088432.0500000003</v>
          </cell>
        </row>
        <row r="56">
          <cell r="AI56">
            <v>1046078.66</v>
          </cell>
        </row>
        <row r="57">
          <cell r="AI57">
            <v>3162398.8899999997</v>
          </cell>
        </row>
        <row r="58">
          <cell r="AI58">
            <v>1310938.7400000002</v>
          </cell>
        </row>
        <row r="59">
          <cell r="AI59">
            <v>1910059.22</v>
          </cell>
        </row>
        <row r="60">
          <cell r="AI60">
            <v>2167475.86</v>
          </cell>
        </row>
        <row r="61">
          <cell r="AI61">
            <v>203366.58000000002</v>
          </cell>
        </row>
        <row r="62">
          <cell r="AI62">
            <v>792406.03999999992</v>
          </cell>
        </row>
        <row r="63">
          <cell r="AI63">
            <v>888758.47</v>
          </cell>
        </row>
        <row r="64">
          <cell r="AI64">
            <v>409376.86</v>
          </cell>
        </row>
        <row r="65">
          <cell r="AI65">
            <v>1005053.29</v>
          </cell>
        </row>
        <row r="66">
          <cell r="AI66">
            <v>1054475.7</v>
          </cell>
        </row>
        <row r="67">
          <cell r="AI67">
            <v>587387.86</v>
          </cell>
        </row>
        <row r="68">
          <cell r="AI68">
            <v>210311.29</v>
          </cell>
        </row>
        <row r="69">
          <cell r="AI69">
            <v>116916.21</v>
          </cell>
        </row>
        <row r="70">
          <cell r="AI70">
            <v>46850.720000000008</v>
          </cell>
        </row>
        <row r="71">
          <cell r="AI71">
            <v>1387774.97</v>
          </cell>
        </row>
        <row r="72">
          <cell r="AI72">
            <v>79477.14</v>
          </cell>
        </row>
        <row r="73">
          <cell r="AI73">
            <v>264795.63</v>
          </cell>
        </row>
        <row r="74">
          <cell r="AI74">
            <v>65245.02</v>
          </cell>
        </row>
      </sheetData>
      <sheetData sheetId="1"/>
      <sheetData sheetId="2">
        <row r="8">
          <cell r="U8">
            <v>118894.84999999999</v>
          </cell>
        </row>
        <row r="9">
          <cell r="U9">
            <v>18536.55</v>
          </cell>
        </row>
        <row r="10">
          <cell r="U10">
            <v>95213.24</v>
          </cell>
        </row>
        <row r="11">
          <cell r="U11">
            <v>13207.53</v>
          </cell>
        </row>
        <row r="12">
          <cell r="U12">
            <v>43515.18</v>
          </cell>
        </row>
        <row r="13">
          <cell r="U13">
            <v>758840.7</v>
          </cell>
        </row>
        <row r="14">
          <cell r="U14">
            <v>3308.14</v>
          </cell>
        </row>
        <row r="15">
          <cell r="U15">
            <v>89257.600000000006</v>
          </cell>
        </row>
        <row r="16">
          <cell r="U16">
            <v>54293.060000000005</v>
          </cell>
        </row>
        <row r="17">
          <cell r="U17">
            <v>70668.329999999987</v>
          </cell>
        </row>
        <row r="18">
          <cell r="U18">
            <v>143756.76</v>
          </cell>
        </row>
        <row r="19">
          <cell r="U19">
            <v>66059.290000000008</v>
          </cell>
        </row>
        <row r="20">
          <cell r="U20">
            <v>1009976.81</v>
          </cell>
        </row>
        <row r="21">
          <cell r="U21">
            <v>13812.960000000001</v>
          </cell>
        </row>
        <row r="22">
          <cell r="U22">
            <v>2537.6000000000004</v>
          </cell>
        </row>
        <row r="23">
          <cell r="U23">
            <v>518501.15</v>
          </cell>
        </row>
        <row r="24">
          <cell r="U24">
            <v>146146.87</v>
          </cell>
        </row>
        <row r="25">
          <cell r="U25">
            <v>39771.089999999997</v>
          </cell>
        </row>
        <row r="26">
          <cell r="U26">
            <v>1652.63</v>
          </cell>
        </row>
        <row r="27">
          <cell r="U27">
            <v>4628.41</v>
          </cell>
        </row>
        <row r="28">
          <cell r="U28">
            <v>8554.2100000000009</v>
          </cell>
        </row>
        <row r="29">
          <cell r="U29">
            <v>5461.2</v>
          </cell>
        </row>
        <row r="30">
          <cell r="U30">
            <v>5351.71</v>
          </cell>
        </row>
        <row r="31">
          <cell r="U31">
            <v>11112.19</v>
          </cell>
        </row>
        <row r="32">
          <cell r="U32">
            <v>15255.43</v>
          </cell>
        </row>
        <row r="33">
          <cell r="U33">
            <v>28705.050000000003</v>
          </cell>
        </row>
        <row r="34">
          <cell r="U34">
            <v>78453.599999999991</v>
          </cell>
        </row>
        <row r="35">
          <cell r="U35">
            <v>49543.519999999997</v>
          </cell>
        </row>
        <row r="36">
          <cell r="U36">
            <v>654242.90999999992</v>
          </cell>
        </row>
        <row r="37">
          <cell r="U37">
            <v>11267.97</v>
          </cell>
        </row>
        <row r="38">
          <cell r="U38">
            <v>25878.22</v>
          </cell>
        </row>
        <row r="39">
          <cell r="U39">
            <v>57687.229999999996</v>
          </cell>
        </row>
        <row r="40">
          <cell r="U40">
            <v>14001.900000000001</v>
          </cell>
        </row>
        <row r="41">
          <cell r="U41">
            <v>749.46</v>
          </cell>
        </row>
        <row r="42">
          <cell r="U42">
            <v>154422.41</v>
          </cell>
        </row>
        <row r="43">
          <cell r="U43">
            <v>323495.17</v>
          </cell>
        </row>
        <row r="44">
          <cell r="U44">
            <v>116398.16</v>
          </cell>
        </row>
        <row r="45">
          <cell r="U45">
            <v>5878.83</v>
          </cell>
        </row>
        <row r="46">
          <cell r="U46">
            <v>5230.9699999999993</v>
          </cell>
        </row>
        <row r="47">
          <cell r="U47">
            <v>39051.83</v>
          </cell>
        </row>
        <row r="48">
          <cell r="U48">
            <v>166632.41</v>
          </cell>
        </row>
        <row r="49">
          <cell r="U49">
            <v>214427.02999999997</v>
          </cell>
        </row>
        <row r="50">
          <cell r="U50">
            <v>73470.149999999994</v>
          </cell>
        </row>
        <row r="51">
          <cell r="U51">
            <v>38583.199999999997</v>
          </cell>
        </row>
        <row r="52">
          <cell r="U52">
            <v>43747.3</v>
          </cell>
        </row>
        <row r="53">
          <cell r="U53">
            <v>92965.53</v>
          </cell>
        </row>
        <row r="54">
          <cell r="U54">
            <v>31870.94</v>
          </cell>
        </row>
        <row r="55">
          <cell r="U55">
            <v>139521.9</v>
          </cell>
        </row>
        <row r="56">
          <cell r="U56">
            <v>177037.34</v>
          </cell>
        </row>
        <row r="57">
          <cell r="U57">
            <v>533825.5</v>
          </cell>
        </row>
        <row r="58">
          <cell r="U58">
            <v>222490.46999999997</v>
          </cell>
        </row>
        <row r="59">
          <cell r="U59">
            <v>323657.17</v>
          </cell>
        </row>
        <row r="60">
          <cell r="U60">
            <v>368436.79999999993</v>
          </cell>
        </row>
        <row r="61">
          <cell r="U61">
            <v>35572.699999999997</v>
          </cell>
        </row>
        <row r="62">
          <cell r="U62">
            <v>32450.18</v>
          </cell>
        </row>
        <row r="63">
          <cell r="U63">
            <v>149582.13</v>
          </cell>
        </row>
        <row r="64">
          <cell r="U64">
            <v>70043.010000000009</v>
          </cell>
        </row>
        <row r="65">
          <cell r="U65">
            <v>169594.78</v>
          </cell>
        </row>
        <row r="66">
          <cell r="U66">
            <v>179370.74</v>
          </cell>
        </row>
        <row r="67">
          <cell r="U67">
            <v>100234.19</v>
          </cell>
        </row>
        <row r="68">
          <cell r="U68">
            <v>34116.889999999992</v>
          </cell>
        </row>
        <row r="69">
          <cell r="U69">
            <v>8667.11</v>
          </cell>
        </row>
        <row r="70">
          <cell r="U70">
            <v>7991.7800000000007</v>
          </cell>
        </row>
        <row r="71">
          <cell r="U71">
            <v>236474.86000000002</v>
          </cell>
        </row>
        <row r="72">
          <cell r="U72">
            <v>1834.9599999999998</v>
          </cell>
        </row>
        <row r="73">
          <cell r="U73">
            <v>44672.55</v>
          </cell>
        </row>
        <row r="74">
          <cell r="U74">
            <v>10938.44</v>
          </cell>
        </row>
      </sheetData>
      <sheetData sheetId="3"/>
      <sheetData sheetId="4">
        <row r="10">
          <cell r="V10">
            <v>522211.91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54039.86</v>
          </cell>
        </row>
        <row r="14">
          <cell r="V14">
            <v>0</v>
          </cell>
        </row>
        <row r="15">
          <cell r="V15">
            <v>3261670.23</v>
          </cell>
        </row>
        <row r="16">
          <cell r="V16">
            <v>0</v>
          </cell>
        </row>
        <row r="17">
          <cell r="V17">
            <v>359485.63</v>
          </cell>
        </row>
        <row r="18">
          <cell r="V18">
            <v>243603.42</v>
          </cell>
        </row>
        <row r="19">
          <cell r="V19">
            <v>312655.82</v>
          </cell>
        </row>
        <row r="20">
          <cell r="V20">
            <v>648297.48</v>
          </cell>
        </row>
        <row r="21">
          <cell r="V21">
            <v>0</v>
          </cell>
        </row>
        <row r="22">
          <cell r="V22">
            <v>2557731.89</v>
          </cell>
        </row>
        <row r="23">
          <cell r="V23">
            <v>47884.78</v>
          </cell>
        </row>
        <row r="24">
          <cell r="V24">
            <v>0</v>
          </cell>
        </row>
        <row r="25">
          <cell r="V25">
            <v>1905536.56</v>
          </cell>
        </row>
        <row r="26">
          <cell r="V26">
            <v>451939.62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51435.49</v>
          </cell>
        </row>
        <row r="35">
          <cell r="V35">
            <v>34471.71</v>
          </cell>
        </row>
        <row r="36">
          <cell r="V36">
            <v>315300.46000000002</v>
          </cell>
        </row>
        <row r="37">
          <cell r="V37">
            <v>170860.7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33874.18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1419972.3</v>
          </cell>
        </row>
        <row r="46">
          <cell r="V46">
            <v>498513.01</v>
          </cell>
        </row>
        <row r="47">
          <cell r="V47">
            <v>90089.279999999999</v>
          </cell>
        </row>
        <row r="48">
          <cell r="V48">
            <v>0</v>
          </cell>
        </row>
        <row r="49">
          <cell r="V49">
            <v>35001.46</v>
          </cell>
        </row>
        <row r="50">
          <cell r="V50">
            <v>713823.37</v>
          </cell>
        </row>
        <row r="51">
          <cell r="V51">
            <v>752315.04</v>
          </cell>
        </row>
        <row r="52">
          <cell r="V52">
            <v>322585.03000000003</v>
          </cell>
        </row>
        <row r="53">
          <cell r="V53">
            <v>170870.41</v>
          </cell>
        </row>
        <row r="54">
          <cell r="V54">
            <v>156254.60999999999</v>
          </cell>
        </row>
        <row r="55">
          <cell r="V55">
            <v>248589.6</v>
          </cell>
        </row>
        <row r="56">
          <cell r="V56">
            <v>111292.57</v>
          </cell>
        </row>
        <row r="57">
          <cell r="V57">
            <v>0</v>
          </cell>
        </row>
        <row r="58">
          <cell r="V58">
            <v>803962.76</v>
          </cell>
        </row>
        <row r="59">
          <cell r="V59">
            <v>2317244.91</v>
          </cell>
        </row>
        <row r="60">
          <cell r="V60">
            <v>956039.03</v>
          </cell>
        </row>
        <row r="61">
          <cell r="V61">
            <v>0</v>
          </cell>
        </row>
        <row r="62">
          <cell r="V62">
            <v>1330064.79</v>
          </cell>
        </row>
        <row r="63">
          <cell r="V63">
            <v>133538.17000000001</v>
          </cell>
        </row>
        <row r="64">
          <cell r="V64">
            <v>0</v>
          </cell>
        </row>
        <row r="65">
          <cell r="V65">
            <v>617070.5</v>
          </cell>
        </row>
        <row r="66">
          <cell r="V66">
            <v>309542.67</v>
          </cell>
        </row>
        <row r="67">
          <cell r="V67">
            <v>745945.94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116214.86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1040674.37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</sheetData>
      <sheetData sheetId="5"/>
      <sheetData sheetId="6"/>
      <sheetData sheetId="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8">
          <cell r="AI8">
            <v>720243.76</v>
          </cell>
        </row>
        <row r="9">
          <cell r="AI9">
            <v>108578.06</v>
          </cell>
        </row>
        <row r="10">
          <cell r="AI10">
            <v>636888.03</v>
          </cell>
        </row>
        <row r="11">
          <cell r="AI11">
            <v>81663.55</v>
          </cell>
        </row>
        <row r="12">
          <cell r="AI12">
            <v>1556439.67</v>
          </cell>
        </row>
        <row r="13">
          <cell r="AI13">
            <v>4683303.74</v>
          </cell>
        </row>
        <row r="14">
          <cell r="AI14">
            <v>38003.46</v>
          </cell>
        </row>
        <row r="15">
          <cell r="AI15">
            <v>543601.34</v>
          </cell>
        </row>
        <row r="16">
          <cell r="AI16">
            <v>323970.85000000003</v>
          </cell>
        </row>
        <row r="17">
          <cell r="AI17">
            <v>421432.36000000004</v>
          </cell>
        </row>
        <row r="18">
          <cell r="AI18">
            <v>929834.94000000006</v>
          </cell>
        </row>
        <row r="19">
          <cell r="AI19">
            <v>382278.04</v>
          </cell>
        </row>
        <row r="20">
          <cell r="AI20">
            <v>871095.24999999988</v>
          </cell>
        </row>
        <row r="21">
          <cell r="AI21">
            <v>83349.66</v>
          </cell>
        </row>
        <row r="22">
          <cell r="AI22">
            <v>48068.53</v>
          </cell>
        </row>
        <row r="23">
          <cell r="AI23">
            <v>3136292.9099999997</v>
          </cell>
        </row>
        <row r="24">
          <cell r="AI24">
            <v>904543.65</v>
          </cell>
        </row>
        <row r="25">
          <cell r="AI25">
            <v>237692.24000000002</v>
          </cell>
        </row>
        <row r="26">
          <cell r="AI26">
            <v>34181.769999999997</v>
          </cell>
        </row>
        <row r="27">
          <cell r="AI27">
            <v>118842.95</v>
          </cell>
        </row>
        <row r="28">
          <cell r="AI28">
            <v>49189.16</v>
          </cell>
        </row>
        <row r="29">
          <cell r="AI29">
            <v>32687.850000000002</v>
          </cell>
        </row>
        <row r="30">
          <cell r="AI30">
            <v>32951.01</v>
          </cell>
        </row>
        <row r="31">
          <cell r="AI31">
            <v>115806.22</v>
          </cell>
        </row>
        <row r="32">
          <cell r="AI32">
            <v>86362.11</v>
          </cell>
        </row>
        <row r="33">
          <cell r="AI33">
            <v>170711.11000000002</v>
          </cell>
        </row>
        <row r="34">
          <cell r="AI34">
            <v>475895.76</v>
          </cell>
        </row>
        <row r="35">
          <cell r="AI35">
            <v>302190.13999999996</v>
          </cell>
        </row>
        <row r="36">
          <cell r="AI36">
            <v>3908815.19</v>
          </cell>
        </row>
        <row r="37">
          <cell r="AI37">
            <v>66955.710000000006</v>
          </cell>
        </row>
        <row r="38">
          <cell r="AI38">
            <v>496421.65</v>
          </cell>
        </row>
        <row r="39">
          <cell r="AI39">
            <v>334423.97000000003</v>
          </cell>
        </row>
        <row r="40">
          <cell r="AI40">
            <v>82014.39</v>
          </cell>
        </row>
        <row r="41">
          <cell r="AI41">
            <v>16190.61</v>
          </cell>
        </row>
        <row r="42">
          <cell r="AI42">
            <v>948104.93</v>
          </cell>
        </row>
        <row r="43">
          <cell r="AI43">
            <v>2024938.66</v>
          </cell>
        </row>
        <row r="44">
          <cell r="AI44">
            <v>734509.25</v>
          </cell>
        </row>
        <row r="45">
          <cell r="AI45">
            <v>140714.15</v>
          </cell>
        </row>
        <row r="46">
          <cell r="AI46">
            <v>30948.5</v>
          </cell>
        </row>
        <row r="47">
          <cell r="AI47">
            <v>244223.74</v>
          </cell>
        </row>
        <row r="48">
          <cell r="AI48">
            <v>1025768.7999999999</v>
          </cell>
        </row>
        <row r="49">
          <cell r="AI49">
            <v>1273066.8999999999</v>
          </cell>
        </row>
        <row r="50">
          <cell r="AI50">
            <v>453154.29000000004</v>
          </cell>
        </row>
        <row r="51">
          <cell r="AI51">
            <v>228968.68</v>
          </cell>
        </row>
        <row r="52">
          <cell r="AI52">
            <v>260929.98</v>
          </cell>
        </row>
        <row r="53">
          <cell r="AI53">
            <v>660671.19999999995</v>
          </cell>
        </row>
        <row r="54">
          <cell r="AI54">
            <v>194273.71</v>
          </cell>
        </row>
        <row r="55">
          <cell r="AI55">
            <v>4183332.9600000004</v>
          </cell>
        </row>
        <row r="56">
          <cell r="AI56">
            <v>1100363.7699999998</v>
          </cell>
        </row>
        <row r="57">
          <cell r="AI57">
            <v>3336637.5100000002</v>
          </cell>
        </row>
        <row r="58">
          <cell r="AI58">
            <v>1346351.91</v>
          </cell>
        </row>
        <row r="59">
          <cell r="AI59">
            <v>1955179.47</v>
          </cell>
        </row>
        <row r="60">
          <cell r="AI60">
            <v>2211330.02</v>
          </cell>
        </row>
        <row r="61">
          <cell r="AI61">
            <v>208947.06</v>
          </cell>
        </row>
        <row r="62">
          <cell r="AI62">
            <v>896080.85</v>
          </cell>
        </row>
        <row r="63">
          <cell r="AI63">
            <v>911962.86999999988</v>
          </cell>
        </row>
        <row r="64">
          <cell r="AI64">
            <v>462252.07</v>
          </cell>
        </row>
        <row r="65">
          <cell r="AI65">
            <v>996081.81</v>
          </cell>
        </row>
        <row r="66">
          <cell r="AI66">
            <v>1096271.8899999999</v>
          </cell>
        </row>
        <row r="67">
          <cell r="AI67">
            <v>598108.1</v>
          </cell>
        </row>
        <row r="68">
          <cell r="AI68">
            <v>199396.82</v>
          </cell>
        </row>
        <row r="69">
          <cell r="AI69">
            <v>110703.4</v>
          </cell>
        </row>
        <row r="70">
          <cell r="AI70">
            <v>47271.83</v>
          </cell>
        </row>
        <row r="71">
          <cell r="AI71">
            <v>1482316.37</v>
          </cell>
        </row>
        <row r="72">
          <cell r="AI72">
            <v>85735.540000000008</v>
          </cell>
        </row>
        <row r="73">
          <cell r="AI73">
            <v>332035.71999999997</v>
          </cell>
        </row>
        <row r="74">
          <cell r="AI74">
            <v>63867.64</v>
          </cell>
        </row>
      </sheetData>
      <sheetData sheetId="1"/>
      <sheetData sheetId="2">
        <row r="8">
          <cell r="U8">
            <v>120843.56999999999</v>
          </cell>
        </row>
        <row r="9">
          <cell r="U9">
            <v>18247.689999999999</v>
          </cell>
        </row>
        <row r="10">
          <cell r="U10">
            <v>106795.93999999999</v>
          </cell>
        </row>
        <row r="11">
          <cell r="U11">
            <v>13689.29</v>
          </cell>
        </row>
        <row r="12">
          <cell r="U12">
            <v>40284.57</v>
          </cell>
        </row>
        <row r="13">
          <cell r="U13">
            <v>786491.87000000011</v>
          </cell>
        </row>
        <row r="14">
          <cell r="U14">
            <v>3062.54</v>
          </cell>
        </row>
        <row r="15">
          <cell r="U15">
            <v>93133.22</v>
          </cell>
        </row>
        <row r="16">
          <cell r="U16">
            <v>54341.4</v>
          </cell>
        </row>
        <row r="17">
          <cell r="U17">
            <v>70640.92</v>
          </cell>
        </row>
        <row r="18">
          <cell r="U18">
            <v>157396.79</v>
          </cell>
        </row>
        <row r="19">
          <cell r="U19">
            <v>64267.969999999994</v>
          </cell>
        </row>
        <row r="20">
          <cell r="U20">
            <v>1034212.7100000001</v>
          </cell>
        </row>
        <row r="21">
          <cell r="U21">
            <v>14015.91</v>
          </cell>
        </row>
        <row r="22">
          <cell r="U22">
            <v>2349.1999999999998</v>
          </cell>
        </row>
        <row r="23">
          <cell r="U23">
            <v>526402.11</v>
          </cell>
        </row>
        <row r="24">
          <cell r="U24">
            <v>151653.76999999999</v>
          </cell>
        </row>
        <row r="25">
          <cell r="U25">
            <v>39841.629999999997</v>
          </cell>
        </row>
        <row r="26">
          <cell r="U26">
            <v>1529.94</v>
          </cell>
        </row>
        <row r="27">
          <cell r="U27">
            <v>4284.79</v>
          </cell>
        </row>
        <row r="28">
          <cell r="U28">
            <v>8245.369999999999</v>
          </cell>
        </row>
        <row r="29">
          <cell r="U29">
            <v>5585.06</v>
          </cell>
        </row>
        <row r="30">
          <cell r="U30">
            <v>5525.08</v>
          </cell>
        </row>
        <row r="31">
          <cell r="U31">
            <v>10287.209999999999</v>
          </cell>
        </row>
        <row r="32">
          <cell r="U32">
            <v>14486.07</v>
          </cell>
        </row>
        <row r="33">
          <cell r="U33">
            <v>28710.260000000002</v>
          </cell>
        </row>
        <row r="34">
          <cell r="U34">
            <v>80099.259999999995</v>
          </cell>
        </row>
        <row r="35">
          <cell r="U35">
            <v>51192.81</v>
          </cell>
        </row>
        <row r="36">
          <cell r="U36">
            <v>657506.76</v>
          </cell>
        </row>
        <row r="37">
          <cell r="U37">
            <v>11227.669999999998</v>
          </cell>
        </row>
        <row r="38">
          <cell r="U38">
            <v>23956.99</v>
          </cell>
        </row>
        <row r="39">
          <cell r="U39">
            <v>56301.09</v>
          </cell>
        </row>
        <row r="40">
          <cell r="U40">
            <v>13754.25</v>
          </cell>
        </row>
        <row r="41">
          <cell r="U41">
            <v>693.81</v>
          </cell>
        </row>
        <row r="42">
          <cell r="U42">
            <v>159339.13999999998</v>
          </cell>
        </row>
        <row r="43">
          <cell r="U43">
            <v>338114.3</v>
          </cell>
        </row>
        <row r="44">
          <cell r="U44">
            <v>123119.67</v>
          </cell>
        </row>
        <row r="45">
          <cell r="U45">
            <v>5442.38</v>
          </cell>
        </row>
        <row r="46">
          <cell r="U46">
            <v>5190.41</v>
          </cell>
        </row>
        <row r="47">
          <cell r="U47">
            <v>41137.99</v>
          </cell>
        </row>
        <row r="48">
          <cell r="U48">
            <v>172546.13</v>
          </cell>
        </row>
        <row r="49">
          <cell r="U49">
            <v>213580.84</v>
          </cell>
        </row>
        <row r="50">
          <cell r="U50">
            <v>77650.81</v>
          </cell>
        </row>
        <row r="51">
          <cell r="U51">
            <v>39137.879999999997</v>
          </cell>
        </row>
        <row r="52">
          <cell r="U52">
            <v>43836.42</v>
          </cell>
        </row>
        <row r="53">
          <cell r="U53">
            <v>110809.27</v>
          </cell>
        </row>
        <row r="54">
          <cell r="U54">
            <v>32980.1</v>
          </cell>
        </row>
        <row r="55">
          <cell r="U55">
            <v>129163.64000000001</v>
          </cell>
        </row>
        <row r="56">
          <cell r="U56">
            <v>184696.40999999997</v>
          </cell>
        </row>
        <row r="57">
          <cell r="U57">
            <v>565950.76</v>
          </cell>
        </row>
        <row r="58">
          <cell r="U58">
            <v>226061.54</v>
          </cell>
        </row>
        <row r="59">
          <cell r="U59">
            <v>329859.76</v>
          </cell>
        </row>
        <row r="60">
          <cell r="U60">
            <v>373362.55</v>
          </cell>
        </row>
        <row r="61">
          <cell r="U61">
            <v>35080.94</v>
          </cell>
        </row>
        <row r="62">
          <cell r="U62">
            <v>30041.040000000001</v>
          </cell>
        </row>
        <row r="63">
          <cell r="U63">
            <v>153837.68</v>
          </cell>
        </row>
        <row r="64">
          <cell r="U64">
            <v>77600.929999999993</v>
          </cell>
        </row>
        <row r="65">
          <cell r="U65">
            <v>167660.18000000002</v>
          </cell>
        </row>
        <row r="66">
          <cell r="U66">
            <v>183788.23</v>
          </cell>
        </row>
        <row r="67">
          <cell r="U67">
            <v>100759.65999999999</v>
          </cell>
        </row>
        <row r="68">
          <cell r="U68">
            <v>33505.199999999997</v>
          </cell>
        </row>
        <row r="69">
          <cell r="U69">
            <v>8023.65</v>
          </cell>
        </row>
        <row r="70">
          <cell r="U70">
            <v>7927.6900000000005</v>
          </cell>
        </row>
        <row r="71">
          <cell r="U71">
            <v>249010.13999999998</v>
          </cell>
        </row>
        <row r="72">
          <cell r="U72">
            <v>14375.02</v>
          </cell>
        </row>
        <row r="73">
          <cell r="U73">
            <v>55877.84</v>
          </cell>
        </row>
        <row r="74">
          <cell r="U74">
            <v>10706.539999999999</v>
          </cell>
        </row>
      </sheetData>
      <sheetData sheetId="3"/>
      <sheetData sheetId="4">
        <row r="10">
          <cell r="V10">
            <v>539922.97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57628.160000000003</v>
          </cell>
        </row>
        <row r="14">
          <cell r="V14">
            <v>0</v>
          </cell>
        </row>
        <row r="15">
          <cell r="V15">
            <v>3444356.87</v>
          </cell>
        </row>
        <row r="16">
          <cell r="V16">
            <v>0</v>
          </cell>
        </row>
        <row r="17">
          <cell r="V17">
            <v>386477.63</v>
          </cell>
        </row>
        <row r="18">
          <cell r="V18">
            <v>246732.06</v>
          </cell>
        </row>
        <row r="19">
          <cell r="V19">
            <v>316603.59999999998</v>
          </cell>
        </row>
        <row r="20">
          <cell r="V20">
            <v>723907.07</v>
          </cell>
        </row>
        <row r="21">
          <cell r="V21">
            <v>0</v>
          </cell>
        </row>
        <row r="22">
          <cell r="V22">
            <v>2659125.96</v>
          </cell>
        </row>
        <row r="23">
          <cell r="V23">
            <v>50725.87</v>
          </cell>
        </row>
        <row r="24">
          <cell r="V24">
            <v>0</v>
          </cell>
        </row>
        <row r="25">
          <cell r="V25">
            <v>2000807.11</v>
          </cell>
        </row>
        <row r="26">
          <cell r="V26">
            <v>485708.55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49636.04</v>
          </cell>
        </row>
        <row r="35">
          <cell r="V35">
            <v>36243.06</v>
          </cell>
        </row>
        <row r="36">
          <cell r="V36">
            <v>330214.65000000002</v>
          </cell>
        </row>
        <row r="37">
          <cell r="V37">
            <v>185328.76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35422.75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1511483.36</v>
          </cell>
        </row>
        <row r="46">
          <cell r="V46">
            <v>540502.37</v>
          </cell>
        </row>
        <row r="47">
          <cell r="V47">
            <v>91746.81</v>
          </cell>
        </row>
        <row r="48">
          <cell r="V48">
            <v>0</v>
          </cell>
        </row>
        <row r="49">
          <cell r="V49">
            <v>57606.86</v>
          </cell>
        </row>
        <row r="50">
          <cell r="V50">
            <v>754243.38</v>
          </cell>
        </row>
        <row r="51">
          <cell r="V51">
            <v>775055.65</v>
          </cell>
        </row>
        <row r="52">
          <cell r="V52">
            <v>347449.06</v>
          </cell>
        </row>
        <row r="53">
          <cell r="V53">
            <v>176115.05</v>
          </cell>
        </row>
        <row r="54">
          <cell r="V54">
            <v>162297.29999999999</v>
          </cell>
        </row>
        <row r="55">
          <cell r="V55">
            <v>305488.56</v>
          </cell>
        </row>
        <row r="56">
          <cell r="V56">
            <v>120746.39</v>
          </cell>
        </row>
        <row r="57">
          <cell r="V57">
            <v>0</v>
          </cell>
        </row>
        <row r="58">
          <cell r="V58">
            <v>850285.29</v>
          </cell>
        </row>
        <row r="59">
          <cell r="V59">
            <v>2507858.89</v>
          </cell>
        </row>
        <row r="60">
          <cell r="V60">
            <v>987981.18</v>
          </cell>
        </row>
        <row r="61">
          <cell r="V61">
            <v>0</v>
          </cell>
        </row>
        <row r="62">
          <cell r="V62">
            <v>1397922.5</v>
          </cell>
        </row>
        <row r="63">
          <cell r="V63">
            <v>135201.04</v>
          </cell>
        </row>
        <row r="64">
          <cell r="V64">
            <v>0</v>
          </cell>
        </row>
        <row r="65">
          <cell r="V65">
            <v>649080.30000000005</v>
          </cell>
        </row>
        <row r="66">
          <cell r="V66">
            <v>351873.59</v>
          </cell>
        </row>
        <row r="67">
          <cell r="V67">
            <v>744946.22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117297.19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1117288.76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</sheetData>
      <sheetData sheetId="5"/>
      <sheetData sheetId="6"/>
      <sheetData sheetId="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8">
          <cell r="AI8">
            <v>703673.83</v>
          </cell>
        </row>
        <row r="9">
          <cell r="AI9">
            <v>108258.68</v>
          </cell>
        </row>
        <row r="10">
          <cell r="AI10">
            <v>543586.00999999989</v>
          </cell>
        </row>
        <row r="11">
          <cell r="AI11">
            <v>76901.63</v>
          </cell>
        </row>
        <row r="12">
          <cell r="AI12">
            <v>1511154.09</v>
          </cell>
        </row>
        <row r="13">
          <cell r="AI13">
            <v>4449331.8599999994</v>
          </cell>
        </row>
        <row r="14">
          <cell r="AI14">
            <v>35178.949999999997</v>
          </cell>
        </row>
        <row r="15">
          <cell r="AI15">
            <v>558816.07999999996</v>
          </cell>
        </row>
        <row r="16">
          <cell r="AI16">
            <v>322609.07</v>
          </cell>
        </row>
        <row r="17">
          <cell r="AI17">
            <v>404327.75</v>
          </cell>
        </row>
        <row r="18">
          <cell r="AI18">
            <v>945407.82</v>
          </cell>
        </row>
        <row r="19">
          <cell r="AI19">
            <v>381381.48000000004</v>
          </cell>
        </row>
        <row r="20">
          <cell r="AI20">
            <v>866133.99</v>
          </cell>
        </row>
        <row r="21">
          <cell r="AI21">
            <v>89487.71</v>
          </cell>
        </row>
        <row r="22">
          <cell r="AI22">
            <v>46865.87</v>
          </cell>
        </row>
        <row r="23">
          <cell r="AI23">
            <v>2970793.0500000003</v>
          </cell>
        </row>
        <row r="24">
          <cell r="AI24">
            <v>820356.55999999994</v>
          </cell>
        </row>
        <row r="25">
          <cell r="AI25">
            <v>229280.49</v>
          </cell>
        </row>
        <row r="26">
          <cell r="AI26">
            <v>32475.55</v>
          </cell>
        </row>
        <row r="27">
          <cell r="AI27">
            <v>118333.04000000001</v>
          </cell>
        </row>
        <row r="28">
          <cell r="AI28">
            <v>48502.27</v>
          </cell>
        </row>
        <row r="29">
          <cell r="AI29">
            <v>33883.399999999994</v>
          </cell>
        </row>
        <row r="30">
          <cell r="AI30">
            <v>27869.34</v>
          </cell>
        </row>
        <row r="31">
          <cell r="AI31">
            <v>118638.06</v>
          </cell>
        </row>
        <row r="32">
          <cell r="AI32">
            <v>87371.3</v>
          </cell>
        </row>
        <row r="33">
          <cell r="AI33">
            <v>164371.63</v>
          </cell>
        </row>
        <row r="34">
          <cell r="AI34">
            <v>467141.15</v>
          </cell>
        </row>
        <row r="35">
          <cell r="AI35">
            <v>295811.03000000003</v>
          </cell>
        </row>
        <row r="36">
          <cell r="AI36">
            <v>3725497.69</v>
          </cell>
        </row>
        <row r="37">
          <cell r="AI37">
            <v>59577.360000000008</v>
          </cell>
        </row>
        <row r="38">
          <cell r="AI38">
            <v>489911.71</v>
          </cell>
        </row>
        <row r="39">
          <cell r="AI39">
            <v>324492.02999999997</v>
          </cell>
        </row>
        <row r="40">
          <cell r="AI40">
            <v>81372.930000000008</v>
          </cell>
        </row>
        <row r="41">
          <cell r="AI41">
            <v>15332.1</v>
          </cell>
        </row>
        <row r="42">
          <cell r="AI42">
            <v>917820.36</v>
          </cell>
        </row>
        <row r="43">
          <cell r="AI43">
            <v>2020105.72</v>
          </cell>
        </row>
        <row r="44">
          <cell r="AI44">
            <v>689981.13</v>
          </cell>
        </row>
        <row r="45">
          <cell r="AI45">
            <v>138149.47</v>
          </cell>
        </row>
        <row r="46">
          <cell r="AI46">
            <v>28816.55</v>
          </cell>
        </row>
        <row r="47">
          <cell r="AI47">
            <v>236689.51</v>
          </cell>
        </row>
        <row r="48">
          <cell r="AI48">
            <v>1004618.2000000001</v>
          </cell>
        </row>
        <row r="49">
          <cell r="AI49">
            <v>1243296.4600000002</v>
          </cell>
        </row>
        <row r="50">
          <cell r="AI50">
            <v>438646.59</v>
          </cell>
        </row>
        <row r="51">
          <cell r="AI51">
            <v>227145.74</v>
          </cell>
        </row>
        <row r="52">
          <cell r="AI52">
            <v>248668.33000000002</v>
          </cell>
        </row>
        <row r="53">
          <cell r="AI53">
            <v>546666.77</v>
          </cell>
        </row>
        <row r="54">
          <cell r="AI54">
            <v>188745.03</v>
          </cell>
        </row>
        <row r="55">
          <cell r="AI55">
            <v>4011310.4200000004</v>
          </cell>
        </row>
        <row r="56">
          <cell r="AI56">
            <v>1046858.82</v>
          </cell>
        </row>
        <row r="57">
          <cell r="AI57">
            <v>3215214.92</v>
          </cell>
        </row>
        <row r="58">
          <cell r="AI58">
            <v>1330574.1100000001</v>
          </cell>
        </row>
        <row r="59">
          <cell r="AI59">
            <v>1877802.9700000002</v>
          </cell>
        </row>
        <row r="60">
          <cell r="AI60">
            <v>2115472.23</v>
          </cell>
        </row>
        <row r="61">
          <cell r="AI61">
            <v>205040.13</v>
          </cell>
        </row>
        <row r="62">
          <cell r="AI62">
            <v>850401.63</v>
          </cell>
        </row>
        <row r="63">
          <cell r="AI63">
            <v>879346.2699999999</v>
          </cell>
        </row>
        <row r="64">
          <cell r="AI64">
            <v>418509.77</v>
          </cell>
        </row>
        <row r="65">
          <cell r="AI65">
            <v>982048.35</v>
          </cell>
        </row>
        <row r="66">
          <cell r="AI66">
            <v>1035425.0900000001</v>
          </cell>
        </row>
        <row r="67">
          <cell r="AI67">
            <v>605487.88</v>
          </cell>
        </row>
        <row r="68">
          <cell r="AI68">
            <v>194879.11000000002</v>
          </cell>
        </row>
        <row r="69">
          <cell r="AI69">
            <v>103691.45999999999</v>
          </cell>
        </row>
        <row r="70">
          <cell r="AI70">
            <v>43748.469999999994</v>
          </cell>
        </row>
        <row r="71">
          <cell r="AI71">
            <v>1429531.8699999999</v>
          </cell>
        </row>
        <row r="72">
          <cell r="AI72">
            <v>81244.079999999987</v>
          </cell>
        </row>
        <row r="73">
          <cell r="AI73">
            <v>278398.13</v>
          </cell>
        </row>
        <row r="74">
          <cell r="AI74">
            <v>59547.68</v>
          </cell>
        </row>
      </sheetData>
      <sheetData sheetId="1"/>
      <sheetData sheetId="2">
        <row r="8">
          <cell r="U8">
            <v>118849.81999999999</v>
          </cell>
        </row>
        <row r="9">
          <cell r="U9">
            <v>18134.079999999998</v>
          </cell>
        </row>
        <row r="10">
          <cell r="U10">
            <v>97094.78</v>
          </cell>
        </row>
        <row r="11">
          <cell r="U11">
            <v>12981.12</v>
          </cell>
        </row>
        <row r="12">
          <cell r="U12">
            <v>38351.54</v>
          </cell>
        </row>
        <row r="13">
          <cell r="U13">
            <v>743246.58000000007</v>
          </cell>
        </row>
        <row r="14">
          <cell r="U14">
            <v>2915.58</v>
          </cell>
        </row>
        <row r="15">
          <cell r="U15">
            <v>93754.26</v>
          </cell>
        </row>
        <row r="16">
          <cell r="U16">
            <v>54262.920000000006</v>
          </cell>
        </row>
        <row r="17">
          <cell r="U17">
            <v>68009.52</v>
          </cell>
        </row>
        <row r="18">
          <cell r="U18">
            <v>158458.57999999999</v>
          </cell>
        </row>
        <row r="19">
          <cell r="U19">
            <v>63902.51</v>
          </cell>
        </row>
        <row r="20">
          <cell r="U20">
            <v>978181.34</v>
          </cell>
        </row>
        <row r="21">
          <cell r="U21">
            <v>15066.890000000001</v>
          </cell>
        </row>
        <row r="22">
          <cell r="U22">
            <v>2236.48</v>
          </cell>
        </row>
        <row r="23">
          <cell r="U23">
            <v>497535.51</v>
          </cell>
        </row>
        <row r="24">
          <cell r="U24">
            <v>139105.4</v>
          </cell>
        </row>
        <row r="25">
          <cell r="U25">
            <v>38629.81</v>
          </cell>
        </row>
        <row r="26">
          <cell r="U26">
            <v>1456.53</v>
          </cell>
        </row>
        <row r="27">
          <cell r="U27">
            <v>4079.19</v>
          </cell>
        </row>
        <row r="28">
          <cell r="U28">
            <v>8124.84</v>
          </cell>
        </row>
        <row r="29">
          <cell r="U29">
            <v>5690.6</v>
          </cell>
        </row>
        <row r="30">
          <cell r="U30">
            <v>4747.87</v>
          </cell>
        </row>
        <row r="31">
          <cell r="U31">
            <v>9793.58</v>
          </cell>
        </row>
        <row r="32">
          <cell r="U32">
            <v>14716.1</v>
          </cell>
        </row>
        <row r="33">
          <cell r="U33">
            <v>27473.35</v>
          </cell>
        </row>
        <row r="34">
          <cell r="U34">
            <v>78368</v>
          </cell>
        </row>
        <row r="35">
          <cell r="U35">
            <v>49550.049999999996</v>
          </cell>
        </row>
        <row r="36">
          <cell r="U36">
            <v>624753.56000000006</v>
          </cell>
        </row>
        <row r="37">
          <cell r="U37">
            <v>10059.870000000001</v>
          </cell>
        </row>
        <row r="38">
          <cell r="U38">
            <v>22807.43</v>
          </cell>
        </row>
        <row r="39">
          <cell r="U39">
            <v>54271.35</v>
          </cell>
        </row>
        <row r="40">
          <cell r="U40">
            <v>13583.84</v>
          </cell>
        </row>
        <row r="41">
          <cell r="U41">
            <v>660.52</v>
          </cell>
        </row>
        <row r="42">
          <cell r="U42">
            <v>154613.92000000001</v>
          </cell>
        </row>
        <row r="43">
          <cell r="U43">
            <v>338320.01</v>
          </cell>
        </row>
        <row r="44">
          <cell r="U44">
            <v>117166.13</v>
          </cell>
        </row>
        <row r="45">
          <cell r="U45">
            <v>5181.2299999999996</v>
          </cell>
        </row>
        <row r="46">
          <cell r="U46">
            <v>4810.3900000000003</v>
          </cell>
        </row>
        <row r="47">
          <cell r="U47">
            <v>39543.719999999994</v>
          </cell>
        </row>
        <row r="48">
          <cell r="U48">
            <v>168350.90000000002</v>
          </cell>
        </row>
        <row r="49">
          <cell r="U49">
            <v>209890.89</v>
          </cell>
        </row>
        <row r="50">
          <cell r="U50">
            <v>73366.3</v>
          </cell>
        </row>
        <row r="51">
          <cell r="U51">
            <v>38208.28</v>
          </cell>
        </row>
        <row r="52">
          <cell r="U52">
            <v>41995.29</v>
          </cell>
        </row>
        <row r="53">
          <cell r="U53">
            <v>91574.44</v>
          </cell>
        </row>
        <row r="54">
          <cell r="U54">
            <v>31559.38</v>
          </cell>
        </row>
        <row r="55">
          <cell r="U55">
            <v>122965.8</v>
          </cell>
        </row>
        <row r="56">
          <cell r="U56">
            <v>175375.81</v>
          </cell>
        </row>
        <row r="57">
          <cell r="U57">
            <v>537064.4</v>
          </cell>
        </row>
        <row r="58">
          <cell r="U58">
            <v>223036.27000000002</v>
          </cell>
        </row>
        <row r="59">
          <cell r="U59">
            <v>314659.01999999996</v>
          </cell>
        </row>
        <row r="60">
          <cell r="U60">
            <v>354980.21</v>
          </cell>
        </row>
        <row r="61">
          <cell r="U61">
            <v>34718.589999999997</v>
          </cell>
        </row>
        <row r="62">
          <cell r="U62">
            <v>28599.54</v>
          </cell>
        </row>
        <row r="63">
          <cell r="U63">
            <v>147004.93</v>
          </cell>
        </row>
        <row r="64">
          <cell r="U64">
            <v>70414.75</v>
          </cell>
        </row>
        <row r="65">
          <cell r="U65">
            <v>164337.29999999999</v>
          </cell>
        </row>
        <row r="66">
          <cell r="U66">
            <v>173880.16999999998</v>
          </cell>
        </row>
        <row r="67">
          <cell r="U67">
            <v>101756.33</v>
          </cell>
        </row>
        <row r="68">
          <cell r="U68">
            <v>33010.07</v>
          </cell>
        </row>
        <row r="69">
          <cell r="U69">
            <v>7638.64</v>
          </cell>
        </row>
        <row r="70">
          <cell r="U70">
            <v>7354.8200000000006</v>
          </cell>
        </row>
        <row r="71">
          <cell r="U71">
            <v>239926.33</v>
          </cell>
        </row>
        <row r="72">
          <cell r="U72">
            <v>13704.699999999999</v>
          </cell>
        </row>
        <row r="73">
          <cell r="U73">
            <v>46607.520000000004</v>
          </cell>
        </row>
        <row r="74">
          <cell r="U74">
            <v>9940.98</v>
          </cell>
        </row>
      </sheetData>
      <sheetData sheetId="3"/>
      <sheetData sheetId="4">
        <row r="10">
          <cell r="V10">
            <v>533150.99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54593.47</v>
          </cell>
        </row>
        <row r="14">
          <cell r="V14">
            <v>0</v>
          </cell>
        </row>
        <row r="15">
          <cell r="V15">
            <v>3251395.98</v>
          </cell>
        </row>
        <row r="16">
          <cell r="V16">
            <v>0</v>
          </cell>
        </row>
        <row r="17">
          <cell r="V17">
            <v>393654.03</v>
          </cell>
        </row>
        <row r="18">
          <cell r="V18">
            <v>247599.62</v>
          </cell>
        </row>
        <row r="19">
          <cell r="V19">
            <v>305190.34999999998</v>
          </cell>
        </row>
        <row r="20">
          <cell r="V20">
            <v>732739.61</v>
          </cell>
        </row>
        <row r="21">
          <cell r="V21">
            <v>0</v>
          </cell>
        </row>
        <row r="22">
          <cell r="V22">
            <v>2518534.94</v>
          </cell>
        </row>
        <row r="23">
          <cell r="V23">
            <v>56973.29</v>
          </cell>
        </row>
        <row r="24">
          <cell r="V24">
            <v>0</v>
          </cell>
        </row>
        <row r="25">
          <cell r="V25">
            <v>1886233.25</v>
          </cell>
        </row>
        <row r="26">
          <cell r="V26">
            <v>440987.43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51935.67</v>
          </cell>
        </row>
        <row r="35">
          <cell r="V35">
            <v>34767.61</v>
          </cell>
        </row>
        <row r="36">
          <cell r="V36">
            <v>324960.69</v>
          </cell>
        </row>
        <row r="37">
          <cell r="V37">
            <v>180402.47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36198.15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1521879.9</v>
          </cell>
        </row>
        <row r="46">
          <cell r="V46">
            <v>514350.98</v>
          </cell>
        </row>
        <row r="47">
          <cell r="V47">
            <v>91408.09</v>
          </cell>
        </row>
        <row r="48">
          <cell r="V48">
            <v>0</v>
          </cell>
        </row>
        <row r="49">
          <cell r="V49">
            <v>56759.05</v>
          </cell>
        </row>
        <row r="50">
          <cell r="V50">
            <v>738694.08</v>
          </cell>
        </row>
        <row r="51">
          <cell r="V51">
            <v>770776.32</v>
          </cell>
        </row>
        <row r="52">
          <cell r="V52">
            <v>328046.46000000002</v>
          </cell>
        </row>
        <row r="53">
          <cell r="V53">
            <v>172338.11</v>
          </cell>
        </row>
        <row r="54">
          <cell r="V54">
            <v>155753.57999999999</v>
          </cell>
        </row>
        <row r="55">
          <cell r="V55">
            <v>248692.47</v>
          </cell>
        </row>
        <row r="56">
          <cell r="V56">
            <v>115797.81</v>
          </cell>
        </row>
        <row r="57">
          <cell r="V57">
            <v>0</v>
          </cell>
        </row>
        <row r="58">
          <cell r="V58">
            <v>807149.64</v>
          </cell>
        </row>
        <row r="59">
          <cell r="V59">
            <v>2379086.54</v>
          </cell>
        </row>
        <row r="60">
          <cell r="V60">
            <v>980038.05</v>
          </cell>
        </row>
        <row r="61">
          <cell r="V61">
            <v>0</v>
          </cell>
        </row>
        <row r="62">
          <cell r="V62">
            <v>1328402.3</v>
          </cell>
        </row>
        <row r="63">
          <cell r="V63">
            <v>135331.24</v>
          </cell>
        </row>
        <row r="64">
          <cell r="V64">
            <v>0</v>
          </cell>
        </row>
        <row r="65">
          <cell r="V65">
            <v>620723.05000000005</v>
          </cell>
        </row>
        <row r="66">
          <cell r="V66">
            <v>317497.28000000003</v>
          </cell>
        </row>
        <row r="67">
          <cell r="V67">
            <v>733083.38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117271.77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1078062.68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</sheetData>
      <sheetData sheetId="5"/>
      <sheetData sheetId="6"/>
      <sheetData sheetId="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8">
          <cell r="AI8">
            <v>718766</v>
          </cell>
        </row>
        <row r="9">
          <cell r="AI9">
            <v>102925.21</v>
          </cell>
        </row>
        <row r="10">
          <cell r="AI10">
            <v>591988.15999999992</v>
          </cell>
        </row>
        <row r="11">
          <cell r="AI11">
            <v>88212.59</v>
          </cell>
        </row>
        <row r="12">
          <cell r="AI12">
            <v>3246656.52</v>
          </cell>
        </row>
        <row r="13">
          <cell r="AI13">
            <v>4704086.0200000005</v>
          </cell>
        </row>
        <row r="14">
          <cell r="AI14">
            <v>26305.039999999997</v>
          </cell>
        </row>
        <row r="15">
          <cell r="AI15">
            <v>540047.16</v>
          </cell>
        </row>
        <row r="16">
          <cell r="AI16">
            <v>360694.3</v>
          </cell>
        </row>
        <row r="17">
          <cell r="AI17">
            <v>455341.63999999996</v>
          </cell>
        </row>
        <row r="18">
          <cell r="AI18">
            <v>994591.66</v>
          </cell>
        </row>
        <row r="19">
          <cell r="AI19">
            <v>337256.20999999996</v>
          </cell>
        </row>
        <row r="20">
          <cell r="AI20">
            <v>733095.15</v>
          </cell>
        </row>
        <row r="21">
          <cell r="AI21">
            <v>84091.48</v>
          </cell>
        </row>
        <row r="22">
          <cell r="AI22">
            <v>61056.49</v>
          </cell>
        </row>
        <row r="23">
          <cell r="AI23">
            <v>2829786.86</v>
          </cell>
        </row>
        <row r="24">
          <cell r="AI24">
            <v>812566.19</v>
          </cell>
        </row>
        <row r="25">
          <cell r="AI25">
            <v>240877.86</v>
          </cell>
        </row>
        <row r="26">
          <cell r="AI26">
            <v>26266.82</v>
          </cell>
        </row>
        <row r="27">
          <cell r="AI27">
            <v>136183.50999999998</v>
          </cell>
        </row>
        <row r="28">
          <cell r="AI28">
            <v>46865.51</v>
          </cell>
        </row>
        <row r="29">
          <cell r="AI29">
            <v>42896.4</v>
          </cell>
        </row>
        <row r="30">
          <cell r="AI30">
            <v>31749.439999999999</v>
          </cell>
        </row>
        <row r="31">
          <cell r="AI31">
            <v>89011.839999999997</v>
          </cell>
        </row>
        <row r="32">
          <cell r="AI32">
            <v>87485.9</v>
          </cell>
        </row>
        <row r="33">
          <cell r="AI33">
            <v>158054.44999999998</v>
          </cell>
        </row>
        <row r="34">
          <cell r="AI34">
            <v>491370.95</v>
          </cell>
        </row>
        <row r="35">
          <cell r="AI35">
            <v>266445.98</v>
          </cell>
        </row>
        <row r="36">
          <cell r="AI36">
            <v>3640680.44</v>
          </cell>
        </row>
        <row r="37">
          <cell r="AI37">
            <v>49547.03</v>
          </cell>
        </row>
        <row r="38">
          <cell r="AI38">
            <v>427969.43</v>
          </cell>
        </row>
        <row r="39">
          <cell r="AI39">
            <v>206408.59</v>
          </cell>
        </row>
        <row r="40">
          <cell r="AI40">
            <v>50659.62</v>
          </cell>
        </row>
        <row r="41">
          <cell r="AI41">
            <v>23067.86</v>
          </cell>
        </row>
        <row r="42">
          <cell r="AI42">
            <v>1011774.1</v>
          </cell>
        </row>
        <row r="43">
          <cell r="AI43">
            <v>2135809.4299999997</v>
          </cell>
        </row>
        <row r="44">
          <cell r="AI44">
            <v>684124.42</v>
          </cell>
        </row>
        <row r="45">
          <cell r="AI45">
            <v>134811.93</v>
          </cell>
        </row>
        <row r="46">
          <cell r="AI46">
            <v>26541.749999999996</v>
          </cell>
        </row>
        <row r="47">
          <cell r="AI47">
            <v>93249.88</v>
          </cell>
        </row>
        <row r="48">
          <cell r="AI48">
            <v>1052098.1500000001</v>
          </cell>
        </row>
        <row r="49">
          <cell r="AI49">
            <v>1160296.01</v>
          </cell>
        </row>
        <row r="50">
          <cell r="AI50">
            <v>472424.49</v>
          </cell>
        </row>
        <row r="51">
          <cell r="AI51">
            <v>242582.15000000002</v>
          </cell>
        </row>
        <row r="52">
          <cell r="AI52">
            <v>223682.00999999998</v>
          </cell>
        </row>
        <row r="53">
          <cell r="AI53">
            <v>562006.47</v>
          </cell>
        </row>
        <row r="54">
          <cell r="AI54">
            <v>194304.49</v>
          </cell>
        </row>
        <row r="55">
          <cell r="AI55">
            <v>4000655.5</v>
          </cell>
        </row>
        <row r="56">
          <cell r="AI56">
            <v>1100328.08</v>
          </cell>
        </row>
        <row r="57">
          <cell r="AI57">
            <v>3420280.67</v>
          </cell>
        </row>
        <row r="58">
          <cell r="AI58">
            <v>1391217.84</v>
          </cell>
        </row>
        <row r="59">
          <cell r="AI59">
            <v>1961574.9300000002</v>
          </cell>
        </row>
        <row r="60">
          <cell r="AI60">
            <v>2023458.6800000002</v>
          </cell>
        </row>
        <row r="61">
          <cell r="AI61">
            <v>187227.16999999998</v>
          </cell>
        </row>
        <row r="62">
          <cell r="AI62">
            <v>828001.3899999999</v>
          </cell>
        </row>
        <row r="63">
          <cell r="AI63">
            <v>913809</v>
          </cell>
        </row>
        <row r="64">
          <cell r="AI64">
            <v>453804.45</v>
          </cell>
        </row>
        <row r="65">
          <cell r="AI65">
            <v>1018635.85</v>
          </cell>
        </row>
        <row r="66">
          <cell r="AI66">
            <v>1068288.29</v>
          </cell>
        </row>
        <row r="67">
          <cell r="AI67">
            <v>458765.6</v>
          </cell>
        </row>
        <row r="68">
          <cell r="AI68">
            <v>171737.51</v>
          </cell>
        </row>
        <row r="69">
          <cell r="AI69">
            <v>88640.98</v>
          </cell>
        </row>
        <row r="70">
          <cell r="AI70">
            <v>36940.800000000003</v>
          </cell>
        </row>
        <row r="71">
          <cell r="AI71">
            <v>1501293.26</v>
          </cell>
        </row>
        <row r="72">
          <cell r="AI72">
            <v>86878.26</v>
          </cell>
        </row>
        <row r="73">
          <cell r="AI73">
            <v>289729.98000000004</v>
          </cell>
        </row>
        <row r="74">
          <cell r="AI74">
            <v>68453.45</v>
          </cell>
        </row>
      </sheetData>
      <sheetData sheetId="1"/>
      <sheetData sheetId="2">
        <row r="8">
          <cell r="U8">
            <v>119833.16999999998</v>
          </cell>
        </row>
        <row r="9">
          <cell r="U9">
            <v>17156.150000000001</v>
          </cell>
        </row>
        <row r="10">
          <cell r="U10">
            <v>98911.52</v>
          </cell>
        </row>
        <row r="11">
          <cell r="U11">
            <v>14722.53</v>
          </cell>
        </row>
        <row r="12">
          <cell r="U12">
            <v>325108.38</v>
          </cell>
        </row>
        <row r="13">
          <cell r="U13">
            <v>797918.72000000009</v>
          </cell>
        </row>
        <row r="14">
          <cell r="U14">
            <v>1192.3399999999999</v>
          </cell>
        </row>
        <row r="15">
          <cell r="U15">
            <v>90585.79</v>
          </cell>
        </row>
        <row r="16">
          <cell r="U16">
            <v>60498.76</v>
          </cell>
        </row>
        <row r="17">
          <cell r="U17">
            <v>76749.670000000013</v>
          </cell>
        </row>
        <row r="18">
          <cell r="U18">
            <v>165767.91000000003</v>
          </cell>
        </row>
        <row r="19">
          <cell r="U19">
            <v>56247.539999999994</v>
          </cell>
        </row>
        <row r="20">
          <cell r="U20">
            <v>987413.14</v>
          </cell>
        </row>
        <row r="21">
          <cell r="U21">
            <v>14139.390000000001</v>
          </cell>
        </row>
        <row r="22">
          <cell r="U22">
            <v>4644.17</v>
          </cell>
        </row>
        <row r="23">
          <cell r="U23">
            <v>475444.57</v>
          </cell>
        </row>
        <row r="24">
          <cell r="U24">
            <v>135562.72999999998</v>
          </cell>
        </row>
        <row r="25">
          <cell r="U25">
            <v>40149.590000000004</v>
          </cell>
        </row>
        <row r="26">
          <cell r="U26">
            <v>1236.3</v>
          </cell>
        </row>
        <row r="27">
          <cell r="U27">
            <v>6142.01</v>
          </cell>
        </row>
        <row r="28">
          <cell r="U28">
            <v>7814.62</v>
          </cell>
        </row>
        <row r="29">
          <cell r="U29">
            <v>7166.8099999999995</v>
          </cell>
        </row>
        <row r="30">
          <cell r="U30">
            <v>5306.39</v>
          </cell>
        </row>
        <row r="31">
          <cell r="U31">
            <v>3259.8799999999997</v>
          </cell>
        </row>
        <row r="32">
          <cell r="U32">
            <v>14805.99</v>
          </cell>
        </row>
        <row r="33">
          <cell r="U33">
            <v>26523.99</v>
          </cell>
        </row>
        <row r="34">
          <cell r="U34">
            <v>82766.679999999993</v>
          </cell>
        </row>
        <row r="35">
          <cell r="U35">
            <v>44461.270000000004</v>
          </cell>
        </row>
        <row r="36">
          <cell r="U36">
            <v>611294.55999999994</v>
          </cell>
        </row>
        <row r="37">
          <cell r="U37">
            <v>8272.14</v>
          </cell>
        </row>
        <row r="38">
          <cell r="U38">
            <v>9207.76</v>
          </cell>
        </row>
        <row r="39">
          <cell r="U39">
            <v>34469.869999999995</v>
          </cell>
        </row>
        <row r="40">
          <cell r="U40">
            <v>8445.98</v>
          </cell>
        </row>
        <row r="41">
          <cell r="U41">
            <v>2009.6699999999998</v>
          </cell>
        </row>
        <row r="42">
          <cell r="U42">
            <v>169514.75</v>
          </cell>
        </row>
        <row r="43">
          <cell r="U43">
            <v>356814.44999999995</v>
          </cell>
        </row>
        <row r="44">
          <cell r="U44">
            <v>114024.12999999999</v>
          </cell>
        </row>
        <row r="45">
          <cell r="U45">
            <v>4374.3499999999995</v>
          </cell>
        </row>
        <row r="46">
          <cell r="U46">
            <v>4437.3499999999995</v>
          </cell>
        </row>
        <row r="47">
          <cell r="U47">
            <v>15565.470000000001</v>
          </cell>
        </row>
        <row r="48">
          <cell r="U48">
            <v>176008.53999999998</v>
          </cell>
        </row>
        <row r="49">
          <cell r="U49">
            <v>193843.01</v>
          </cell>
        </row>
        <row r="50">
          <cell r="U50">
            <v>78933.600000000006</v>
          </cell>
        </row>
        <row r="51">
          <cell r="U51">
            <v>40570.83</v>
          </cell>
        </row>
        <row r="52">
          <cell r="U52">
            <v>37456.559999999998</v>
          </cell>
        </row>
        <row r="53">
          <cell r="U53">
            <v>93962.39</v>
          </cell>
        </row>
        <row r="54">
          <cell r="U54">
            <v>32432.41</v>
          </cell>
        </row>
        <row r="55">
          <cell r="U55">
            <v>106170.03</v>
          </cell>
        </row>
        <row r="56">
          <cell r="U56">
            <v>183847.16</v>
          </cell>
        </row>
        <row r="57">
          <cell r="U57">
            <v>570685.13</v>
          </cell>
        </row>
        <row r="58">
          <cell r="U58">
            <v>233901.94</v>
          </cell>
        </row>
        <row r="59">
          <cell r="U59">
            <v>329671.13</v>
          </cell>
        </row>
        <row r="60">
          <cell r="U60">
            <v>338250.22000000003</v>
          </cell>
        </row>
        <row r="61">
          <cell r="U61">
            <v>31220.570000000003</v>
          </cell>
        </row>
        <row r="62">
          <cell r="U62">
            <v>19634.16</v>
          </cell>
        </row>
        <row r="63">
          <cell r="U63">
            <v>152505.83999999997</v>
          </cell>
        </row>
        <row r="64">
          <cell r="U64">
            <v>75751.069999999992</v>
          </cell>
        </row>
        <row r="65">
          <cell r="U65">
            <v>170511.5</v>
          </cell>
        </row>
        <row r="66">
          <cell r="U66">
            <v>178711.12000000002</v>
          </cell>
        </row>
        <row r="67">
          <cell r="U67">
            <v>76582.120000000024</v>
          </cell>
        </row>
        <row r="68">
          <cell r="U68">
            <v>28650.329999999998</v>
          </cell>
        </row>
        <row r="69">
          <cell r="U69">
            <v>5139.4400000000005</v>
          </cell>
        </row>
        <row r="70">
          <cell r="U70">
            <v>6167.8899999999994</v>
          </cell>
        </row>
        <row r="71">
          <cell r="U71">
            <v>250303.29</v>
          </cell>
        </row>
        <row r="72">
          <cell r="U72">
            <v>14492.79</v>
          </cell>
        </row>
        <row r="73">
          <cell r="U73">
            <v>48475.89</v>
          </cell>
        </row>
        <row r="74">
          <cell r="U74">
            <v>11427.43</v>
          </cell>
        </row>
      </sheetData>
      <sheetData sheetId="3"/>
      <sheetData sheetId="4">
        <row r="10">
          <cell r="V10">
            <v>513974.1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55826.71</v>
          </cell>
        </row>
        <row r="14">
          <cell r="V14">
            <v>0</v>
          </cell>
        </row>
        <row r="15">
          <cell r="V15">
            <v>3586413.61</v>
          </cell>
        </row>
        <row r="16">
          <cell r="V16">
            <v>0</v>
          </cell>
        </row>
        <row r="17">
          <cell r="V17">
            <v>390100.76</v>
          </cell>
        </row>
        <row r="18">
          <cell r="V18">
            <v>254101.72</v>
          </cell>
        </row>
        <row r="19">
          <cell r="V19">
            <v>323608.78000000003</v>
          </cell>
        </row>
        <row r="20">
          <cell r="V20">
            <v>743901.55</v>
          </cell>
        </row>
        <row r="21">
          <cell r="V21">
            <v>0</v>
          </cell>
        </row>
        <row r="22">
          <cell r="V22">
            <v>2624304.7200000002</v>
          </cell>
        </row>
        <row r="23">
          <cell r="V23">
            <v>59680.06</v>
          </cell>
        </row>
        <row r="24">
          <cell r="V24">
            <v>0</v>
          </cell>
        </row>
        <row r="25">
          <cell r="V25">
            <v>1958238.19</v>
          </cell>
        </row>
        <row r="26">
          <cell r="V26">
            <v>445872.77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56288.800000000003</v>
          </cell>
        </row>
        <row r="35">
          <cell r="V35">
            <v>34679.910000000003</v>
          </cell>
        </row>
        <row r="36">
          <cell r="V36">
            <v>350439.24</v>
          </cell>
        </row>
        <row r="37">
          <cell r="V37">
            <v>182759.71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36217.339999999997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1538224.91</v>
          </cell>
        </row>
        <row r="46">
          <cell r="V46">
            <v>504703.82</v>
          </cell>
        </row>
        <row r="47">
          <cell r="V47">
            <v>91568.84</v>
          </cell>
        </row>
        <row r="48">
          <cell r="V48">
            <v>0</v>
          </cell>
        </row>
        <row r="49">
          <cell r="V49">
            <v>57986.21</v>
          </cell>
        </row>
        <row r="50">
          <cell r="V50">
            <v>755609.41</v>
          </cell>
        </row>
        <row r="51">
          <cell r="V51">
            <v>779123.18</v>
          </cell>
        </row>
        <row r="52">
          <cell r="V52">
            <v>338984.2</v>
          </cell>
        </row>
        <row r="53">
          <cell r="V53">
            <v>179290.58</v>
          </cell>
        </row>
        <row r="54">
          <cell r="V54">
            <v>160625.14000000001</v>
          </cell>
        </row>
        <row r="55">
          <cell r="V55">
            <v>246175.85</v>
          </cell>
        </row>
        <row r="56">
          <cell r="V56">
            <v>121155.98</v>
          </cell>
        </row>
        <row r="57">
          <cell r="V57">
            <v>0</v>
          </cell>
        </row>
        <row r="58">
          <cell r="V58">
            <v>826881.47</v>
          </cell>
        </row>
        <row r="59">
          <cell r="V59">
            <v>2475834.4500000002</v>
          </cell>
        </row>
        <row r="60">
          <cell r="V60">
            <v>1016866.84</v>
          </cell>
        </row>
        <row r="61">
          <cell r="V61">
            <v>0</v>
          </cell>
        </row>
        <row r="62">
          <cell r="V62">
            <v>1343881.72</v>
          </cell>
        </row>
        <row r="63">
          <cell r="V63">
            <v>131118.97</v>
          </cell>
        </row>
        <row r="64">
          <cell r="V64">
            <v>0</v>
          </cell>
        </row>
        <row r="65">
          <cell r="V65">
            <v>645054.17000000004</v>
          </cell>
        </row>
        <row r="66">
          <cell r="V66">
            <v>309911.28999999998</v>
          </cell>
        </row>
        <row r="67">
          <cell r="V67">
            <v>749532.62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114375.65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1098373.01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</sheetData>
      <sheetData sheetId="5"/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Option"/>
      <sheetName val="Local Option Data"/>
      <sheetName val="9th Cent"/>
      <sheetName val="9th Cent Data"/>
      <sheetName val="New Local Option"/>
      <sheetName val="New Local Data"/>
      <sheetName val="SCETS"/>
      <sheetName val="SCETS Data"/>
    </sheetNames>
    <sheetDataSet>
      <sheetData sheetId="0">
        <row r="8">
          <cell r="AI8">
            <v>679464.01</v>
          </cell>
        </row>
        <row r="9">
          <cell r="AI9">
            <v>93517.36</v>
          </cell>
        </row>
        <row r="10">
          <cell r="AI10">
            <v>556585.71</v>
          </cell>
        </row>
        <row r="11">
          <cell r="AI11">
            <v>77520.900000000009</v>
          </cell>
        </row>
        <row r="12">
          <cell r="AI12">
            <v>2467011.3899999997</v>
          </cell>
        </row>
        <row r="13">
          <cell r="AI13">
            <v>4293478.55</v>
          </cell>
        </row>
        <row r="14">
          <cell r="AI14">
            <v>23281.160000000003</v>
          </cell>
        </row>
        <row r="15">
          <cell r="AI15">
            <v>514917.9</v>
          </cell>
        </row>
        <row r="16">
          <cell r="AI16">
            <v>330828.03000000003</v>
          </cell>
        </row>
        <row r="17">
          <cell r="AI17">
            <v>415971.06999999995</v>
          </cell>
        </row>
        <row r="18">
          <cell r="AI18">
            <v>999334.86</v>
          </cell>
        </row>
        <row r="19">
          <cell r="AI19">
            <v>1098049.25</v>
          </cell>
        </row>
        <row r="20">
          <cell r="AI20">
            <v>5335855.05</v>
          </cell>
        </row>
        <row r="21">
          <cell r="AI21">
            <v>77424.13</v>
          </cell>
        </row>
        <row r="22">
          <cell r="AI22">
            <v>50334.13</v>
          </cell>
        </row>
        <row r="23">
          <cell r="AI23">
            <v>2609457.46</v>
          </cell>
        </row>
        <row r="24">
          <cell r="AI24">
            <v>759742.85</v>
          </cell>
        </row>
        <row r="25">
          <cell r="AI25">
            <v>227228.58000000002</v>
          </cell>
        </row>
        <row r="26">
          <cell r="AI26">
            <v>27937.16</v>
          </cell>
        </row>
        <row r="27">
          <cell r="AI27">
            <v>1035351.4199999999</v>
          </cell>
        </row>
        <row r="28">
          <cell r="AI28">
            <v>45212.39</v>
          </cell>
        </row>
        <row r="29">
          <cell r="AI29">
            <v>337347.38</v>
          </cell>
        </row>
        <row r="30">
          <cell r="AI30">
            <v>31237.03</v>
          </cell>
        </row>
        <row r="31">
          <cell r="AI31">
            <v>1746952.58</v>
          </cell>
        </row>
        <row r="32">
          <cell r="AI32">
            <v>77959.41</v>
          </cell>
        </row>
        <row r="33">
          <cell r="AI33">
            <v>141485.06</v>
          </cell>
        </row>
        <row r="34">
          <cell r="AI34">
            <v>442527.01999999996</v>
          </cell>
        </row>
        <row r="35">
          <cell r="AI35">
            <v>254780.69999999998</v>
          </cell>
        </row>
        <row r="36">
          <cell r="AI36">
            <v>3457935.0900000003</v>
          </cell>
        </row>
        <row r="37">
          <cell r="AI37">
            <v>43653.479999999996</v>
          </cell>
        </row>
        <row r="38">
          <cell r="AI38">
            <v>395027.44999999995</v>
          </cell>
        </row>
        <row r="39">
          <cell r="AI39">
            <v>193025.52</v>
          </cell>
        </row>
        <row r="40">
          <cell r="AI40">
            <v>45519.07</v>
          </cell>
        </row>
        <row r="41">
          <cell r="AI41">
            <v>17981.59</v>
          </cell>
        </row>
        <row r="42">
          <cell r="AI42">
            <v>949205.91</v>
          </cell>
        </row>
        <row r="43">
          <cell r="AI43">
            <v>2097983.7400000002</v>
          </cell>
        </row>
        <row r="44">
          <cell r="AI44">
            <v>657839.72</v>
          </cell>
        </row>
        <row r="45">
          <cell r="AI45">
            <v>121396.67</v>
          </cell>
        </row>
        <row r="46">
          <cell r="AI46">
            <v>22910.7</v>
          </cell>
        </row>
        <row r="47">
          <cell r="AI47">
            <v>81392.569999999992</v>
          </cell>
        </row>
        <row r="48">
          <cell r="AI48">
            <v>1012955.0399999999</v>
          </cell>
        </row>
        <row r="49">
          <cell r="AI49">
            <v>1073853.33</v>
          </cell>
        </row>
        <row r="50">
          <cell r="AI50">
            <v>434670.84</v>
          </cell>
        </row>
        <row r="51">
          <cell r="AI51">
            <v>244897.31999999998</v>
          </cell>
        </row>
        <row r="52">
          <cell r="AI52">
            <v>203872.1</v>
          </cell>
        </row>
        <row r="53">
          <cell r="AI53">
            <v>550581.23</v>
          </cell>
        </row>
        <row r="54">
          <cell r="AI54">
            <v>173223.68000000002</v>
          </cell>
        </row>
        <row r="55">
          <cell r="AI55">
            <v>3745152.4299999997</v>
          </cell>
        </row>
        <row r="56">
          <cell r="AI56">
            <v>1065934.24</v>
          </cell>
        </row>
        <row r="57">
          <cell r="AI57">
            <v>3177470.67</v>
          </cell>
        </row>
        <row r="58">
          <cell r="AI58">
            <v>1318808.2799999998</v>
          </cell>
        </row>
        <row r="59">
          <cell r="AI59">
            <v>1850266.1400000001</v>
          </cell>
        </row>
        <row r="60">
          <cell r="AI60">
            <v>1870629.98</v>
          </cell>
        </row>
        <row r="61">
          <cell r="AI61">
            <v>179765.9</v>
          </cell>
        </row>
        <row r="62">
          <cell r="AI62">
            <v>769521.09000000008</v>
          </cell>
        </row>
        <row r="63">
          <cell r="AI63">
            <v>859007.31</v>
          </cell>
        </row>
        <row r="64">
          <cell r="AI64">
            <v>425548.02</v>
          </cell>
        </row>
        <row r="65">
          <cell r="AI65">
            <v>1004440.22</v>
          </cell>
        </row>
        <row r="66">
          <cell r="AI66">
            <v>1016548.42</v>
          </cell>
        </row>
        <row r="67">
          <cell r="AI67">
            <v>418043.17</v>
          </cell>
        </row>
        <row r="68">
          <cell r="AI68">
            <v>153022.32</v>
          </cell>
        </row>
        <row r="69">
          <cell r="AI69">
            <v>76814.149999999994</v>
          </cell>
        </row>
        <row r="70">
          <cell r="AI70">
            <v>28771.52</v>
          </cell>
        </row>
        <row r="71">
          <cell r="AI71">
            <v>1434914.26</v>
          </cell>
        </row>
        <row r="72">
          <cell r="AI72">
            <v>82020.2</v>
          </cell>
        </row>
        <row r="73">
          <cell r="AI73">
            <v>761510.94</v>
          </cell>
        </row>
        <row r="74">
          <cell r="AI74">
            <v>61943.360000000001</v>
          </cell>
        </row>
      </sheetData>
      <sheetData sheetId="1"/>
      <sheetData sheetId="2">
        <row r="8">
          <cell r="U8">
            <v>111146.53</v>
          </cell>
        </row>
        <row r="9">
          <cell r="U9">
            <v>15260.230000000001</v>
          </cell>
        </row>
        <row r="10">
          <cell r="U10">
            <v>88360.83</v>
          </cell>
        </row>
        <row r="11">
          <cell r="U11">
            <v>12687.81</v>
          </cell>
        </row>
        <row r="12">
          <cell r="U12">
            <v>193018.39</v>
          </cell>
        </row>
        <row r="13">
          <cell r="U13">
            <v>698277.91</v>
          </cell>
        </row>
        <row r="14">
          <cell r="U14">
            <v>698.05</v>
          </cell>
        </row>
        <row r="15">
          <cell r="U15">
            <v>83648.820000000007</v>
          </cell>
        </row>
        <row r="16">
          <cell r="U16">
            <v>54004.630000000005</v>
          </cell>
        </row>
        <row r="17">
          <cell r="U17">
            <v>67959.22</v>
          </cell>
        </row>
        <row r="18">
          <cell r="U18">
            <v>162605.04999999999</v>
          </cell>
        </row>
        <row r="19">
          <cell r="U19">
            <v>181823.27000000002</v>
          </cell>
        </row>
        <row r="20">
          <cell r="U20">
            <v>867602.49</v>
          </cell>
        </row>
        <row r="21">
          <cell r="U21">
            <v>12634.720000000001</v>
          </cell>
        </row>
        <row r="22">
          <cell r="U22">
            <v>2751.28</v>
          </cell>
        </row>
        <row r="23">
          <cell r="U23">
            <v>424976.94</v>
          </cell>
        </row>
        <row r="24">
          <cell r="U24">
            <v>121963.62999999999</v>
          </cell>
        </row>
        <row r="25">
          <cell r="U25">
            <v>37126.61</v>
          </cell>
        </row>
        <row r="26">
          <cell r="U26">
            <v>729.35</v>
          </cell>
        </row>
        <row r="27">
          <cell r="U27">
            <v>154836.88</v>
          </cell>
        </row>
        <row r="28">
          <cell r="U28">
            <v>7584.75</v>
          </cell>
        </row>
        <row r="29">
          <cell r="U29">
            <v>56058.94</v>
          </cell>
        </row>
        <row r="30">
          <cell r="U30">
            <v>5098.01</v>
          </cell>
        </row>
        <row r="31">
          <cell r="U31">
            <v>279183.15999999997</v>
          </cell>
        </row>
        <row r="32">
          <cell r="U32">
            <v>12765.04</v>
          </cell>
        </row>
        <row r="33">
          <cell r="U33">
            <v>23174.85</v>
          </cell>
        </row>
        <row r="34">
          <cell r="U34">
            <v>72150.05</v>
          </cell>
        </row>
        <row r="35">
          <cell r="U35">
            <v>41545.82</v>
          </cell>
        </row>
        <row r="36">
          <cell r="U36">
            <v>558100.61</v>
          </cell>
        </row>
        <row r="37">
          <cell r="U37">
            <v>7136.84</v>
          </cell>
        </row>
        <row r="38">
          <cell r="U38">
            <v>5389.65</v>
          </cell>
        </row>
        <row r="39">
          <cell r="U39">
            <v>30963.51</v>
          </cell>
        </row>
        <row r="40">
          <cell r="U40">
            <v>7514.65</v>
          </cell>
        </row>
        <row r="41">
          <cell r="U41">
            <v>1191.6500000000001</v>
          </cell>
        </row>
        <row r="42">
          <cell r="U42">
            <v>154514.76999999999</v>
          </cell>
        </row>
        <row r="43">
          <cell r="U43">
            <v>341409.8</v>
          </cell>
        </row>
        <row r="44">
          <cell r="U44">
            <v>107486.45</v>
          </cell>
        </row>
        <row r="45">
          <cell r="U45">
            <v>2580.5300000000002</v>
          </cell>
        </row>
        <row r="46">
          <cell r="U46">
            <v>3762.5699999999997</v>
          </cell>
        </row>
        <row r="47">
          <cell r="U47">
            <v>13239.42</v>
          </cell>
        </row>
        <row r="48">
          <cell r="U48">
            <v>164645.89000000001</v>
          </cell>
        </row>
        <row r="49">
          <cell r="U49">
            <v>174214.57</v>
          </cell>
        </row>
        <row r="50">
          <cell r="U50">
            <v>70818.670000000013</v>
          </cell>
        </row>
        <row r="51">
          <cell r="U51">
            <v>39977.68</v>
          </cell>
        </row>
        <row r="52">
          <cell r="U52">
            <v>33321.449999999997</v>
          </cell>
        </row>
        <row r="53">
          <cell r="U53">
            <v>84864.01</v>
          </cell>
        </row>
        <row r="54">
          <cell r="U54">
            <v>28375.82</v>
          </cell>
        </row>
        <row r="55">
          <cell r="U55">
            <v>70573.63</v>
          </cell>
        </row>
        <row r="56">
          <cell r="U56">
            <v>173216.28</v>
          </cell>
        </row>
        <row r="57">
          <cell r="U57">
            <v>516844.11</v>
          </cell>
        </row>
        <row r="58">
          <cell r="U58">
            <v>213984.5</v>
          </cell>
        </row>
        <row r="59">
          <cell r="U59">
            <v>301215.94999999995</v>
          </cell>
        </row>
        <row r="60">
          <cell r="U60">
            <v>304563.05</v>
          </cell>
        </row>
        <row r="61">
          <cell r="U61">
            <v>29444.43</v>
          </cell>
        </row>
        <row r="62">
          <cell r="U62">
            <v>11563.67</v>
          </cell>
        </row>
        <row r="63">
          <cell r="U63">
            <v>139360.21</v>
          </cell>
        </row>
        <row r="64">
          <cell r="U64">
            <v>69218.69</v>
          </cell>
        </row>
        <row r="65">
          <cell r="U65">
            <v>162652.06</v>
          </cell>
        </row>
        <row r="66">
          <cell r="U66">
            <v>165459.47</v>
          </cell>
        </row>
        <row r="67">
          <cell r="U67">
            <v>67909.900000000009</v>
          </cell>
        </row>
        <row r="68">
          <cell r="U68">
            <v>24982.699999999997</v>
          </cell>
        </row>
        <row r="69">
          <cell r="U69">
            <v>3026.36</v>
          </cell>
        </row>
        <row r="70">
          <cell r="U70">
            <v>4719.68</v>
          </cell>
        </row>
        <row r="71">
          <cell r="U71">
            <v>233137.22999999998</v>
          </cell>
        </row>
        <row r="72">
          <cell r="U72">
            <v>13412.04</v>
          </cell>
        </row>
        <row r="73">
          <cell r="U73">
            <v>125723.89</v>
          </cell>
        </row>
        <row r="74">
          <cell r="U74">
            <v>10111.890000000001</v>
          </cell>
        </row>
      </sheetData>
      <sheetData sheetId="3"/>
      <sheetData sheetId="4">
        <row r="10">
          <cell r="V10">
            <v>505405.08</v>
          </cell>
        </row>
        <row r="11">
          <cell r="V11">
            <v>0</v>
          </cell>
        </row>
        <row r="12">
          <cell r="V12">
            <v>0</v>
          </cell>
        </row>
        <row r="13">
          <cell r="V13">
            <v>52922.77</v>
          </cell>
        </row>
        <row r="14">
          <cell r="V14">
            <v>0</v>
          </cell>
        </row>
        <row r="15">
          <cell r="V15">
            <v>3265033.68</v>
          </cell>
        </row>
        <row r="16">
          <cell r="V16">
            <v>0</v>
          </cell>
        </row>
        <row r="17">
          <cell r="V17">
            <v>381956.36</v>
          </cell>
        </row>
        <row r="18">
          <cell r="V18">
            <v>241699.54</v>
          </cell>
        </row>
        <row r="19">
          <cell r="V19">
            <v>304372.77</v>
          </cell>
        </row>
        <row r="20">
          <cell r="V20">
            <v>765147.67</v>
          </cell>
        </row>
        <row r="21">
          <cell r="V21">
            <v>0</v>
          </cell>
        </row>
        <row r="22">
          <cell r="V22">
            <v>2412709.5</v>
          </cell>
        </row>
        <row r="23">
          <cell r="V23">
            <v>56771.5</v>
          </cell>
        </row>
        <row r="24">
          <cell r="V24">
            <v>0</v>
          </cell>
        </row>
        <row r="25">
          <cell r="V25">
            <v>1882483.87</v>
          </cell>
        </row>
        <row r="26">
          <cell r="V26">
            <v>431409.23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53360.42</v>
          </cell>
        </row>
        <row r="35">
          <cell r="V35">
            <v>35612.67</v>
          </cell>
        </row>
        <row r="36">
          <cell r="V36">
            <v>324026.45</v>
          </cell>
        </row>
        <row r="37">
          <cell r="V37">
            <v>184986.67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33690.31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1566486.84</v>
          </cell>
        </row>
        <row r="46">
          <cell r="V46">
            <v>498145.81</v>
          </cell>
        </row>
        <row r="47">
          <cell r="V47">
            <v>89192</v>
          </cell>
        </row>
        <row r="48">
          <cell r="V48">
            <v>0</v>
          </cell>
        </row>
        <row r="49">
          <cell r="V49">
            <v>54875.28</v>
          </cell>
        </row>
        <row r="50">
          <cell r="V50">
            <v>751889.24</v>
          </cell>
        </row>
        <row r="51">
          <cell r="V51">
            <v>759463.04</v>
          </cell>
        </row>
        <row r="52">
          <cell r="V52">
            <v>322133.53999999998</v>
          </cell>
        </row>
        <row r="53">
          <cell r="V53">
            <v>185959.28</v>
          </cell>
        </row>
        <row r="54">
          <cell r="V54">
            <v>150796.16</v>
          </cell>
        </row>
        <row r="55">
          <cell r="V55">
            <v>234032.81</v>
          </cell>
        </row>
        <row r="56">
          <cell r="V56">
            <v>117854.62</v>
          </cell>
        </row>
        <row r="57">
          <cell r="V57">
            <v>0</v>
          </cell>
        </row>
        <row r="58">
          <cell r="V58">
            <v>813820.17</v>
          </cell>
        </row>
        <row r="59">
          <cell r="V59">
            <v>2369380.69</v>
          </cell>
        </row>
        <row r="60">
          <cell r="V60">
            <v>982474.52</v>
          </cell>
        </row>
        <row r="61">
          <cell r="V61">
            <v>0</v>
          </cell>
        </row>
        <row r="62">
          <cell r="V62">
            <v>1320851.44</v>
          </cell>
        </row>
        <row r="63">
          <cell r="V63">
            <v>132311.1</v>
          </cell>
        </row>
        <row r="64">
          <cell r="V64">
            <v>0</v>
          </cell>
        </row>
        <row r="65">
          <cell r="V65">
            <v>629501.46</v>
          </cell>
        </row>
        <row r="66">
          <cell r="V66">
            <v>305810.98</v>
          </cell>
        </row>
        <row r="67">
          <cell r="V67">
            <v>755039.01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108305.81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1077516.93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Sales Tax Surcharges"/>
    </sheetNames>
    <sheetDataSet>
      <sheetData sheetId="0">
        <row r="2">
          <cell r="J2">
            <v>5368199.24</v>
          </cell>
        </row>
        <row r="3">
          <cell r="J3">
            <v>198916.53</v>
          </cell>
        </row>
        <row r="4">
          <cell r="J4">
            <v>4751791.8099999996</v>
          </cell>
        </row>
        <row r="5">
          <cell r="J5">
            <v>275692.28999999998</v>
          </cell>
        </row>
        <row r="6">
          <cell r="J6">
            <v>7977481.2000000002</v>
          </cell>
        </row>
        <row r="7">
          <cell r="J7">
            <v>33637516.07</v>
          </cell>
        </row>
        <row r="8">
          <cell r="J8">
            <v>110570.9</v>
          </cell>
        </row>
        <row r="9">
          <cell r="J9">
            <v>2695373.54</v>
          </cell>
        </row>
        <row r="10">
          <cell r="J10">
            <v>80904.56</v>
          </cell>
        </row>
        <row r="11">
          <cell r="J11">
            <v>3007176.01</v>
          </cell>
        </row>
        <row r="12">
          <cell r="J12">
            <v>7800745.4400000004</v>
          </cell>
        </row>
        <row r="13">
          <cell r="J13">
            <v>1295632.97</v>
          </cell>
        </row>
        <row r="14">
          <cell r="J14">
            <v>50746750.43</v>
          </cell>
        </row>
        <row r="15">
          <cell r="J15">
            <v>410494.51</v>
          </cell>
        </row>
        <row r="16">
          <cell r="J16">
            <v>86669.88</v>
          </cell>
        </row>
        <row r="17">
          <cell r="J17">
            <v>24554176.84</v>
          </cell>
        </row>
        <row r="18">
          <cell r="J18">
            <v>8085597.79</v>
          </cell>
        </row>
        <row r="19">
          <cell r="J19">
            <v>1101954.6200000001</v>
          </cell>
        </row>
        <row r="20">
          <cell r="J20">
            <v>302568.55</v>
          </cell>
        </row>
        <row r="21">
          <cell r="J21">
            <v>420976.5</v>
          </cell>
        </row>
        <row r="22">
          <cell r="J22">
            <v>98729.58</v>
          </cell>
        </row>
        <row r="23">
          <cell r="J23">
            <v>75624.78</v>
          </cell>
        </row>
        <row r="24">
          <cell r="J24">
            <v>250917.41</v>
          </cell>
        </row>
        <row r="25">
          <cell r="J25">
            <v>65087.6</v>
          </cell>
        </row>
        <row r="26">
          <cell r="J26">
            <v>183161.79</v>
          </cell>
        </row>
        <row r="27">
          <cell r="J27">
            <v>541970.91</v>
          </cell>
        </row>
        <row r="28">
          <cell r="J28">
            <v>1031279.43</v>
          </cell>
        </row>
        <row r="29">
          <cell r="J29">
            <v>1506293.32</v>
          </cell>
        </row>
        <row r="30">
          <cell r="J30">
            <v>36726060.340000004</v>
          </cell>
        </row>
        <row r="31">
          <cell r="J31">
            <v>134208.82</v>
          </cell>
        </row>
        <row r="32">
          <cell r="J32">
            <v>2123379.7200000002</v>
          </cell>
        </row>
        <row r="33">
          <cell r="J33">
            <v>666594.32999999996</v>
          </cell>
        </row>
        <row r="34">
          <cell r="J34">
            <v>131291.38</v>
          </cell>
        </row>
        <row r="35">
          <cell r="J35">
            <v>33679.21</v>
          </cell>
        </row>
        <row r="36">
          <cell r="J36">
            <v>4434690.0599999996</v>
          </cell>
        </row>
        <row r="37">
          <cell r="J37">
            <v>7382727.8399999999</v>
          </cell>
        </row>
        <row r="38">
          <cell r="J38">
            <v>5716307.6500000004</v>
          </cell>
        </row>
        <row r="39">
          <cell r="J39">
            <v>380589.68</v>
          </cell>
        </row>
        <row r="40">
          <cell r="J40">
            <v>36083</v>
          </cell>
        </row>
        <row r="41">
          <cell r="J41">
            <v>137029.92000000001</v>
          </cell>
        </row>
        <row r="42">
          <cell r="J42">
            <v>5813749.8300000001</v>
          </cell>
        </row>
        <row r="43">
          <cell r="J43">
            <v>4803193.33</v>
          </cell>
        </row>
        <row r="44">
          <cell r="J44">
            <v>1681955.59</v>
          </cell>
        </row>
        <row r="45">
          <cell r="J45">
            <v>5245066.72</v>
          </cell>
        </row>
        <row r="46">
          <cell r="J46">
            <v>1192563.33</v>
          </cell>
        </row>
        <row r="47">
          <cell r="J47">
            <v>4675651.4800000004</v>
          </cell>
        </row>
        <row r="48">
          <cell r="J48">
            <v>547370.22</v>
          </cell>
        </row>
        <row r="49">
          <cell r="J49">
            <v>24793768.030000001</v>
          </cell>
        </row>
        <row r="50">
          <cell r="J50">
            <v>8235148.5999999996</v>
          </cell>
        </row>
        <row r="51">
          <cell r="J51">
            <v>25654937.68</v>
          </cell>
        </row>
        <row r="52">
          <cell r="J52">
            <v>5957581.3600000003</v>
          </cell>
        </row>
        <row r="53">
          <cell r="J53">
            <v>13941626.18</v>
          </cell>
        </row>
        <row r="54">
          <cell r="J54">
            <v>9939934.5199999996</v>
          </cell>
        </row>
        <row r="55">
          <cell r="J55">
            <v>558588.17000000004</v>
          </cell>
        </row>
        <row r="56">
          <cell r="J56">
            <v>2230362.0499999998</v>
          </cell>
        </row>
        <row r="57">
          <cell r="J57">
            <v>3560979.52</v>
          </cell>
        </row>
        <row r="58">
          <cell r="J58">
            <v>1801217.12</v>
          </cell>
        </row>
        <row r="59">
          <cell r="J59">
            <v>7450115.0499999998</v>
          </cell>
        </row>
        <row r="60">
          <cell r="J60">
            <v>6341881.5099999998</v>
          </cell>
        </row>
        <row r="61">
          <cell r="J61">
            <v>1446757.96</v>
          </cell>
        </row>
        <row r="62">
          <cell r="J62">
            <v>412068.05</v>
          </cell>
        </row>
        <row r="63">
          <cell r="J63">
            <v>217828.73</v>
          </cell>
        </row>
        <row r="64">
          <cell r="J64">
            <v>59523.63</v>
          </cell>
        </row>
        <row r="65">
          <cell r="J65">
            <v>3911270.57</v>
          </cell>
        </row>
        <row r="66">
          <cell r="J66">
            <v>328054.95</v>
          </cell>
        </row>
        <row r="67">
          <cell r="J67">
            <v>3141955.97</v>
          </cell>
        </row>
        <row r="68">
          <cell r="J68">
            <v>260282.97</v>
          </cell>
        </row>
        <row r="69">
          <cell r="S69">
            <v>69526264.959999993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Sales Tax Surcharges"/>
    </sheetNames>
    <sheetDataSet>
      <sheetData sheetId="0">
        <row r="2">
          <cell r="J2">
            <v>5677341.3300000001</v>
          </cell>
        </row>
        <row r="3">
          <cell r="J3">
            <v>223635.64</v>
          </cell>
        </row>
        <row r="4">
          <cell r="J4">
            <v>4547556.03</v>
          </cell>
        </row>
        <row r="5">
          <cell r="J5">
            <v>322866.84000000003</v>
          </cell>
        </row>
        <row r="6">
          <cell r="J6">
            <v>8425949.4199999999</v>
          </cell>
        </row>
        <row r="7">
          <cell r="J7">
            <v>33899212.740000002</v>
          </cell>
        </row>
        <row r="8">
          <cell r="J8">
            <v>101849.15</v>
          </cell>
        </row>
        <row r="9">
          <cell r="J9">
            <v>2876518.13</v>
          </cell>
        </row>
        <row r="10">
          <cell r="J10">
            <v>101149.75999999999</v>
          </cell>
        </row>
        <row r="11">
          <cell r="J11">
            <v>3200620.58</v>
          </cell>
        </row>
        <row r="12">
          <cell r="J12">
            <v>8382868.5099999998</v>
          </cell>
        </row>
        <row r="13">
          <cell r="J13">
            <v>1408289.82</v>
          </cell>
        </row>
        <row r="14">
          <cell r="J14">
            <v>51848581.93</v>
          </cell>
        </row>
        <row r="15">
          <cell r="J15">
            <v>432370.17</v>
          </cell>
        </row>
        <row r="16">
          <cell r="J16">
            <v>93586.25</v>
          </cell>
        </row>
        <row r="17">
          <cell r="J17">
            <v>25562739.640000001</v>
          </cell>
        </row>
        <row r="18">
          <cell r="J18">
            <v>7898716.4299999997</v>
          </cell>
        </row>
        <row r="19">
          <cell r="J19">
            <v>1115545.1499999999</v>
          </cell>
        </row>
        <row r="20">
          <cell r="J20">
            <v>350505.36</v>
          </cell>
        </row>
        <row r="21">
          <cell r="J21">
            <v>451371.89</v>
          </cell>
        </row>
        <row r="22">
          <cell r="J22">
            <v>101643.36</v>
          </cell>
        </row>
        <row r="23">
          <cell r="J23">
            <v>70633.240000000005</v>
          </cell>
        </row>
        <row r="24">
          <cell r="J24">
            <v>286991.96000000002</v>
          </cell>
        </row>
        <row r="25">
          <cell r="J25">
            <v>74659.37</v>
          </cell>
        </row>
        <row r="26">
          <cell r="J26">
            <v>185612.51</v>
          </cell>
        </row>
        <row r="27">
          <cell r="J27">
            <v>574182.89</v>
          </cell>
        </row>
        <row r="28">
          <cell r="J28">
            <v>1122586.82</v>
          </cell>
        </row>
        <row r="29">
          <cell r="J29">
            <v>1584235.19</v>
          </cell>
        </row>
        <row r="30">
          <cell r="J30">
            <v>37986592.740000002</v>
          </cell>
        </row>
        <row r="31">
          <cell r="J31">
            <v>123355.92</v>
          </cell>
        </row>
        <row r="32">
          <cell r="J32">
            <v>2227073.17</v>
          </cell>
        </row>
        <row r="33">
          <cell r="J33">
            <v>721535.29</v>
          </cell>
        </row>
        <row r="34">
          <cell r="J34">
            <v>149233.81</v>
          </cell>
        </row>
        <row r="35">
          <cell r="J35">
            <v>40241.699999999997</v>
          </cell>
        </row>
        <row r="36">
          <cell r="J36">
            <v>4966201.92</v>
          </cell>
        </row>
        <row r="37">
          <cell r="J37">
            <v>7791831.7000000002</v>
          </cell>
        </row>
        <row r="38">
          <cell r="J38">
            <v>5967313.0199999996</v>
          </cell>
        </row>
        <row r="39">
          <cell r="J39">
            <v>416497.14</v>
          </cell>
        </row>
        <row r="40">
          <cell r="J40">
            <v>44561.52</v>
          </cell>
        </row>
        <row r="41">
          <cell r="J41">
            <v>169856.17</v>
          </cell>
        </row>
        <row r="42">
          <cell r="J42">
            <v>6003193.6200000001</v>
          </cell>
        </row>
        <row r="43">
          <cell r="J43">
            <v>5127178.83</v>
          </cell>
        </row>
        <row r="44">
          <cell r="J44">
            <v>1717687.36</v>
          </cell>
        </row>
        <row r="45">
          <cell r="J45">
            <v>4133930.09</v>
          </cell>
        </row>
        <row r="46">
          <cell r="J46">
            <v>1297684.69</v>
          </cell>
        </row>
        <row r="47">
          <cell r="J47">
            <v>4407509.54</v>
          </cell>
        </row>
        <row r="48">
          <cell r="J48">
            <v>530402.93999999994</v>
          </cell>
        </row>
        <row r="49">
          <cell r="J49">
            <v>26688574.359999999</v>
          </cell>
        </row>
        <row r="50">
          <cell r="J50">
            <v>8807881.6300000008</v>
          </cell>
        </row>
        <row r="51">
          <cell r="J51">
            <v>26948128.800000001</v>
          </cell>
        </row>
        <row r="52">
          <cell r="J52">
            <v>6467135.9199999999</v>
          </cell>
        </row>
        <row r="53">
          <cell r="J53">
            <v>14854392.199999999</v>
          </cell>
        </row>
        <row r="54">
          <cell r="J54">
            <v>9575982.8399999999</v>
          </cell>
        </row>
        <row r="55">
          <cell r="J55">
            <v>599505.67000000004</v>
          </cell>
        </row>
        <row r="56">
          <cell r="J56">
            <v>2360981.13</v>
          </cell>
        </row>
        <row r="57">
          <cell r="J57">
            <v>3823855.01</v>
          </cell>
        </row>
        <row r="58">
          <cell r="J58">
            <v>1826447.3</v>
          </cell>
        </row>
        <row r="59">
          <cell r="J59">
            <v>7800056.5</v>
          </cell>
        </row>
        <row r="60">
          <cell r="J60">
            <v>6549027.4500000002</v>
          </cell>
        </row>
        <row r="61">
          <cell r="J61">
            <v>1602497.04</v>
          </cell>
        </row>
        <row r="62">
          <cell r="J62">
            <v>477526.85</v>
          </cell>
        </row>
        <row r="63">
          <cell r="J63">
            <v>236392.44</v>
          </cell>
        </row>
        <row r="64">
          <cell r="J64">
            <v>67832.73</v>
          </cell>
        </row>
        <row r="65">
          <cell r="J65">
            <v>3929550.15</v>
          </cell>
        </row>
        <row r="66">
          <cell r="J66">
            <v>355572.2</v>
          </cell>
        </row>
        <row r="67">
          <cell r="J67">
            <v>2950161.87</v>
          </cell>
        </row>
        <row r="68">
          <cell r="J68">
            <v>258928.87</v>
          </cell>
        </row>
        <row r="69">
          <cell r="S69">
            <v>80500022.459999993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Sales Tax Surcharges"/>
    </sheetNames>
    <sheetDataSet>
      <sheetData sheetId="0">
        <row r="2">
          <cell r="J2">
            <v>5493154.25</v>
          </cell>
        </row>
        <row r="3">
          <cell r="J3">
            <v>210469.7</v>
          </cell>
        </row>
        <row r="4">
          <cell r="J4">
            <v>4454039.95</v>
          </cell>
        </row>
        <row r="5">
          <cell r="J5">
            <v>273539.45</v>
          </cell>
        </row>
        <row r="6">
          <cell r="J6">
            <v>8186124.7199999997</v>
          </cell>
        </row>
        <row r="7">
          <cell r="J7">
            <v>34925171.039999999</v>
          </cell>
        </row>
        <row r="8">
          <cell r="J8">
            <v>98380.09</v>
          </cell>
        </row>
        <row r="9">
          <cell r="J9">
            <v>3082410.04</v>
          </cell>
        </row>
        <row r="10">
          <cell r="J10">
            <v>69157.83</v>
          </cell>
        </row>
        <row r="11">
          <cell r="J11">
            <v>3151629.49</v>
          </cell>
        </row>
        <row r="12">
          <cell r="J12">
            <v>8922030.5399999991</v>
          </cell>
        </row>
        <row r="13">
          <cell r="J13">
            <v>1366083.45</v>
          </cell>
        </row>
        <row r="14">
          <cell r="J14">
            <v>53375779.07</v>
          </cell>
        </row>
        <row r="15">
          <cell r="J15">
            <v>439426.95</v>
          </cell>
        </row>
        <row r="16">
          <cell r="J16">
            <v>93506.559999999998</v>
          </cell>
        </row>
        <row r="17">
          <cell r="J17">
            <v>25578731.57</v>
          </cell>
        </row>
        <row r="18">
          <cell r="J18">
            <v>7724686.4400000004</v>
          </cell>
        </row>
        <row r="19">
          <cell r="J19">
            <v>1156117.54</v>
          </cell>
        </row>
        <row r="20">
          <cell r="J20">
            <v>321335.62</v>
          </cell>
        </row>
        <row r="21">
          <cell r="J21">
            <v>440298.2</v>
          </cell>
        </row>
        <row r="22">
          <cell r="J22">
            <v>107199.98</v>
          </cell>
        </row>
        <row r="23">
          <cell r="J23">
            <v>60443.1</v>
          </cell>
        </row>
        <row r="24">
          <cell r="J24">
            <v>258215.96</v>
          </cell>
        </row>
        <row r="25">
          <cell r="J25">
            <v>65595.070000000007</v>
          </cell>
        </row>
        <row r="26">
          <cell r="J26">
            <v>196785.97</v>
          </cell>
        </row>
        <row r="27">
          <cell r="J27">
            <v>569977.88</v>
          </cell>
        </row>
        <row r="28">
          <cell r="J28">
            <v>1099332.1599999999</v>
          </cell>
        </row>
        <row r="29">
          <cell r="J29">
            <v>1643161.67</v>
          </cell>
        </row>
        <row r="30">
          <cell r="J30">
            <v>38405886</v>
          </cell>
        </row>
        <row r="31">
          <cell r="J31">
            <v>141580.65</v>
          </cell>
        </row>
        <row r="32">
          <cell r="J32">
            <v>2371403.2400000002</v>
          </cell>
        </row>
        <row r="33">
          <cell r="J33">
            <v>687575.18</v>
          </cell>
        </row>
        <row r="34">
          <cell r="J34">
            <v>105338.39</v>
          </cell>
        </row>
        <row r="35">
          <cell r="J35">
            <v>42169.56</v>
          </cell>
        </row>
        <row r="36">
          <cell r="J36">
            <v>4868392.3</v>
          </cell>
        </row>
        <row r="37">
          <cell r="J37">
            <v>8125384.3200000003</v>
          </cell>
        </row>
        <row r="38">
          <cell r="J38">
            <v>6235996.79</v>
          </cell>
        </row>
        <row r="39">
          <cell r="J39">
            <v>396031.13</v>
          </cell>
        </row>
        <row r="40">
          <cell r="J40">
            <v>39924.43</v>
          </cell>
        </row>
        <row r="41">
          <cell r="J41">
            <v>167424.17000000001</v>
          </cell>
        </row>
        <row r="42">
          <cell r="J42">
            <v>6358763.0099999998</v>
          </cell>
        </row>
        <row r="43">
          <cell r="J43">
            <v>5042042.2699999996</v>
          </cell>
        </row>
        <row r="44">
          <cell r="J44">
            <v>1724976.97</v>
          </cell>
        </row>
        <row r="45">
          <cell r="J45">
            <v>4854191.37</v>
          </cell>
        </row>
        <row r="46">
          <cell r="J46">
            <v>1304635.9099999999</v>
          </cell>
        </row>
        <row r="47">
          <cell r="J47">
            <v>4169061.43</v>
          </cell>
        </row>
        <row r="48">
          <cell r="J48">
            <v>555758.04</v>
          </cell>
        </row>
        <row r="49">
          <cell r="J49">
            <v>27603923.899999999</v>
          </cell>
        </row>
        <row r="50">
          <cell r="J50">
            <v>8805042.8200000003</v>
          </cell>
        </row>
        <row r="51">
          <cell r="J51">
            <v>27374416.710000001</v>
          </cell>
        </row>
        <row r="52">
          <cell r="J52">
            <v>6326394.6100000003</v>
          </cell>
        </row>
        <row r="53">
          <cell r="J53">
            <v>14750111.09</v>
          </cell>
        </row>
        <row r="54">
          <cell r="J54">
            <v>9882703.9100000001</v>
          </cell>
        </row>
        <row r="55">
          <cell r="J55">
            <v>595193.39</v>
          </cell>
        </row>
        <row r="56">
          <cell r="J56">
            <v>2360304.2999999998</v>
          </cell>
        </row>
        <row r="57">
          <cell r="J57">
            <v>3749351.82</v>
          </cell>
        </row>
        <row r="58">
          <cell r="J58">
            <v>1766526.66</v>
          </cell>
        </row>
        <row r="59">
          <cell r="J59">
            <v>8443242.9399999995</v>
          </cell>
        </row>
        <row r="60">
          <cell r="J60">
            <v>6398660.0499999998</v>
          </cell>
        </row>
        <row r="61">
          <cell r="J61">
            <v>1665739.53</v>
          </cell>
        </row>
        <row r="62">
          <cell r="J62">
            <v>492368.65</v>
          </cell>
        </row>
        <row r="63">
          <cell r="J63">
            <v>232811.86</v>
          </cell>
        </row>
        <row r="64">
          <cell r="J64">
            <v>62203.18</v>
          </cell>
        </row>
        <row r="65">
          <cell r="J65">
            <v>4000743.06</v>
          </cell>
        </row>
        <row r="66">
          <cell r="J66">
            <v>350359.37</v>
          </cell>
        </row>
        <row r="67">
          <cell r="J67">
            <v>2893400.17</v>
          </cell>
        </row>
        <row r="68">
          <cell r="J68">
            <v>269461.14</v>
          </cell>
        </row>
        <row r="69">
          <cell r="S69">
            <v>82802496.310000002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Sales Tax Surcharges"/>
    </sheetNames>
    <sheetDataSet>
      <sheetData sheetId="0">
        <row r="2">
          <cell r="J2">
            <v>5420656.1799999997</v>
          </cell>
        </row>
        <row r="3">
          <cell r="J3">
            <v>217297.92000000001</v>
          </cell>
        </row>
        <row r="4">
          <cell r="J4">
            <v>3659828.78</v>
          </cell>
        </row>
        <row r="5">
          <cell r="J5">
            <v>293527.42</v>
          </cell>
        </row>
        <row r="6">
          <cell r="J6">
            <v>8325378.0700000003</v>
          </cell>
        </row>
        <row r="7">
          <cell r="J7">
            <v>35866177.380000003</v>
          </cell>
        </row>
        <row r="8">
          <cell r="J8">
            <v>101683.25</v>
          </cell>
        </row>
        <row r="9">
          <cell r="J9">
            <v>3124832.7</v>
          </cell>
        </row>
        <row r="10">
          <cell r="J10">
            <v>71996.72</v>
          </cell>
        </row>
        <row r="11">
          <cell r="J11">
            <v>3124661.46</v>
          </cell>
        </row>
        <row r="12">
          <cell r="J12">
            <v>10270463.83</v>
          </cell>
        </row>
        <row r="13">
          <cell r="J13">
            <v>1352803.67</v>
          </cell>
        </row>
        <row r="14">
          <cell r="J14">
            <v>55331818.82</v>
          </cell>
        </row>
        <row r="15">
          <cell r="J15">
            <v>432180.76</v>
          </cell>
        </row>
        <row r="16">
          <cell r="J16">
            <v>79151.149999999994</v>
          </cell>
        </row>
        <row r="17">
          <cell r="J17">
            <v>25514259.16</v>
          </cell>
        </row>
        <row r="18">
          <cell r="J18">
            <v>7386618.5199999996</v>
          </cell>
        </row>
        <row r="19">
          <cell r="J19">
            <v>1215614.94</v>
          </cell>
        </row>
        <row r="20">
          <cell r="J20">
            <v>220346.19</v>
          </cell>
        </row>
        <row r="21">
          <cell r="J21">
            <v>437801.02</v>
          </cell>
        </row>
        <row r="22">
          <cell r="J22">
            <v>83930.57</v>
          </cell>
        </row>
        <row r="23">
          <cell r="J23">
            <v>59206.42</v>
          </cell>
        </row>
        <row r="24">
          <cell r="J24">
            <v>189889.63</v>
          </cell>
        </row>
        <row r="25">
          <cell r="J25">
            <v>59398.87</v>
          </cell>
        </row>
        <row r="26">
          <cell r="J26">
            <v>199880.14</v>
          </cell>
        </row>
        <row r="27">
          <cell r="J27">
            <v>594496.35</v>
          </cell>
        </row>
        <row r="28">
          <cell r="J28">
            <v>1122442.51</v>
          </cell>
        </row>
        <row r="29">
          <cell r="J29">
            <v>1700873.17</v>
          </cell>
        </row>
        <row r="30">
          <cell r="J30">
            <v>37759137.689999998</v>
          </cell>
        </row>
        <row r="31">
          <cell r="J31">
            <v>117531.79</v>
          </cell>
        </row>
        <row r="32">
          <cell r="J32">
            <v>2466274.0499999998</v>
          </cell>
        </row>
        <row r="33">
          <cell r="J33">
            <v>664676.97</v>
          </cell>
        </row>
        <row r="34">
          <cell r="J34">
            <v>136745.22</v>
          </cell>
        </row>
        <row r="35">
          <cell r="J35">
            <v>36663.870000000003</v>
          </cell>
        </row>
        <row r="36">
          <cell r="J36">
            <v>4892205.38</v>
          </cell>
        </row>
        <row r="37">
          <cell r="J37">
            <v>8427593.8100000005</v>
          </cell>
        </row>
        <row r="38">
          <cell r="J38">
            <v>5899945.2199999997</v>
          </cell>
        </row>
        <row r="39">
          <cell r="J39">
            <v>400364.79999999999</v>
          </cell>
        </row>
        <row r="40">
          <cell r="J40">
            <v>34976.83</v>
          </cell>
        </row>
        <row r="41">
          <cell r="J41">
            <v>152464.51999999999</v>
          </cell>
        </row>
        <row r="42">
          <cell r="J42">
            <v>6587528.7699999996</v>
          </cell>
        </row>
        <row r="43">
          <cell r="J43">
            <v>5108238.9800000004</v>
          </cell>
        </row>
        <row r="44">
          <cell r="J44">
            <v>1818585.97</v>
          </cell>
        </row>
        <row r="45">
          <cell r="J45">
            <v>5556914.6699999999</v>
          </cell>
        </row>
        <row r="46">
          <cell r="J46">
            <v>1218500.92</v>
          </cell>
        </row>
        <row r="47">
          <cell r="J47">
            <v>3575602.23</v>
          </cell>
        </row>
        <row r="48">
          <cell r="J48">
            <v>553722.38</v>
          </cell>
        </row>
        <row r="49">
          <cell r="J49">
            <v>28012160.32</v>
          </cell>
        </row>
        <row r="50">
          <cell r="J50">
            <v>9032089.6500000004</v>
          </cell>
        </row>
        <row r="51">
          <cell r="J51">
            <v>29346956.68</v>
          </cell>
        </row>
        <row r="52">
          <cell r="J52">
            <v>6489316.9900000002</v>
          </cell>
        </row>
        <row r="53">
          <cell r="J53">
            <v>14774113.59</v>
          </cell>
        </row>
        <row r="54">
          <cell r="J54">
            <v>9862006.7799999993</v>
          </cell>
        </row>
        <row r="55">
          <cell r="J55">
            <v>588528.72</v>
          </cell>
        </row>
        <row r="56">
          <cell r="J56">
            <v>2352306.0099999998</v>
          </cell>
        </row>
        <row r="57">
          <cell r="J57">
            <v>3708367.37</v>
          </cell>
        </row>
        <row r="58">
          <cell r="J58">
            <v>1652993.39</v>
          </cell>
        </row>
        <row r="59">
          <cell r="J59">
            <v>8805144</v>
          </cell>
        </row>
        <row r="60">
          <cell r="J60">
            <v>6482657.7599999998</v>
          </cell>
        </row>
        <row r="61">
          <cell r="J61">
            <v>1636748.15</v>
          </cell>
        </row>
        <row r="62">
          <cell r="J62">
            <v>447499.39</v>
          </cell>
        </row>
        <row r="63">
          <cell r="J63">
            <v>202161.99</v>
          </cell>
        </row>
        <row r="64">
          <cell r="J64">
            <v>60302.879999999997</v>
          </cell>
        </row>
        <row r="65">
          <cell r="J65">
            <v>3913607.84</v>
          </cell>
        </row>
        <row r="66">
          <cell r="J66">
            <v>332085.53999999998</v>
          </cell>
        </row>
        <row r="67">
          <cell r="J67">
            <v>2202993.63</v>
          </cell>
        </row>
        <row r="68">
          <cell r="J68">
            <v>264637.93</v>
          </cell>
        </row>
        <row r="69">
          <cell r="S69">
            <v>94493470.260000005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Sales Tax Surcharges"/>
    </sheetNames>
    <sheetDataSet>
      <sheetData sheetId="0">
        <row r="2">
          <cell r="J2">
            <v>5963136.5999999996</v>
          </cell>
        </row>
        <row r="3">
          <cell r="J3">
            <v>233899.43</v>
          </cell>
        </row>
        <row r="4">
          <cell r="J4">
            <v>3909066.53</v>
          </cell>
        </row>
        <row r="5">
          <cell r="J5">
            <v>345442.44</v>
          </cell>
        </row>
        <row r="6">
          <cell r="J6">
            <v>9513013.9700000007</v>
          </cell>
        </row>
        <row r="7">
          <cell r="J7">
            <v>41101835.210000001</v>
          </cell>
        </row>
        <row r="8">
          <cell r="J8">
            <v>111646.31</v>
          </cell>
        </row>
        <row r="9">
          <cell r="J9">
            <v>3501875.22</v>
          </cell>
        </row>
        <row r="10">
          <cell r="J10">
            <v>108223.27</v>
          </cell>
        </row>
        <row r="11">
          <cell r="J11">
            <v>3594822.66</v>
          </cell>
        </row>
        <row r="12">
          <cell r="J12">
            <v>11450005.42</v>
          </cell>
        </row>
        <row r="13">
          <cell r="J13">
            <v>1578879.99</v>
          </cell>
        </row>
        <row r="14">
          <cell r="J14">
            <v>64515712.600000001</v>
          </cell>
        </row>
        <row r="15">
          <cell r="J15">
            <v>520185.61</v>
          </cell>
        </row>
        <row r="16">
          <cell r="J16">
            <v>100832.32000000001</v>
          </cell>
        </row>
        <row r="17">
          <cell r="J17">
            <v>29241301.699999999</v>
          </cell>
        </row>
        <row r="18">
          <cell r="J18">
            <v>8112695.3600000003</v>
          </cell>
        </row>
        <row r="19">
          <cell r="J19">
            <v>1313343.58</v>
          </cell>
        </row>
        <row r="20">
          <cell r="J20">
            <v>258009.34</v>
          </cell>
        </row>
        <row r="21">
          <cell r="J21">
            <v>451306.42</v>
          </cell>
        </row>
        <row r="22">
          <cell r="J22">
            <v>88559.35</v>
          </cell>
        </row>
        <row r="23">
          <cell r="J23">
            <v>51633.53</v>
          </cell>
        </row>
        <row r="24">
          <cell r="J24">
            <v>209139.21</v>
          </cell>
        </row>
        <row r="25">
          <cell r="J25">
            <v>71945.95</v>
          </cell>
        </row>
        <row r="26">
          <cell r="J26">
            <v>203004.71</v>
          </cell>
        </row>
        <row r="27">
          <cell r="J27">
            <v>665818.74</v>
          </cell>
        </row>
        <row r="28">
          <cell r="J28">
            <v>1282588.43</v>
          </cell>
        </row>
        <row r="29">
          <cell r="J29">
            <v>1870288.97</v>
          </cell>
        </row>
        <row r="30">
          <cell r="J30">
            <v>43615976.810000002</v>
          </cell>
        </row>
        <row r="31">
          <cell r="J31">
            <v>140661.57999999999</v>
          </cell>
        </row>
        <row r="32">
          <cell r="J32">
            <v>3074513.81</v>
          </cell>
        </row>
        <row r="33">
          <cell r="J33">
            <v>744597.85</v>
          </cell>
        </row>
        <row r="34">
          <cell r="J34">
            <v>195728.27</v>
          </cell>
        </row>
        <row r="35">
          <cell r="J35">
            <v>37372.21</v>
          </cell>
        </row>
        <row r="36">
          <cell r="J36">
            <v>5531493.7199999997</v>
          </cell>
        </row>
        <row r="37">
          <cell r="J37">
            <v>9649593.0199999996</v>
          </cell>
        </row>
        <row r="38">
          <cell r="J38">
            <v>6467075.1299999999</v>
          </cell>
        </row>
        <row r="39">
          <cell r="J39">
            <v>424887.53</v>
          </cell>
        </row>
        <row r="40">
          <cell r="J40">
            <v>43494.12</v>
          </cell>
        </row>
        <row r="41">
          <cell r="J41">
            <v>170045.08</v>
          </cell>
        </row>
        <row r="42">
          <cell r="J42">
            <v>7523582.6500000004</v>
          </cell>
        </row>
        <row r="43">
          <cell r="J43">
            <v>5791774.6900000004</v>
          </cell>
        </row>
        <row r="44">
          <cell r="J44">
            <v>2247647.73</v>
          </cell>
        </row>
        <row r="45">
          <cell r="J45">
            <v>6700901.8899999997</v>
          </cell>
        </row>
        <row r="46">
          <cell r="J46">
            <v>1383998.22</v>
          </cell>
        </row>
        <row r="47">
          <cell r="J47">
            <v>3843944.97</v>
          </cell>
        </row>
        <row r="48">
          <cell r="J48">
            <v>652119.67000000004</v>
          </cell>
        </row>
        <row r="49">
          <cell r="J49">
            <v>29662912.780000001</v>
          </cell>
        </row>
        <row r="50">
          <cell r="J50">
            <v>10867178.33</v>
          </cell>
        </row>
        <row r="51">
          <cell r="J51">
            <v>33933682.210000001</v>
          </cell>
        </row>
        <row r="52">
          <cell r="J52">
            <v>7670829.5300000003</v>
          </cell>
        </row>
        <row r="53">
          <cell r="J53">
            <v>16806407.870000001</v>
          </cell>
        </row>
        <row r="54">
          <cell r="J54">
            <v>10900608.16</v>
          </cell>
        </row>
        <row r="55">
          <cell r="J55">
            <v>672734.16</v>
          </cell>
        </row>
        <row r="56">
          <cell r="J56">
            <v>2841608.58</v>
          </cell>
        </row>
        <row r="57">
          <cell r="J57">
            <v>4332923.5599999996</v>
          </cell>
        </row>
        <row r="58">
          <cell r="J58">
            <v>1844788.68</v>
          </cell>
        </row>
        <row r="59">
          <cell r="J59">
            <v>10096177.65</v>
          </cell>
        </row>
        <row r="60">
          <cell r="J60">
            <v>7408856.1200000001</v>
          </cell>
        </row>
        <row r="61">
          <cell r="J61">
            <v>1861770.74</v>
          </cell>
        </row>
        <row r="62">
          <cell r="J62">
            <v>513318.26</v>
          </cell>
        </row>
        <row r="63">
          <cell r="J63">
            <v>211739.32</v>
          </cell>
        </row>
        <row r="64">
          <cell r="J64">
            <v>69530.38</v>
          </cell>
        </row>
        <row r="65">
          <cell r="J65">
            <v>4409736.72</v>
          </cell>
        </row>
        <row r="66">
          <cell r="J66">
            <v>365719.57</v>
          </cell>
        </row>
        <row r="67">
          <cell r="J67">
            <v>2131121.42</v>
          </cell>
        </row>
        <row r="68">
          <cell r="J68">
            <v>269159.84999999998</v>
          </cell>
        </row>
        <row r="69">
          <cell r="S69">
            <v>111913225.06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Sales Tax Surcharges"/>
      <sheetName val="Local TDT"/>
    </sheetNames>
    <sheetDataSet>
      <sheetData sheetId="0">
        <row r="2">
          <cell r="J2">
            <v>5200628.9643999999</v>
          </cell>
        </row>
        <row r="3">
          <cell r="J3">
            <v>184292.41940000001</v>
          </cell>
        </row>
        <row r="4">
          <cell r="J4">
            <v>3656664.9446</v>
          </cell>
        </row>
        <row r="5">
          <cell r="J5">
            <v>248255.9638</v>
          </cell>
        </row>
        <row r="6">
          <cell r="J6">
            <v>8214566.4988000002</v>
          </cell>
        </row>
        <row r="7">
          <cell r="J7">
            <v>36112441.734800003</v>
          </cell>
        </row>
        <row r="8">
          <cell r="J8">
            <v>90125.906900000002</v>
          </cell>
        </row>
        <row r="9">
          <cell r="J9">
            <v>3500554.2263000002</v>
          </cell>
        </row>
        <row r="10">
          <cell r="J10">
            <v>71296.460000000006</v>
          </cell>
        </row>
        <row r="11">
          <cell r="J11">
            <v>3366868.4948</v>
          </cell>
        </row>
        <row r="12">
          <cell r="J12">
            <v>1943323.4802999999</v>
          </cell>
        </row>
        <row r="13">
          <cell r="J13">
            <v>1329806.63375</v>
          </cell>
        </row>
        <row r="14">
          <cell r="J14">
            <v>54100909.078100003</v>
          </cell>
        </row>
        <row r="15">
          <cell r="J15">
            <v>447044.62349999999</v>
          </cell>
        </row>
        <row r="16">
          <cell r="J16">
            <v>75154.175000000003</v>
          </cell>
        </row>
        <row r="17">
          <cell r="J17">
            <v>24939672.966699999</v>
          </cell>
        </row>
        <row r="18">
          <cell r="J18">
            <v>7003881.2440499999</v>
          </cell>
        </row>
        <row r="19">
          <cell r="J19">
            <v>1163999.4715</v>
          </cell>
        </row>
        <row r="20">
          <cell r="J20">
            <v>212880.85505000001</v>
          </cell>
        </row>
        <row r="21">
          <cell r="J21">
            <v>415774.908</v>
          </cell>
        </row>
        <row r="22">
          <cell r="J22">
            <v>87429.537800000006</v>
          </cell>
        </row>
        <row r="23">
          <cell r="J23">
            <v>48164.929900000003</v>
          </cell>
        </row>
        <row r="24">
          <cell r="J24">
            <v>198331.467</v>
          </cell>
        </row>
        <row r="25">
          <cell r="J25">
            <v>57276.202899999997</v>
          </cell>
        </row>
        <row r="26">
          <cell r="J26">
            <v>174139.7513</v>
          </cell>
        </row>
        <row r="27">
          <cell r="J27">
            <v>568629.05940000003</v>
          </cell>
        </row>
        <row r="28">
          <cell r="J28">
            <v>1131898.8543</v>
          </cell>
        </row>
        <row r="29">
          <cell r="J29">
            <v>1795657.87335</v>
          </cell>
        </row>
        <row r="30">
          <cell r="J30">
            <v>36896164.3508</v>
          </cell>
        </row>
        <row r="31">
          <cell r="J31">
            <v>108854.91194999999</v>
          </cell>
        </row>
        <row r="32">
          <cell r="J32">
            <v>2512177.5060999999</v>
          </cell>
        </row>
        <row r="33">
          <cell r="J33">
            <v>617914.9118</v>
          </cell>
        </row>
        <row r="34">
          <cell r="J34">
            <v>82801.390899999999</v>
          </cell>
        </row>
        <row r="35">
          <cell r="J35">
            <v>34353.597699999998</v>
          </cell>
        </row>
        <row r="36">
          <cell r="J36">
            <v>4873802.5628000004</v>
          </cell>
        </row>
        <row r="37">
          <cell r="J37">
            <v>8741854.8922499996</v>
          </cell>
        </row>
        <row r="38">
          <cell r="J38">
            <v>5679107.4774500001</v>
          </cell>
        </row>
        <row r="39">
          <cell r="J39">
            <v>356781.78499999997</v>
          </cell>
        </row>
        <row r="40">
          <cell r="J40">
            <v>31438.082699999999</v>
          </cell>
        </row>
        <row r="41">
          <cell r="J41">
            <v>138662.0006</v>
          </cell>
        </row>
        <row r="42">
          <cell r="J42">
            <v>6762668.0033999998</v>
          </cell>
        </row>
        <row r="43">
          <cell r="J43">
            <v>5072270.3971999995</v>
          </cell>
        </row>
        <row r="44">
          <cell r="J44">
            <v>1837153.9287</v>
          </cell>
        </row>
        <row r="45">
          <cell r="J45">
            <v>6751595.9760499997</v>
          </cell>
        </row>
        <row r="46">
          <cell r="J46">
            <v>1148723.9839000001</v>
          </cell>
        </row>
        <row r="47">
          <cell r="J47">
            <v>3265844.6294</v>
          </cell>
        </row>
        <row r="48">
          <cell r="J48">
            <v>599115.32579999999</v>
          </cell>
        </row>
        <row r="49">
          <cell r="J49">
            <v>26993689.355500001</v>
          </cell>
        </row>
        <row r="50">
          <cell r="J50">
            <v>9243067.3657499999</v>
          </cell>
        </row>
        <row r="51">
          <cell r="J51">
            <v>29265499.225699998</v>
          </cell>
        </row>
        <row r="52">
          <cell r="J52">
            <v>6288435.5635000002</v>
          </cell>
        </row>
        <row r="53">
          <cell r="J53">
            <v>14978324.7399</v>
          </cell>
        </row>
        <row r="54">
          <cell r="J54">
            <v>9668991.0836999994</v>
          </cell>
        </row>
        <row r="55">
          <cell r="J55">
            <v>582525.22</v>
          </cell>
        </row>
        <row r="56">
          <cell r="J56">
            <v>2407444.5499499999</v>
          </cell>
        </row>
        <row r="57">
          <cell r="J57">
            <v>3931806.5885999999</v>
          </cell>
        </row>
        <row r="58">
          <cell r="J58">
            <v>1556086.9506000001</v>
          </cell>
        </row>
        <row r="59">
          <cell r="J59">
            <v>9509555.6129999999</v>
          </cell>
        </row>
        <row r="60">
          <cell r="J60">
            <v>6321034.7538999999</v>
          </cell>
        </row>
        <row r="61">
          <cell r="J61">
            <v>1744744.8017</v>
          </cell>
        </row>
        <row r="62">
          <cell r="J62">
            <v>408729.08189999999</v>
          </cell>
        </row>
        <row r="63">
          <cell r="J63">
            <v>169727.01010000001</v>
          </cell>
        </row>
        <row r="64">
          <cell r="J64">
            <v>56351.472300000001</v>
          </cell>
        </row>
        <row r="65">
          <cell r="J65">
            <v>4080532.7401000001</v>
          </cell>
        </row>
        <row r="66">
          <cell r="J66">
            <v>302126.70594999997</v>
          </cell>
        </row>
        <row r="67">
          <cell r="J67">
            <v>1968529.7071</v>
          </cell>
        </row>
        <row r="68">
          <cell r="J68">
            <v>231178.22815000001</v>
          </cell>
        </row>
        <row r="69">
          <cell r="S69">
            <v>60762181.25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Timeline"/>
      <sheetName val="Motor Fuel"/>
      <sheetName val="Diesel Fuel"/>
      <sheetName val="Aviation Fuel"/>
      <sheetName val="Local"/>
      <sheetName val="9th Cent"/>
      <sheetName val="New Local"/>
      <sheetName val="Scets"/>
      <sheetName val=" Refunds"/>
      <sheetName val="FUNDS"/>
      <sheetName val="Detail"/>
      <sheetName val="Dst_tx_dtl"/>
      <sheetName val="Payments"/>
      <sheetName val="LO_FUNDS"/>
      <sheetName val="cnty_pymt"/>
      <sheetName val="lo_payment"/>
    </sheetNames>
    <sheetDataSet>
      <sheetData sheetId="0"/>
      <sheetData sheetId="1"/>
      <sheetData sheetId="2"/>
      <sheetData sheetId="3"/>
      <sheetData sheetId="4"/>
      <sheetData sheetId="5">
        <row r="6">
          <cell r="AE6" t="str">
            <v>FINAL LOCAL OPTION DISTRIBUTION</v>
          </cell>
        </row>
        <row r="8">
          <cell r="AL8" t="str">
            <v>AUDITED</v>
          </cell>
        </row>
      </sheetData>
      <sheetData sheetId="6">
        <row r="6">
          <cell r="P6" t="str">
            <v>FINAL 9TH CENT GAS TAX DISTRIBUTION</v>
          </cell>
        </row>
        <row r="8">
          <cell r="U8" t="str">
            <v>AUDITED</v>
          </cell>
        </row>
      </sheetData>
      <sheetData sheetId="7">
        <row r="6">
          <cell r="T6" t="str">
            <v>FINAL NEW LOCAL OPTION DISTRIBUTION</v>
          </cell>
        </row>
        <row r="8">
          <cell r="V8" t="str">
            <v>AUDITED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7"/>
    <pageSetUpPr fitToPage="1"/>
  </sheetPr>
  <dimension ref="A1:O85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N35" sqref="N35"/>
    </sheetView>
  </sheetViews>
  <sheetFormatPr defaultRowHeight="12.75"/>
  <cols>
    <col min="1" max="1" width="26.1640625" customWidth="1"/>
    <col min="2" max="2" width="15.5" customWidth="1"/>
    <col min="3" max="3" width="21.83203125" customWidth="1"/>
    <col min="4" max="4" width="20.83203125" customWidth="1"/>
    <col min="5" max="5" width="15.5" customWidth="1"/>
    <col min="6" max="6" width="18.5" customWidth="1"/>
    <col min="7" max="7" width="14.5" customWidth="1"/>
    <col min="15" max="15" width="16.6640625" bestFit="1" customWidth="1"/>
  </cols>
  <sheetData>
    <row r="1" spans="1:15">
      <c r="A1" s="12" t="s">
        <v>142</v>
      </c>
      <c r="G1" t="s">
        <v>89</v>
      </c>
    </row>
    <row r="2" spans="1:15">
      <c r="A2" t="s">
        <v>135</v>
      </c>
    </row>
    <row r="3" spans="1:15">
      <c r="A3" s="56" t="s">
        <v>69</v>
      </c>
      <c r="B3" s="56"/>
      <c r="C3" s="56"/>
      <c r="D3" s="56"/>
      <c r="E3" s="56"/>
      <c r="F3" s="56"/>
      <c r="G3" s="56"/>
    </row>
    <row r="4" spans="1:15">
      <c r="A4" s="56" t="s">
        <v>130</v>
      </c>
      <c r="B4" s="56"/>
      <c r="C4" s="56"/>
      <c r="D4" s="56"/>
      <c r="E4" s="56"/>
      <c r="F4" s="56"/>
      <c r="G4" s="56"/>
    </row>
    <row r="5" spans="1:15">
      <c r="A5" s="56" t="s">
        <v>70</v>
      </c>
      <c r="B5" s="56"/>
      <c r="C5" s="56"/>
      <c r="D5" s="56"/>
      <c r="E5" s="56"/>
      <c r="F5" s="56"/>
      <c r="G5" s="56"/>
    </row>
    <row r="6" spans="1:15">
      <c r="A6" s="56" t="s">
        <v>134</v>
      </c>
      <c r="B6" s="56"/>
      <c r="C6" s="56"/>
      <c r="D6" s="56"/>
      <c r="E6" s="56"/>
      <c r="F6" s="56"/>
      <c r="G6" s="56"/>
    </row>
    <row r="8" spans="1:15">
      <c r="B8" s="2" t="s">
        <v>71</v>
      </c>
      <c r="C8" s="2" t="s">
        <v>72</v>
      </c>
      <c r="D8" s="2" t="s">
        <v>73</v>
      </c>
      <c r="E8" s="2" t="s">
        <v>74</v>
      </c>
      <c r="F8" s="2" t="s">
        <v>75</v>
      </c>
      <c r="G8" s="2" t="s">
        <v>76</v>
      </c>
    </row>
    <row r="9" spans="1:15">
      <c r="A9" t="s">
        <v>0</v>
      </c>
      <c r="B9" s="2" t="s">
        <v>77</v>
      </c>
      <c r="C9" s="2" t="s">
        <v>78</v>
      </c>
      <c r="D9" s="2" t="s">
        <v>79</v>
      </c>
      <c r="E9" s="2" t="s">
        <v>80</v>
      </c>
      <c r="F9" s="2" t="s">
        <v>81</v>
      </c>
      <c r="G9" s="2" t="s">
        <v>82</v>
      </c>
    </row>
    <row r="10" spans="1:15">
      <c r="A10" t="s">
        <v>1</v>
      </c>
      <c r="B10" s="2" t="s">
        <v>83</v>
      </c>
      <c r="C10" s="2" t="s">
        <v>84</v>
      </c>
      <c r="D10" s="2" t="s">
        <v>84</v>
      </c>
      <c r="E10" s="2" t="s">
        <v>84</v>
      </c>
      <c r="F10" s="2" t="s">
        <v>84</v>
      </c>
      <c r="G10" s="2" t="s">
        <v>85</v>
      </c>
    </row>
    <row r="11" spans="1:15">
      <c r="A11" s="3" t="s">
        <v>2</v>
      </c>
      <c r="B11" s="4">
        <f>SUM('Local Option Sales Tax Coll'!B12:M12)</f>
        <v>43641185.054399997</v>
      </c>
      <c r="C11" s="4">
        <f>SUM('Tourist Development Tax'!B12:M12)</f>
        <v>8501710.9600000009</v>
      </c>
      <c r="D11" s="4">
        <f>SUM('Conv &amp; Tourist Impact'!B12:M12)</f>
        <v>0</v>
      </c>
      <c r="E11" s="4">
        <f>SUM('Voted 1-Cent Local Option Fuel'!B12:M12)</f>
        <v>953017.35999999987</v>
      </c>
      <c r="F11" s="4">
        <f>SUM('Non-Voted Local Option Fuel '!B12:M12)</f>
        <v>5695352.3700000001</v>
      </c>
      <c r="G11" s="4">
        <f>SUM('Addtional Local Option Fuel'!B12:M12)</f>
        <v>4236768.4000000004</v>
      </c>
    </row>
    <row r="12" spans="1:15">
      <c r="A12" s="3" t="s">
        <v>3</v>
      </c>
      <c r="B12" s="4">
        <f>SUM('Local Option Sales Tax Coll'!B13:M13)</f>
        <v>1719558.8093999999</v>
      </c>
      <c r="C12" s="4">
        <f>SUM('Tourist Development Tax'!B13:M13)</f>
        <v>0</v>
      </c>
      <c r="D12" s="4">
        <f>SUM('Conv &amp; Tourist Impact'!B13:M13)</f>
        <v>0</v>
      </c>
      <c r="E12" s="4">
        <f>SUM('Voted 1-Cent Local Option Fuel'!B13:M13)</f>
        <v>152065.52000000002</v>
      </c>
      <c r="F12" s="4">
        <f>SUM('Non-Voted Local Option Fuel '!B13:M13)</f>
        <v>912153.68</v>
      </c>
      <c r="G12" s="4">
        <f>SUM('Addtional Local Option Fuel'!B13:M13)</f>
        <v>0</v>
      </c>
    </row>
    <row r="13" spans="1:15">
      <c r="A13" s="3" t="s">
        <v>4</v>
      </c>
      <c r="B13" s="4">
        <f>SUM('Local Option Sales Tax Coll'!B14:M14)</f>
        <v>38285903.7346</v>
      </c>
      <c r="C13" s="4">
        <f>SUM('Tourist Development Tax'!B14:M14)</f>
        <v>0</v>
      </c>
      <c r="D13" s="4">
        <f>SUM('Conv &amp; Tourist Impact'!B14:M14)</f>
        <v>0</v>
      </c>
      <c r="E13" s="4">
        <f>SUM('Voted 1-Cent Local Option Fuel'!B14:M14)</f>
        <v>824769.92999999993</v>
      </c>
      <c r="F13" s="4">
        <f>SUM('Non-Voted Local Option Fuel '!B14:M14)</f>
        <v>4937759.4000000004</v>
      </c>
      <c r="G13" s="4">
        <f>SUM('Addtional Local Option Fuel'!B14:M14)</f>
        <v>0</v>
      </c>
    </row>
    <row r="14" spans="1:15">
      <c r="A14" s="3" t="s">
        <v>5</v>
      </c>
      <c r="B14" s="4">
        <f>SUM('Local Option Sales Tax Coll'!B15:M15)</f>
        <v>2384182.3738000002</v>
      </c>
      <c r="C14" s="4">
        <f>SUM('Tourist Development Tax'!B15:M15)</f>
        <v>249440.25719999999</v>
      </c>
      <c r="D14" s="4">
        <f>SUM('Conv &amp; Tourist Impact'!B15:M15)</f>
        <v>0</v>
      </c>
      <c r="E14" s="4">
        <f>SUM('Voted 1-Cent Local Option Fuel'!B15:M15)</f>
        <v>108460.15</v>
      </c>
      <c r="F14" s="4">
        <f>SUM('Non-Voted Local Option Fuel '!B15:M15)</f>
        <v>649304.35</v>
      </c>
      <c r="G14" s="4">
        <f>SUM('Addtional Local Option Fuel'!B15:M15)</f>
        <v>448236.01000000007</v>
      </c>
    </row>
    <row r="15" spans="1:15">
      <c r="A15" s="3" t="s">
        <v>6</v>
      </c>
      <c r="B15" s="4">
        <f>SUM('Local Option Sales Tax Coll'!B16:M16)</f>
        <v>68072342.808799997</v>
      </c>
      <c r="C15" s="4">
        <f>SUM('Tourist Development Tax'!B16:M16)</f>
        <v>10564074.680000002</v>
      </c>
      <c r="D15" s="4">
        <f>SUM('Conv &amp; Tourist Impact'!B16:M16)</f>
        <v>0</v>
      </c>
      <c r="E15" s="4">
        <f>SUM('Voted 1-Cent Local Option Fuel'!B16:M16)</f>
        <v>760216.15</v>
      </c>
      <c r="F15" s="4">
        <f>SUM('Non-Voted Local Option Fuel '!B16:M16)</f>
        <v>15052624.489999998</v>
      </c>
      <c r="G15" s="4">
        <f>SUM('Addtional Local Option Fuel'!B16:M16)</f>
        <v>0</v>
      </c>
    </row>
    <row r="16" spans="1:15">
      <c r="A16" s="3" t="s">
        <v>7</v>
      </c>
      <c r="B16" s="4">
        <f>SUM('Local Option Sales Tax Coll'!B17:M17)</f>
        <v>284976680.87480003</v>
      </c>
      <c r="C16" s="4">
        <f>SUM('Tourist Development Tax'!B17:M17)</f>
        <v>102309856.64999999</v>
      </c>
      <c r="D16" s="4">
        <f>SUM('Conv &amp; Tourist Impact'!B17:M17)</f>
        <v>0</v>
      </c>
      <c r="E16" s="4">
        <f>SUM('Voted 1-Cent Local Option Fuel'!B17:M17)</f>
        <v>6088639.3099999996</v>
      </c>
      <c r="F16" s="4">
        <f>SUM('Non-Voted Local Option Fuel '!B17:M17)</f>
        <v>36504882.68</v>
      </c>
      <c r="G16" s="4">
        <f>SUM('Addtional Local Option Fuel'!B17:M17)</f>
        <v>26871806.190000001</v>
      </c>
      <c r="O16" s="38"/>
    </row>
    <row r="17" spans="1:7">
      <c r="A17" s="3" t="s">
        <v>8</v>
      </c>
      <c r="B17" s="4">
        <f>SUM('Local Option Sales Tax Coll'!B18:M18)</f>
        <v>820088.95690000011</v>
      </c>
      <c r="C17" s="4">
        <f>SUM('Tourist Development Tax'!B18:M18)</f>
        <v>0</v>
      </c>
      <c r="D17" s="4">
        <f>SUM('Conv &amp; Tourist Impact'!B18:M18)</f>
        <v>0</v>
      </c>
      <c r="E17" s="4">
        <f>SUM('Voted 1-Cent Local Option Fuel'!B18:M18)</f>
        <v>20294.650000000001</v>
      </c>
      <c r="F17" s="4">
        <f>SUM('Non-Voted Local Option Fuel '!B18:M18)</f>
        <v>281336.49</v>
      </c>
      <c r="G17" s="4">
        <f>SUM('Addtional Local Option Fuel'!B18:M18)</f>
        <v>0</v>
      </c>
    </row>
    <row r="18" spans="1:7">
      <c r="A18" s="3" t="s">
        <v>9</v>
      </c>
      <c r="B18" s="4">
        <f>SUM('Local Option Sales Tax Coll'!B19:M19)</f>
        <v>24752826.796299998</v>
      </c>
      <c r="C18" s="4">
        <f>SUM('Tourist Development Tax'!B19:M19)</f>
        <v>8385751.0100000007</v>
      </c>
      <c r="D18" s="4">
        <f>SUM('Conv &amp; Tourist Impact'!B19:M19)</f>
        <v>0</v>
      </c>
      <c r="E18" s="4">
        <f>SUM('Voted 1-Cent Local Option Fuel'!B19:M19)</f>
        <v>736650.16999999993</v>
      </c>
      <c r="F18" s="4">
        <f>SUM('Non-Voted Local Option Fuel '!B19:M19)</f>
        <v>4408505.0100000007</v>
      </c>
      <c r="G18" s="4">
        <f>SUM('Addtional Local Option Fuel'!B19:M19)</f>
        <v>3105735.7199999993</v>
      </c>
    </row>
    <row r="19" spans="1:7">
      <c r="A19" s="3" t="s">
        <v>96</v>
      </c>
      <c r="B19" s="4">
        <f>SUM('Local Option Sales Tax Coll'!B20:M20)</f>
        <v>659892.30000000005</v>
      </c>
      <c r="C19" s="4">
        <f>SUM('Tourist Development Tax'!B20:M20)</f>
        <v>3031604.3315000003</v>
      </c>
      <c r="D19" s="4">
        <f>SUM('Conv &amp; Tourist Impact'!B20:M20)</f>
        <v>0</v>
      </c>
      <c r="E19" s="4">
        <f>SUM('Voted 1-Cent Local Option Fuel'!B20:M20)</f>
        <v>449370.1</v>
      </c>
      <c r="F19" s="4">
        <f>SUM('Non-Voted Local Option Fuel '!B20:M20)</f>
        <v>2695068.7199999997</v>
      </c>
      <c r="G19" s="4">
        <f>SUM('Addtional Local Option Fuel'!B20:M20)</f>
        <v>2018494.8099999998</v>
      </c>
    </row>
    <row r="20" spans="1:7">
      <c r="A20" s="3" t="s">
        <v>10</v>
      </c>
      <c r="B20" s="4">
        <f>SUM('Local Option Sales Tax Coll'!B21:M21)</f>
        <v>25906484.684800003</v>
      </c>
      <c r="C20" s="4">
        <f>SUM('Tourist Development Tax'!B21:M21)</f>
        <v>1609488.5699999998</v>
      </c>
      <c r="D20" s="4">
        <f>SUM('Conv &amp; Tourist Impact'!B21:M21)</f>
        <v>0</v>
      </c>
      <c r="E20" s="4">
        <f>SUM('Voted 1-Cent Local Option Fuel'!B21:M21)</f>
        <v>572869.79999999993</v>
      </c>
      <c r="F20" s="4">
        <f>SUM('Non-Voted Local Option Fuel '!B21:M21)</f>
        <v>3429597.09</v>
      </c>
      <c r="G20" s="4">
        <f>SUM('Addtional Local Option Fuel'!B21:M21)</f>
        <v>2546482.73</v>
      </c>
    </row>
    <row r="21" spans="1:7">
      <c r="A21" s="3" t="s">
        <v>11</v>
      </c>
      <c r="B21" s="4">
        <f>SUM('Local Option Sales Tax Coll'!B22:M22)</f>
        <v>65282353.090300001</v>
      </c>
      <c r="C21" s="4">
        <f>SUM('Tourist Development Tax'!B22:L22)</f>
        <v>43168916.930000007</v>
      </c>
      <c r="D21" s="4">
        <f>SUM('Conv &amp; Tourist Impact'!B22:M22)</f>
        <v>0</v>
      </c>
      <c r="E21" s="4">
        <f>SUM('Voted 1-Cent Local Option Fuel'!B22:M22)</f>
        <v>1231692.6599999999</v>
      </c>
      <c r="F21" s="4">
        <f>SUM('Non-Voted Local Option Fuel '!B22:M22)</f>
        <v>7399078.9800000014</v>
      </c>
      <c r="G21" s="4">
        <f>SUM('Addtional Local Option Fuel'!B22:M22)</f>
        <v>5641280.8099999996</v>
      </c>
    </row>
    <row r="22" spans="1:7">
      <c r="A22" s="3" t="s">
        <v>12</v>
      </c>
      <c r="B22" s="4">
        <f>SUM('Local Option Sales Tax Coll'!B23:M23)</f>
        <v>11088352.553750001</v>
      </c>
      <c r="C22" s="4">
        <f>SUM('Tourist Development Tax'!B23:M23)</f>
        <v>2207653.6860000002</v>
      </c>
      <c r="D22" s="4">
        <f>SUM('Conv &amp; Tourist Impact'!B23:M23)</f>
        <v>0</v>
      </c>
      <c r="E22" s="4">
        <f>SUM('Voted 1-Cent Local Option Fuel'!B23:M23)</f>
        <v>626790.47</v>
      </c>
      <c r="F22" s="4">
        <f>SUM('Non-Voted Local Option Fuel '!B23:M23)</f>
        <v>3762745.02</v>
      </c>
      <c r="G22" s="4">
        <f>SUM('Addtional Local Option Fuel'!B23:M23)</f>
        <v>0</v>
      </c>
    </row>
    <row r="23" spans="1:7">
      <c r="A23" s="3" t="s">
        <v>127</v>
      </c>
      <c r="B23" s="4">
        <f>SUM('Local Option Sales Tax Coll'!B24:M24)</f>
        <v>433870052.77810007</v>
      </c>
      <c r="C23" s="4">
        <f>SUM('Tourist Development Tax'!B24:M24)</f>
        <v>52494451.470000014</v>
      </c>
      <c r="D23" s="4">
        <f>SUM('Conv &amp; Tourist Impact'!B24:M24)</f>
        <v>91482401.450000003</v>
      </c>
      <c r="E23" s="4">
        <f>SUM('Voted 1-Cent Local Option Fuel'!B24:M24)</f>
        <v>7879824.7199999997</v>
      </c>
      <c r="F23" s="4">
        <f>SUM('Non-Voted Local Option Fuel '!B24:M24)</f>
        <v>26967594.729999997</v>
      </c>
      <c r="G23" s="4">
        <f>SUM('Addtional Local Option Fuel'!B24:M24)</f>
        <v>20484497.859999999</v>
      </c>
    </row>
    <row r="24" spans="1:7">
      <c r="A24" s="3" t="s">
        <v>13</v>
      </c>
      <c r="B24" s="4">
        <f>SUM('Local Option Sales Tax Coll'!B25:M25)</f>
        <v>3512439.6735000005</v>
      </c>
      <c r="C24" s="4">
        <f>SUM('Tourist Development Tax'!B25:M25)</f>
        <v>152374.70120000001</v>
      </c>
      <c r="D24" s="4">
        <f>SUM('Conv &amp; Tourist Impact'!B25:M25)</f>
        <v>0</v>
      </c>
      <c r="E24" s="4">
        <f>SUM('Voted 1-Cent Local Option Fuel'!B25:M25)</f>
        <v>110745.67</v>
      </c>
      <c r="F24" s="4">
        <f>SUM('Non-Voted Local Option Fuel '!B25:M25)</f>
        <v>662230.14000000013</v>
      </c>
      <c r="G24" s="4">
        <f>SUM('Addtional Local Option Fuel'!B25:M25)</f>
        <v>419369.75</v>
      </c>
    </row>
    <row r="25" spans="1:7">
      <c r="A25" s="3" t="s">
        <v>14</v>
      </c>
      <c r="B25" s="4">
        <f>SUM('Local Option Sales Tax Coll'!B26:M26)</f>
        <v>728307.375</v>
      </c>
      <c r="C25" s="4">
        <f>SUM('Tourist Development Tax'!B26:M26)</f>
        <v>123017.48239999999</v>
      </c>
      <c r="D25" s="4">
        <f>SUM('Conv &amp; Tourist Impact'!B26:M26)</f>
        <v>0</v>
      </c>
      <c r="E25" s="4">
        <f>SUM('Voted 1-Cent Local Option Fuel'!B26:M26)</f>
        <v>21512.949999999997</v>
      </c>
      <c r="F25" s="4">
        <f>SUM('Non-Voted Local Option Fuel '!B26:M26)</f>
        <v>433097.61</v>
      </c>
      <c r="G25" s="4">
        <f>SUM('Addtional Local Option Fuel'!B26:M26)</f>
        <v>0</v>
      </c>
    </row>
    <row r="26" spans="1:7">
      <c r="A26" s="3" t="s">
        <v>15</v>
      </c>
      <c r="B26" s="4">
        <f>SUM('Local Option Sales Tax Coll'!B27:M27)</f>
        <v>206457922.23669997</v>
      </c>
      <c r="C26" s="4">
        <f>SUM('Tourist Development Tax'!B27:M27)</f>
        <v>31549963.780000001</v>
      </c>
      <c r="D26" s="4">
        <f>SUM('Conv &amp; Tourist Impact'!B27:M27)</f>
        <v>0</v>
      </c>
      <c r="E26" s="4">
        <f>SUM('Voted 1-Cent Local Option Fuel'!B27:M27)</f>
        <v>4016690.3</v>
      </c>
      <c r="F26" s="4">
        <f>SUM('Non-Voted Local Option Fuel '!B27:M27)</f>
        <v>24128198.73</v>
      </c>
      <c r="G26" s="4">
        <f>SUM('Addtional Local Option Fuel'!B27:M27)</f>
        <v>15618546.879999999</v>
      </c>
    </row>
    <row r="27" spans="1:7">
      <c r="A27" s="3" t="s">
        <v>16</v>
      </c>
      <c r="B27" s="4">
        <f>SUM('Local Option Sales Tax Coll'!B28:M28)</f>
        <v>64322126.234049991</v>
      </c>
      <c r="C27" s="4">
        <f>SUM('Tourist Development Tax'!B28:M28)</f>
        <v>18576726.060000002</v>
      </c>
      <c r="D27" s="4">
        <f>SUM('Conv &amp; Tourist Impact'!B28:M28)</f>
        <v>0</v>
      </c>
      <c r="E27" s="4">
        <f>SUM('Voted 1-Cent Local Option Fuel'!B28:M28)</f>
        <v>1151782.81</v>
      </c>
      <c r="F27" s="4">
        <f>SUM('Non-Voted Local Option Fuel '!B28:M28)</f>
        <v>6905808.6899999995</v>
      </c>
      <c r="G27" s="4">
        <f>SUM('Addtional Local Option Fuel'!B28:M28)</f>
        <v>3722967.23</v>
      </c>
    </row>
    <row r="28" spans="1:7">
      <c r="A28" s="3" t="s">
        <v>17</v>
      </c>
      <c r="B28" s="4">
        <f>SUM('Local Option Sales Tax Coll'!B29:M29)</f>
        <v>9576702.8515000008</v>
      </c>
      <c r="C28" s="4">
        <f>SUM('Tourist Development Tax'!B29:M29)</f>
        <v>4418520.8600000003</v>
      </c>
      <c r="D28" s="4">
        <f>SUM('Conv &amp; Tourist Impact'!B29:M29)</f>
        <v>0</v>
      </c>
      <c r="E28" s="4">
        <f>SUM('Voted 1-Cent Local Option Fuel'!B29:M29)</f>
        <v>320717.49</v>
      </c>
      <c r="F28" s="4">
        <f>SUM('Non-Voted Local Option Fuel '!B29:M29)</f>
        <v>1924958.1300000004</v>
      </c>
      <c r="G28" s="4">
        <f>SUM('Addtional Local Option Fuel'!B29:M29)</f>
        <v>0</v>
      </c>
    </row>
    <row r="29" spans="1:7">
      <c r="A29" s="3" t="s">
        <v>18</v>
      </c>
      <c r="B29" s="4">
        <f>SUM('Local Option Sales Tax Coll'!B30:M30)</f>
        <v>2833757.0250499998</v>
      </c>
      <c r="C29" s="4">
        <f>SUM('Tourist Development Tax'!B30:M30)</f>
        <v>3252986.8775000004</v>
      </c>
      <c r="D29" s="4">
        <f>SUM('Conv &amp; Tourist Impact'!B30:M30)</f>
        <v>0</v>
      </c>
      <c r="E29" s="4">
        <f>SUM('Voted 1-Cent Local Option Fuel'!B30:M30)</f>
        <v>11159.8</v>
      </c>
      <c r="F29" s="4">
        <f>SUM('Non-Voted Local Option Fuel '!B30:M30)</f>
        <v>294741.75999999995</v>
      </c>
      <c r="G29" s="4">
        <f>SUM('Addtional Local Option Fuel'!B30:M30)</f>
        <v>0</v>
      </c>
    </row>
    <row r="30" spans="1:7">
      <c r="A30" s="3" t="s">
        <v>19</v>
      </c>
      <c r="B30" s="4">
        <f>SUM('Local Option Sales Tax Coll'!B31:M31)</f>
        <v>3516938.3879999998</v>
      </c>
      <c r="C30" s="4">
        <f>SUM('Tourist Development Tax'!B31:M31)</f>
        <v>196485.84959999999</v>
      </c>
      <c r="D30" s="4">
        <f>SUM('Conv &amp; Tourist Impact'!B31:M31)</f>
        <v>0</v>
      </c>
      <c r="E30" s="4">
        <f>SUM('Voted 1-Cent Local Option Fuel'!B31:M31)</f>
        <v>186728.26</v>
      </c>
      <c r="F30" s="4">
        <f>SUM('Non-Voted Local Option Fuel '!B31:M31)</f>
        <v>1967368.6199999999</v>
      </c>
      <c r="G30" s="4">
        <f>SUM('Addtional Local Option Fuel'!B31:M31)</f>
        <v>0</v>
      </c>
    </row>
    <row r="31" spans="1:7">
      <c r="A31" s="3" t="s">
        <v>20</v>
      </c>
      <c r="B31" s="4">
        <f>SUM('Local Option Sales Tax Coll'!B32:M32)</f>
        <v>788741.33779999998</v>
      </c>
      <c r="C31" s="4">
        <f>SUM('Tourist Development Tax'!B32:M32)</f>
        <v>204562.10759999996</v>
      </c>
      <c r="D31" s="4">
        <f>SUM('Conv &amp; Tourist Impact'!B32:M32)</f>
        <v>0</v>
      </c>
      <c r="E31" s="4">
        <f>SUM('Voted 1-Cent Local Option Fuel'!B32:M32)</f>
        <v>67779.37</v>
      </c>
      <c r="F31" s="4">
        <f>SUM('Non-Voted Local Option Fuel '!B32:M32)</f>
        <v>406456.91000000003</v>
      </c>
      <c r="G31" s="4">
        <f>SUM('Addtional Local Option Fuel'!B32:M32)</f>
        <v>0</v>
      </c>
    </row>
    <row r="32" spans="1:7">
      <c r="A32" s="3" t="s">
        <v>21</v>
      </c>
      <c r="B32" s="4">
        <f>SUM('Local Option Sales Tax Coll'!B33:M33)</f>
        <v>520641.34989999991</v>
      </c>
      <c r="C32" s="4">
        <f>SUM('Tourist Development Tax'!B33:M33)</f>
        <v>41983.329000000005</v>
      </c>
      <c r="D32" s="4">
        <f>SUM('Conv &amp; Tourist Impact'!B33:M33)</f>
        <v>0</v>
      </c>
      <c r="E32" s="4">
        <f>SUM('Voted 1-Cent Local Option Fuel'!B33:M33)</f>
        <v>95593.36</v>
      </c>
      <c r="F32" s="4">
        <f>SUM('Non-Voted Local Option Fuel '!B33:M33)</f>
        <v>573537.43999999994</v>
      </c>
      <c r="G32" s="4">
        <f>SUM('Addtional Local Option Fuel'!B33:M33)</f>
        <v>0</v>
      </c>
    </row>
    <row r="33" spans="1:7">
      <c r="A33" s="3" t="s">
        <v>22</v>
      </c>
      <c r="B33" s="4">
        <f>SUM('Local Option Sales Tax Coll'!B34:M34)</f>
        <v>2224320.0669999998</v>
      </c>
      <c r="C33" s="4">
        <f>SUM('Tourist Development Tax'!B34:M34)</f>
        <v>4974892.8899999997</v>
      </c>
      <c r="D33" s="4">
        <f>SUM('Conv &amp; Tourist Impact'!B34:M34)</f>
        <v>0</v>
      </c>
      <c r="E33" s="4">
        <f>SUM('Voted 1-Cent Local Option Fuel'!B34:M34)</f>
        <v>46975.05</v>
      </c>
      <c r="F33" s="4">
        <f>SUM('Non-Voted Local Option Fuel '!B34:M34)</f>
        <v>282063.40000000002</v>
      </c>
      <c r="G33" s="4">
        <f>SUM('Addtional Local Option Fuel'!B34:M34)</f>
        <v>0</v>
      </c>
    </row>
    <row r="34" spans="1:7">
      <c r="A34" s="3" t="s">
        <v>23</v>
      </c>
      <c r="B34" s="4">
        <f>SUM('Local Option Sales Tax Coll'!B35:M35)</f>
        <v>563429.30290000001</v>
      </c>
      <c r="C34" s="4">
        <f>SUM('Tourist Development Tax'!B35:M35)</f>
        <v>69849.948499999999</v>
      </c>
      <c r="D34" s="4">
        <f>SUM('Conv &amp; Tourist Impact'!B35:M35)</f>
        <v>0</v>
      </c>
      <c r="E34" s="4">
        <f>SUM('Voted 1-Cent Local Option Fuel'!B35:M35)</f>
        <v>344263.81</v>
      </c>
      <c r="F34" s="4">
        <f>SUM('Non-Voted Local Option Fuel '!B35:M35)</f>
        <v>2599222.56</v>
      </c>
      <c r="G34" s="4">
        <f>SUM('Addtional Local Option Fuel'!B35:M35)</f>
        <v>0</v>
      </c>
    </row>
    <row r="35" spans="1:7">
      <c r="A35" s="3" t="s">
        <v>24</v>
      </c>
      <c r="B35" s="4">
        <f>SUM('Local Option Sales Tax Coll'!B36:M36)</f>
        <v>1516663.0312999999</v>
      </c>
      <c r="C35" s="4">
        <f>SUM('Tourist Development Tax'!B36:M36)</f>
        <v>63732.835399999996</v>
      </c>
      <c r="D35" s="4">
        <f>SUM('Conv &amp; Tourist Impact'!B36:M36)</f>
        <v>0</v>
      </c>
      <c r="E35" s="4">
        <f>SUM('Voted 1-Cent Local Option Fuel'!B36:M36)</f>
        <v>116849.51000000001</v>
      </c>
      <c r="F35" s="4">
        <f>SUM('Non-Voted Local Option Fuel '!B36:M36)</f>
        <v>698522.42</v>
      </c>
      <c r="G35" s="4">
        <f>SUM('Addtional Local Option Fuel'!B36:M36)</f>
        <v>418614.01999999996</v>
      </c>
    </row>
    <row r="36" spans="1:7">
      <c r="A36" s="3" t="s">
        <v>25</v>
      </c>
      <c r="B36" s="4">
        <f>SUM('Local Option Sales Tax Coll'!B37:M37)</f>
        <v>4630821.7293999996</v>
      </c>
      <c r="C36" s="4">
        <f>SUM('Tourist Development Tax'!B37:M37)</f>
        <v>481894.41129999998</v>
      </c>
      <c r="D36" s="4">
        <f>SUM('Conv &amp; Tourist Impact'!B37:M37)</f>
        <v>0</v>
      </c>
      <c r="E36" s="4">
        <f>SUM('Voted 1-Cent Local Option Fuel'!B37:M37)</f>
        <v>218300.07</v>
      </c>
      <c r="F36" s="4">
        <f>SUM('Non-Voted Local Option Fuel '!B37:M37)</f>
        <v>1311819.6300000001</v>
      </c>
      <c r="G36" s="4">
        <f>SUM('Addtional Local Option Fuel'!B37:M37)</f>
        <v>280066.72000000003</v>
      </c>
    </row>
    <row r="37" spans="1:7">
      <c r="A37" s="3" t="s">
        <v>26</v>
      </c>
      <c r="B37" s="4">
        <f>SUM('Local Option Sales Tax Coll'!B38:M38)</f>
        <v>8998891.4342999998</v>
      </c>
      <c r="C37" s="4">
        <f>SUM('Tourist Development Tax'!B38:M38)</f>
        <v>0</v>
      </c>
      <c r="D37" s="4">
        <f>SUM('Conv &amp; Tourist Impact'!B38:M38)</f>
        <v>0</v>
      </c>
      <c r="E37" s="4">
        <f>SUM('Voted 1-Cent Local Option Fuel'!B38:M38)</f>
        <v>635146.23999999999</v>
      </c>
      <c r="F37" s="4">
        <f>SUM('Non-Voted Local Option Fuel '!B38:M38)</f>
        <v>3807891.55</v>
      </c>
      <c r="G37" s="4">
        <f>SUM('Addtional Local Option Fuel'!B38:M38)</f>
        <v>2651273.09</v>
      </c>
    </row>
    <row r="38" spans="1:7">
      <c r="A38" s="3" t="s">
        <v>27</v>
      </c>
      <c r="B38" s="4">
        <f>SUM('Local Option Sales Tax Coll'!B39:M39)</f>
        <v>13339218.03335</v>
      </c>
      <c r="C38" s="4">
        <f>SUM('Tourist Development Tax'!B39:M39)</f>
        <v>1886952.3360000001</v>
      </c>
      <c r="D38" s="4">
        <f>SUM('Conv &amp; Tourist Impact'!B39:M39)</f>
        <v>0</v>
      </c>
      <c r="E38" s="4">
        <f>SUM('Voted 1-Cent Local Option Fuel'!B39:M39)</f>
        <v>386342.03</v>
      </c>
      <c r="F38" s="4">
        <f>SUM('Non-Voted Local Option Fuel '!B39:M39)</f>
        <v>2318857.19</v>
      </c>
      <c r="G38" s="4">
        <f>SUM('Addtional Local Option Fuel'!B39:M39)</f>
        <v>1443642.13</v>
      </c>
    </row>
    <row r="39" spans="1:7">
      <c r="A39" s="3" t="s">
        <v>28</v>
      </c>
      <c r="B39" s="4">
        <f>SUM('Local Option Sales Tax Coll'!B40:M40)</f>
        <v>307058564.96079999</v>
      </c>
      <c r="C39" s="4">
        <f>SUM('Tourist Development Tax'!B40:M40)</f>
        <v>0</v>
      </c>
      <c r="D39" s="4">
        <f>SUM('Conv &amp; Tourist Impact'!B40:M40)</f>
        <v>0</v>
      </c>
      <c r="E39" s="4">
        <f>SUM('Voted 1-Cent Local Option Fuel'!B40:M40)</f>
        <v>5062279.3499999996</v>
      </c>
      <c r="F39" s="4">
        <f>SUM('Non-Voted Local Option Fuel '!B40:M40)</f>
        <v>30385110.670000002</v>
      </c>
      <c r="G39" s="4">
        <f>SUM('Addtional Local Option Fuel'!B40:M40)</f>
        <v>0</v>
      </c>
    </row>
    <row r="40" spans="1:7">
      <c r="A40" s="3" t="s">
        <v>29</v>
      </c>
      <c r="B40" s="4">
        <f>SUM('Local Option Sales Tax Coll'!B41:M41)</f>
        <v>1058785.6519500001</v>
      </c>
      <c r="C40" s="4">
        <f>SUM('Tourist Development Tax'!B41:M41)</f>
        <v>120653.6755</v>
      </c>
      <c r="D40" s="4">
        <f>SUM('Conv &amp; Tourist Impact'!B41:M41)</f>
        <v>0</v>
      </c>
      <c r="E40" s="4">
        <f>SUM('Voted 1-Cent Local Option Fuel'!B41:M41)</f>
        <v>85918.26999999999</v>
      </c>
      <c r="F40" s="4">
        <f>SUM('Non-Voted Local Option Fuel '!B41:M41)</f>
        <v>517398.64</v>
      </c>
      <c r="G40" s="4">
        <f>SUM('Addtional Local Option Fuel'!B41:M41)</f>
        <v>0</v>
      </c>
    </row>
    <row r="41" spans="1:7">
      <c r="A41" s="3" t="s">
        <v>30</v>
      </c>
      <c r="B41" s="4">
        <f>SUM('Local Option Sales Tax Coll'!B42:M42)</f>
        <v>19218861.556100003</v>
      </c>
      <c r="C41" s="4">
        <f>SUM('Tourist Development Tax'!B42:M42)</f>
        <v>0</v>
      </c>
      <c r="D41" s="4">
        <f>SUM('Conv &amp; Tourist Impact'!B42:M42)</f>
        <v>0</v>
      </c>
      <c r="E41" s="4">
        <f>SUM('Voted 1-Cent Local Option Fuel'!B42:M42)</f>
        <v>158566.51</v>
      </c>
      <c r="F41" s="4">
        <f>SUM('Non-Voted Local Option Fuel '!B42:M42)</f>
        <v>3827201.76</v>
      </c>
      <c r="G41" s="4">
        <f>SUM('Addtional Local Option Fuel'!B42:M42)</f>
        <v>0</v>
      </c>
    </row>
    <row r="42" spans="1:7">
      <c r="A42" s="3" t="s">
        <v>31</v>
      </c>
      <c r="B42" s="4">
        <f>SUM('Local Option Sales Tax Coll'!B43:M43)</f>
        <v>5545574.2818</v>
      </c>
      <c r="C42" s="4">
        <f>SUM('Tourist Development Tax'!B43:M43)</f>
        <v>679230.60549999995</v>
      </c>
      <c r="D42" s="4">
        <f>SUM('Conv &amp; Tourist Impact'!B43:M43)</f>
        <v>0</v>
      </c>
      <c r="E42" s="4">
        <f>SUM('Voted 1-Cent Local Option Fuel'!B43:M43)</f>
        <v>412316.07999999996</v>
      </c>
      <c r="F42" s="4">
        <f>SUM('Non-Voted Local Option Fuel '!B43:M43)</f>
        <v>2479421.91</v>
      </c>
      <c r="G42" s="4">
        <f>SUM('Addtional Local Option Fuel'!B43:M43)</f>
        <v>0</v>
      </c>
    </row>
    <row r="43" spans="1:7">
      <c r="A43" s="3" t="s">
        <v>32</v>
      </c>
      <c r="B43" s="4">
        <f>SUM('Local Option Sales Tax Coll'!B44:M44)</f>
        <v>1064971.7108999998</v>
      </c>
      <c r="C43" s="4">
        <f>SUM('Tourist Development Tax'!B44:M44)</f>
        <v>85821.691699999996</v>
      </c>
      <c r="D43" s="4">
        <f>SUM('Conv &amp; Tourist Impact'!B44:M44)</f>
        <v>0</v>
      </c>
      <c r="E43" s="4">
        <f>SUM('Voted 1-Cent Local Option Fuel'!B44:M44)</f>
        <v>100350.29</v>
      </c>
      <c r="F43" s="4">
        <f>SUM('Non-Voted Local Option Fuel '!B44:M44)</f>
        <v>601249.26</v>
      </c>
      <c r="G43" s="4">
        <f>SUM('Addtional Local Option Fuel'!B44:M44)</f>
        <v>291061.62</v>
      </c>
    </row>
    <row r="44" spans="1:7">
      <c r="A44" s="3" t="s">
        <v>33</v>
      </c>
      <c r="B44" s="4">
        <f>SUM('Local Option Sales Tax Coll'!B45:M45)</f>
        <v>297585.18770000001</v>
      </c>
      <c r="C44" s="4">
        <f>SUM('Tourist Development Tax'!B45:M45)</f>
        <v>0</v>
      </c>
      <c r="D44" s="4">
        <f>SUM('Conv &amp; Tourist Impact'!B45:M45)</f>
        <v>0</v>
      </c>
      <c r="E44" s="4">
        <f>SUM('Voted 1-Cent Local Option Fuel'!B45:M45)</f>
        <v>7370.7899999999991</v>
      </c>
      <c r="F44" s="4">
        <f>SUM('Non-Voted Local Option Fuel '!B45:M45)</f>
        <v>134741.52000000002</v>
      </c>
      <c r="G44" s="4">
        <f>SUM('Addtional Local Option Fuel'!B45:M45)</f>
        <v>0</v>
      </c>
    </row>
    <row r="45" spans="1:7">
      <c r="A45" s="3" t="s">
        <v>34</v>
      </c>
      <c r="B45" s="4">
        <f>SUM('Local Option Sales Tax Coll'!B46:M46)</f>
        <v>39138629.112799995</v>
      </c>
      <c r="C45" s="4">
        <f>SUM('Tourist Development Tax'!B46:M46)</f>
        <v>0</v>
      </c>
      <c r="D45" s="4">
        <f>SUM('Conv &amp; Tourist Impact'!B46:M46)</f>
        <v>0</v>
      </c>
      <c r="E45" s="4">
        <f>SUM('Voted 1-Cent Local Option Fuel'!B46:M46)</f>
        <v>1256765.6200000001</v>
      </c>
      <c r="F45" s="4">
        <f>SUM('Non-Voted Local Option Fuel '!B46:M46)</f>
        <v>7525226.8399999999</v>
      </c>
      <c r="G45" s="4">
        <f>SUM('Addtional Local Option Fuel'!B46:M46)</f>
        <v>0</v>
      </c>
    </row>
    <row r="46" spans="1:7">
      <c r="A46" s="3" t="s">
        <v>35</v>
      </c>
      <c r="B46" s="4">
        <f>SUM('Local Option Sales Tax Coll'!B47:M47)</f>
        <v>65931502.372250006</v>
      </c>
      <c r="C46" s="4">
        <f>SUM('Tourist Development Tax'!B47:M47)</f>
        <v>33905272.709999993</v>
      </c>
      <c r="D46" s="4">
        <f>SUM('Conv &amp; Tourist Impact'!B47:M47)</f>
        <v>0</v>
      </c>
      <c r="E46" s="4">
        <f>SUM('Voted 1-Cent Local Option Fuel'!B47:M47)</f>
        <v>2698313.62</v>
      </c>
      <c r="F46" s="4">
        <f>SUM('Non-Voted Local Option Fuel '!B47:M47)</f>
        <v>16233115.68</v>
      </c>
      <c r="G46" s="4">
        <f>SUM('Addtional Local Option Fuel'!B47:M47)</f>
        <v>12020830.57</v>
      </c>
    </row>
    <row r="47" spans="1:7">
      <c r="A47" s="3" t="s">
        <v>36</v>
      </c>
      <c r="B47" s="4">
        <f>SUM('Local Option Sales Tax Coll'!B48:M48)</f>
        <v>47118365.837450005</v>
      </c>
      <c r="C47" s="4">
        <f>SUM('Tourist Development Tax'!B48:M48)</f>
        <v>8992835.790000001</v>
      </c>
      <c r="D47" s="4">
        <f>SUM('Conv &amp; Tourist Impact'!B48:M48)</f>
        <v>0</v>
      </c>
      <c r="E47" s="4">
        <f>SUM('Voted 1-Cent Local Option Fuel'!B48:M48)</f>
        <v>936728.85</v>
      </c>
      <c r="F47" s="4">
        <f>SUM('Non-Voted Local Option Fuel '!B48:M48)</f>
        <v>5607137.5399999991</v>
      </c>
      <c r="G47" s="4">
        <f>SUM('Addtional Local Option Fuel'!B48:M48)</f>
        <v>4120695.1599999997</v>
      </c>
    </row>
    <row r="48" spans="1:7">
      <c r="A48" s="3" t="s">
        <v>37</v>
      </c>
      <c r="B48" s="4">
        <f>SUM('Local Option Sales Tax Coll'!B49:M49)</f>
        <v>3194938.3549999995</v>
      </c>
      <c r="C48" s="4">
        <f>SUM('Tourist Development Tax'!B49:M49)</f>
        <v>681241.39520000003</v>
      </c>
      <c r="D48" s="4">
        <f>SUM('Conv &amp; Tourist Impact'!B49:M49)</f>
        <v>0</v>
      </c>
      <c r="E48" s="4">
        <f>SUM('Voted 1-Cent Local Option Fuel'!B49:M49)</f>
        <v>39660.76</v>
      </c>
      <c r="F48" s="4">
        <f>SUM('Non-Voted Local Option Fuel '!B49:M49)</f>
        <v>1108719.1300000001</v>
      </c>
      <c r="G48" s="4">
        <f>SUM('Addtional Local Option Fuel'!B49:M49)</f>
        <v>736328.72</v>
      </c>
    </row>
    <row r="49" spans="1:7">
      <c r="A49" s="3" t="s">
        <v>38</v>
      </c>
      <c r="B49" s="4">
        <f>SUM('Local Option Sales Tax Coll'!B50:M50)</f>
        <v>310717.86269999994</v>
      </c>
      <c r="C49" s="4">
        <f>SUM('Tourist Development Tax'!B50:M50)</f>
        <v>0</v>
      </c>
      <c r="D49" s="4">
        <f>SUM('Conv &amp; Tourist Impact'!B50:M50)</f>
        <v>0</v>
      </c>
      <c r="E49" s="4">
        <f>SUM('Voted 1-Cent Local Option Fuel'!B50:M50)</f>
        <v>39487.129999999997</v>
      </c>
      <c r="F49" s="4">
        <f>SUM('Non-Voted Local Option Fuel '!B50:M50)</f>
        <v>237453.77000000002</v>
      </c>
      <c r="G49" s="4">
        <f>SUM('Addtional Local Option Fuel'!B50:M50)</f>
        <v>0</v>
      </c>
    </row>
    <row r="50" spans="1:7">
      <c r="A50" s="3" t="s">
        <v>39</v>
      </c>
      <c r="B50" s="4">
        <f>SUM('Local Option Sales Tax Coll'!B51:M51)</f>
        <v>1253656.6406</v>
      </c>
      <c r="C50" s="4">
        <f>SUM('Tourist Development Tax'!B51:M51)</f>
        <v>274304.99849999999</v>
      </c>
      <c r="D50" s="4">
        <f>SUM('Conv &amp; Tourist Impact'!B51:M51)</f>
        <v>0</v>
      </c>
      <c r="E50" s="4">
        <f>SUM('Voted 1-Cent Local Option Fuel'!B51:M51)</f>
        <v>274923.05</v>
      </c>
      <c r="F50" s="4">
        <f>SUM('Non-Voted Local Option Fuel '!B51:M51)</f>
        <v>1650776.5799999998</v>
      </c>
      <c r="G50" s="4">
        <f>SUM('Addtional Local Option Fuel'!B51:M51)</f>
        <v>453132.25</v>
      </c>
    </row>
    <row r="51" spans="1:7">
      <c r="A51" s="3" t="s">
        <v>40</v>
      </c>
      <c r="B51" s="4">
        <f>SUM('Local Option Sales Tax Coll'!B52:M52)</f>
        <v>52186193.863400005</v>
      </c>
      <c r="C51" s="4">
        <f>SUM('Tourist Development Tax'!B52:M52)</f>
        <v>17000953.670000002</v>
      </c>
      <c r="D51" s="4">
        <f>SUM('Conv &amp; Tourist Impact'!B52:M52)</f>
        <v>0</v>
      </c>
      <c r="E51" s="4">
        <f>SUM('Voted 1-Cent Local Option Fuel'!B52:M52)</f>
        <v>1366402.29</v>
      </c>
      <c r="F51" s="4">
        <f>SUM('Non-Voted Local Option Fuel '!B52:M52)</f>
        <v>8214343.2300000004</v>
      </c>
      <c r="G51" s="4">
        <f>SUM('Addtional Local Option Fuel'!B52:M52)</f>
        <v>5980625.7800000003</v>
      </c>
    </row>
    <row r="52" spans="1:7">
      <c r="A52" s="3" t="s">
        <v>41</v>
      </c>
      <c r="B52" s="4">
        <f>SUM('Local Option Sales Tax Coll'!B53:M53)</f>
        <v>41024803.957200006</v>
      </c>
      <c r="C52" s="4">
        <f>SUM('Tourist Development Tax'!B53:M53)</f>
        <v>0</v>
      </c>
      <c r="D52" s="4">
        <f>SUM('Conv &amp; Tourist Impact'!B53:M53)</f>
        <v>0</v>
      </c>
      <c r="E52" s="4">
        <f>SUM('Voted 1-Cent Local Option Fuel'!B53:M53)</f>
        <v>1661301.4500000002</v>
      </c>
      <c r="F52" s="4">
        <f>SUM('Non-Voted Local Option Fuel '!B53:M53)</f>
        <v>9952608.4300000016</v>
      </c>
      <c r="G52" s="4">
        <f>SUM('Addtional Local Option Fuel'!B53:M53)</f>
        <v>6236259.2699999996</v>
      </c>
    </row>
    <row r="53" spans="1:7">
      <c r="A53" s="3" t="s">
        <v>42</v>
      </c>
      <c r="B53" s="4">
        <f>SUM('Local Option Sales Tax Coll'!B54:M54)</f>
        <v>14607923.028700002</v>
      </c>
      <c r="C53" s="4">
        <f>SUM('Tourist Development Tax'!B54:M54)</f>
        <v>3809774.36</v>
      </c>
      <c r="D53" s="4">
        <f>SUM('Conv &amp; Tourist Impact'!B54:M54)</f>
        <v>0</v>
      </c>
      <c r="E53" s="4">
        <f>SUM('Voted 1-Cent Local Option Fuel'!B54:M54)</f>
        <v>603238.46000000008</v>
      </c>
      <c r="F53" s="4">
        <f>SUM('Non-Voted Local Option Fuel '!B54:M54)</f>
        <v>3611807.58</v>
      </c>
      <c r="G53" s="4">
        <f>SUM('Addtional Local Option Fuel'!B54:M54)</f>
        <v>2681947.9700000002</v>
      </c>
    </row>
    <row r="54" spans="1:7">
      <c r="A54" s="3" t="s">
        <v>43</v>
      </c>
      <c r="B54" s="4">
        <f>SUM('Local Option Sales Tax Coll'!B55:M55)</f>
        <v>45619113.306049995</v>
      </c>
      <c r="C54" s="4">
        <f>SUM('Tourist Development Tax'!B55:M55)</f>
        <v>0</v>
      </c>
      <c r="D54" s="4">
        <f>SUM('Conv &amp; Tourist Impact'!C55:M55)</f>
        <v>0</v>
      </c>
      <c r="E54" s="4">
        <f>SUM('Voted 1-Cent Local Option Fuel'!B55:M55)</f>
        <v>344895.20999999996</v>
      </c>
      <c r="F54" s="4">
        <f>SUM('Non-Voted Local Option Fuel '!B55:M55)</f>
        <v>2019913.8800000001</v>
      </c>
      <c r="G54" s="4">
        <f>SUM('Addtional Local Option Fuel'!B55:M55)</f>
        <v>1562458.8500000003</v>
      </c>
    </row>
    <row r="55" spans="1:7">
      <c r="A55" s="3" t="s">
        <v>44</v>
      </c>
      <c r="B55" s="4">
        <f>SUM('Local Option Sales Tax Coll'!B56:M56)</f>
        <v>10519967.3839</v>
      </c>
      <c r="C55" s="4">
        <f>SUM('Tourist Development Tax'!B56:M56)</f>
        <v>9157951.8900000006</v>
      </c>
      <c r="D55" s="4">
        <f>SUM('Conv &amp; Tourist Impact'!B56:M56)</f>
        <v>0</v>
      </c>
      <c r="E55" s="4">
        <f>SUM('Voted 1-Cent Local Option Fuel'!B56:M56)</f>
        <v>343724.98</v>
      </c>
      <c r="F55" s="4">
        <f>SUM('Non-Voted Local Option Fuel '!B56:M56)</f>
        <v>2059436.9100000001</v>
      </c>
      <c r="G55" s="4">
        <f>SUM('Addtional Local Option Fuel'!B56:M56)</f>
        <v>1332437.68</v>
      </c>
    </row>
    <row r="56" spans="1:7">
      <c r="A56" s="3" t="s">
        <v>45</v>
      </c>
      <c r="B56" s="4">
        <f>SUM('Local Option Sales Tax Coll'!B57:M57)</f>
        <v>36241581.739399999</v>
      </c>
      <c r="C56" s="4">
        <f>SUM('Tourist Development Tax'!B57:M57)</f>
        <v>8.26</v>
      </c>
      <c r="D56" s="4">
        <f>SUM('Conv &amp; Tourist Impact'!B57:M57)</f>
        <v>0</v>
      </c>
      <c r="E56" s="4">
        <f>SUM('Voted 1-Cent Local Option Fuel'!B57:M57)</f>
        <v>814633.70000000007</v>
      </c>
      <c r="F56" s="4">
        <f>SUM('Non-Voted Local Option Fuel '!B57:M57)</f>
        <v>4933531.4700000007</v>
      </c>
      <c r="G56" s="4">
        <f>SUM('Addtional Local Option Fuel'!B57:M57)</f>
        <v>2224164.9</v>
      </c>
    </row>
    <row r="57" spans="1:7">
      <c r="A57" s="3" t="s">
        <v>46</v>
      </c>
      <c r="B57" s="4">
        <f>SUM('Local Option Sales Tax Coll'!B58:M58)</f>
        <v>4646932.5857999995</v>
      </c>
      <c r="C57" s="4">
        <f>SUM('Tourist Development Tax'!B58:M58)</f>
        <v>453194.14669999998</v>
      </c>
      <c r="D57" s="4">
        <f>SUM('Conv &amp; Tourist Impact'!B58:M58)</f>
        <v>0</v>
      </c>
      <c r="E57" s="4">
        <f>SUM('Voted 1-Cent Local Option Fuel'!B58:M58)</f>
        <v>253940.06000000003</v>
      </c>
      <c r="F57" s="4">
        <f>SUM('Non-Voted Local Option Fuel '!B58:M58)</f>
        <v>1523554.8099999998</v>
      </c>
      <c r="G57" s="4">
        <f>SUM('Addtional Local Option Fuel'!B58:M58)</f>
        <v>938492.66</v>
      </c>
    </row>
    <row r="58" spans="1:7">
      <c r="A58" s="3" t="s">
        <v>47</v>
      </c>
      <c r="B58" s="4">
        <f>SUM('Local Option Sales Tax Coll'!B59:M59)</f>
        <v>218324008.22550002</v>
      </c>
      <c r="C58" s="4">
        <f>SUM('Tourist Development Tax'!B59:M59)</f>
        <v>357249400</v>
      </c>
      <c r="D58" s="4">
        <f>SUM('Conv &amp; Tourist Impact'!B59:M59)</f>
        <v>0</v>
      </c>
      <c r="E58" s="4">
        <f>SUM('Voted 1-Cent Local Option Fuel'!B59:M59)</f>
        <v>952950.18</v>
      </c>
      <c r="F58" s="4">
        <f>SUM('Non-Voted Local Option Fuel '!B59:M59)</f>
        <v>32734610.980000004</v>
      </c>
      <c r="G58" s="4">
        <f>SUM('Addtional Local Option Fuel'!B59:M59)</f>
        <v>0</v>
      </c>
    </row>
    <row r="59" spans="1:7">
      <c r="A59" s="3" t="s">
        <v>48</v>
      </c>
      <c r="B59" s="4">
        <f>SUM('Local Option Sales Tax Coll'!B60:M60)</f>
        <v>74048092.265749991</v>
      </c>
      <c r="C59" s="4">
        <f>SUM('Tourist Development Tax'!B60:M60)</f>
        <v>0</v>
      </c>
      <c r="D59" s="4">
        <f>SUM('Conv &amp; Tourist Impact'!B60:M60)</f>
        <v>0</v>
      </c>
      <c r="E59" s="4">
        <f>SUM('Voted 1-Cent Local Option Fuel'!B60:M60)</f>
        <v>1454619.69</v>
      </c>
      <c r="F59" s="4">
        <f>SUM('Non-Voted Local Option Fuel '!B60:M60)</f>
        <v>8748016.1500000004</v>
      </c>
      <c r="G59" s="4">
        <f>SUM('Addtional Local Option Fuel'!B60:M60)</f>
        <v>6685215.6499999994</v>
      </c>
    </row>
    <row r="60" spans="1:7">
      <c r="A60" s="3" t="s">
        <v>49</v>
      </c>
      <c r="B60" s="4">
        <f>SUM('Local Option Sales Tax Coll'!B61:M61)</f>
        <v>224446342.10569999</v>
      </c>
      <c r="C60" s="4">
        <f>SUM('Tourist Development Tax'!B61:M61)</f>
        <v>85869487.950000003</v>
      </c>
      <c r="D60" s="4">
        <f>SUM('Conv &amp; Tourist Impact'!B61:M61)</f>
        <v>0</v>
      </c>
      <c r="E60" s="4">
        <f>SUM('Voted 1-Cent Local Option Fuel'!B61:M61)</f>
        <v>4338584.6599999992</v>
      </c>
      <c r="F60" s="4">
        <f>SUM('Non-Voted Local Option Fuel '!B61:M61)</f>
        <v>26082805.510000005</v>
      </c>
      <c r="G60" s="4">
        <f>SUM('Addtional Local Option Fuel'!B61:M61)</f>
        <v>19157903.650000002</v>
      </c>
    </row>
    <row r="61" spans="1:7">
      <c r="A61" s="3" t="s">
        <v>50</v>
      </c>
      <c r="B61" s="4">
        <f>SUM('Local Option Sales Tax Coll'!B62:M62)</f>
        <v>52498025.493500002</v>
      </c>
      <c r="C61" s="4">
        <f>SUM('Tourist Development Tax'!B62:M62)</f>
        <v>38.5</v>
      </c>
      <c r="D61" s="4">
        <f>SUM('Conv &amp; Tourist Impact'!B62:M62)</f>
        <v>0</v>
      </c>
      <c r="E61" s="4">
        <f>SUM('Voted 1-Cent Local Option Fuel'!B62:M62)</f>
        <v>1802286.19</v>
      </c>
      <c r="F61" s="4">
        <f>SUM('Non-Voted Local Option Fuel '!B62:M62)</f>
        <v>10816838.25</v>
      </c>
      <c r="G61" s="4">
        <f>SUM('Addtional Local Option Fuel'!B62:M62)</f>
        <v>7911312.5599999987</v>
      </c>
    </row>
    <row r="62" spans="1:7">
      <c r="A62" s="3" t="s">
        <v>51</v>
      </c>
      <c r="B62" s="4">
        <f>SUM('Local Option Sales Tax Coll'!B63:M63)</f>
        <v>121761363.3599</v>
      </c>
      <c r="C62" s="4">
        <f>SUM('Tourist Development Tax'!B63:M63)</f>
        <v>97447790.159999996</v>
      </c>
      <c r="D62" s="4">
        <f>SUM('Conv &amp; Tourist Impact'!B63:M63)</f>
        <v>0</v>
      </c>
      <c r="E62" s="4">
        <f>SUM('Voted 1-Cent Local Option Fuel'!B63:M63)</f>
        <v>2598086.5499999998</v>
      </c>
      <c r="F62" s="4">
        <f>SUM('Non-Voted Local Option Fuel '!B63:M63)</f>
        <v>15587237.08</v>
      </c>
      <c r="G62" s="4">
        <f>SUM('Addtional Local Option Fuel'!B63:M63)</f>
        <v>0</v>
      </c>
    </row>
    <row r="63" spans="1:7">
      <c r="A63" s="3" t="s">
        <v>52</v>
      </c>
      <c r="B63" s="4">
        <f>SUM('Local Option Sales Tax Coll'!B64:M64)</f>
        <v>78951894.683699995</v>
      </c>
      <c r="C63" s="4">
        <f>SUM('Tourist Development Tax'!B64:M64)</f>
        <v>0</v>
      </c>
      <c r="D63" s="4">
        <f>SUM('Conv &amp; Tourist Impact'!B64:M64)</f>
        <v>0</v>
      </c>
      <c r="E63" s="4">
        <f>SUM('Voted 1-Cent Local Option Fuel'!B64:M64)</f>
        <v>2826988.8800000004</v>
      </c>
      <c r="F63" s="4">
        <f>SUM('Non-Voted Local Option Fuel '!B64:M64)</f>
        <v>16966166.989999998</v>
      </c>
      <c r="G63" s="4">
        <f>SUM('Addtional Local Option Fuel'!B64:M64)</f>
        <v>10755454.58</v>
      </c>
    </row>
    <row r="64" spans="1:7">
      <c r="A64" s="3" t="s">
        <v>53</v>
      </c>
      <c r="B64" s="4">
        <f>SUM('Local Option Sales Tax Coll'!B65:M65)</f>
        <v>4914663.66</v>
      </c>
      <c r="C64" s="4">
        <f>SUM('Tourist Development Tax'!B65:M65)</f>
        <v>785311.30999999994</v>
      </c>
      <c r="D64" s="4">
        <f>SUM('Conv &amp; Tourist Impact'!B65:M65)</f>
        <v>0</v>
      </c>
      <c r="E64" s="4">
        <f>SUM('Voted 1-Cent Local Option Fuel'!B65:M65)</f>
        <v>281658.07</v>
      </c>
      <c r="F64" s="4">
        <f>SUM('Non-Voted Local Option Fuel '!B65:M65)</f>
        <v>1643733.2199999997</v>
      </c>
      <c r="G64" s="4">
        <f>SUM('Addtional Local Option Fuel'!B65:M65)</f>
        <v>1124645.77</v>
      </c>
    </row>
    <row r="65" spans="1:7">
      <c r="A65" s="3" t="s">
        <v>54</v>
      </c>
      <c r="B65" s="4">
        <f>SUM('Local Option Sales Tax Coll'!B66:M66)</f>
        <v>19715176.009950001</v>
      </c>
      <c r="C65" s="4">
        <f>SUM('Tourist Development Tax'!B66:M66)</f>
        <v>21709025.699999999</v>
      </c>
      <c r="D65" s="4">
        <f>SUM('Conv &amp; Tourist Impact'!B66:M66)</f>
        <v>0</v>
      </c>
      <c r="E65" s="4">
        <f>SUM('Voted 1-Cent Local Option Fuel'!B66:M66)</f>
        <v>211728.92000000004</v>
      </c>
      <c r="F65" s="4">
        <f>SUM('Non-Voted Local Option Fuel '!B66:M66)</f>
        <v>6675838.9699999997</v>
      </c>
      <c r="G65" s="4">
        <f>SUM('Addtional Local Option Fuel'!B66:M66)</f>
        <v>0</v>
      </c>
    </row>
    <row r="66" spans="1:7">
      <c r="A66" s="3" t="s">
        <v>55</v>
      </c>
      <c r="B66" s="4">
        <f>SUM('Local Option Sales Tax Coll'!B67:M67)</f>
        <v>30553438.808599997</v>
      </c>
      <c r="C66" s="4">
        <f>SUM('Tourist Development Tax'!B67:M67)</f>
        <v>3862802.24</v>
      </c>
      <c r="D66" s="4">
        <f>SUM('Conv &amp; Tourist Impact'!B67:M67)</f>
        <v>0</v>
      </c>
      <c r="E66" s="4">
        <f>SUM('Voted 1-Cent Local Option Fuel'!B67:M67)</f>
        <v>1201892.8799999999</v>
      </c>
      <c r="F66" s="4">
        <f>SUM('Non-Voted Local Option Fuel '!B67:M67)</f>
        <v>7230656.0299999993</v>
      </c>
      <c r="G66" s="4">
        <f>SUM('Addtional Local Option Fuel'!B67:M67)</f>
        <v>5101321.0299999993</v>
      </c>
    </row>
    <row r="67" spans="1:7">
      <c r="A67" s="3" t="s">
        <v>56</v>
      </c>
      <c r="B67" s="4">
        <f>SUM('Local Option Sales Tax Coll'!B68:M68)</f>
        <v>14663578.920600001</v>
      </c>
      <c r="C67" s="4">
        <f>SUM('Tourist Development Tax'!B68:M68)</f>
        <v>4667778.42</v>
      </c>
      <c r="D67" s="4">
        <f>SUM('Conv &amp; Tourist Impact'!B68:M68)</f>
        <v>0</v>
      </c>
      <c r="E67" s="4">
        <f>SUM('Voted 1-Cent Local Option Fuel'!B68:M68)</f>
        <v>593488.11</v>
      </c>
      <c r="F67" s="4">
        <f>SUM('Non-Voted Local Option Fuel '!B68:M68)</f>
        <v>3559668.64</v>
      </c>
      <c r="G67" s="4">
        <f>SUM('Addtional Local Option Fuel'!B68:M68)</f>
        <v>2637804.9699999997</v>
      </c>
    </row>
    <row r="68" spans="1:7">
      <c r="A68" s="3" t="s">
        <v>57</v>
      </c>
      <c r="B68" s="4">
        <f>SUM('Local Option Sales Tax Coll'!B69:M69)</f>
        <v>68893662.113000005</v>
      </c>
      <c r="C68" s="4">
        <f>SUM('Tourist Development Tax'!B69:M69)</f>
        <v>26475164.300000001</v>
      </c>
      <c r="D68" s="4">
        <f>SUM('Conv &amp; Tourist Impact'!B69:M69)</f>
        <v>0</v>
      </c>
      <c r="E68" s="4">
        <f>SUM('Voted 1-Cent Local Option Fuel'!B69:M69)</f>
        <v>1323599.1200000001</v>
      </c>
      <c r="F68" s="4">
        <f>SUM('Non-Voted Local Option Fuel '!B69:M69)</f>
        <v>7967696.9499999983</v>
      </c>
      <c r="G68" s="4">
        <f>SUM('Addtional Local Option Fuel'!B69:M69)</f>
        <v>5893043.4100000001</v>
      </c>
    </row>
    <row r="69" spans="1:7">
      <c r="A69" s="3" t="s">
        <v>58</v>
      </c>
      <c r="B69" s="4">
        <f>SUM('Local Option Sales Tax Coll'!B70:M70)</f>
        <v>52497027.143899992</v>
      </c>
      <c r="C69" s="4">
        <f>SUM('Tourist Development Tax'!B70:M70)</f>
        <v>5406976.5899999999</v>
      </c>
      <c r="D69" s="4">
        <f>SUM('Conv &amp; Tourist Impact'!B70:M70)</f>
        <v>0</v>
      </c>
      <c r="E69" s="4">
        <f>SUM('Voted 1-Cent Local Option Fuel'!B70:M70)</f>
        <v>1427519.05</v>
      </c>
      <c r="F69" s="4">
        <f>SUM('Non-Voted Local Option Fuel '!B70:M70)</f>
        <v>8577008.9000000004</v>
      </c>
      <c r="G69" s="4">
        <f>SUM('Addtional Local Option Fuel'!B70:M70)</f>
        <v>0</v>
      </c>
    </row>
    <row r="70" spans="1:7">
      <c r="A70" s="3" t="s">
        <v>59</v>
      </c>
      <c r="B70" s="4">
        <f>SUM('Local Option Sales Tax Coll'!B71:M71)</f>
        <v>13033502.4417</v>
      </c>
      <c r="C70" s="4">
        <f>SUM('Tourist Development Tax'!B71:M71)</f>
        <v>18.5</v>
      </c>
      <c r="D70" s="4">
        <f>SUM('Conv &amp; Tourist Impact'!B71:M71)</f>
        <v>0</v>
      </c>
      <c r="E70" s="4">
        <f>SUM('Voted 1-Cent Local Option Fuel'!B71:M71)</f>
        <v>750002.94</v>
      </c>
      <c r="F70" s="4">
        <f>SUM('Non-Voted Local Option Fuel '!B71:M71)</f>
        <v>4492834.47</v>
      </c>
      <c r="G70" s="4">
        <f>SUM('Addtional Local Option Fuel'!B71:M71)</f>
        <v>0</v>
      </c>
    </row>
    <row r="71" spans="1:7">
      <c r="A71" s="3" t="s">
        <v>60</v>
      </c>
      <c r="B71" s="4">
        <f>SUM('Local Option Sales Tax Coll'!B72:M72)</f>
        <v>3633026.0118999998</v>
      </c>
      <c r="C71" s="4">
        <f>SUM('Tourist Development Tax'!B72:M72)</f>
        <v>0</v>
      </c>
      <c r="D71" s="4">
        <f>SUM('Conv &amp; Tourist Impact'!B72:M72)</f>
        <v>0</v>
      </c>
      <c r="E71" s="4">
        <f>SUM('Voted 1-Cent Local Option Fuel'!B72:M72)</f>
        <v>260295.40999999997</v>
      </c>
      <c r="F71" s="4">
        <f>SUM('Non-Voted Local Option Fuel '!B72:M72)</f>
        <v>1560814.4300000002</v>
      </c>
      <c r="G71" s="4">
        <f>SUM('Addtional Local Option Fuel'!B72:M72)</f>
        <v>954173.12999999989</v>
      </c>
    </row>
    <row r="72" spans="1:7">
      <c r="A72" s="3" t="s">
        <v>129</v>
      </c>
      <c r="B72" s="4">
        <f>SUM('Local Option Sales Tax Coll'!B73:M73)</f>
        <v>1744000.6501000002</v>
      </c>
      <c r="C72" s="4">
        <f>SUM('Tourist Development Tax'!B73:M73)</f>
        <v>538548</v>
      </c>
      <c r="D72" s="4">
        <f>SUM('Conv &amp; Tourist Impact'!B73:M73)</f>
        <v>0</v>
      </c>
      <c r="E72" s="4">
        <f>SUM('Voted 1-Cent Local Option Fuel'!B73:M73)</f>
        <v>56383.780000000006</v>
      </c>
      <c r="F72" s="4">
        <f>SUM('Non-Voted Local Option Fuel '!B73:M73)</f>
        <v>842303.53999999992</v>
      </c>
      <c r="G72" s="4">
        <f>SUM('Addtional Local Option Fuel'!B73:M73)</f>
        <v>0</v>
      </c>
    </row>
    <row r="73" spans="1:7">
      <c r="A73" s="3" t="s">
        <v>62</v>
      </c>
      <c r="B73" s="4">
        <f>SUM('Local Option Sales Tax Coll'!B74:M74)</f>
        <v>500440.50230000005</v>
      </c>
      <c r="C73" s="4">
        <f>SUM('Tourist Development Tax'!B74:M74)</f>
        <v>0</v>
      </c>
      <c r="D73" s="4">
        <f>SUM('Conv &amp; Tourist Impact'!B74:M74)</f>
        <v>0</v>
      </c>
      <c r="E73" s="4">
        <f>SUM('Voted 1-Cent Local Option Fuel'!B74:M74)</f>
        <v>57203.29</v>
      </c>
      <c r="F73" s="4">
        <f>SUM('Non-Voted Local Option Fuel '!B74:M74)</f>
        <v>342566.13</v>
      </c>
      <c r="G73" s="4">
        <f>SUM('Addtional Local Option Fuel'!B74:M74)</f>
        <v>0</v>
      </c>
    </row>
    <row r="74" spans="1:7">
      <c r="A74" s="3" t="s">
        <v>63</v>
      </c>
      <c r="B74" s="4">
        <f>SUM('Local Option Sales Tax Coll'!B75:M75)</f>
        <v>32806682.290100001</v>
      </c>
      <c r="C74" s="4">
        <f>SUM('Tourist Development Tax'!B75:M75)</f>
        <v>33208043.729999997</v>
      </c>
      <c r="D74" s="4">
        <f>SUM('Conv &amp; Tourist Impact'!B75:M75)</f>
        <v>33208043.729999997</v>
      </c>
      <c r="E74" s="4">
        <f>SUM('Voted 1-Cent Local Option Fuel'!B75:M75)</f>
        <v>1876194.54</v>
      </c>
      <c r="F74" s="4">
        <f>SUM('Non-Voted Local Option Fuel '!B75:M75)</f>
        <v>11259673.359999999</v>
      </c>
      <c r="G74" s="4">
        <f>SUM('Addtional Local Option Fuel'!B75:M75)</f>
        <v>8360147.8499999996</v>
      </c>
    </row>
    <row r="75" spans="1:7">
      <c r="A75" s="3" t="s">
        <v>64</v>
      </c>
      <c r="B75" s="4">
        <f>SUM('Local Option Sales Tax Coll'!B76:M76)</f>
        <v>2776318.4859499997</v>
      </c>
      <c r="C75" s="4">
        <f>SUM('Tourist Development Tax'!B76:M76)</f>
        <v>343394.87520000001</v>
      </c>
      <c r="D75" s="4">
        <f>SUM('Conv &amp; Tourist Impact'!B76:M76)</f>
        <v>0</v>
      </c>
      <c r="E75" s="4">
        <f>SUM('Voted 1-Cent Local Option Fuel'!B76:M76)</f>
        <v>113413.01999999999</v>
      </c>
      <c r="F75" s="4">
        <f>SUM('Non-Voted Local Option Fuel '!B76:M76)</f>
        <v>679327.47</v>
      </c>
      <c r="G75" s="4">
        <f>SUM('Addtional Local Option Fuel'!B76:M76)</f>
        <v>0</v>
      </c>
    </row>
    <row r="76" spans="1:7">
      <c r="A76" s="3" t="s">
        <v>65</v>
      </c>
      <c r="B76" s="4">
        <f>SUM('Local Option Sales Tax Coll'!B77:M77)</f>
        <v>25710491.937099997</v>
      </c>
      <c r="C76" s="4">
        <f>SUM('Tourist Development Tax'!B77:M77)</f>
        <v>43012257.289999999</v>
      </c>
      <c r="D76" s="4">
        <f>SUM('Conv &amp; Tourist Impact'!B77:M77)</f>
        <v>0</v>
      </c>
      <c r="E76" s="4">
        <f>SUM('Voted 1-Cent Local Option Fuel'!B77:M77)</f>
        <v>494835.93000000005</v>
      </c>
      <c r="F76" s="4">
        <f>SUM('Non-Voted Local Option Fuel '!B77:M77)</f>
        <v>2976117.92</v>
      </c>
      <c r="G76" s="4">
        <f>SUM('Addtional Local Option Fuel'!B77:M77)</f>
        <v>0</v>
      </c>
    </row>
    <row r="77" spans="1:7">
      <c r="A77" s="3" t="s">
        <v>66</v>
      </c>
      <c r="B77" s="4">
        <f>SUM('Local Option Sales Tax Coll'!B78:M78)</f>
        <v>2086239.5481499999</v>
      </c>
      <c r="C77" s="4">
        <f>SUM('Tourist Development Tax'!B78:M78)</f>
        <v>110406.1532</v>
      </c>
      <c r="D77" s="4">
        <f>SUM('Conv &amp; Tourist Impact'!B78:M78)</f>
        <v>0</v>
      </c>
      <c r="E77" s="4">
        <f>SUM('Voted 1-Cent Local Option Fuel'!B78:M78)</f>
        <v>88726.810000000012</v>
      </c>
      <c r="F77" s="4">
        <f>SUM('Non-Voted Local Option Fuel '!B78:M78)</f>
        <v>534533.89</v>
      </c>
      <c r="G77" s="4">
        <f>SUM('Addtional Local Option Fuel'!B78:M78)</f>
        <v>0</v>
      </c>
    </row>
    <row r="78" spans="1:7">
      <c r="A78" s="3" t="s">
        <v>67</v>
      </c>
      <c r="B78" s="4">
        <f>SUM('Local Option Sales Tax Coll'!B80:M80)</f>
        <v>0</v>
      </c>
      <c r="C78" s="4">
        <f>SUM('Tourist Development Tax'!B79:M79)</f>
        <v>0</v>
      </c>
      <c r="D78" s="4">
        <f>SUM('Conv &amp; Tourist Impact'!B79:M79)</f>
        <v>0</v>
      </c>
      <c r="E78" s="4">
        <f>SUM('Voted 1-Cent Local Option Fuel'!B79:M79)</f>
        <v>0</v>
      </c>
      <c r="F78" s="4">
        <f>SUM('Non-Voted Local Option Fuel '!B79:M79)</f>
        <v>0</v>
      </c>
      <c r="G78" s="4">
        <f>SUM('Addtional Local Option Fuel'!B79:M79)</f>
        <v>0</v>
      </c>
    </row>
    <row r="79" spans="1:7">
      <c r="A79" s="3" t="s">
        <v>1</v>
      </c>
      <c r="B79" s="4" t="s">
        <v>83</v>
      </c>
      <c r="C79" s="4" t="s">
        <v>84</v>
      </c>
      <c r="D79" s="4" t="s">
        <v>84</v>
      </c>
      <c r="E79" s="4" t="s">
        <v>84</v>
      </c>
      <c r="F79" s="4" t="s">
        <v>84</v>
      </c>
      <c r="G79" s="4" t="s">
        <v>85</v>
      </c>
    </row>
    <row r="80" spans="1:7">
      <c r="A80" s="3" t="s">
        <v>68</v>
      </c>
      <c r="B80" s="4">
        <f t="shared" ref="B80:G80" si="0">SUM(B11:B78)</f>
        <v>3064587468.9375997</v>
      </c>
      <c r="C80" s="4">
        <f t="shared" si="0"/>
        <v>1054364578.9247</v>
      </c>
      <c r="D80" s="4">
        <f t="shared" si="0"/>
        <v>124690445.18000001</v>
      </c>
      <c r="E80" s="4">
        <f t="shared" si="0"/>
        <v>67306522.199999988</v>
      </c>
      <c r="F80" s="4">
        <f t="shared" si="0"/>
        <v>432911976.28000003</v>
      </c>
      <c r="G80" s="4">
        <f t="shared" si="0"/>
        <v>197067240.38</v>
      </c>
    </row>
    <row r="82" spans="1:1">
      <c r="A82" s="3" t="s">
        <v>86</v>
      </c>
    </row>
    <row r="83" spans="1:1">
      <c r="A83" s="3" t="s">
        <v>87</v>
      </c>
    </row>
    <row r="84" spans="1:1">
      <c r="A84" s="3" t="s">
        <v>88</v>
      </c>
    </row>
    <row r="85" spans="1:1">
      <c r="A85" s="3"/>
    </row>
  </sheetData>
  <mergeCells count="4">
    <mergeCell ref="A3:G3"/>
    <mergeCell ref="A5:G5"/>
    <mergeCell ref="A6:G6"/>
    <mergeCell ref="A4:G4"/>
  </mergeCells>
  <phoneticPr fontId="5" type="noConversion"/>
  <pageMargins left="0.75" right="0.75" top="1" bottom="1" header="0.5" footer="0.5"/>
  <pageSetup scale="74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24"/>
    <pageSetUpPr fitToPage="1"/>
  </sheetPr>
  <dimension ref="A1:N85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D9" sqref="D9:I9"/>
    </sheetView>
  </sheetViews>
  <sheetFormatPr defaultRowHeight="12.75"/>
  <cols>
    <col min="1" max="1" width="16.1640625" bestFit="1" customWidth="1"/>
    <col min="2" max="2" width="11.83203125" bestFit="1" customWidth="1"/>
    <col min="3" max="4" width="11.1640625" customWidth="1"/>
    <col min="5" max="9" width="11.1640625" bestFit="1" customWidth="1"/>
    <col min="10" max="10" width="11.83203125" bestFit="1" customWidth="1"/>
    <col min="11" max="13" width="11.1640625" bestFit="1" customWidth="1"/>
    <col min="14" max="14" width="12.6640625" bestFit="1" customWidth="1"/>
  </cols>
  <sheetData>
    <row r="1" spans="1:14">
      <c r="A1" t="str">
        <f>'SFY2024'!A1</f>
        <v>VALIDATED TAX RECEIPTS DATA FOR:  JULY, 2023 thru June, 2024</v>
      </c>
      <c r="N1" t="s">
        <v>89</v>
      </c>
    </row>
    <row r="3" spans="1:14">
      <c r="A3" s="56" t="s">
        <v>69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>
      <c r="A4" s="56" t="s">
        <v>130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4">
      <c r="A5" s="56" t="s">
        <v>70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4">
      <c r="A6" s="56" t="s">
        <v>134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>
      <c r="A7" s="56" t="s">
        <v>132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4">
      <c r="N8" s="5"/>
    </row>
    <row r="9" spans="1:14">
      <c r="B9" s="1">
        <v>45108</v>
      </c>
      <c r="C9" s="1">
        <f>DATE(YEAR(B9),MONTH(B9)+1,DAY(B9))</f>
        <v>45139</v>
      </c>
      <c r="D9" s="1">
        <f t="shared" ref="D9:M9" si="0">DATE(YEAR(C9),MONTH(C9)+1,DAY(C9))</f>
        <v>45170</v>
      </c>
      <c r="E9" s="1">
        <f t="shared" si="0"/>
        <v>45200</v>
      </c>
      <c r="F9" s="1">
        <f t="shared" si="0"/>
        <v>45231</v>
      </c>
      <c r="G9" s="1">
        <f t="shared" si="0"/>
        <v>45261</v>
      </c>
      <c r="H9" s="1">
        <f t="shared" si="0"/>
        <v>45292</v>
      </c>
      <c r="I9" s="1">
        <f t="shared" si="0"/>
        <v>45323</v>
      </c>
      <c r="J9" s="1">
        <f t="shared" si="0"/>
        <v>45352</v>
      </c>
      <c r="K9" s="1">
        <f t="shared" si="0"/>
        <v>45383</v>
      </c>
      <c r="L9" s="1">
        <f t="shared" si="0"/>
        <v>45413</v>
      </c>
      <c r="M9" s="1">
        <f t="shared" si="0"/>
        <v>45444</v>
      </c>
      <c r="N9" s="13" t="s">
        <v>141</v>
      </c>
    </row>
    <row r="10" spans="1:14">
      <c r="A10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</row>
    <row r="11" spans="1:14">
      <c r="A11" t="s">
        <v>1</v>
      </c>
    </row>
    <row r="12" spans="1:14">
      <c r="A12" t="s">
        <v>90</v>
      </c>
      <c r="B12" s="11">
        <f>'[1]Local Sales Tax Surcharges'!$J2</f>
        <v>5391409.6399999997</v>
      </c>
      <c r="C12" s="11">
        <f>'[2]Local Sales Tax Surcharges'!$J2</f>
        <v>5126658.8499999996</v>
      </c>
      <c r="D12" s="11">
        <f>'[3]Local Sales Tax Surcharges'!$J2</f>
        <v>5368199.24</v>
      </c>
      <c r="E12" s="11">
        <f>'[4]Local Sales Tax Surcharges'!$J2</f>
        <v>5677341.3300000001</v>
      </c>
      <c r="F12" s="11">
        <f>'[5]Local Sales Tax Surcharges'!$J2</f>
        <v>5493154.25</v>
      </c>
      <c r="G12" s="11">
        <f>'[6]Local Sales Tax Surcharges'!$J2</f>
        <v>5420656.1799999997</v>
      </c>
      <c r="H12" s="11">
        <f>'[7]Local Sales Tax Surcharges'!$J2</f>
        <v>5963136.5999999996</v>
      </c>
      <c r="I12" s="11">
        <f>'[8]Local Sales Tax Surcharges'!$J2</f>
        <v>5200628.9643999999</v>
      </c>
      <c r="J12" s="11"/>
      <c r="K12" s="11"/>
      <c r="L12" s="11"/>
      <c r="M12" s="11"/>
      <c r="N12" s="5">
        <f>SUM(B12:M12)</f>
        <v>43641185.054399997</v>
      </c>
    </row>
    <row r="13" spans="1:14">
      <c r="A13" t="s">
        <v>91</v>
      </c>
      <c r="B13" s="11">
        <f>'[1]Local Sales Tax Surcharges'!$J3</f>
        <v>226710.71</v>
      </c>
      <c r="C13" s="11">
        <f>'[2]Local Sales Tax Surcharges'!$J3</f>
        <v>224336.46</v>
      </c>
      <c r="D13" s="11">
        <f>'[3]Local Sales Tax Surcharges'!$J3</f>
        <v>198916.53</v>
      </c>
      <c r="E13" s="11">
        <f>'[4]Local Sales Tax Surcharges'!$J3</f>
        <v>223635.64</v>
      </c>
      <c r="F13" s="11">
        <f>'[5]Local Sales Tax Surcharges'!$J3</f>
        <v>210469.7</v>
      </c>
      <c r="G13" s="11">
        <f>'[6]Local Sales Tax Surcharges'!$J3</f>
        <v>217297.92000000001</v>
      </c>
      <c r="H13" s="11">
        <f>'[7]Local Sales Tax Surcharges'!$J3</f>
        <v>233899.43</v>
      </c>
      <c r="I13" s="11">
        <f>'[8]Local Sales Tax Surcharges'!$J3</f>
        <v>184292.41940000001</v>
      </c>
      <c r="J13" s="11"/>
      <c r="K13" s="11"/>
      <c r="L13" s="11"/>
      <c r="M13" s="11"/>
      <c r="N13" s="5">
        <f t="shared" ref="N13:N76" si="1">SUM(B13:M13)</f>
        <v>1719558.8093999999</v>
      </c>
    </row>
    <row r="14" spans="1:14">
      <c r="A14" t="s">
        <v>92</v>
      </c>
      <c r="B14" s="11">
        <f>'[1]Local Sales Tax Surcharges'!$J4</f>
        <v>6733051.7599999998</v>
      </c>
      <c r="C14" s="11">
        <f>'[2]Local Sales Tax Surcharges'!$J4</f>
        <v>6573903.9299999997</v>
      </c>
      <c r="D14" s="11">
        <f>'[3]Local Sales Tax Surcharges'!$J4</f>
        <v>4751791.8099999996</v>
      </c>
      <c r="E14" s="11">
        <f>'[4]Local Sales Tax Surcharges'!$J4</f>
        <v>4547556.03</v>
      </c>
      <c r="F14" s="11">
        <f>'[5]Local Sales Tax Surcharges'!$J4</f>
        <v>4454039.95</v>
      </c>
      <c r="G14" s="11">
        <f>'[6]Local Sales Tax Surcharges'!$J4</f>
        <v>3659828.78</v>
      </c>
      <c r="H14" s="11">
        <f>'[7]Local Sales Tax Surcharges'!$J4</f>
        <v>3909066.53</v>
      </c>
      <c r="I14" s="11">
        <f>'[8]Local Sales Tax Surcharges'!$J4</f>
        <v>3656664.9446</v>
      </c>
      <c r="J14" s="11"/>
      <c r="K14" s="11"/>
      <c r="L14" s="11"/>
      <c r="M14" s="11"/>
      <c r="N14" s="5">
        <f t="shared" si="1"/>
        <v>38285903.7346</v>
      </c>
    </row>
    <row r="15" spans="1:14">
      <c r="A15" t="s">
        <v>5</v>
      </c>
      <c r="B15" s="11">
        <f>'[1]Local Sales Tax Surcharges'!$J5</f>
        <v>323747.89</v>
      </c>
      <c r="C15" s="11">
        <f>'[2]Local Sales Tax Surcharges'!$J5</f>
        <v>301110.08</v>
      </c>
      <c r="D15" s="11">
        <f>'[3]Local Sales Tax Surcharges'!$J5</f>
        <v>275692.28999999998</v>
      </c>
      <c r="E15" s="11">
        <f>'[4]Local Sales Tax Surcharges'!$J5</f>
        <v>322866.84000000003</v>
      </c>
      <c r="F15" s="11">
        <f>'[5]Local Sales Tax Surcharges'!$J5</f>
        <v>273539.45</v>
      </c>
      <c r="G15" s="11">
        <f>'[6]Local Sales Tax Surcharges'!$J5</f>
        <v>293527.42</v>
      </c>
      <c r="H15" s="11">
        <f>'[7]Local Sales Tax Surcharges'!$J5</f>
        <v>345442.44</v>
      </c>
      <c r="I15" s="11">
        <f>'[8]Local Sales Tax Surcharges'!$J5</f>
        <v>248255.9638</v>
      </c>
      <c r="J15" s="11"/>
      <c r="K15" s="11"/>
      <c r="L15" s="11"/>
      <c r="M15" s="11"/>
      <c r="N15" s="5">
        <f t="shared" si="1"/>
        <v>2384182.3738000002</v>
      </c>
    </row>
    <row r="16" spans="1:14">
      <c r="A16" t="s">
        <v>93</v>
      </c>
      <c r="B16" s="11">
        <f>'[1]Local Sales Tax Surcharges'!$J6</f>
        <v>8895300.6799999997</v>
      </c>
      <c r="C16" s="11">
        <f>'[2]Local Sales Tax Surcharges'!$J6</f>
        <v>8534528.25</v>
      </c>
      <c r="D16" s="11">
        <f>'[3]Local Sales Tax Surcharges'!$J6</f>
        <v>7977481.2000000002</v>
      </c>
      <c r="E16" s="11">
        <f>'[4]Local Sales Tax Surcharges'!$J6</f>
        <v>8425949.4199999999</v>
      </c>
      <c r="F16" s="11">
        <f>'[5]Local Sales Tax Surcharges'!$J6</f>
        <v>8186124.7199999997</v>
      </c>
      <c r="G16" s="11">
        <f>'[6]Local Sales Tax Surcharges'!$J6</f>
        <v>8325378.0700000003</v>
      </c>
      <c r="H16" s="11">
        <f>'[7]Local Sales Tax Surcharges'!$J6</f>
        <v>9513013.9700000007</v>
      </c>
      <c r="I16" s="11">
        <f>'[8]Local Sales Tax Surcharges'!$J6</f>
        <v>8214566.4988000002</v>
      </c>
      <c r="J16" s="11"/>
      <c r="K16" s="11"/>
      <c r="L16" s="11"/>
      <c r="M16" s="11"/>
      <c r="N16" s="5">
        <f t="shared" si="1"/>
        <v>68072342.808799997</v>
      </c>
    </row>
    <row r="17" spans="1:14">
      <c r="A17" t="s">
        <v>94</v>
      </c>
      <c r="B17" s="11">
        <f>'[1]Local Sales Tax Surcharges'!$J7</f>
        <v>35536187.75</v>
      </c>
      <c r="C17" s="11">
        <f>'[2]Local Sales Tax Surcharges'!$J7</f>
        <v>33898138.950000003</v>
      </c>
      <c r="D17" s="11">
        <f>'[3]Local Sales Tax Surcharges'!$J7</f>
        <v>33637516.07</v>
      </c>
      <c r="E17" s="11">
        <f>'[4]Local Sales Tax Surcharges'!$J7</f>
        <v>33899212.740000002</v>
      </c>
      <c r="F17" s="11">
        <f>'[5]Local Sales Tax Surcharges'!$J7</f>
        <v>34925171.039999999</v>
      </c>
      <c r="G17" s="11">
        <f>'[6]Local Sales Tax Surcharges'!$J7</f>
        <v>35866177.380000003</v>
      </c>
      <c r="H17" s="11">
        <f>'[7]Local Sales Tax Surcharges'!$J7</f>
        <v>41101835.210000001</v>
      </c>
      <c r="I17" s="11">
        <f>'[8]Local Sales Tax Surcharges'!$J7</f>
        <v>36112441.734800003</v>
      </c>
      <c r="J17" s="11"/>
      <c r="K17" s="11"/>
      <c r="L17" s="11"/>
      <c r="M17" s="11"/>
      <c r="N17" s="5">
        <f t="shared" si="1"/>
        <v>284976680.87480003</v>
      </c>
    </row>
    <row r="18" spans="1:14">
      <c r="A18" t="s">
        <v>8</v>
      </c>
      <c r="B18" s="11">
        <f>'[1]Local Sales Tax Surcharges'!$J8</f>
        <v>107222.72</v>
      </c>
      <c r="C18" s="11">
        <f>'[2]Local Sales Tax Surcharges'!$J8</f>
        <v>98610.63</v>
      </c>
      <c r="D18" s="11">
        <f>'[3]Local Sales Tax Surcharges'!$J8</f>
        <v>110570.9</v>
      </c>
      <c r="E18" s="11">
        <f>'[4]Local Sales Tax Surcharges'!$J8</f>
        <v>101849.15</v>
      </c>
      <c r="F18" s="11">
        <f>'[5]Local Sales Tax Surcharges'!$J8</f>
        <v>98380.09</v>
      </c>
      <c r="G18" s="11">
        <f>'[6]Local Sales Tax Surcharges'!$J8</f>
        <v>101683.25</v>
      </c>
      <c r="H18" s="11">
        <f>'[7]Local Sales Tax Surcharges'!$J8</f>
        <v>111646.31</v>
      </c>
      <c r="I18" s="11">
        <f>'[8]Local Sales Tax Surcharges'!$J8</f>
        <v>90125.906900000002</v>
      </c>
      <c r="J18" s="11"/>
      <c r="K18" s="11"/>
      <c r="L18" s="11"/>
      <c r="M18" s="11"/>
      <c r="N18" s="5">
        <f t="shared" si="1"/>
        <v>820088.95690000011</v>
      </c>
    </row>
    <row r="19" spans="1:14">
      <c r="A19" t="s">
        <v>95</v>
      </c>
      <c r="B19" s="11">
        <f>'[1]Local Sales Tax Surcharges'!$J9</f>
        <v>3062137.42</v>
      </c>
      <c r="C19" s="11">
        <f>'[2]Local Sales Tax Surcharges'!$J9</f>
        <v>2909125.52</v>
      </c>
      <c r="D19" s="11">
        <f>'[3]Local Sales Tax Surcharges'!$J9</f>
        <v>2695373.54</v>
      </c>
      <c r="E19" s="11">
        <f>'[4]Local Sales Tax Surcharges'!$J9</f>
        <v>2876518.13</v>
      </c>
      <c r="F19" s="11">
        <f>'[5]Local Sales Tax Surcharges'!$J9</f>
        <v>3082410.04</v>
      </c>
      <c r="G19" s="11">
        <f>'[6]Local Sales Tax Surcharges'!$J9</f>
        <v>3124832.7</v>
      </c>
      <c r="H19" s="11">
        <f>'[7]Local Sales Tax Surcharges'!$J9</f>
        <v>3501875.22</v>
      </c>
      <c r="I19" s="11">
        <f>'[8]Local Sales Tax Surcharges'!$J9</f>
        <v>3500554.2263000002</v>
      </c>
      <c r="J19" s="11"/>
      <c r="K19" s="11"/>
      <c r="L19" s="11"/>
      <c r="M19" s="11"/>
      <c r="N19" s="5">
        <f t="shared" si="1"/>
        <v>24752826.796299998</v>
      </c>
    </row>
    <row r="20" spans="1:14">
      <c r="A20" t="s">
        <v>96</v>
      </c>
      <c r="B20" s="11">
        <f>'[1]Local Sales Tax Surcharges'!$J10</f>
        <v>83891.66</v>
      </c>
      <c r="C20" s="11">
        <f>'[2]Local Sales Tax Surcharges'!$J10</f>
        <v>73272.039999999994</v>
      </c>
      <c r="D20" s="11">
        <f>'[3]Local Sales Tax Surcharges'!$J10</f>
        <v>80904.56</v>
      </c>
      <c r="E20" s="11">
        <f>'[4]Local Sales Tax Surcharges'!$J10</f>
        <v>101149.75999999999</v>
      </c>
      <c r="F20" s="11">
        <f>'[5]Local Sales Tax Surcharges'!$J10</f>
        <v>69157.83</v>
      </c>
      <c r="G20" s="11">
        <f>'[6]Local Sales Tax Surcharges'!$J10</f>
        <v>71996.72</v>
      </c>
      <c r="H20" s="11">
        <f>'[7]Local Sales Tax Surcharges'!$J10</f>
        <v>108223.27</v>
      </c>
      <c r="I20" s="11">
        <f>'[8]Local Sales Tax Surcharges'!$J10</f>
        <v>71296.460000000006</v>
      </c>
      <c r="J20" s="11"/>
      <c r="K20" s="11"/>
      <c r="L20" s="11"/>
      <c r="M20" s="11"/>
      <c r="N20" s="5">
        <f t="shared" si="1"/>
        <v>659892.30000000005</v>
      </c>
    </row>
    <row r="21" spans="1:14">
      <c r="A21" t="s">
        <v>97</v>
      </c>
      <c r="B21" s="11">
        <f>'[1]Local Sales Tax Surcharges'!$J11</f>
        <v>3309459.38</v>
      </c>
      <c r="C21" s="11">
        <f>'[2]Local Sales Tax Surcharges'!$J11</f>
        <v>3151246.61</v>
      </c>
      <c r="D21" s="11">
        <f>'[3]Local Sales Tax Surcharges'!$J11</f>
        <v>3007176.01</v>
      </c>
      <c r="E21" s="11">
        <f>'[4]Local Sales Tax Surcharges'!$J11</f>
        <v>3200620.58</v>
      </c>
      <c r="F21" s="11">
        <f>'[5]Local Sales Tax Surcharges'!$J11</f>
        <v>3151629.49</v>
      </c>
      <c r="G21" s="11">
        <f>'[6]Local Sales Tax Surcharges'!$J11</f>
        <v>3124661.46</v>
      </c>
      <c r="H21" s="11">
        <f>'[7]Local Sales Tax Surcharges'!$J11</f>
        <v>3594822.66</v>
      </c>
      <c r="I21" s="11">
        <f>'[8]Local Sales Tax Surcharges'!$J11</f>
        <v>3366868.4948</v>
      </c>
      <c r="J21" s="11"/>
      <c r="K21" s="11"/>
      <c r="L21" s="11"/>
      <c r="M21" s="11"/>
      <c r="N21" s="5">
        <f t="shared" si="1"/>
        <v>25906484.684800003</v>
      </c>
    </row>
    <row r="22" spans="1:14">
      <c r="A22" t="s">
        <v>98</v>
      </c>
      <c r="B22" s="11">
        <f>'[1]Local Sales Tax Surcharges'!$J12</f>
        <v>8572338.3900000006</v>
      </c>
      <c r="C22" s="11">
        <f>'[2]Local Sales Tax Surcharges'!$J12</f>
        <v>7940577.4800000004</v>
      </c>
      <c r="D22" s="11">
        <f>'[3]Local Sales Tax Surcharges'!$J12</f>
        <v>7800745.4400000004</v>
      </c>
      <c r="E22" s="11">
        <f>'[4]Local Sales Tax Surcharges'!$J12</f>
        <v>8382868.5099999998</v>
      </c>
      <c r="F22" s="11">
        <f>'[5]Local Sales Tax Surcharges'!$J12</f>
        <v>8922030.5399999991</v>
      </c>
      <c r="G22" s="11">
        <f>'[6]Local Sales Tax Surcharges'!$J12</f>
        <v>10270463.83</v>
      </c>
      <c r="H22" s="11">
        <f>'[7]Local Sales Tax Surcharges'!$J12</f>
        <v>11450005.42</v>
      </c>
      <c r="I22" s="11">
        <f>'[8]Local Sales Tax Surcharges'!$J12</f>
        <v>1943323.4802999999</v>
      </c>
      <c r="J22" s="11"/>
      <c r="K22" s="11"/>
      <c r="L22" s="11"/>
      <c r="M22" s="11"/>
      <c r="N22" s="5">
        <f t="shared" si="1"/>
        <v>65282353.090300001</v>
      </c>
    </row>
    <row r="23" spans="1:14">
      <c r="A23" t="s">
        <v>12</v>
      </c>
      <c r="B23" s="11">
        <f>'[1]Local Sales Tax Surcharges'!$J13</f>
        <v>1414775.06</v>
      </c>
      <c r="C23" s="11">
        <f>'[2]Local Sales Tax Surcharges'!$J13</f>
        <v>1342080.96</v>
      </c>
      <c r="D23" s="11">
        <f>'[3]Local Sales Tax Surcharges'!$J13</f>
        <v>1295632.97</v>
      </c>
      <c r="E23" s="11">
        <f>'[4]Local Sales Tax Surcharges'!$J13</f>
        <v>1408289.82</v>
      </c>
      <c r="F23" s="11">
        <f>'[5]Local Sales Tax Surcharges'!$J13</f>
        <v>1366083.45</v>
      </c>
      <c r="G23" s="11">
        <f>'[6]Local Sales Tax Surcharges'!$J13</f>
        <v>1352803.67</v>
      </c>
      <c r="H23" s="11">
        <f>'[7]Local Sales Tax Surcharges'!$J13</f>
        <v>1578879.99</v>
      </c>
      <c r="I23" s="11">
        <f>'[8]Local Sales Tax Surcharges'!$J13</f>
        <v>1329806.63375</v>
      </c>
      <c r="J23" s="11"/>
      <c r="K23" s="11"/>
      <c r="L23" s="11"/>
      <c r="M23" s="11"/>
      <c r="N23" s="5">
        <f t="shared" si="1"/>
        <v>11088352.553750001</v>
      </c>
    </row>
    <row r="24" spans="1:14">
      <c r="A24" t="s">
        <v>128</v>
      </c>
      <c r="B24" s="11">
        <f>'[1]Local Sales Tax Surcharges'!$J14</f>
        <v>52338576.670000002</v>
      </c>
      <c r="C24" s="11">
        <f>'[2]Local Sales Tax Surcharges'!$J14</f>
        <v>51611924.18</v>
      </c>
      <c r="D24" s="11">
        <f>'[3]Local Sales Tax Surcharges'!$J14</f>
        <v>50746750.43</v>
      </c>
      <c r="E24" s="11">
        <f>'[4]Local Sales Tax Surcharges'!$J14</f>
        <v>51848581.93</v>
      </c>
      <c r="F24" s="11">
        <f>'[5]Local Sales Tax Surcharges'!$J14</f>
        <v>53375779.07</v>
      </c>
      <c r="G24" s="11">
        <f>'[6]Local Sales Tax Surcharges'!$J14</f>
        <v>55331818.82</v>
      </c>
      <c r="H24" s="11">
        <f>'[7]Local Sales Tax Surcharges'!$J14</f>
        <v>64515712.600000001</v>
      </c>
      <c r="I24" s="11">
        <f>'[8]Local Sales Tax Surcharges'!$J14</f>
        <v>54100909.078100003</v>
      </c>
      <c r="J24" s="11"/>
      <c r="K24" s="11"/>
      <c r="L24" s="11"/>
      <c r="M24" s="11"/>
      <c r="N24" s="5">
        <f t="shared" si="1"/>
        <v>433870052.77810007</v>
      </c>
    </row>
    <row r="25" spans="1:14">
      <c r="A25" t="s">
        <v>13</v>
      </c>
      <c r="B25" s="11">
        <f>'[1]Local Sales Tax Surcharges'!$J15</f>
        <v>430659.18</v>
      </c>
      <c r="C25" s="11">
        <f>'[2]Local Sales Tax Surcharges'!$J15</f>
        <v>400077.87</v>
      </c>
      <c r="D25" s="11">
        <f>'[3]Local Sales Tax Surcharges'!$J15</f>
        <v>410494.51</v>
      </c>
      <c r="E25" s="11">
        <f>'[4]Local Sales Tax Surcharges'!$J15</f>
        <v>432370.17</v>
      </c>
      <c r="F25" s="11">
        <f>'[5]Local Sales Tax Surcharges'!$J15</f>
        <v>439426.95</v>
      </c>
      <c r="G25" s="11">
        <f>'[6]Local Sales Tax Surcharges'!$J15</f>
        <v>432180.76</v>
      </c>
      <c r="H25" s="11">
        <f>'[7]Local Sales Tax Surcharges'!$J15</f>
        <v>520185.61</v>
      </c>
      <c r="I25" s="11">
        <f>'[8]Local Sales Tax Surcharges'!$J15</f>
        <v>447044.62349999999</v>
      </c>
      <c r="J25" s="11"/>
      <c r="K25" s="11"/>
      <c r="L25" s="11"/>
      <c r="M25" s="11"/>
      <c r="N25" s="5">
        <f t="shared" si="1"/>
        <v>3512439.6735000005</v>
      </c>
    </row>
    <row r="26" spans="1:14">
      <c r="A26" t="s">
        <v>14</v>
      </c>
      <c r="B26" s="11">
        <f>'[1]Local Sales Tax Surcharges'!$J16</f>
        <v>101881.53</v>
      </c>
      <c r="C26" s="11">
        <f>'[2]Local Sales Tax Surcharges'!$J16</f>
        <v>97525.51</v>
      </c>
      <c r="D26" s="11">
        <f>'[3]Local Sales Tax Surcharges'!$J16</f>
        <v>86669.88</v>
      </c>
      <c r="E26" s="11">
        <f>'[4]Local Sales Tax Surcharges'!$J16</f>
        <v>93586.25</v>
      </c>
      <c r="F26" s="11">
        <f>'[5]Local Sales Tax Surcharges'!$J16</f>
        <v>93506.559999999998</v>
      </c>
      <c r="G26" s="11">
        <f>'[6]Local Sales Tax Surcharges'!$J16</f>
        <v>79151.149999999994</v>
      </c>
      <c r="H26" s="11">
        <f>'[7]Local Sales Tax Surcharges'!$J16</f>
        <v>100832.32000000001</v>
      </c>
      <c r="I26" s="11">
        <f>'[8]Local Sales Tax Surcharges'!$J16</f>
        <v>75154.175000000003</v>
      </c>
      <c r="J26" s="11"/>
      <c r="K26" s="11"/>
      <c r="L26" s="11"/>
      <c r="M26" s="11"/>
      <c r="N26" s="5">
        <f t="shared" si="1"/>
        <v>728307.375</v>
      </c>
    </row>
    <row r="27" spans="1:14">
      <c r="A27" t="s">
        <v>99</v>
      </c>
      <c r="B27" s="11">
        <f>'[1]Local Sales Tax Surcharges'!$J17</f>
        <v>26150648.120000001</v>
      </c>
      <c r="C27" s="11">
        <f>'[2]Local Sales Tax Surcharges'!$J17</f>
        <v>24916392.239999998</v>
      </c>
      <c r="D27" s="11">
        <f>'[3]Local Sales Tax Surcharges'!$J17</f>
        <v>24554176.84</v>
      </c>
      <c r="E27" s="11">
        <f>'[4]Local Sales Tax Surcharges'!$J17</f>
        <v>25562739.640000001</v>
      </c>
      <c r="F27" s="11">
        <f>'[5]Local Sales Tax Surcharges'!$J17</f>
        <v>25578731.57</v>
      </c>
      <c r="G27" s="11">
        <f>'[6]Local Sales Tax Surcharges'!$J17</f>
        <v>25514259.16</v>
      </c>
      <c r="H27" s="11">
        <f>'[7]Local Sales Tax Surcharges'!$J17</f>
        <v>29241301.699999999</v>
      </c>
      <c r="I27" s="11">
        <f>'[8]Local Sales Tax Surcharges'!$J17</f>
        <v>24939672.966699999</v>
      </c>
      <c r="J27" s="11"/>
      <c r="K27" s="11"/>
      <c r="L27" s="11"/>
      <c r="M27" s="11"/>
      <c r="N27" s="5">
        <f t="shared" si="1"/>
        <v>206457922.23669997</v>
      </c>
    </row>
    <row r="28" spans="1:14">
      <c r="A28" t="s">
        <v>100</v>
      </c>
      <c r="B28" s="11">
        <f>'[1]Local Sales Tax Surcharges'!$J18</f>
        <v>9145523.9100000001</v>
      </c>
      <c r="C28" s="11">
        <f>'[2]Local Sales Tax Surcharges'!$J18</f>
        <v>8964406.5399999991</v>
      </c>
      <c r="D28" s="11">
        <f>'[3]Local Sales Tax Surcharges'!$J18</f>
        <v>8085597.79</v>
      </c>
      <c r="E28" s="11">
        <f>'[4]Local Sales Tax Surcharges'!$J18</f>
        <v>7898716.4299999997</v>
      </c>
      <c r="F28" s="11">
        <f>'[5]Local Sales Tax Surcharges'!$J18</f>
        <v>7724686.4400000004</v>
      </c>
      <c r="G28" s="11">
        <f>'[6]Local Sales Tax Surcharges'!$J18</f>
        <v>7386618.5199999996</v>
      </c>
      <c r="H28" s="11">
        <f>'[7]Local Sales Tax Surcharges'!$J18</f>
        <v>8112695.3600000003</v>
      </c>
      <c r="I28" s="11">
        <f>'[8]Local Sales Tax Surcharges'!$J18</f>
        <v>7003881.2440499999</v>
      </c>
      <c r="J28" s="11"/>
      <c r="K28" s="11"/>
      <c r="L28" s="11"/>
      <c r="M28" s="11"/>
      <c r="N28" s="5">
        <f t="shared" si="1"/>
        <v>64322126.234049991</v>
      </c>
    </row>
    <row r="29" spans="1:14">
      <c r="A29" t="s">
        <v>17</v>
      </c>
      <c r="B29" s="11">
        <f>'[1]Local Sales Tax Surcharges'!$J19</f>
        <v>1281456.77</v>
      </c>
      <c r="C29" s="11">
        <f>'[2]Local Sales Tax Surcharges'!$J19</f>
        <v>1228670.78</v>
      </c>
      <c r="D29" s="11">
        <f>'[3]Local Sales Tax Surcharges'!$J19</f>
        <v>1101954.6200000001</v>
      </c>
      <c r="E29" s="11">
        <f>'[4]Local Sales Tax Surcharges'!$J19</f>
        <v>1115545.1499999999</v>
      </c>
      <c r="F29" s="11">
        <f>'[5]Local Sales Tax Surcharges'!$J19</f>
        <v>1156117.54</v>
      </c>
      <c r="G29" s="11">
        <f>'[6]Local Sales Tax Surcharges'!$J19</f>
        <v>1215614.94</v>
      </c>
      <c r="H29" s="11">
        <f>'[7]Local Sales Tax Surcharges'!$J19</f>
        <v>1313343.58</v>
      </c>
      <c r="I29" s="11">
        <f>'[8]Local Sales Tax Surcharges'!$J19</f>
        <v>1163999.4715</v>
      </c>
      <c r="J29" s="11"/>
      <c r="K29" s="11"/>
      <c r="L29" s="11"/>
      <c r="M29" s="11"/>
      <c r="N29" s="5">
        <f t="shared" si="1"/>
        <v>9576702.8515000008</v>
      </c>
    </row>
    <row r="30" spans="1:14">
      <c r="A30" t="s">
        <v>18</v>
      </c>
      <c r="B30" s="11">
        <f>'[1]Local Sales Tax Surcharges'!$J20</f>
        <v>571462.40000000002</v>
      </c>
      <c r="C30" s="11">
        <f>'[2]Local Sales Tax Surcharges'!$J20</f>
        <v>596648.71</v>
      </c>
      <c r="D30" s="11">
        <f>'[3]Local Sales Tax Surcharges'!$J20</f>
        <v>302568.55</v>
      </c>
      <c r="E30" s="11">
        <f>'[4]Local Sales Tax Surcharges'!$J20</f>
        <v>350505.36</v>
      </c>
      <c r="F30" s="11">
        <f>'[5]Local Sales Tax Surcharges'!$J20</f>
        <v>321335.62</v>
      </c>
      <c r="G30" s="11">
        <f>'[6]Local Sales Tax Surcharges'!$J20</f>
        <v>220346.19</v>
      </c>
      <c r="H30" s="11">
        <f>'[7]Local Sales Tax Surcharges'!$J20</f>
        <v>258009.34</v>
      </c>
      <c r="I30" s="11">
        <f>'[8]Local Sales Tax Surcharges'!$J20</f>
        <v>212880.85505000001</v>
      </c>
      <c r="J30" s="11"/>
      <c r="K30" s="11"/>
      <c r="L30" s="11"/>
      <c r="M30" s="11"/>
      <c r="N30" s="5">
        <f t="shared" si="1"/>
        <v>2833757.0250499998</v>
      </c>
    </row>
    <row r="31" spans="1:14">
      <c r="A31" t="s">
        <v>19</v>
      </c>
      <c r="B31" s="11">
        <f>'[1]Local Sales Tax Surcharges'!$J21</f>
        <v>454751.23</v>
      </c>
      <c r="C31" s="11">
        <f>'[2]Local Sales Tax Surcharges'!$J21</f>
        <v>444658.22</v>
      </c>
      <c r="D31" s="11">
        <f>'[3]Local Sales Tax Surcharges'!$J21</f>
        <v>420976.5</v>
      </c>
      <c r="E31" s="11">
        <f>'[4]Local Sales Tax Surcharges'!$J21</f>
        <v>451371.89</v>
      </c>
      <c r="F31" s="11">
        <f>'[5]Local Sales Tax Surcharges'!$J21</f>
        <v>440298.2</v>
      </c>
      <c r="G31" s="11">
        <f>'[6]Local Sales Tax Surcharges'!$J21</f>
        <v>437801.02</v>
      </c>
      <c r="H31" s="11">
        <f>'[7]Local Sales Tax Surcharges'!$J21</f>
        <v>451306.42</v>
      </c>
      <c r="I31" s="11">
        <f>'[8]Local Sales Tax Surcharges'!$J21</f>
        <v>415774.908</v>
      </c>
      <c r="J31" s="11"/>
      <c r="K31" s="11"/>
      <c r="L31" s="11"/>
      <c r="M31" s="11"/>
      <c r="N31" s="5">
        <f t="shared" si="1"/>
        <v>3516938.3879999998</v>
      </c>
    </row>
    <row r="32" spans="1:14">
      <c r="A32" t="s">
        <v>20</v>
      </c>
      <c r="B32" s="11">
        <f>'[1]Local Sales Tax Surcharges'!$J22</f>
        <v>114810.46</v>
      </c>
      <c r="C32" s="11">
        <f>'[2]Local Sales Tax Surcharges'!$J22</f>
        <v>106438.5</v>
      </c>
      <c r="D32" s="11">
        <f>'[3]Local Sales Tax Surcharges'!$J22</f>
        <v>98729.58</v>
      </c>
      <c r="E32" s="11">
        <f>'[4]Local Sales Tax Surcharges'!$J22</f>
        <v>101643.36</v>
      </c>
      <c r="F32" s="11">
        <f>'[5]Local Sales Tax Surcharges'!$J22</f>
        <v>107199.98</v>
      </c>
      <c r="G32" s="11">
        <f>'[6]Local Sales Tax Surcharges'!$J22</f>
        <v>83930.57</v>
      </c>
      <c r="H32" s="11">
        <f>'[7]Local Sales Tax Surcharges'!$J22</f>
        <v>88559.35</v>
      </c>
      <c r="I32" s="11">
        <f>'[8]Local Sales Tax Surcharges'!$J22</f>
        <v>87429.537800000006</v>
      </c>
      <c r="J32" s="11"/>
      <c r="K32" s="11"/>
      <c r="L32" s="11"/>
      <c r="M32" s="11"/>
      <c r="N32" s="5">
        <f t="shared" si="1"/>
        <v>788741.33779999998</v>
      </c>
    </row>
    <row r="33" spans="1:14">
      <c r="A33" t="s">
        <v>21</v>
      </c>
      <c r="B33" s="11">
        <f>'[1]Local Sales Tax Surcharges'!$J23</f>
        <v>80199.929999999993</v>
      </c>
      <c r="C33" s="11">
        <f>'[2]Local Sales Tax Surcharges'!$J23</f>
        <v>74735.42</v>
      </c>
      <c r="D33" s="11">
        <f>'[3]Local Sales Tax Surcharges'!$J23</f>
        <v>75624.78</v>
      </c>
      <c r="E33" s="11">
        <f>'[4]Local Sales Tax Surcharges'!$J23</f>
        <v>70633.240000000005</v>
      </c>
      <c r="F33" s="11">
        <f>'[5]Local Sales Tax Surcharges'!$J23</f>
        <v>60443.1</v>
      </c>
      <c r="G33" s="11">
        <f>'[6]Local Sales Tax Surcharges'!$J23</f>
        <v>59206.42</v>
      </c>
      <c r="H33" s="11">
        <f>'[7]Local Sales Tax Surcharges'!$J23</f>
        <v>51633.53</v>
      </c>
      <c r="I33" s="11">
        <f>'[8]Local Sales Tax Surcharges'!$J23</f>
        <v>48164.929900000003</v>
      </c>
      <c r="J33" s="11"/>
      <c r="K33" s="11"/>
      <c r="L33" s="11"/>
      <c r="M33" s="11"/>
      <c r="N33" s="5">
        <f t="shared" si="1"/>
        <v>520641.34989999991</v>
      </c>
    </row>
    <row r="34" spans="1:14">
      <c r="A34" t="s">
        <v>101</v>
      </c>
      <c r="B34" s="11">
        <f>'[1]Local Sales Tax Surcharges'!$J24</f>
        <v>428665.36</v>
      </c>
      <c r="C34" s="11">
        <f>'[2]Local Sales Tax Surcharges'!$J24</f>
        <v>402169.07</v>
      </c>
      <c r="D34" s="11">
        <f>'[3]Local Sales Tax Surcharges'!$J24</f>
        <v>250917.41</v>
      </c>
      <c r="E34" s="11">
        <f>'[4]Local Sales Tax Surcharges'!$J24</f>
        <v>286991.96000000002</v>
      </c>
      <c r="F34" s="11">
        <f>'[5]Local Sales Tax Surcharges'!$J24</f>
        <v>258215.96</v>
      </c>
      <c r="G34" s="11">
        <f>'[6]Local Sales Tax Surcharges'!$J24</f>
        <v>189889.63</v>
      </c>
      <c r="H34" s="11">
        <f>'[7]Local Sales Tax Surcharges'!$J24</f>
        <v>209139.21</v>
      </c>
      <c r="I34" s="11">
        <f>'[8]Local Sales Tax Surcharges'!$J24</f>
        <v>198331.467</v>
      </c>
      <c r="J34" s="11"/>
      <c r="K34" s="11"/>
      <c r="L34" s="11"/>
      <c r="M34" s="11"/>
      <c r="N34" s="5">
        <f t="shared" si="1"/>
        <v>2224320.0669999998</v>
      </c>
    </row>
    <row r="35" spans="1:14">
      <c r="A35" t="s">
        <v>23</v>
      </c>
      <c r="B35" s="11">
        <f>'[1]Local Sales Tax Surcharges'!$J25</f>
        <v>92066.94</v>
      </c>
      <c r="C35" s="11">
        <f>'[2]Local Sales Tax Surcharges'!$J25</f>
        <v>77399.3</v>
      </c>
      <c r="D35" s="11">
        <f>'[3]Local Sales Tax Surcharges'!$J25</f>
        <v>65087.6</v>
      </c>
      <c r="E35" s="11">
        <f>'[4]Local Sales Tax Surcharges'!$J25</f>
        <v>74659.37</v>
      </c>
      <c r="F35" s="11">
        <f>'[5]Local Sales Tax Surcharges'!$J25</f>
        <v>65595.070000000007</v>
      </c>
      <c r="G35" s="11">
        <f>'[6]Local Sales Tax Surcharges'!$J25</f>
        <v>59398.87</v>
      </c>
      <c r="H35" s="11">
        <f>'[7]Local Sales Tax Surcharges'!$J25</f>
        <v>71945.95</v>
      </c>
      <c r="I35" s="11">
        <f>'[8]Local Sales Tax Surcharges'!$J25</f>
        <v>57276.202899999997</v>
      </c>
      <c r="J35" s="11"/>
      <c r="K35" s="11"/>
      <c r="L35" s="11"/>
      <c r="M35" s="11"/>
      <c r="N35" s="5">
        <f t="shared" si="1"/>
        <v>563429.30290000001</v>
      </c>
    </row>
    <row r="36" spans="1:14">
      <c r="A36" t="s">
        <v>24</v>
      </c>
      <c r="B36" s="11">
        <f>'[1]Local Sales Tax Surcharges'!$J26</f>
        <v>195263.21</v>
      </c>
      <c r="C36" s="11">
        <f>'[2]Local Sales Tax Surcharges'!$J26</f>
        <v>178814.95</v>
      </c>
      <c r="D36" s="11">
        <f>'[3]Local Sales Tax Surcharges'!$J26</f>
        <v>183161.79</v>
      </c>
      <c r="E36" s="11">
        <f>'[4]Local Sales Tax Surcharges'!$J26</f>
        <v>185612.51</v>
      </c>
      <c r="F36" s="11">
        <f>'[5]Local Sales Tax Surcharges'!$J26</f>
        <v>196785.97</v>
      </c>
      <c r="G36" s="11">
        <f>'[6]Local Sales Tax Surcharges'!$J26</f>
        <v>199880.14</v>
      </c>
      <c r="H36" s="11">
        <f>'[7]Local Sales Tax Surcharges'!$J26</f>
        <v>203004.71</v>
      </c>
      <c r="I36" s="11">
        <f>'[8]Local Sales Tax Surcharges'!$J26</f>
        <v>174139.7513</v>
      </c>
      <c r="J36" s="11"/>
      <c r="K36" s="11"/>
      <c r="L36" s="11"/>
      <c r="M36" s="11"/>
      <c r="N36" s="5">
        <f t="shared" si="1"/>
        <v>1516663.0312999999</v>
      </c>
    </row>
    <row r="37" spans="1:14">
      <c r="A37" t="s">
        <v>25</v>
      </c>
      <c r="B37" s="11">
        <f>'[1]Local Sales Tax Surcharges'!$J27</f>
        <v>573520.21</v>
      </c>
      <c r="C37" s="11">
        <f>'[2]Local Sales Tax Surcharges'!$J27</f>
        <v>542225.68999999994</v>
      </c>
      <c r="D37" s="11">
        <f>'[3]Local Sales Tax Surcharges'!$J27</f>
        <v>541970.91</v>
      </c>
      <c r="E37" s="11">
        <f>'[4]Local Sales Tax Surcharges'!$J27</f>
        <v>574182.89</v>
      </c>
      <c r="F37" s="11">
        <f>'[5]Local Sales Tax Surcharges'!$J27</f>
        <v>569977.88</v>
      </c>
      <c r="G37" s="11">
        <f>'[6]Local Sales Tax Surcharges'!$J27</f>
        <v>594496.35</v>
      </c>
      <c r="H37" s="11">
        <f>'[7]Local Sales Tax Surcharges'!$J27</f>
        <v>665818.74</v>
      </c>
      <c r="I37" s="11">
        <f>'[8]Local Sales Tax Surcharges'!$J27</f>
        <v>568629.05940000003</v>
      </c>
      <c r="J37" s="11"/>
      <c r="K37" s="11"/>
      <c r="L37" s="11"/>
      <c r="M37" s="11"/>
      <c r="N37" s="5">
        <f t="shared" si="1"/>
        <v>4630821.7293999996</v>
      </c>
    </row>
    <row r="38" spans="1:14">
      <c r="A38" t="s">
        <v>102</v>
      </c>
      <c r="B38" s="11">
        <f>'[1]Local Sales Tax Surcharges'!$J28</f>
        <v>1130604.54</v>
      </c>
      <c r="C38" s="11">
        <f>'[2]Local Sales Tax Surcharges'!$J28</f>
        <v>1078158.69</v>
      </c>
      <c r="D38" s="11">
        <f>'[3]Local Sales Tax Surcharges'!$J28</f>
        <v>1031279.43</v>
      </c>
      <c r="E38" s="11">
        <f>'[4]Local Sales Tax Surcharges'!$J28</f>
        <v>1122586.82</v>
      </c>
      <c r="F38" s="11">
        <f>'[5]Local Sales Tax Surcharges'!$J28</f>
        <v>1099332.1599999999</v>
      </c>
      <c r="G38" s="11">
        <f>'[6]Local Sales Tax Surcharges'!$J28</f>
        <v>1122442.51</v>
      </c>
      <c r="H38" s="11">
        <f>'[7]Local Sales Tax Surcharges'!$J28</f>
        <v>1282588.43</v>
      </c>
      <c r="I38" s="11">
        <f>'[8]Local Sales Tax Surcharges'!$J28</f>
        <v>1131898.8543</v>
      </c>
      <c r="J38" s="11"/>
      <c r="K38" s="11"/>
      <c r="L38" s="11"/>
      <c r="M38" s="11"/>
      <c r="N38" s="5">
        <f t="shared" si="1"/>
        <v>8998891.4342999998</v>
      </c>
    </row>
    <row r="39" spans="1:14">
      <c r="A39" t="s">
        <v>27</v>
      </c>
      <c r="B39" s="11">
        <f>'[1]Local Sales Tax Surcharges'!$J29</f>
        <v>1679046.81</v>
      </c>
      <c r="C39" s="11">
        <f>'[2]Local Sales Tax Surcharges'!$J29</f>
        <v>1559661.03</v>
      </c>
      <c r="D39" s="11">
        <f>'[3]Local Sales Tax Surcharges'!$J29</f>
        <v>1506293.32</v>
      </c>
      <c r="E39" s="11">
        <f>'[4]Local Sales Tax Surcharges'!$J29</f>
        <v>1584235.19</v>
      </c>
      <c r="F39" s="11">
        <f>'[5]Local Sales Tax Surcharges'!$J29</f>
        <v>1643161.67</v>
      </c>
      <c r="G39" s="11">
        <f>'[6]Local Sales Tax Surcharges'!$J29</f>
        <v>1700873.17</v>
      </c>
      <c r="H39" s="11">
        <f>'[7]Local Sales Tax Surcharges'!$J29</f>
        <v>1870288.97</v>
      </c>
      <c r="I39" s="11">
        <f>'[8]Local Sales Tax Surcharges'!$J29</f>
        <v>1795657.87335</v>
      </c>
      <c r="J39" s="11"/>
      <c r="K39" s="11"/>
      <c r="L39" s="11"/>
      <c r="M39" s="11"/>
      <c r="N39" s="5">
        <f t="shared" si="1"/>
        <v>13339218.03335</v>
      </c>
    </row>
    <row r="40" spans="1:14">
      <c r="A40" t="s">
        <v>103</v>
      </c>
      <c r="B40" s="11">
        <f>'[1]Local Sales Tax Surcharges'!$J30</f>
        <v>38613791.859999999</v>
      </c>
      <c r="C40" s="11">
        <f>'[2]Local Sales Tax Surcharges'!$J30</f>
        <v>37054955.170000002</v>
      </c>
      <c r="D40" s="11">
        <f>'[3]Local Sales Tax Surcharges'!$J30</f>
        <v>36726060.340000004</v>
      </c>
      <c r="E40" s="11">
        <f>'[4]Local Sales Tax Surcharges'!$J30</f>
        <v>37986592.740000002</v>
      </c>
      <c r="F40" s="11">
        <f>'[5]Local Sales Tax Surcharges'!$J30</f>
        <v>38405886</v>
      </c>
      <c r="G40" s="11">
        <f>'[6]Local Sales Tax Surcharges'!$J30</f>
        <v>37759137.689999998</v>
      </c>
      <c r="H40" s="11">
        <f>'[7]Local Sales Tax Surcharges'!$J30</f>
        <v>43615976.810000002</v>
      </c>
      <c r="I40" s="11">
        <f>'[8]Local Sales Tax Surcharges'!$J30</f>
        <v>36896164.3508</v>
      </c>
      <c r="J40" s="11"/>
      <c r="K40" s="11"/>
      <c r="L40" s="11"/>
      <c r="M40" s="11"/>
      <c r="N40" s="5">
        <f t="shared" si="1"/>
        <v>307058564.96079999</v>
      </c>
    </row>
    <row r="41" spans="1:14">
      <c r="A41" t="s">
        <v>29</v>
      </c>
      <c r="B41" s="11">
        <f>'[1]Local Sales Tax Surcharges'!$J31</f>
        <v>155659.26999999999</v>
      </c>
      <c r="C41" s="11">
        <f>'[2]Local Sales Tax Surcharges'!$J31</f>
        <v>136932.71</v>
      </c>
      <c r="D41" s="11">
        <f>'[3]Local Sales Tax Surcharges'!$J31</f>
        <v>134208.82</v>
      </c>
      <c r="E41" s="11">
        <f>'[4]Local Sales Tax Surcharges'!$J31</f>
        <v>123355.92</v>
      </c>
      <c r="F41" s="11">
        <f>'[5]Local Sales Tax Surcharges'!$J31</f>
        <v>141580.65</v>
      </c>
      <c r="G41" s="11">
        <f>'[6]Local Sales Tax Surcharges'!$J31</f>
        <v>117531.79</v>
      </c>
      <c r="H41" s="11">
        <f>'[7]Local Sales Tax Surcharges'!$J31</f>
        <v>140661.57999999999</v>
      </c>
      <c r="I41" s="11">
        <f>'[8]Local Sales Tax Surcharges'!$J31</f>
        <v>108854.91194999999</v>
      </c>
      <c r="J41" s="11"/>
      <c r="K41" s="11"/>
      <c r="L41" s="11"/>
      <c r="M41" s="11"/>
      <c r="N41" s="5">
        <f t="shared" si="1"/>
        <v>1058785.6519500001</v>
      </c>
    </row>
    <row r="42" spans="1:14">
      <c r="A42" t="s">
        <v>104</v>
      </c>
      <c r="B42" s="11">
        <f>'[1]Local Sales Tax Surcharges'!$J32</f>
        <v>2209919.5</v>
      </c>
      <c r="C42" s="11">
        <f>'[2]Local Sales Tax Surcharges'!$J32</f>
        <v>2234120.56</v>
      </c>
      <c r="D42" s="11">
        <f>'[3]Local Sales Tax Surcharges'!$J32</f>
        <v>2123379.7200000002</v>
      </c>
      <c r="E42" s="11">
        <f>'[4]Local Sales Tax Surcharges'!$J32</f>
        <v>2227073.17</v>
      </c>
      <c r="F42" s="11">
        <f>'[5]Local Sales Tax Surcharges'!$J32</f>
        <v>2371403.2400000002</v>
      </c>
      <c r="G42" s="11">
        <f>'[6]Local Sales Tax Surcharges'!$J32</f>
        <v>2466274.0499999998</v>
      </c>
      <c r="H42" s="11">
        <f>'[7]Local Sales Tax Surcharges'!$J32</f>
        <v>3074513.81</v>
      </c>
      <c r="I42" s="11">
        <f>'[8]Local Sales Tax Surcharges'!$J32</f>
        <v>2512177.5060999999</v>
      </c>
      <c r="J42" s="11"/>
      <c r="K42" s="11"/>
      <c r="L42" s="11"/>
      <c r="M42" s="11"/>
      <c r="N42" s="5">
        <f t="shared" si="1"/>
        <v>19218861.556100003</v>
      </c>
    </row>
    <row r="43" spans="1:14">
      <c r="A43" t="s">
        <v>31</v>
      </c>
      <c r="B43" s="11">
        <f>'[1]Local Sales Tax Surcharges'!$J33</f>
        <v>729019.39</v>
      </c>
      <c r="C43" s="11">
        <f>'[2]Local Sales Tax Surcharges'!$J33</f>
        <v>713660.36</v>
      </c>
      <c r="D43" s="11">
        <f>'[3]Local Sales Tax Surcharges'!$J33</f>
        <v>666594.32999999996</v>
      </c>
      <c r="E43" s="11">
        <f>'[4]Local Sales Tax Surcharges'!$J33</f>
        <v>721535.29</v>
      </c>
      <c r="F43" s="11">
        <f>'[5]Local Sales Tax Surcharges'!$J33</f>
        <v>687575.18</v>
      </c>
      <c r="G43" s="11">
        <f>'[6]Local Sales Tax Surcharges'!$J33</f>
        <v>664676.97</v>
      </c>
      <c r="H43" s="11">
        <f>'[7]Local Sales Tax Surcharges'!$J33</f>
        <v>744597.85</v>
      </c>
      <c r="I43" s="11">
        <f>'[8]Local Sales Tax Surcharges'!$J33</f>
        <v>617914.9118</v>
      </c>
      <c r="J43" s="11"/>
      <c r="K43" s="11"/>
      <c r="L43" s="11"/>
      <c r="M43" s="11"/>
      <c r="N43" s="5">
        <f t="shared" si="1"/>
        <v>5545574.2818</v>
      </c>
    </row>
    <row r="44" spans="1:14">
      <c r="A44" t="s">
        <v>32</v>
      </c>
      <c r="B44" s="11">
        <f>'[1]Local Sales Tax Surcharges'!$J34</f>
        <v>126939.6</v>
      </c>
      <c r="C44" s="11">
        <f>'[2]Local Sales Tax Surcharges'!$J34</f>
        <v>136893.65</v>
      </c>
      <c r="D44" s="11">
        <f>'[3]Local Sales Tax Surcharges'!$J34</f>
        <v>131291.38</v>
      </c>
      <c r="E44" s="11">
        <f>'[4]Local Sales Tax Surcharges'!$J34</f>
        <v>149233.81</v>
      </c>
      <c r="F44" s="11">
        <f>'[5]Local Sales Tax Surcharges'!$J34</f>
        <v>105338.39</v>
      </c>
      <c r="G44" s="11">
        <f>'[6]Local Sales Tax Surcharges'!$J34</f>
        <v>136745.22</v>
      </c>
      <c r="H44" s="11">
        <f>'[7]Local Sales Tax Surcharges'!$J34</f>
        <v>195728.27</v>
      </c>
      <c r="I44" s="11">
        <f>'[8]Local Sales Tax Surcharges'!$J34</f>
        <v>82801.390899999999</v>
      </c>
      <c r="J44" s="11"/>
      <c r="K44" s="11"/>
      <c r="L44" s="11"/>
      <c r="M44" s="11"/>
      <c r="N44" s="5">
        <f t="shared" si="1"/>
        <v>1064971.7108999998</v>
      </c>
    </row>
    <row r="45" spans="1:14">
      <c r="A45" t="s">
        <v>33</v>
      </c>
      <c r="B45" s="11">
        <f>'[1]Local Sales Tax Surcharges'!$J35</f>
        <v>35662.879999999997</v>
      </c>
      <c r="C45" s="11">
        <f>'[2]Local Sales Tax Surcharges'!$J35</f>
        <v>37442.160000000003</v>
      </c>
      <c r="D45" s="11">
        <f>'[3]Local Sales Tax Surcharges'!$J35</f>
        <v>33679.21</v>
      </c>
      <c r="E45" s="11">
        <f>'[4]Local Sales Tax Surcharges'!$J35</f>
        <v>40241.699999999997</v>
      </c>
      <c r="F45" s="11">
        <f>'[5]Local Sales Tax Surcharges'!$J35</f>
        <v>42169.56</v>
      </c>
      <c r="G45" s="11">
        <f>'[6]Local Sales Tax Surcharges'!$J35</f>
        <v>36663.870000000003</v>
      </c>
      <c r="H45" s="11">
        <f>'[7]Local Sales Tax Surcharges'!$J35</f>
        <v>37372.21</v>
      </c>
      <c r="I45" s="11">
        <f>'[8]Local Sales Tax Surcharges'!$J35</f>
        <v>34353.597699999998</v>
      </c>
      <c r="J45" s="11"/>
      <c r="K45" s="11"/>
      <c r="L45" s="11"/>
      <c r="M45" s="11"/>
      <c r="N45" s="5">
        <f t="shared" si="1"/>
        <v>297585.18770000001</v>
      </c>
    </row>
    <row r="46" spans="1:14">
      <c r="A46" t="s">
        <v>105</v>
      </c>
      <c r="B46" s="11">
        <f>'[1]Local Sales Tax Surcharges'!$J36</f>
        <v>4905321.9400000004</v>
      </c>
      <c r="C46" s="11">
        <f>'[2]Local Sales Tax Surcharges'!$J36</f>
        <v>4666521.2300000004</v>
      </c>
      <c r="D46" s="11">
        <f>'[3]Local Sales Tax Surcharges'!$J36</f>
        <v>4434690.0599999996</v>
      </c>
      <c r="E46" s="11">
        <f>'[4]Local Sales Tax Surcharges'!$J36</f>
        <v>4966201.92</v>
      </c>
      <c r="F46" s="11">
        <f>'[5]Local Sales Tax Surcharges'!$J36</f>
        <v>4868392.3</v>
      </c>
      <c r="G46" s="11">
        <f>'[6]Local Sales Tax Surcharges'!$J36</f>
        <v>4892205.38</v>
      </c>
      <c r="H46" s="11">
        <f>'[7]Local Sales Tax Surcharges'!$J36</f>
        <v>5531493.7199999997</v>
      </c>
      <c r="I46" s="11">
        <f>'[8]Local Sales Tax Surcharges'!$J36</f>
        <v>4873802.5628000004</v>
      </c>
      <c r="J46" s="11"/>
      <c r="K46" s="11"/>
      <c r="L46" s="11"/>
      <c r="M46" s="11"/>
      <c r="N46" s="5">
        <f t="shared" si="1"/>
        <v>39138629.112799995</v>
      </c>
    </row>
    <row r="47" spans="1:14">
      <c r="A47" t="s">
        <v>106</v>
      </c>
      <c r="B47" s="11">
        <f>'[1]Local Sales Tax Surcharges'!$J37</f>
        <v>8256160.9699999997</v>
      </c>
      <c r="C47" s="11">
        <f>'[2]Local Sales Tax Surcharges'!$J37</f>
        <v>7556355.8200000003</v>
      </c>
      <c r="D47" s="11">
        <f>'[3]Local Sales Tax Surcharges'!$J37</f>
        <v>7382727.8399999999</v>
      </c>
      <c r="E47" s="11">
        <f>'[4]Local Sales Tax Surcharges'!$J37</f>
        <v>7791831.7000000002</v>
      </c>
      <c r="F47" s="11">
        <f>'[5]Local Sales Tax Surcharges'!$J37</f>
        <v>8125384.3200000003</v>
      </c>
      <c r="G47" s="11">
        <f>'[6]Local Sales Tax Surcharges'!$J37</f>
        <v>8427593.8100000005</v>
      </c>
      <c r="H47" s="11">
        <f>'[7]Local Sales Tax Surcharges'!$J37</f>
        <v>9649593.0199999996</v>
      </c>
      <c r="I47" s="11">
        <f>'[8]Local Sales Tax Surcharges'!$J37</f>
        <v>8741854.8922499996</v>
      </c>
      <c r="J47" s="11"/>
      <c r="K47" s="11"/>
      <c r="L47" s="11"/>
      <c r="M47" s="11"/>
      <c r="N47" s="5">
        <f t="shared" si="1"/>
        <v>65931502.372250006</v>
      </c>
    </row>
    <row r="48" spans="1:14">
      <c r="A48" t="s">
        <v>107</v>
      </c>
      <c r="B48" s="11">
        <f>'[1]Local Sales Tax Surcharges'!$J38</f>
        <v>5685179.1100000003</v>
      </c>
      <c r="C48" s="11">
        <f>'[2]Local Sales Tax Surcharges'!$J38</f>
        <v>5467441.4400000004</v>
      </c>
      <c r="D48" s="11">
        <f>'[3]Local Sales Tax Surcharges'!$J38</f>
        <v>5716307.6500000004</v>
      </c>
      <c r="E48" s="11">
        <f>'[4]Local Sales Tax Surcharges'!$J38</f>
        <v>5967313.0199999996</v>
      </c>
      <c r="F48" s="11">
        <f>'[5]Local Sales Tax Surcharges'!$J38</f>
        <v>6235996.79</v>
      </c>
      <c r="G48" s="11">
        <f>'[6]Local Sales Tax Surcharges'!$J38</f>
        <v>5899945.2199999997</v>
      </c>
      <c r="H48" s="11">
        <f>'[7]Local Sales Tax Surcharges'!$J38</f>
        <v>6467075.1299999999</v>
      </c>
      <c r="I48" s="11">
        <f>'[8]Local Sales Tax Surcharges'!$J38</f>
        <v>5679107.4774500001</v>
      </c>
      <c r="J48" s="11"/>
      <c r="K48" s="11"/>
      <c r="L48" s="11"/>
      <c r="M48" s="11"/>
      <c r="N48" s="5">
        <f t="shared" si="1"/>
        <v>47118365.837450005</v>
      </c>
    </row>
    <row r="49" spans="1:14">
      <c r="A49" t="s">
        <v>37</v>
      </c>
      <c r="B49" s="11">
        <f>'[1]Local Sales Tax Surcharges'!$J39</f>
        <v>408682.45</v>
      </c>
      <c r="C49" s="11">
        <f>'[2]Local Sales Tax Surcharges'!$J39</f>
        <v>411103.84</v>
      </c>
      <c r="D49" s="11">
        <f>'[3]Local Sales Tax Surcharges'!$J39</f>
        <v>380589.68</v>
      </c>
      <c r="E49" s="11">
        <f>'[4]Local Sales Tax Surcharges'!$J39</f>
        <v>416497.14</v>
      </c>
      <c r="F49" s="11">
        <f>'[5]Local Sales Tax Surcharges'!$J39</f>
        <v>396031.13</v>
      </c>
      <c r="G49" s="11">
        <f>'[6]Local Sales Tax Surcharges'!$J39</f>
        <v>400364.79999999999</v>
      </c>
      <c r="H49" s="11">
        <f>'[7]Local Sales Tax Surcharges'!$J39</f>
        <v>424887.53</v>
      </c>
      <c r="I49" s="11">
        <f>'[8]Local Sales Tax Surcharges'!$J39</f>
        <v>356781.78499999997</v>
      </c>
      <c r="J49" s="11"/>
      <c r="K49" s="11"/>
      <c r="L49" s="11"/>
      <c r="M49" s="11"/>
      <c r="N49" s="5">
        <f t="shared" si="1"/>
        <v>3194938.3549999995</v>
      </c>
    </row>
    <row r="50" spans="1:14">
      <c r="A50" t="s">
        <v>38</v>
      </c>
      <c r="B50" s="11">
        <f>'[1]Local Sales Tax Surcharges'!$J40</f>
        <v>41055.040000000001</v>
      </c>
      <c r="C50" s="11">
        <f>'[2]Local Sales Tax Surcharges'!$J40</f>
        <v>39184.839999999997</v>
      </c>
      <c r="D50" s="11">
        <f>'[3]Local Sales Tax Surcharges'!$J40</f>
        <v>36083</v>
      </c>
      <c r="E50" s="11">
        <f>'[4]Local Sales Tax Surcharges'!$J40</f>
        <v>44561.52</v>
      </c>
      <c r="F50" s="11">
        <f>'[5]Local Sales Tax Surcharges'!$J40</f>
        <v>39924.43</v>
      </c>
      <c r="G50" s="11">
        <f>'[6]Local Sales Tax Surcharges'!$J40</f>
        <v>34976.83</v>
      </c>
      <c r="H50" s="11">
        <f>'[7]Local Sales Tax Surcharges'!$J40</f>
        <v>43494.12</v>
      </c>
      <c r="I50" s="11">
        <f>'[8]Local Sales Tax Surcharges'!$J40</f>
        <v>31438.082699999999</v>
      </c>
      <c r="J50" s="11"/>
      <c r="K50" s="11"/>
      <c r="L50" s="11"/>
      <c r="M50" s="11"/>
      <c r="N50" s="5">
        <f t="shared" si="1"/>
        <v>310717.86269999994</v>
      </c>
    </row>
    <row r="51" spans="1:14">
      <c r="A51" t="s">
        <v>39</v>
      </c>
      <c r="B51" s="11">
        <f>'[1]Local Sales Tax Surcharges'!$J41</f>
        <v>161430.9</v>
      </c>
      <c r="C51" s="11">
        <f>'[2]Local Sales Tax Surcharges'!$J41</f>
        <v>156743.88</v>
      </c>
      <c r="D51" s="11">
        <f>'[3]Local Sales Tax Surcharges'!$J41</f>
        <v>137029.92000000001</v>
      </c>
      <c r="E51" s="11">
        <f>'[4]Local Sales Tax Surcharges'!$J41</f>
        <v>169856.17</v>
      </c>
      <c r="F51" s="11">
        <f>'[5]Local Sales Tax Surcharges'!$J41</f>
        <v>167424.17000000001</v>
      </c>
      <c r="G51" s="11">
        <f>'[6]Local Sales Tax Surcharges'!$J41</f>
        <v>152464.51999999999</v>
      </c>
      <c r="H51" s="11">
        <f>'[7]Local Sales Tax Surcharges'!$J41</f>
        <v>170045.08</v>
      </c>
      <c r="I51" s="11">
        <f>'[8]Local Sales Tax Surcharges'!$J41</f>
        <v>138662.0006</v>
      </c>
      <c r="J51" s="11"/>
      <c r="K51" s="11"/>
      <c r="L51" s="11"/>
      <c r="M51" s="11"/>
      <c r="N51" s="5">
        <f t="shared" si="1"/>
        <v>1253656.6406</v>
      </c>
    </row>
    <row r="52" spans="1:14">
      <c r="A52" t="s">
        <v>108</v>
      </c>
      <c r="B52" s="11">
        <f>'[1]Local Sales Tax Surcharges'!$J42</f>
        <v>6746202.6699999999</v>
      </c>
      <c r="C52" s="11">
        <f>'[2]Local Sales Tax Surcharges'!$J42</f>
        <v>6390505.3099999996</v>
      </c>
      <c r="D52" s="11">
        <f>'[3]Local Sales Tax Surcharges'!$J42</f>
        <v>5813749.8300000001</v>
      </c>
      <c r="E52" s="11">
        <f>'[4]Local Sales Tax Surcharges'!$J42</f>
        <v>6003193.6200000001</v>
      </c>
      <c r="F52" s="11">
        <f>'[5]Local Sales Tax Surcharges'!$J42</f>
        <v>6358763.0099999998</v>
      </c>
      <c r="G52" s="11">
        <f>'[6]Local Sales Tax Surcharges'!$J42</f>
        <v>6587528.7699999996</v>
      </c>
      <c r="H52" s="11">
        <f>'[7]Local Sales Tax Surcharges'!$J42</f>
        <v>7523582.6500000004</v>
      </c>
      <c r="I52" s="11">
        <f>'[8]Local Sales Tax Surcharges'!$J42</f>
        <v>6762668.0033999998</v>
      </c>
      <c r="J52" s="11"/>
      <c r="K52" s="11"/>
      <c r="L52" s="11"/>
      <c r="M52" s="11"/>
      <c r="N52" s="5">
        <f t="shared" si="1"/>
        <v>52186193.863400005</v>
      </c>
    </row>
    <row r="53" spans="1:14">
      <c r="A53" t="s">
        <v>41</v>
      </c>
      <c r="B53" s="11">
        <f>'[1]Local Sales Tax Surcharges'!$J43</f>
        <v>5171999.4800000004</v>
      </c>
      <c r="C53" s="11">
        <f>'[2]Local Sales Tax Surcharges'!$J43</f>
        <v>4908105.9800000004</v>
      </c>
      <c r="D53" s="11">
        <f>'[3]Local Sales Tax Surcharges'!$J43</f>
        <v>4803193.33</v>
      </c>
      <c r="E53" s="11">
        <f>'[4]Local Sales Tax Surcharges'!$J43</f>
        <v>5127178.83</v>
      </c>
      <c r="F53" s="11">
        <f>'[5]Local Sales Tax Surcharges'!$J43</f>
        <v>5042042.2699999996</v>
      </c>
      <c r="G53" s="11">
        <f>'[6]Local Sales Tax Surcharges'!$J43</f>
        <v>5108238.9800000004</v>
      </c>
      <c r="H53" s="11">
        <f>'[7]Local Sales Tax Surcharges'!$J43</f>
        <v>5791774.6900000004</v>
      </c>
      <c r="I53" s="11">
        <f>'[8]Local Sales Tax Surcharges'!$J43</f>
        <v>5072270.3971999995</v>
      </c>
      <c r="J53" s="11"/>
      <c r="K53" s="11"/>
      <c r="L53" s="11"/>
      <c r="M53" s="11"/>
      <c r="N53" s="5">
        <f t="shared" si="1"/>
        <v>41024803.957200006</v>
      </c>
    </row>
    <row r="54" spans="1:14">
      <c r="A54" t="s">
        <v>42</v>
      </c>
      <c r="B54" s="11">
        <f>'[1]Local Sales Tax Surcharges'!$J44</f>
        <v>1816045.65</v>
      </c>
      <c r="C54" s="11">
        <f>'[2]Local Sales Tax Surcharges'!$J44</f>
        <v>1763869.83</v>
      </c>
      <c r="D54" s="11">
        <f>'[3]Local Sales Tax Surcharges'!$J44</f>
        <v>1681955.59</v>
      </c>
      <c r="E54" s="11">
        <f>'[4]Local Sales Tax Surcharges'!$J44</f>
        <v>1717687.36</v>
      </c>
      <c r="F54" s="11">
        <f>'[5]Local Sales Tax Surcharges'!$J44</f>
        <v>1724976.97</v>
      </c>
      <c r="G54" s="11">
        <f>'[6]Local Sales Tax Surcharges'!$J44</f>
        <v>1818585.97</v>
      </c>
      <c r="H54" s="11">
        <f>'[7]Local Sales Tax Surcharges'!$J44</f>
        <v>2247647.73</v>
      </c>
      <c r="I54" s="11">
        <f>'[8]Local Sales Tax Surcharges'!$J44</f>
        <v>1837153.9287</v>
      </c>
      <c r="J54" s="11"/>
      <c r="K54" s="11"/>
      <c r="L54" s="11"/>
      <c r="M54" s="11"/>
      <c r="N54" s="5">
        <f t="shared" si="1"/>
        <v>14607923.028700002</v>
      </c>
    </row>
    <row r="55" spans="1:14">
      <c r="A55" t="s">
        <v>109</v>
      </c>
      <c r="B55" s="11">
        <f>'[1]Local Sales Tax Surcharges'!$J45</f>
        <v>6094748.5800000001</v>
      </c>
      <c r="C55" s="11">
        <f>'[2]Local Sales Tax Surcharges'!$J45</f>
        <v>6281764.0099999998</v>
      </c>
      <c r="D55" s="11">
        <f>'[3]Local Sales Tax Surcharges'!$J45</f>
        <v>5245066.72</v>
      </c>
      <c r="E55" s="11">
        <f>'[4]Local Sales Tax Surcharges'!$J45</f>
        <v>4133930.09</v>
      </c>
      <c r="F55" s="11">
        <f>'[5]Local Sales Tax Surcharges'!$J45</f>
        <v>4854191.37</v>
      </c>
      <c r="G55" s="11">
        <f>'[6]Local Sales Tax Surcharges'!$J45</f>
        <v>5556914.6699999999</v>
      </c>
      <c r="H55" s="11">
        <f>'[7]Local Sales Tax Surcharges'!$J45</f>
        <v>6700901.8899999997</v>
      </c>
      <c r="I55" s="11">
        <f>'[8]Local Sales Tax Surcharges'!$J45</f>
        <v>6751595.9760499997</v>
      </c>
      <c r="J55" s="11"/>
      <c r="K55" s="11"/>
      <c r="L55" s="11"/>
      <c r="M55" s="11"/>
      <c r="N55" s="5">
        <f t="shared" si="1"/>
        <v>45619113.306049995</v>
      </c>
    </row>
    <row r="56" spans="1:14">
      <c r="A56" t="s">
        <v>110</v>
      </c>
      <c r="B56" s="11">
        <f>'[1]Local Sales Tax Surcharges'!$J46</f>
        <v>1489240.02</v>
      </c>
      <c r="C56" s="11">
        <f>'[2]Local Sales Tax Surcharges'!$J46</f>
        <v>1484620.31</v>
      </c>
      <c r="D56" s="11">
        <f>'[3]Local Sales Tax Surcharges'!$J46</f>
        <v>1192563.33</v>
      </c>
      <c r="E56" s="11">
        <f>'[4]Local Sales Tax Surcharges'!$J46</f>
        <v>1297684.69</v>
      </c>
      <c r="F56" s="11">
        <f>'[5]Local Sales Tax Surcharges'!$J46</f>
        <v>1304635.9099999999</v>
      </c>
      <c r="G56" s="11">
        <f>'[6]Local Sales Tax Surcharges'!$J46</f>
        <v>1218500.92</v>
      </c>
      <c r="H56" s="11">
        <f>'[7]Local Sales Tax Surcharges'!$J46</f>
        <v>1383998.22</v>
      </c>
      <c r="I56" s="11">
        <f>'[8]Local Sales Tax Surcharges'!$J46</f>
        <v>1148723.9839000001</v>
      </c>
      <c r="J56" s="11"/>
      <c r="K56" s="11"/>
      <c r="L56" s="11"/>
      <c r="M56" s="11"/>
      <c r="N56" s="5">
        <f t="shared" si="1"/>
        <v>10519967.3839</v>
      </c>
    </row>
    <row r="57" spans="1:14">
      <c r="A57" t="s">
        <v>111</v>
      </c>
      <c r="B57" s="11">
        <f>'[1]Local Sales Tax Surcharges'!$J47</f>
        <v>6164918.1100000003</v>
      </c>
      <c r="C57" s="11">
        <f>'[2]Local Sales Tax Surcharges'!$J47</f>
        <v>6139049.3499999996</v>
      </c>
      <c r="D57" s="11">
        <f>'[3]Local Sales Tax Surcharges'!$J47</f>
        <v>4675651.4800000004</v>
      </c>
      <c r="E57" s="11">
        <f>'[4]Local Sales Tax Surcharges'!$J47</f>
        <v>4407509.54</v>
      </c>
      <c r="F57" s="11">
        <f>'[5]Local Sales Tax Surcharges'!$J47</f>
        <v>4169061.43</v>
      </c>
      <c r="G57" s="11">
        <f>'[6]Local Sales Tax Surcharges'!$J47</f>
        <v>3575602.23</v>
      </c>
      <c r="H57" s="11">
        <f>'[7]Local Sales Tax Surcharges'!$J47</f>
        <v>3843944.97</v>
      </c>
      <c r="I57" s="11">
        <f>'[8]Local Sales Tax Surcharges'!$J47</f>
        <v>3265844.6294</v>
      </c>
      <c r="J57" s="11"/>
      <c r="K57" s="11"/>
      <c r="L57" s="11"/>
      <c r="M57" s="11"/>
      <c r="N57" s="5">
        <f t="shared" si="1"/>
        <v>36241581.739399999</v>
      </c>
    </row>
    <row r="58" spans="1:14">
      <c r="A58" t="s">
        <v>46</v>
      </c>
      <c r="B58" s="11">
        <f>'[1]Local Sales Tax Surcharges'!$J48</f>
        <v>655857.24</v>
      </c>
      <c r="C58" s="11">
        <f>'[2]Local Sales Tax Surcharges'!$J48</f>
        <v>552586.77</v>
      </c>
      <c r="D58" s="11">
        <f>'[3]Local Sales Tax Surcharges'!$J48</f>
        <v>547370.22</v>
      </c>
      <c r="E58" s="11">
        <f>'[4]Local Sales Tax Surcharges'!$J48</f>
        <v>530402.93999999994</v>
      </c>
      <c r="F58" s="11">
        <f>'[5]Local Sales Tax Surcharges'!$J48</f>
        <v>555758.04</v>
      </c>
      <c r="G58" s="11">
        <f>'[6]Local Sales Tax Surcharges'!$J48</f>
        <v>553722.38</v>
      </c>
      <c r="H58" s="11">
        <f>'[7]Local Sales Tax Surcharges'!$J48</f>
        <v>652119.67000000004</v>
      </c>
      <c r="I58" s="11">
        <f>'[8]Local Sales Tax Surcharges'!$J48</f>
        <v>599115.32579999999</v>
      </c>
      <c r="J58" s="11"/>
      <c r="K58" s="11"/>
      <c r="L58" s="11"/>
      <c r="M58" s="11"/>
      <c r="N58" s="5">
        <f t="shared" si="1"/>
        <v>4646932.5857999995</v>
      </c>
    </row>
    <row r="59" spans="1:14">
      <c r="A59" t="s">
        <v>112</v>
      </c>
      <c r="B59" s="11">
        <f>'[1]Local Sales Tax Surcharges'!$J49</f>
        <v>28240328.57</v>
      </c>
      <c r="C59" s="11">
        <f>'[2]Local Sales Tax Surcharges'!$J49</f>
        <v>26328650.91</v>
      </c>
      <c r="D59" s="11">
        <f>'[3]Local Sales Tax Surcharges'!$J49</f>
        <v>24793768.030000001</v>
      </c>
      <c r="E59" s="11">
        <f>'[4]Local Sales Tax Surcharges'!$J49</f>
        <v>26688574.359999999</v>
      </c>
      <c r="F59" s="11">
        <f>'[5]Local Sales Tax Surcharges'!$J49</f>
        <v>27603923.899999999</v>
      </c>
      <c r="G59" s="11">
        <f>'[6]Local Sales Tax Surcharges'!$J49</f>
        <v>28012160.32</v>
      </c>
      <c r="H59" s="11">
        <f>'[7]Local Sales Tax Surcharges'!$J49</f>
        <v>29662912.780000001</v>
      </c>
      <c r="I59" s="11">
        <f>'[8]Local Sales Tax Surcharges'!$J49</f>
        <v>26993689.355500001</v>
      </c>
      <c r="J59" s="11"/>
      <c r="K59" s="11"/>
      <c r="L59" s="11"/>
      <c r="M59" s="11"/>
      <c r="N59" s="5">
        <f t="shared" si="1"/>
        <v>218324008.22550002</v>
      </c>
    </row>
    <row r="60" spans="1:14">
      <c r="A60" t="s">
        <v>113</v>
      </c>
      <c r="B60" s="11">
        <f>'[1]Local Sales Tax Surcharges'!$J50</f>
        <v>9612211.9199999999</v>
      </c>
      <c r="C60" s="11">
        <f>'[2]Local Sales Tax Surcharges'!$J50</f>
        <v>9445471.9499999993</v>
      </c>
      <c r="D60" s="11">
        <f>'[3]Local Sales Tax Surcharges'!$J50</f>
        <v>8235148.5999999996</v>
      </c>
      <c r="E60" s="11">
        <f>'[4]Local Sales Tax Surcharges'!$J50</f>
        <v>8807881.6300000008</v>
      </c>
      <c r="F60" s="11">
        <f>'[5]Local Sales Tax Surcharges'!$J50</f>
        <v>8805042.8200000003</v>
      </c>
      <c r="G60" s="11">
        <f>'[6]Local Sales Tax Surcharges'!$J50</f>
        <v>9032089.6500000004</v>
      </c>
      <c r="H60" s="11">
        <f>'[7]Local Sales Tax Surcharges'!$J50</f>
        <v>10867178.33</v>
      </c>
      <c r="I60" s="11">
        <f>'[8]Local Sales Tax Surcharges'!$J50</f>
        <v>9243067.3657499999</v>
      </c>
      <c r="J60" s="11"/>
      <c r="K60" s="11"/>
      <c r="L60" s="11"/>
      <c r="M60" s="11"/>
      <c r="N60" s="5">
        <f t="shared" si="1"/>
        <v>74048092.265749991</v>
      </c>
    </row>
    <row r="61" spans="1:14">
      <c r="A61" t="s">
        <v>114</v>
      </c>
      <c r="B61" s="11">
        <f>'[1]Local Sales Tax Surcharges'!$J51</f>
        <v>26680241.23</v>
      </c>
      <c r="C61" s="11">
        <f>'[2]Local Sales Tax Surcharges'!$J51</f>
        <v>25242479.57</v>
      </c>
      <c r="D61" s="11">
        <f>'[3]Local Sales Tax Surcharges'!$J51</f>
        <v>25654937.68</v>
      </c>
      <c r="E61" s="11">
        <f>'[4]Local Sales Tax Surcharges'!$J51</f>
        <v>26948128.800000001</v>
      </c>
      <c r="F61" s="11">
        <f>'[5]Local Sales Tax Surcharges'!$J51</f>
        <v>27374416.710000001</v>
      </c>
      <c r="G61" s="11">
        <f>'[6]Local Sales Tax Surcharges'!$J51</f>
        <v>29346956.68</v>
      </c>
      <c r="H61" s="11">
        <f>'[7]Local Sales Tax Surcharges'!$J51</f>
        <v>33933682.210000001</v>
      </c>
      <c r="I61" s="11">
        <f>'[8]Local Sales Tax Surcharges'!$J51</f>
        <v>29265499.225699998</v>
      </c>
      <c r="J61" s="11"/>
      <c r="K61" s="11"/>
      <c r="L61" s="11"/>
      <c r="M61" s="11"/>
      <c r="N61" s="5">
        <f t="shared" si="1"/>
        <v>224446342.10569999</v>
      </c>
    </row>
    <row r="62" spans="1:14">
      <c r="A62" t="s">
        <v>50</v>
      </c>
      <c r="B62" s="11">
        <f>'[1]Local Sales Tax Surcharges'!$J52</f>
        <v>6616531.9400000004</v>
      </c>
      <c r="C62" s="11">
        <f>'[2]Local Sales Tax Surcharges'!$J52</f>
        <v>6681799.5800000001</v>
      </c>
      <c r="D62" s="11">
        <f>'[3]Local Sales Tax Surcharges'!$J52</f>
        <v>5957581.3600000003</v>
      </c>
      <c r="E62" s="11">
        <f>'[4]Local Sales Tax Surcharges'!$J52</f>
        <v>6467135.9199999999</v>
      </c>
      <c r="F62" s="11">
        <f>'[5]Local Sales Tax Surcharges'!$J52</f>
        <v>6326394.6100000003</v>
      </c>
      <c r="G62" s="11">
        <f>'[6]Local Sales Tax Surcharges'!$J52</f>
        <v>6489316.9900000002</v>
      </c>
      <c r="H62" s="11">
        <f>'[7]Local Sales Tax Surcharges'!$J52</f>
        <v>7670829.5300000003</v>
      </c>
      <c r="I62" s="11">
        <f>'[8]Local Sales Tax Surcharges'!$J52</f>
        <v>6288435.5635000002</v>
      </c>
      <c r="J62" s="11"/>
      <c r="K62" s="11"/>
      <c r="L62" s="11"/>
      <c r="M62" s="11"/>
      <c r="N62" s="5">
        <f t="shared" si="1"/>
        <v>52498025.493500002</v>
      </c>
    </row>
    <row r="63" spans="1:14">
      <c r="A63" t="s">
        <v>115</v>
      </c>
      <c r="B63" s="11">
        <f>'[1]Local Sales Tax Surcharges'!$J53</f>
        <v>16152950.5</v>
      </c>
      <c r="C63" s="11">
        <f>'[2]Local Sales Tax Surcharges'!$J53</f>
        <v>15503437.189999999</v>
      </c>
      <c r="D63" s="11">
        <f>'[3]Local Sales Tax Surcharges'!$J53</f>
        <v>13941626.18</v>
      </c>
      <c r="E63" s="11">
        <f>'[4]Local Sales Tax Surcharges'!$J53</f>
        <v>14854392.199999999</v>
      </c>
      <c r="F63" s="11">
        <f>'[5]Local Sales Tax Surcharges'!$J53</f>
        <v>14750111.09</v>
      </c>
      <c r="G63" s="11">
        <f>'[6]Local Sales Tax Surcharges'!$J53</f>
        <v>14774113.59</v>
      </c>
      <c r="H63" s="11">
        <f>'[7]Local Sales Tax Surcharges'!$J53</f>
        <v>16806407.870000001</v>
      </c>
      <c r="I63" s="11">
        <f>'[8]Local Sales Tax Surcharges'!$J53</f>
        <v>14978324.7399</v>
      </c>
      <c r="J63" s="11"/>
      <c r="K63" s="11"/>
      <c r="L63" s="11"/>
      <c r="M63" s="11"/>
      <c r="N63" s="5">
        <f t="shared" si="1"/>
        <v>121761363.3599</v>
      </c>
    </row>
    <row r="64" spans="1:14">
      <c r="A64" t="s">
        <v>116</v>
      </c>
      <c r="B64" s="11">
        <f>'[1]Local Sales Tax Surcharges'!$J54</f>
        <v>9738982.7100000009</v>
      </c>
      <c r="C64" s="11">
        <f>'[2]Local Sales Tax Surcharges'!$J54</f>
        <v>9382684.6799999997</v>
      </c>
      <c r="D64" s="11">
        <f>'[3]Local Sales Tax Surcharges'!$J54</f>
        <v>9939934.5199999996</v>
      </c>
      <c r="E64" s="11">
        <f>'[4]Local Sales Tax Surcharges'!$J54</f>
        <v>9575982.8399999999</v>
      </c>
      <c r="F64" s="11">
        <f>'[5]Local Sales Tax Surcharges'!$J54</f>
        <v>9882703.9100000001</v>
      </c>
      <c r="G64" s="11">
        <f>'[6]Local Sales Tax Surcharges'!$J54</f>
        <v>9862006.7799999993</v>
      </c>
      <c r="H64" s="11">
        <f>'[7]Local Sales Tax Surcharges'!$J54</f>
        <v>10900608.16</v>
      </c>
      <c r="I64" s="11">
        <f>'[8]Local Sales Tax Surcharges'!$J54</f>
        <v>9668991.0836999994</v>
      </c>
      <c r="J64" s="11"/>
      <c r="K64" s="11"/>
      <c r="L64" s="11"/>
      <c r="M64" s="11"/>
      <c r="N64" s="5">
        <f t="shared" si="1"/>
        <v>78951894.683699995</v>
      </c>
    </row>
    <row r="65" spans="1:14">
      <c r="A65" t="s">
        <v>117</v>
      </c>
      <c r="B65" s="11">
        <f>'[1]Local Sales Tax Surcharges'!$J55</f>
        <v>702388.55</v>
      </c>
      <c r="C65" s="11">
        <f>'[2]Local Sales Tax Surcharges'!$J55</f>
        <v>615199.78</v>
      </c>
      <c r="D65" s="11">
        <f>'[3]Local Sales Tax Surcharges'!$J55</f>
        <v>558588.17000000004</v>
      </c>
      <c r="E65" s="11">
        <f>'[4]Local Sales Tax Surcharges'!$J55</f>
        <v>599505.67000000004</v>
      </c>
      <c r="F65" s="11">
        <f>'[5]Local Sales Tax Surcharges'!$J55</f>
        <v>595193.39</v>
      </c>
      <c r="G65" s="11">
        <f>'[6]Local Sales Tax Surcharges'!$J55</f>
        <v>588528.72</v>
      </c>
      <c r="H65" s="11">
        <f>'[7]Local Sales Tax Surcharges'!$J55</f>
        <v>672734.16</v>
      </c>
      <c r="I65" s="11">
        <f>'[8]Local Sales Tax Surcharges'!$J55</f>
        <v>582525.22</v>
      </c>
      <c r="J65" s="11"/>
      <c r="K65" s="11"/>
      <c r="L65" s="11"/>
      <c r="M65" s="11"/>
      <c r="N65" s="5">
        <f t="shared" si="1"/>
        <v>4914663.66</v>
      </c>
    </row>
    <row r="66" spans="1:14">
      <c r="A66" t="s">
        <v>118</v>
      </c>
      <c r="B66" s="11">
        <f>'[1]Local Sales Tax Surcharges'!$J56</f>
        <v>2609214.7200000002</v>
      </c>
      <c r="C66" s="11">
        <f>'[2]Local Sales Tax Surcharges'!$J56</f>
        <v>2552954.67</v>
      </c>
      <c r="D66" s="11">
        <f>'[3]Local Sales Tax Surcharges'!$J56</f>
        <v>2230362.0499999998</v>
      </c>
      <c r="E66" s="11">
        <f>'[4]Local Sales Tax Surcharges'!$J56</f>
        <v>2360981.13</v>
      </c>
      <c r="F66" s="11">
        <f>'[5]Local Sales Tax Surcharges'!$J56</f>
        <v>2360304.2999999998</v>
      </c>
      <c r="G66" s="11">
        <f>'[6]Local Sales Tax Surcharges'!$J56</f>
        <v>2352306.0099999998</v>
      </c>
      <c r="H66" s="11">
        <f>'[7]Local Sales Tax Surcharges'!$J56</f>
        <v>2841608.58</v>
      </c>
      <c r="I66" s="11">
        <f>'[8]Local Sales Tax Surcharges'!$J56</f>
        <v>2407444.5499499999</v>
      </c>
      <c r="J66" s="11"/>
      <c r="K66" s="11"/>
      <c r="L66" s="11"/>
      <c r="M66" s="11"/>
      <c r="N66" s="5">
        <f t="shared" si="1"/>
        <v>19715176.009950001</v>
      </c>
    </row>
    <row r="67" spans="1:14">
      <c r="A67" t="s">
        <v>119</v>
      </c>
      <c r="B67" s="11">
        <f>'[1]Local Sales Tax Surcharges'!$J57</f>
        <v>3812264.13</v>
      </c>
      <c r="C67" s="11">
        <f>'[2]Local Sales Tax Surcharges'!$J57</f>
        <v>3633890.81</v>
      </c>
      <c r="D67" s="11">
        <f>'[3]Local Sales Tax Surcharges'!$J57</f>
        <v>3560979.52</v>
      </c>
      <c r="E67" s="11">
        <f>'[4]Local Sales Tax Surcharges'!$J57</f>
        <v>3823855.01</v>
      </c>
      <c r="F67" s="11">
        <f>'[5]Local Sales Tax Surcharges'!$J57</f>
        <v>3749351.82</v>
      </c>
      <c r="G67" s="11">
        <f>'[6]Local Sales Tax Surcharges'!$J57</f>
        <v>3708367.37</v>
      </c>
      <c r="H67" s="11">
        <f>'[7]Local Sales Tax Surcharges'!$J57</f>
        <v>4332923.5599999996</v>
      </c>
      <c r="I67" s="11">
        <f>'[8]Local Sales Tax Surcharges'!$J57</f>
        <v>3931806.5885999999</v>
      </c>
      <c r="J67" s="11"/>
      <c r="K67" s="11"/>
      <c r="L67" s="11"/>
      <c r="M67" s="11"/>
      <c r="N67" s="5">
        <f t="shared" si="1"/>
        <v>30553438.808599997</v>
      </c>
    </row>
    <row r="68" spans="1:14">
      <c r="A68" t="s">
        <v>120</v>
      </c>
      <c r="B68" s="11">
        <f>'[1]Local Sales Tax Surcharges'!$J58</f>
        <v>2118358.73</v>
      </c>
      <c r="C68" s="11">
        <f>'[2]Local Sales Tax Surcharges'!$J58</f>
        <v>2097160.09</v>
      </c>
      <c r="D68" s="11">
        <f>'[3]Local Sales Tax Surcharges'!$J58</f>
        <v>1801217.12</v>
      </c>
      <c r="E68" s="11">
        <f>'[4]Local Sales Tax Surcharges'!$J58</f>
        <v>1826447.3</v>
      </c>
      <c r="F68" s="11">
        <f>'[5]Local Sales Tax Surcharges'!$J58</f>
        <v>1766526.66</v>
      </c>
      <c r="G68" s="11">
        <f>'[6]Local Sales Tax Surcharges'!$J58</f>
        <v>1652993.39</v>
      </c>
      <c r="H68" s="11">
        <f>'[7]Local Sales Tax Surcharges'!$J58</f>
        <v>1844788.68</v>
      </c>
      <c r="I68" s="11">
        <f>'[8]Local Sales Tax Surcharges'!$J58</f>
        <v>1556086.9506000001</v>
      </c>
      <c r="J68" s="11"/>
      <c r="K68" s="11"/>
      <c r="L68" s="11"/>
      <c r="M68" s="11"/>
      <c r="N68" s="5">
        <f t="shared" si="1"/>
        <v>14663578.920600001</v>
      </c>
    </row>
    <row r="69" spans="1:14">
      <c r="A69" t="s">
        <v>121</v>
      </c>
      <c r="B69" s="11">
        <f>'[1]Local Sales Tax Surcharges'!$J59</f>
        <v>8672724.8900000006</v>
      </c>
      <c r="C69" s="11">
        <f>'[2]Local Sales Tax Surcharges'!$J59</f>
        <v>8116645.4699999997</v>
      </c>
      <c r="D69" s="11">
        <f>'[3]Local Sales Tax Surcharges'!$J59</f>
        <v>7450115.0499999998</v>
      </c>
      <c r="E69" s="11">
        <f>'[4]Local Sales Tax Surcharges'!$J59</f>
        <v>7800056.5</v>
      </c>
      <c r="F69" s="11">
        <f>'[5]Local Sales Tax Surcharges'!$J59</f>
        <v>8443242.9399999995</v>
      </c>
      <c r="G69" s="11">
        <f>'[6]Local Sales Tax Surcharges'!$J59</f>
        <v>8805144</v>
      </c>
      <c r="H69" s="11">
        <f>'[7]Local Sales Tax Surcharges'!$J59</f>
        <v>10096177.65</v>
      </c>
      <c r="I69" s="11">
        <f>'[8]Local Sales Tax Surcharges'!$J59</f>
        <v>9509555.6129999999</v>
      </c>
      <c r="J69" s="11"/>
      <c r="K69" s="11"/>
      <c r="L69" s="11"/>
      <c r="M69" s="11"/>
      <c r="N69" s="5">
        <f t="shared" si="1"/>
        <v>68893662.113000005</v>
      </c>
    </row>
    <row r="70" spans="1:14">
      <c r="A70" t="s">
        <v>122</v>
      </c>
      <c r="B70" s="11">
        <f>'[1]Local Sales Tax Surcharges'!$J60</f>
        <v>6655090.2699999996</v>
      </c>
      <c r="C70" s="11">
        <f>'[2]Local Sales Tax Surcharges'!$J60</f>
        <v>6339819.2300000004</v>
      </c>
      <c r="D70" s="11">
        <f>'[3]Local Sales Tax Surcharges'!$J60</f>
        <v>6341881.5099999998</v>
      </c>
      <c r="E70" s="11">
        <f>'[4]Local Sales Tax Surcharges'!$J60</f>
        <v>6549027.4500000002</v>
      </c>
      <c r="F70" s="11">
        <f>'[5]Local Sales Tax Surcharges'!$J60</f>
        <v>6398660.0499999998</v>
      </c>
      <c r="G70" s="11">
        <f>'[6]Local Sales Tax Surcharges'!$J60</f>
        <v>6482657.7599999998</v>
      </c>
      <c r="H70" s="11">
        <f>'[7]Local Sales Tax Surcharges'!$J60</f>
        <v>7408856.1200000001</v>
      </c>
      <c r="I70" s="11">
        <f>'[8]Local Sales Tax Surcharges'!$J60</f>
        <v>6321034.7538999999</v>
      </c>
      <c r="J70" s="11"/>
      <c r="K70" s="11"/>
      <c r="L70" s="11"/>
      <c r="M70" s="11"/>
      <c r="N70" s="5">
        <f t="shared" si="1"/>
        <v>52497027.143899992</v>
      </c>
    </row>
    <row r="71" spans="1:14">
      <c r="A71" t="s">
        <v>59</v>
      </c>
      <c r="B71" s="11">
        <f>'[1]Local Sales Tax Surcharges'!$J61</f>
        <v>1585379.25</v>
      </c>
      <c r="C71" s="11">
        <f>'[2]Local Sales Tax Surcharges'!$J61</f>
        <v>1489864.97</v>
      </c>
      <c r="D71" s="11">
        <f>'[3]Local Sales Tax Surcharges'!$J61</f>
        <v>1446757.96</v>
      </c>
      <c r="E71" s="11">
        <f>'[4]Local Sales Tax Surcharges'!$J61</f>
        <v>1602497.04</v>
      </c>
      <c r="F71" s="11">
        <f>'[5]Local Sales Tax Surcharges'!$J61</f>
        <v>1665739.53</v>
      </c>
      <c r="G71" s="11">
        <f>'[6]Local Sales Tax Surcharges'!$J61</f>
        <v>1636748.15</v>
      </c>
      <c r="H71" s="11">
        <f>'[7]Local Sales Tax Surcharges'!$J61</f>
        <v>1861770.74</v>
      </c>
      <c r="I71" s="11">
        <f>'[8]Local Sales Tax Surcharges'!$J61</f>
        <v>1744744.8017</v>
      </c>
      <c r="J71" s="11"/>
      <c r="K71" s="11"/>
      <c r="L71" s="11"/>
      <c r="M71" s="11"/>
      <c r="N71" s="5">
        <f t="shared" si="1"/>
        <v>13033502.4417</v>
      </c>
    </row>
    <row r="72" spans="1:14">
      <c r="A72" t="s">
        <v>123</v>
      </c>
      <c r="B72" s="11">
        <f>'[1]Local Sales Tax Surcharges'!$J62</f>
        <v>452779.98</v>
      </c>
      <c r="C72" s="11">
        <f>'[2]Local Sales Tax Surcharges'!$J62</f>
        <v>428735.75</v>
      </c>
      <c r="D72" s="11">
        <f>'[3]Local Sales Tax Surcharges'!$J62</f>
        <v>412068.05</v>
      </c>
      <c r="E72" s="11">
        <f>'[4]Local Sales Tax Surcharges'!$J62</f>
        <v>477526.85</v>
      </c>
      <c r="F72" s="11">
        <f>'[5]Local Sales Tax Surcharges'!$J62</f>
        <v>492368.65</v>
      </c>
      <c r="G72" s="11">
        <f>'[6]Local Sales Tax Surcharges'!$J62</f>
        <v>447499.39</v>
      </c>
      <c r="H72" s="11">
        <f>'[7]Local Sales Tax Surcharges'!$J62</f>
        <v>513318.26</v>
      </c>
      <c r="I72" s="11">
        <f>'[8]Local Sales Tax Surcharges'!$J62</f>
        <v>408729.08189999999</v>
      </c>
      <c r="J72" s="11"/>
      <c r="K72" s="11"/>
      <c r="L72" s="11"/>
      <c r="M72" s="11"/>
      <c r="N72" s="5">
        <f t="shared" si="1"/>
        <v>3633026.0118999998</v>
      </c>
    </row>
    <row r="73" spans="1:14">
      <c r="A73" t="s">
        <v>61</v>
      </c>
      <c r="B73" s="11">
        <f>'[1]Local Sales Tax Surcharges'!$J63</f>
        <v>235211.05</v>
      </c>
      <c r="C73" s="11">
        <f>'[2]Local Sales Tax Surcharges'!$J63</f>
        <v>238128.25</v>
      </c>
      <c r="D73" s="11">
        <f>'[3]Local Sales Tax Surcharges'!$J63</f>
        <v>217828.73</v>
      </c>
      <c r="E73" s="11">
        <f>'[4]Local Sales Tax Surcharges'!$J63</f>
        <v>236392.44</v>
      </c>
      <c r="F73" s="11">
        <f>'[5]Local Sales Tax Surcharges'!$J63</f>
        <v>232811.86</v>
      </c>
      <c r="G73" s="11">
        <f>'[6]Local Sales Tax Surcharges'!$J63</f>
        <v>202161.99</v>
      </c>
      <c r="H73" s="11">
        <f>'[7]Local Sales Tax Surcharges'!$J63</f>
        <v>211739.32</v>
      </c>
      <c r="I73" s="11">
        <f>'[8]Local Sales Tax Surcharges'!$J63</f>
        <v>169727.01010000001</v>
      </c>
      <c r="J73" s="11"/>
      <c r="K73" s="11"/>
      <c r="L73" s="11"/>
      <c r="M73" s="11"/>
      <c r="N73" s="5">
        <f t="shared" si="1"/>
        <v>1744000.6501000002</v>
      </c>
    </row>
    <row r="74" spans="1:14">
      <c r="A74" t="s">
        <v>62</v>
      </c>
      <c r="B74" s="11">
        <f>'[1]Local Sales Tax Surcharges'!$J64</f>
        <v>68290.52</v>
      </c>
      <c r="C74" s="11">
        <f>'[2]Local Sales Tax Surcharges'!$J64</f>
        <v>56405.71</v>
      </c>
      <c r="D74" s="11">
        <f>'[3]Local Sales Tax Surcharges'!$J64</f>
        <v>59523.63</v>
      </c>
      <c r="E74" s="11">
        <f>'[4]Local Sales Tax Surcharges'!$J64</f>
        <v>67832.73</v>
      </c>
      <c r="F74" s="11">
        <f>'[5]Local Sales Tax Surcharges'!$J64</f>
        <v>62203.18</v>
      </c>
      <c r="G74" s="11">
        <f>'[6]Local Sales Tax Surcharges'!$J64</f>
        <v>60302.879999999997</v>
      </c>
      <c r="H74" s="11">
        <f>'[7]Local Sales Tax Surcharges'!$J64</f>
        <v>69530.38</v>
      </c>
      <c r="I74" s="11">
        <f>'[8]Local Sales Tax Surcharges'!$J64</f>
        <v>56351.472300000001</v>
      </c>
      <c r="J74" s="11"/>
      <c r="K74" s="11"/>
      <c r="L74" s="11"/>
      <c r="M74" s="11"/>
      <c r="N74" s="5">
        <f t="shared" si="1"/>
        <v>500440.50230000005</v>
      </c>
    </row>
    <row r="75" spans="1:14">
      <c r="A75" t="s">
        <v>124</v>
      </c>
      <c r="B75" s="11">
        <f>'[1]Local Sales Tax Surcharges'!$J65</f>
        <v>4345128.07</v>
      </c>
      <c r="C75" s="11">
        <f>'[2]Local Sales Tax Surcharges'!$J65</f>
        <v>4216113.1399999997</v>
      </c>
      <c r="D75" s="11">
        <f>'[3]Local Sales Tax Surcharges'!$J65</f>
        <v>3911270.57</v>
      </c>
      <c r="E75" s="11">
        <f>'[4]Local Sales Tax Surcharges'!$J65</f>
        <v>3929550.15</v>
      </c>
      <c r="F75" s="11">
        <f>'[5]Local Sales Tax Surcharges'!$J65</f>
        <v>4000743.06</v>
      </c>
      <c r="G75" s="11">
        <f>'[6]Local Sales Tax Surcharges'!$J65</f>
        <v>3913607.84</v>
      </c>
      <c r="H75" s="11">
        <f>'[7]Local Sales Tax Surcharges'!$J65</f>
        <v>4409736.72</v>
      </c>
      <c r="I75" s="11">
        <f>'[8]Local Sales Tax Surcharges'!$J65</f>
        <v>4080532.7401000001</v>
      </c>
      <c r="J75" s="11"/>
      <c r="K75" s="11"/>
      <c r="L75" s="11"/>
      <c r="M75" s="11"/>
      <c r="N75" s="5">
        <f t="shared" si="1"/>
        <v>32806682.290100001</v>
      </c>
    </row>
    <row r="76" spans="1:14">
      <c r="A76" t="s">
        <v>125</v>
      </c>
      <c r="B76" s="11">
        <f>'[1]Local Sales Tax Surcharges'!$J66</f>
        <v>377064.1</v>
      </c>
      <c r="C76" s="11">
        <f>'[2]Local Sales Tax Surcharges'!$J66</f>
        <v>365336.05</v>
      </c>
      <c r="D76" s="11">
        <f>'[3]Local Sales Tax Surcharges'!$J66</f>
        <v>328054.95</v>
      </c>
      <c r="E76" s="11">
        <f>'[4]Local Sales Tax Surcharges'!$J66</f>
        <v>355572.2</v>
      </c>
      <c r="F76" s="11">
        <f>'[5]Local Sales Tax Surcharges'!$J66</f>
        <v>350359.37</v>
      </c>
      <c r="G76" s="11">
        <f>'[6]Local Sales Tax Surcharges'!$J66</f>
        <v>332085.53999999998</v>
      </c>
      <c r="H76" s="11">
        <f>'[7]Local Sales Tax Surcharges'!$J66</f>
        <v>365719.57</v>
      </c>
      <c r="I76" s="11">
        <f>'[8]Local Sales Tax Surcharges'!$J66</f>
        <v>302126.70594999997</v>
      </c>
      <c r="J76" s="11"/>
      <c r="K76" s="11"/>
      <c r="L76" s="11"/>
      <c r="M76" s="11"/>
      <c r="N76" s="5">
        <f t="shared" si="1"/>
        <v>2776318.4859499997</v>
      </c>
    </row>
    <row r="77" spans="1:14">
      <c r="A77" t="s">
        <v>126</v>
      </c>
      <c r="B77" s="11">
        <f>'[1]Local Sales Tax Surcharges'!$J67</f>
        <v>5242599.8099999996</v>
      </c>
      <c r="C77" s="11">
        <f>'[2]Local Sales Tax Surcharges'!$J67</f>
        <v>5179729.3600000003</v>
      </c>
      <c r="D77" s="11">
        <f>'[3]Local Sales Tax Surcharges'!$J67</f>
        <v>3141955.97</v>
      </c>
      <c r="E77" s="11">
        <f>'[4]Local Sales Tax Surcharges'!$J67</f>
        <v>2950161.87</v>
      </c>
      <c r="F77" s="11">
        <f>'[5]Local Sales Tax Surcharges'!$J67</f>
        <v>2893400.17</v>
      </c>
      <c r="G77" s="11">
        <f>'[6]Local Sales Tax Surcharges'!$J67</f>
        <v>2202993.63</v>
      </c>
      <c r="H77" s="11">
        <f>'[7]Local Sales Tax Surcharges'!$J67</f>
        <v>2131121.42</v>
      </c>
      <c r="I77" s="11">
        <f>'[8]Local Sales Tax Surcharges'!$J67</f>
        <v>1968529.7071</v>
      </c>
      <c r="J77" s="11"/>
      <c r="K77" s="11"/>
      <c r="L77" s="11"/>
      <c r="M77" s="11"/>
      <c r="N77" s="5">
        <f>SUM(B77:M77)</f>
        <v>25710491.937099997</v>
      </c>
    </row>
    <row r="78" spans="1:14">
      <c r="A78" t="s">
        <v>66</v>
      </c>
      <c r="B78" s="11">
        <f>'[1]Local Sales Tax Surcharges'!$J68</f>
        <v>271694.36</v>
      </c>
      <c r="C78" s="11">
        <f>'[2]Local Sales Tax Surcharges'!$J68</f>
        <v>260896.2</v>
      </c>
      <c r="D78" s="11">
        <f>'[3]Local Sales Tax Surcharges'!$J68</f>
        <v>260282.97</v>
      </c>
      <c r="E78" s="11">
        <f>'[4]Local Sales Tax Surcharges'!$J68</f>
        <v>258928.87</v>
      </c>
      <c r="F78" s="11">
        <f>'[5]Local Sales Tax Surcharges'!$J68</f>
        <v>269461.14</v>
      </c>
      <c r="G78" s="11">
        <f>'[6]Local Sales Tax Surcharges'!$J68</f>
        <v>264637.93</v>
      </c>
      <c r="H78" s="11">
        <f>'[7]Local Sales Tax Surcharges'!$J68</f>
        <v>269159.84999999998</v>
      </c>
      <c r="I78" s="11">
        <f>'[8]Local Sales Tax Surcharges'!$J68</f>
        <v>231178.22815000001</v>
      </c>
      <c r="J78" s="11"/>
      <c r="K78" s="11"/>
      <c r="L78" s="11"/>
      <c r="M78" s="11"/>
      <c r="N78" s="5">
        <f>SUM(B78:M78)</f>
        <v>2086239.5481499999</v>
      </c>
    </row>
    <row r="79" spans="1:14">
      <c r="A79" t="s">
        <v>139</v>
      </c>
      <c r="B79" s="11">
        <f>'[1]Local Sales Tax Surcharges'!$S69</f>
        <v>78815130.150000006</v>
      </c>
      <c r="C79" s="11">
        <f>'[2]Local Sales Tax Surcharges'!$S69</f>
        <v>71715763.090000004</v>
      </c>
      <c r="D79" s="11">
        <f>'[3]Local Sales Tax Surcharges'!$S69</f>
        <v>69526264.959999993</v>
      </c>
      <c r="E79" s="11">
        <f>'[4]Local Sales Tax Surcharges'!$S69</f>
        <v>80500022.459999993</v>
      </c>
      <c r="F79" s="11">
        <f>'[5]Local Sales Tax Surcharges'!$S69</f>
        <v>82802496.310000002</v>
      </c>
      <c r="G79" s="11">
        <f>'[6]Local Sales Tax Surcharges'!$S69</f>
        <v>94493470.260000005</v>
      </c>
      <c r="H79" s="11">
        <f>'[7]Local Sales Tax Surcharges'!$S69</f>
        <v>111913225.06</v>
      </c>
      <c r="I79" s="11">
        <f>'[8]Local Sales Tax Surcharges'!$S69</f>
        <v>60762181.25</v>
      </c>
      <c r="J79" s="5"/>
      <c r="K79" s="5"/>
      <c r="L79" s="5"/>
      <c r="M79" s="5"/>
      <c r="N79" s="5">
        <f>SUM(B79:M79)</f>
        <v>650528553.53999996</v>
      </c>
    </row>
    <row r="80" spans="1:14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>
      <c r="B82" s="5"/>
      <c r="C82" s="5"/>
      <c r="D82" s="5"/>
      <c r="E82" s="5"/>
      <c r="F82" s="5"/>
      <c r="G82" s="5"/>
      <c r="H82" s="5"/>
      <c r="I82" s="5"/>
      <c r="J82" s="15"/>
      <c r="L82" s="15"/>
    </row>
    <row r="83" spans="1:14">
      <c r="A83" t="s">
        <v>68</v>
      </c>
      <c r="B83" s="5">
        <f t="shared" ref="B83:L83" si="2">SUM(B12:B79)</f>
        <v>470897770.44000018</v>
      </c>
      <c r="C83" s="5">
        <f t="shared" si="2"/>
        <v>448476520.13</v>
      </c>
      <c r="D83" s="5">
        <f t="shared" si="2"/>
        <v>428294594.53000009</v>
      </c>
      <c r="E83" s="5">
        <f t="shared" si="2"/>
        <v>451424154.69999999</v>
      </c>
      <c r="F83" s="5">
        <f t="shared" si="2"/>
        <v>459784774.91999996</v>
      </c>
      <c r="G83" s="5">
        <f t="shared" si="2"/>
        <v>476525038.5399999</v>
      </c>
      <c r="H83" s="5">
        <f t="shared" si="2"/>
        <v>547391650.77000022</v>
      </c>
      <c r="I83" s="5">
        <f t="shared" si="2"/>
        <v>432321518.44760001</v>
      </c>
      <c r="J83" s="5">
        <f>SUM(J12:J79)</f>
        <v>0</v>
      </c>
      <c r="K83" s="5">
        <f t="shared" si="2"/>
        <v>0</v>
      </c>
      <c r="L83" s="5">
        <f t="shared" si="2"/>
        <v>0</v>
      </c>
      <c r="M83" s="5">
        <f>SUM(M12:M79)</f>
        <v>0</v>
      </c>
      <c r="N83" s="5">
        <f>SUM(B83:M83)</f>
        <v>3715116022.4776006</v>
      </c>
    </row>
    <row r="85" spans="1:14">
      <c r="L85" s="15"/>
    </row>
  </sheetData>
  <mergeCells count="5">
    <mergeCell ref="A7:N7"/>
    <mergeCell ref="A3:N3"/>
    <mergeCell ref="A5:N5"/>
    <mergeCell ref="A6:N6"/>
    <mergeCell ref="A4:N4"/>
  </mergeCells>
  <phoneticPr fontId="5" type="noConversion"/>
  <printOptions headings="1" gridLines="1"/>
  <pageMargins left="0.75" right="0.75" top="1" bottom="1" header="0.5" footer="0.5"/>
  <pageSetup scale="79" fitToHeight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25"/>
  </sheetPr>
  <dimension ref="A1:AA181"/>
  <sheetViews>
    <sheetView tabSelected="1" zoomScale="110" zoomScaleNormal="110" workbookViewId="0">
      <pane xSplit="1" ySplit="10" topLeftCell="B52" activePane="bottomRight" state="frozen"/>
      <selection activeCell="H56" sqref="H56"/>
      <selection pane="topRight" activeCell="H56" sqref="H56"/>
      <selection pane="bottomLeft" activeCell="H56" sqref="H56"/>
      <selection pane="bottomRight" activeCell="R62" sqref="R62"/>
    </sheetView>
  </sheetViews>
  <sheetFormatPr defaultRowHeight="12.75"/>
  <cols>
    <col min="1" max="1" width="16.1640625" style="21" bestFit="1" customWidth="1"/>
    <col min="2" max="2" width="14.83203125" style="21" customWidth="1"/>
    <col min="3" max="3" width="12.1640625" style="21" bestFit="1" customWidth="1"/>
    <col min="4" max="4" width="14.33203125" style="21" customWidth="1"/>
    <col min="5" max="6" width="12.1640625" style="21" bestFit="1" customWidth="1"/>
    <col min="7" max="7" width="14.6640625" style="21" bestFit="1" customWidth="1"/>
    <col min="8" max="9" width="12.1640625" style="21" bestFit="1" customWidth="1"/>
    <col min="10" max="10" width="13.83203125" style="21" customWidth="1"/>
    <col min="11" max="11" width="12.1640625" style="21" bestFit="1" customWidth="1"/>
    <col min="12" max="12" width="15.83203125" style="41" bestFit="1" customWidth="1"/>
    <col min="13" max="13" width="11.6640625" style="21" customWidth="1"/>
    <col min="14" max="14" width="15.33203125" style="21" customWidth="1"/>
    <col min="15" max="17" width="9.33203125" style="21"/>
    <col min="18" max="18" width="15.1640625" style="21" bestFit="1" customWidth="1"/>
    <col min="19" max="19" width="12.1640625" style="21" bestFit="1" customWidth="1"/>
    <col min="20" max="20" width="10.5" style="21" bestFit="1" customWidth="1"/>
    <col min="21" max="16384" width="9.33203125" style="21"/>
  </cols>
  <sheetData>
    <row r="1" spans="1:25">
      <c r="A1" s="21" t="str">
        <f>'SFY2024'!A1</f>
        <v>VALIDATED TAX RECEIPTS DATA FOR:  JULY, 2023 thru June, 2024</v>
      </c>
      <c r="N1" s="21" t="s">
        <v>89</v>
      </c>
    </row>
    <row r="3" spans="1:25">
      <c r="A3" s="57" t="s">
        <v>69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25">
      <c r="A4" s="57" t="s">
        <v>130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25">
      <c r="A5" s="57" t="s">
        <v>70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25">
      <c r="A6" s="57" t="s">
        <v>134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25">
      <c r="A7" s="57" t="s">
        <v>131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25">
      <c r="A8" s="23"/>
      <c r="B8" s="23"/>
      <c r="C8" s="24"/>
      <c r="N8" s="25"/>
    </row>
    <row r="9" spans="1:25">
      <c r="A9" s="23"/>
      <c r="B9" s="26">
        <f>'Local Option Sales Tax Coll'!B9</f>
        <v>45108</v>
      </c>
      <c r="C9" s="26">
        <f>'Local Option Sales Tax Coll'!C9</f>
        <v>45139</v>
      </c>
      <c r="D9" s="27">
        <f>'Local Option Sales Tax Coll'!D9</f>
        <v>45170</v>
      </c>
      <c r="E9" s="27">
        <f>'Local Option Sales Tax Coll'!E9</f>
        <v>45200</v>
      </c>
      <c r="F9" s="27">
        <f>'Local Option Sales Tax Coll'!F9</f>
        <v>45231</v>
      </c>
      <c r="G9" s="27">
        <f>'Local Option Sales Tax Coll'!G9</f>
        <v>45261</v>
      </c>
      <c r="H9" s="27">
        <f>'Local Option Sales Tax Coll'!H9</f>
        <v>45292</v>
      </c>
      <c r="I9" s="27">
        <f>'Local Option Sales Tax Coll'!I9</f>
        <v>45323</v>
      </c>
      <c r="J9" s="27">
        <f>'Local Option Sales Tax Coll'!J9</f>
        <v>45352</v>
      </c>
      <c r="K9" s="27">
        <f>'Local Option Sales Tax Coll'!K9</f>
        <v>45383</v>
      </c>
      <c r="L9" s="27">
        <f>'Local Option Sales Tax Coll'!L9</f>
        <v>45413</v>
      </c>
      <c r="M9" s="27">
        <f>'Local Option Sales Tax Coll'!M9</f>
        <v>45444</v>
      </c>
      <c r="N9" s="28" t="str">
        <f>'Local Option Sales Tax Coll'!N9</f>
        <v>SFY22-23</v>
      </c>
    </row>
    <row r="10" spans="1:25">
      <c r="A10" s="21" t="s">
        <v>0</v>
      </c>
      <c r="B10" s="29"/>
      <c r="C10" s="30"/>
      <c r="D10" s="30"/>
      <c r="E10" s="29"/>
      <c r="F10" s="29"/>
      <c r="G10" s="29"/>
      <c r="H10" s="29"/>
      <c r="I10" s="29"/>
      <c r="J10" s="29"/>
      <c r="K10" s="29"/>
      <c r="L10" s="43"/>
      <c r="M10" s="29"/>
      <c r="N10" s="25"/>
    </row>
    <row r="11" spans="1:25">
      <c r="A11" s="21" t="s">
        <v>1</v>
      </c>
      <c r="M11" s="22"/>
    </row>
    <row r="12" spans="1:25">
      <c r="A12" s="22" t="s">
        <v>2</v>
      </c>
      <c r="B12" s="24">
        <v>669013.74</v>
      </c>
      <c r="C12" s="24">
        <v>585359.68000000005</v>
      </c>
      <c r="D12" s="24">
        <v>782309.77</v>
      </c>
      <c r="E12" s="24">
        <v>918037.58</v>
      </c>
      <c r="F12" s="24">
        <v>736534.53</v>
      </c>
      <c r="G12" s="24">
        <v>799700.96</v>
      </c>
      <c r="H12" s="24">
        <v>488700.91</v>
      </c>
      <c r="I12" s="24">
        <v>531462.94999999995</v>
      </c>
      <c r="J12" s="24">
        <v>731628.24</v>
      </c>
      <c r="K12" s="24">
        <v>846051.28</v>
      </c>
      <c r="L12" s="43">
        <v>624578.52</v>
      </c>
      <c r="M12" s="24">
        <v>788332.8</v>
      </c>
      <c r="N12" s="25">
        <f>SUM(B12:M12)</f>
        <v>8501710.9600000009</v>
      </c>
      <c r="O12" s="24"/>
      <c r="P12" s="24"/>
    </row>
    <row r="13" spans="1:25">
      <c r="A13" s="22" t="s">
        <v>3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/>
      <c r="K13" s="24"/>
      <c r="L13" s="43">
        <v>0</v>
      </c>
      <c r="M13" s="24">
        <v>0</v>
      </c>
      <c r="N13" s="25">
        <f t="shared" ref="N13:N76" si="0">SUM(B13:M13)</f>
        <v>0</v>
      </c>
      <c r="O13" s="24"/>
      <c r="P13" s="44"/>
    </row>
    <row r="14" spans="1:25">
      <c r="A14" s="22" t="s">
        <v>4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/>
      <c r="K14" s="24"/>
      <c r="L14" s="43">
        <v>0</v>
      </c>
      <c r="M14" s="24">
        <v>0</v>
      </c>
      <c r="N14" s="25">
        <f t="shared" si="0"/>
        <v>0</v>
      </c>
      <c r="O14" s="24"/>
      <c r="P14" s="24"/>
    </row>
    <row r="15" spans="1:25">
      <c r="A15" s="22" t="s">
        <v>5</v>
      </c>
      <c r="B15" s="24">
        <v>17939.18</v>
      </c>
      <c r="C15" s="24">
        <v>16194.76</v>
      </c>
      <c r="D15" s="24">
        <v>19107.22</v>
      </c>
      <c r="E15" s="24">
        <v>20729.29</v>
      </c>
      <c r="F15" s="24">
        <v>20084.28</v>
      </c>
      <c r="G15" s="24">
        <v>22306.95</v>
      </c>
      <c r="H15" s="24">
        <v>17231.7</v>
      </c>
      <c r="I15" s="24">
        <v>19256.857199999999</v>
      </c>
      <c r="J15" s="53">
        <v>21827.89</v>
      </c>
      <c r="K15" s="54">
        <v>27140.423999999999</v>
      </c>
      <c r="L15" s="43">
        <v>22573.916000000001</v>
      </c>
      <c r="M15" s="24">
        <v>25047.79</v>
      </c>
      <c r="N15" s="25">
        <f t="shared" si="0"/>
        <v>249440.25719999999</v>
      </c>
      <c r="O15" s="24"/>
      <c r="P15" s="24"/>
      <c r="Y15" s="35"/>
    </row>
    <row r="16" spans="1:25">
      <c r="A16" s="22" t="s">
        <v>6</v>
      </c>
      <c r="B16" s="24">
        <v>0</v>
      </c>
      <c r="C16" s="24">
        <v>0</v>
      </c>
      <c r="D16" s="24">
        <v>1667615.06</v>
      </c>
      <c r="E16" s="24">
        <v>1399342.87</v>
      </c>
      <c r="F16" s="24">
        <v>0</v>
      </c>
      <c r="G16" s="24">
        <v>1592928.96</v>
      </c>
      <c r="H16" s="24">
        <v>1786225.92</v>
      </c>
      <c r="I16" s="24">
        <v>0</v>
      </c>
      <c r="J16" s="24"/>
      <c r="K16" s="24"/>
      <c r="L16" s="43">
        <v>2123232.3199999998</v>
      </c>
      <c r="M16" s="24">
        <v>1994729.55</v>
      </c>
      <c r="N16" s="25">
        <f>SUM(B16:M16)</f>
        <v>10564074.680000002</v>
      </c>
      <c r="O16" s="24"/>
      <c r="P16" s="24"/>
      <c r="S16" s="36"/>
      <c r="Y16" s="35"/>
    </row>
    <row r="17" spans="1:27" ht="15">
      <c r="A17" s="22" t="s">
        <v>7</v>
      </c>
      <c r="B17" s="24">
        <v>0</v>
      </c>
      <c r="C17" s="24">
        <v>0</v>
      </c>
      <c r="D17" s="24">
        <v>0</v>
      </c>
      <c r="E17" s="24">
        <v>8715002.4600000009</v>
      </c>
      <c r="F17" s="24">
        <v>8890689.8599999994</v>
      </c>
      <c r="G17" s="24">
        <v>11344706.24</v>
      </c>
      <c r="H17" s="24">
        <v>13275908.859999999</v>
      </c>
      <c r="I17" s="24">
        <v>15053435.84</v>
      </c>
      <c r="J17" s="24">
        <v>15801778.960000001</v>
      </c>
      <c r="K17" s="24">
        <v>11515419.99</v>
      </c>
      <c r="L17" s="43">
        <v>9590205.7699999996</v>
      </c>
      <c r="M17" s="24">
        <v>8122708.6699999999</v>
      </c>
      <c r="N17" s="25">
        <f t="shared" si="0"/>
        <v>102309856.64999999</v>
      </c>
      <c r="O17" s="24"/>
      <c r="P17" s="24"/>
      <c r="S17" s="34"/>
      <c r="T17" s="35"/>
      <c r="Y17" s="35"/>
    </row>
    <row r="18" spans="1:27" ht="15">
      <c r="A18" s="22" t="s">
        <v>8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43">
        <v>0</v>
      </c>
      <c r="M18" s="24">
        <v>0</v>
      </c>
      <c r="N18" s="25">
        <f t="shared" si="0"/>
        <v>0</v>
      </c>
      <c r="O18" s="24"/>
      <c r="P18" s="24"/>
      <c r="S18" s="34"/>
      <c r="T18" s="35"/>
      <c r="Y18" s="35"/>
    </row>
    <row r="19" spans="1:27" ht="15">
      <c r="A19" s="22" t="s">
        <v>9</v>
      </c>
      <c r="B19" s="39">
        <v>544420</v>
      </c>
      <c r="C19" s="39">
        <v>523940</v>
      </c>
      <c r="D19" s="39">
        <v>370568</v>
      </c>
      <c r="E19" s="39">
        <v>434940</v>
      </c>
      <c r="F19" s="39">
        <v>365016</v>
      </c>
      <c r="G19" s="39">
        <v>423160</v>
      </c>
      <c r="H19" s="39">
        <v>662441</v>
      </c>
      <c r="I19" s="39">
        <v>1097198</v>
      </c>
      <c r="J19" s="39">
        <v>1271369.31</v>
      </c>
      <c r="K19" s="40">
        <v>1366170</v>
      </c>
      <c r="L19" s="43">
        <v>726194</v>
      </c>
      <c r="M19" s="43">
        <v>600334.69999999995</v>
      </c>
      <c r="N19" s="25">
        <f t="shared" si="0"/>
        <v>8385751.0100000007</v>
      </c>
      <c r="O19" s="24"/>
      <c r="P19" s="24"/>
      <c r="S19" s="34"/>
      <c r="T19" s="35"/>
    </row>
    <row r="20" spans="1:27" ht="15">
      <c r="A20" s="22" t="s">
        <v>96</v>
      </c>
      <c r="B20" s="24">
        <v>270166.27</v>
      </c>
      <c r="C20" s="24">
        <v>354329.08</v>
      </c>
      <c r="D20" s="24">
        <v>223207.63</v>
      </c>
      <c r="E20" s="24">
        <v>169452.08</v>
      </c>
      <c r="F20" s="24">
        <v>174886.24</v>
      </c>
      <c r="G20" s="24">
        <v>185491.42</v>
      </c>
      <c r="H20" s="24">
        <v>204182.14</v>
      </c>
      <c r="I20" s="24">
        <v>291715.05300000001</v>
      </c>
      <c r="J20" s="24">
        <v>337334.47350000002</v>
      </c>
      <c r="K20" s="24">
        <v>341832.65149999998</v>
      </c>
      <c r="L20" s="43">
        <v>255477.32800000001</v>
      </c>
      <c r="M20" s="24">
        <v>223529.96549999999</v>
      </c>
      <c r="N20" s="25">
        <f t="shared" si="0"/>
        <v>3031604.3315000003</v>
      </c>
      <c r="O20" s="24"/>
      <c r="P20" s="24"/>
      <c r="R20" s="35"/>
      <c r="S20" s="34"/>
      <c r="T20" s="35"/>
    </row>
    <row r="21" spans="1:27">
      <c r="A21" s="22" t="s">
        <v>10</v>
      </c>
      <c r="B21" s="24">
        <v>153754.28</v>
      </c>
      <c r="C21" s="24">
        <v>150343.82</v>
      </c>
      <c r="D21" s="24">
        <v>142114.68</v>
      </c>
      <c r="E21" s="24">
        <v>131870.21</v>
      </c>
      <c r="F21" s="24">
        <v>152643.98000000001</v>
      </c>
      <c r="G21" s="24">
        <v>135742.57999999999</v>
      </c>
      <c r="H21" s="24">
        <v>132527.96</v>
      </c>
      <c r="I21" s="24">
        <v>137920.81</v>
      </c>
      <c r="J21" s="24">
        <v>144380.39000000001</v>
      </c>
      <c r="K21" s="24"/>
      <c r="L21" s="43">
        <v>162166.47</v>
      </c>
      <c r="M21" s="24">
        <v>166023.39000000001</v>
      </c>
      <c r="N21" s="25">
        <f t="shared" si="0"/>
        <v>1609488.5699999998</v>
      </c>
      <c r="O21" s="24"/>
      <c r="R21" s="35"/>
      <c r="T21" s="35"/>
    </row>
    <row r="22" spans="1:27">
      <c r="A22" s="22" t="s">
        <v>11</v>
      </c>
      <c r="B22" s="24">
        <v>0</v>
      </c>
      <c r="C22" s="24">
        <v>2764969.44</v>
      </c>
      <c r="D22" s="24">
        <v>2233040.34</v>
      </c>
      <c r="E22" s="24">
        <v>2105410.8199999998</v>
      </c>
      <c r="F22" s="24">
        <v>2566657</v>
      </c>
      <c r="G22" s="42">
        <v>3274361.58</v>
      </c>
      <c r="H22" s="24">
        <v>4411180.49</v>
      </c>
      <c r="I22" s="21">
        <v>6538419.0999999996</v>
      </c>
      <c r="J22" s="24">
        <v>6868217.0499999998</v>
      </c>
      <c r="K22" s="24">
        <v>8138934.54</v>
      </c>
      <c r="L22" s="43">
        <v>4267726.57</v>
      </c>
      <c r="M22" s="42">
        <v>3143665.13</v>
      </c>
      <c r="N22" s="25">
        <f>SUM(B22:M22)</f>
        <v>46312582.06000001</v>
      </c>
      <c r="O22" s="24"/>
      <c r="P22" s="24"/>
      <c r="R22" s="35"/>
      <c r="S22" s="26"/>
      <c r="T22" s="36"/>
      <c r="U22" s="27"/>
      <c r="V22" s="27"/>
      <c r="W22" s="27"/>
      <c r="X22" s="27"/>
      <c r="Y22" s="27"/>
      <c r="Z22" s="27"/>
      <c r="AA22" s="27"/>
    </row>
    <row r="23" spans="1:27">
      <c r="A23" s="22" t="s">
        <v>12</v>
      </c>
      <c r="B23" s="24">
        <v>175845.02</v>
      </c>
      <c r="C23" s="24">
        <v>170325.24</v>
      </c>
      <c r="D23" s="24">
        <v>148441.95000000001</v>
      </c>
      <c r="E23" s="24">
        <v>209354.23</v>
      </c>
      <c r="F23" s="24">
        <v>202704.28</v>
      </c>
      <c r="G23" s="24">
        <v>195224.16</v>
      </c>
      <c r="H23" s="24">
        <v>185621.48</v>
      </c>
      <c r="I23" s="24">
        <v>180774.93049999999</v>
      </c>
      <c r="J23" s="24">
        <v>184731.693</v>
      </c>
      <c r="K23" s="24">
        <v>195325.78599999999</v>
      </c>
      <c r="L23" s="43">
        <v>169432.3125</v>
      </c>
      <c r="M23" s="24">
        <v>189872.60399999999</v>
      </c>
      <c r="N23" s="25">
        <f t="shared" si="0"/>
        <v>2207653.6860000002</v>
      </c>
      <c r="O23" s="24"/>
      <c r="P23" s="24"/>
      <c r="R23" s="35"/>
      <c r="S23" s="24"/>
      <c r="T23" s="24"/>
      <c r="U23" s="24"/>
      <c r="V23" s="24"/>
      <c r="W23" s="24"/>
      <c r="X23" s="24"/>
      <c r="Y23" s="24"/>
      <c r="Z23" s="24"/>
      <c r="AA23" s="24"/>
    </row>
    <row r="24" spans="1:27">
      <c r="A24" s="22" t="s">
        <v>127</v>
      </c>
      <c r="B24" s="39">
        <v>4636965.5999999996</v>
      </c>
      <c r="C24" s="39">
        <v>4772521.1100000003</v>
      </c>
      <c r="D24" s="39">
        <v>4378327.07</v>
      </c>
      <c r="E24" s="39">
        <v>4084312.2</v>
      </c>
      <c r="F24" s="39">
        <v>5273437.53</v>
      </c>
      <c r="G24" s="39">
        <v>5765765.6500000004</v>
      </c>
      <c r="H24" s="39">
        <v>7228112.9500000002</v>
      </c>
      <c r="I24" s="39">
        <v>7883579.2699999996</v>
      </c>
      <c r="J24" s="39">
        <v>8471430.0899999999</v>
      </c>
      <c r="K24" s="39"/>
      <c r="L24" s="41">
        <v>0</v>
      </c>
      <c r="M24" s="39">
        <v>0</v>
      </c>
      <c r="N24" s="25">
        <f t="shared" si="0"/>
        <v>52494451.470000014</v>
      </c>
      <c r="O24" s="24"/>
      <c r="P24" s="24"/>
      <c r="R24" s="35"/>
      <c r="S24" s="24"/>
      <c r="T24" s="24"/>
      <c r="U24" s="24"/>
      <c r="V24" s="24"/>
      <c r="W24" s="24"/>
      <c r="X24" s="24"/>
      <c r="Y24" s="24"/>
      <c r="Z24" s="24"/>
      <c r="AA24" s="24"/>
    </row>
    <row r="25" spans="1:27">
      <c r="A25" s="22" t="s">
        <v>13</v>
      </c>
      <c r="B25" s="24">
        <v>11226.83</v>
      </c>
      <c r="C25" s="24">
        <v>10164.76</v>
      </c>
      <c r="D25" s="24">
        <v>9907.2999999999993</v>
      </c>
      <c r="E25" s="24">
        <v>9708.39</v>
      </c>
      <c r="F25" s="24">
        <v>11560.66</v>
      </c>
      <c r="G25" s="24">
        <v>10377.379999999999</v>
      </c>
      <c r="H25" s="24">
        <v>17342.68</v>
      </c>
      <c r="I25" s="24">
        <v>19363.743900000001</v>
      </c>
      <c r="J25" s="24">
        <v>13353.774299999999</v>
      </c>
      <c r="K25" s="55">
        <v>12755.091</v>
      </c>
      <c r="L25" s="41">
        <v>13193.959500000001</v>
      </c>
      <c r="M25" s="24">
        <v>13420.1325</v>
      </c>
      <c r="N25" s="25">
        <f t="shared" si="0"/>
        <v>152374.70120000001</v>
      </c>
      <c r="O25" s="24"/>
      <c r="P25" s="24"/>
      <c r="R25" s="35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2" t="s">
        <v>14</v>
      </c>
      <c r="B26" s="24">
        <v>16775.14</v>
      </c>
      <c r="C26" s="24">
        <v>22686.43</v>
      </c>
      <c r="D26" s="24">
        <v>10505.47</v>
      </c>
      <c r="E26" s="24">
        <v>6749.07</v>
      </c>
      <c r="F26" s="24">
        <v>8082.46</v>
      </c>
      <c r="G26" s="24">
        <v>6491.53</v>
      </c>
      <c r="H26" s="24">
        <v>6381.87</v>
      </c>
      <c r="I26" s="24">
        <v>7362.0135</v>
      </c>
      <c r="J26" s="24">
        <v>10088.0682</v>
      </c>
      <c r="K26" s="55">
        <v>9905.1975000000002</v>
      </c>
      <c r="L26" s="41">
        <v>7103.2785000000003</v>
      </c>
      <c r="M26" s="24">
        <v>10886.9547</v>
      </c>
      <c r="N26" s="25">
        <f t="shared" si="0"/>
        <v>123017.48239999999</v>
      </c>
      <c r="O26" s="24"/>
      <c r="P26" s="24"/>
      <c r="R26" s="35"/>
      <c r="S26" s="24"/>
      <c r="T26" s="24"/>
      <c r="U26" s="24"/>
      <c r="V26" s="24"/>
      <c r="W26" s="24"/>
      <c r="X26" s="24"/>
      <c r="Y26" s="24"/>
      <c r="Z26" s="24"/>
      <c r="AA26" s="24"/>
    </row>
    <row r="27" spans="1:27">
      <c r="A27" s="22" t="s">
        <v>15</v>
      </c>
      <c r="B27" s="42">
        <v>2715877.59</v>
      </c>
      <c r="C27" s="24">
        <v>2362624.19</v>
      </c>
      <c r="D27" s="42">
        <v>2354944.14</v>
      </c>
      <c r="E27" s="24">
        <v>2636820.59</v>
      </c>
      <c r="F27" s="24">
        <v>2367002.7400000002</v>
      </c>
      <c r="G27" s="24">
        <v>2397641.89</v>
      </c>
      <c r="H27" s="24">
        <v>2381289.2999999998</v>
      </c>
      <c r="I27" s="24">
        <v>2797424.3</v>
      </c>
      <c r="J27" s="24">
        <v>3322898.05</v>
      </c>
      <c r="K27" s="24">
        <v>2850404.74</v>
      </c>
      <c r="L27" s="41">
        <v>2897119.02</v>
      </c>
      <c r="M27" s="24">
        <v>2465917.23</v>
      </c>
      <c r="N27" s="25">
        <f>SUM(B27:M27)</f>
        <v>31549963.780000001</v>
      </c>
      <c r="O27" s="24"/>
      <c r="P27" s="24"/>
      <c r="R27" s="35"/>
      <c r="T27" s="25"/>
    </row>
    <row r="28" spans="1:27">
      <c r="A28" s="22" t="s">
        <v>16</v>
      </c>
      <c r="B28" s="24">
        <v>0</v>
      </c>
      <c r="C28" s="24">
        <v>3840853.22</v>
      </c>
      <c r="D28" s="24">
        <v>1954469.48</v>
      </c>
      <c r="E28" s="24">
        <v>1718649.07</v>
      </c>
      <c r="F28" s="24">
        <v>1537942.53</v>
      </c>
      <c r="G28" s="24">
        <v>1002285.26</v>
      </c>
      <c r="H28" s="24">
        <v>842419.38</v>
      </c>
      <c r="I28" s="24">
        <v>753413.82</v>
      </c>
      <c r="J28" s="24">
        <v>976367.75</v>
      </c>
      <c r="K28" s="24">
        <v>1923920.52</v>
      </c>
      <c r="L28" s="41">
        <v>1671144.61</v>
      </c>
      <c r="M28" s="24">
        <v>2355260.42</v>
      </c>
      <c r="N28" s="25">
        <f t="shared" si="0"/>
        <v>18576726.060000002</v>
      </c>
      <c r="O28" s="24"/>
      <c r="P28" s="24"/>
      <c r="R28" s="35"/>
      <c r="S28" s="26"/>
      <c r="T28" s="26"/>
      <c r="U28" s="27"/>
      <c r="V28" s="27"/>
      <c r="W28" s="27"/>
      <c r="X28" s="27"/>
    </row>
    <row r="29" spans="1:27">
      <c r="A29" s="22" t="s">
        <v>140</v>
      </c>
      <c r="B29" s="24">
        <v>578187.68000000005</v>
      </c>
      <c r="C29" s="24">
        <v>510837.64</v>
      </c>
      <c r="D29" s="24">
        <v>296328.71000000002</v>
      </c>
      <c r="E29" s="24">
        <v>312885.53999999998</v>
      </c>
      <c r="F29" s="24">
        <v>227360.15</v>
      </c>
      <c r="G29" s="24">
        <v>227360.15</v>
      </c>
      <c r="H29" s="24">
        <v>297215.39</v>
      </c>
      <c r="I29" s="24">
        <v>251832.07</v>
      </c>
      <c r="J29" s="24">
        <v>366825.98</v>
      </c>
      <c r="K29" s="24">
        <v>644498.06000000006</v>
      </c>
      <c r="L29" s="41">
        <v>354461.53</v>
      </c>
      <c r="M29" s="24">
        <v>350727.96</v>
      </c>
      <c r="N29" s="25">
        <f t="shared" si="0"/>
        <v>4418520.8600000003</v>
      </c>
      <c r="O29" s="24"/>
      <c r="P29" s="24"/>
      <c r="R29" s="35"/>
      <c r="S29" s="31"/>
      <c r="T29" s="31"/>
      <c r="U29" s="31"/>
      <c r="V29" s="31"/>
      <c r="W29" s="31"/>
      <c r="X29" s="31"/>
    </row>
    <row r="30" spans="1:27">
      <c r="A30" s="22" t="s">
        <v>18</v>
      </c>
      <c r="B30" s="24">
        <v>503376.4</v>
      </c>
      <c r="C30" s="24">
        <v>595724.06000000006</v>
      </c>
      <c r="D30" s="24">
        <v>218095.08</v>
      </c>
      <c r="E30" s="24">
        <v>250855.76</v>
      </c>
      <c r="F30" s="24">
        <v>235204.79</v>
      </c>
      <c r="G30" s="24">
        <v>138942.45000000001</v>
      </c>
      <c r="H30" s="24">
        <v>162302.76999999999</v>
      </c>
      <c r="I30" s="24">
        <v>138056.58240000001</v>
      </c>
      <c r="J30" s="24">
        <v>168651.9051</v>
      </c>
      <c r="K30" s="24">
        <v>281706.0759</v>
      </c>
      <c r="L30" s="41">
        <v>239250.07139999999</v>
      </c>
      <c r="M30" s="24">
        <v>320820.9327</v>
      </c>
      <c r="N30" s="25">
        <f t="shared" si="0"/>
        <v>3252986.8775000004</v>
      </c>
      <c r="O30" s="24"/>
      <c r="P30" s="24"/>
      <c r="S30" s="26"/>
      <c r="T30" s="26"/>
      <c r="U30" s="27"/>
      <c r="V30" s="27"/>
      <c r="W30" s="27"/>
      <c r="X30" s="27"/>
      <c r="Y30" s="27"/>
      <c r="Z30" s="27"/>
      <c r="AA30" s="27"/>
    </row>
    <row r="31" spans="1:27">
      <c r="A31" s="22" t="s">
        <v>19</v>
      </c>
      <c r="B31" s="24">
        <v>14266.94</v>
      </c>
      <c r="C31" s="24">
        <v>13543.85</v>
      </c>
      <c r="D31" s="24">
        <v>15610.99</v>
      </c>
      <c r="E31" s="24">
        <v>15693.49</v>
      </c>
      <c r="F31" s="24">
        <v>15450.56</v>
      </c>
      <c r="G31" s="24">
        <v>19372.560000000001</v>
      </c>
      <c r="H31" s="24">
        <v>11788.81</v>
      </c>
      <c r="I31" s="24">
        <v>11937.487800000001</v>
      </c>
      <c r="J31" s="24">
        <v>12476.879000000001</v>
      </c>
      <c r="K31" s="24">
        <v>30143.148399999998</v>
      </c>
      <c r="L31" s="41">
        <v>16625.596000000001</v>
      </c>
      <c r="M31" s="24">
        <v>19575.538400000001</v>
      </c>
      <c r="N31" s="25">
        <f t="shared" si="0"/>
        <v>196485.84959999999</v>
      </c>
      <c r="O31" s="24"/>
      <c r="P31" s="24"/>
      <c r="S31" s="31"/>
      <c r="T31" s="31"/>
      <c r="U31" s="31"/>
      <c r="V31" s="31"/>
      <c r="W31" s="31"/>
      <c r="X31" s="31"/>
      <c r="Y31" s="31"/>
      <c r="Z31" s="31"/>
      <c r="AA31" s="31"/>
    </row>
    <row r="32" spans="1:27">
      <c r="A32" s="22" t="s">
        <v>20</v>
      </c>
      <c r="B32" s="24">
        <v>22217.26</v>
      </c>
      <c r="C32" s="24">
        <v>13771.68</v>
      </c>
      <c r="D32" s="24">
        <v>8820.7800000000007</v>
      </c>
      <c r="E32" s="24">
        <v>16709.73</v>
      </c>
      <c r="F32" s="24">
        <v>32378.42</v>
      </c>
      <c r="G32" s="24">
        <v>8394.23</v>
      </c>
      <c r="H32" s="24">
        <v>9692.2000000000007</v>
      </c>
      <c r="I32" s="24">
        <v>9604.0305000000008</v>
      </c>
      <c r="J32" s="24">
        <v>11298.3006</v>
      </c>
      <c r="K32" s="24">
        <v>10241.4483</v>
      </c>
      <c r="L32" s="41">
        <v>41722.947899999999</v>
      </c>
      <c r="M32" s="24">
        <v>19711.080300000001</v>
      </c>
      <c r="N32" s="25">
        <f t="shared" si="0"/>
        <v>204562.10759999996</v>
      </c>
      <c r="O32" s="24"/>
      <c r="P32" s="24"/>
      <c r="S32" s="31"/>
      <c r="T32" s="31"/>
      <c r="U32" s="31"/>
      <c r="V32" s="31"/>
      <c r="W32" s="31"/>
      <c r="X32" s="31"/>
      <c r="Y32" s="31"/>
      <c r="Z32" s="31"/>
      <c r="AA32" s="31"/>
    </row>
    <row r="33" spans="1:27">
      <c r="A33" s="22" t="s">
        <v>21</v>
      </c>
      <c r="B33" s="24">
        <v>1240.6199999999999</v>
      </c>
      <c r="C33" s="24">
        <v>1369.92</v>
      </c>
      <c r="D33" s="24">
        <v>2110.34</v>
      </c>
      <c r="E33" s="24">
        <v>1621.65</v>
      </c>
      <c r="F33" s="24">
        <v>2194.2600000000002</v>
      </c>
      <c r="G33" s="24">
        <v>2748.84</v>
      </c>
      <c r="H33" s="24">
        <v>5011.99</v>
      </c>
      <c r="I33" s="24">
        <v>7310.4928</v>
      </c>
      <c r="J33" s="24">
        <v>8011.6787999999997</v>
      </c>
      <c r="K33" s="24">
        <v>5155.5569999999998</v>
      </c>
      <c r="L33" s="41">
        <v>2806.0630000000001</v>
      </c>
      <c r="M33" s="24">
        <v>2401.9173999999998</v>
      </c>
      <c r="N33" s="25">
        <f t="shared" si="0"/>
        <v>41983.329000000005</v>
      </c>
      <c r="O33" s="24"/>
      <c r="P33" s="24"/>
      <c r="S33" s="31"/>
      <c r="T33" s="31"/>
      <c r="U33" s="31"/>
      <c r="V33" s="31"/>
      <c r="W33" s="31"/>
      <c r="X33" s="31"/>
      <c r="Y33" s="31"/>
      <c r="Z33" s="31"/>
      <c r="AA33" s="31"/>
    </row>
    <row r="34" spans="1:27">
      <c r="A34" s="22" t="s">
        <v>22</v>
      </c>
      <c r="B34" s="24">
        <v>820724.72</v>
      </c>
      <c r="C34" s="24">
        <v>323706.90000000002</v>
      </c>
      <c r="D34" s="24">
        <v>709122.93</v>
      </c>
      <c r="E34" s="24">
        <v>316358.05</v>
      </c>
      <c r="F34" s="24">
        <v>179771.23</v>
      </c>
      <c r="G34" s="24">
        <v>127544.39</v>
      </c>
      <c r="H34" s="24">
        <v>114503.55</v>
      </c>
      <c r="I34" s="24">
        <v>155879.53</v>
      </c>
      <c r="J34" s="24">
        <v>343313.53</v>
      </c>
      <c r="K34" s="24">
        <v>367677.05</v>
      </c>
      <c r="L34" s="41">
        <v>481649.81</v>
      </c>
      <c r="M34" s="24">
        <v>1034641.2</v>
      </c>
      <c r="N34" s="25">
        <f t="shared" si="0"/>
        <v>4974892.8899999997</v>
      </c>
      <c r="O34" s="24"/>
      <c r="P34" s="24"/>
      <c r="Q34" s="27"/>
      <c r="S34" s="31"/>
      <c r="T34" s="31"/>
      <c r="U34" s="31"/>
      <c r="V34" s="31"/>
      <c r="W34" s="31"/>
      <c r="X34" s="31"/>
      <c r="Y34" s="31"/>
      <c r="Z34" s="31"/>
      <c r="AA34" s="31"/>
    </row>
    <row r="35" spans="1:27">
      <c r="A35" s="22" t="s">
        <v>23</v>
      </c>
      <c r="B35" s="24">
        <v>5054.26</v>
      </c>
      <c r="C35" s="24">
        <v>6038.99</v>
      </c>
      <c r="D35" s="24">
        <v>2952.69</v>
      </c>
      <c r="E35" s="24">
        <v>5865.4</v>
      </c>
      <c r="F35" s="24">
        <v>8536.7999999999993</v>
      </c>
      <c r="G35" s="24">
        <v>6624.46</v>
      </c>
      <c r="H35" s="24">
        <v>5157.45</v>
      </c>
      <c r="I35" s="24">
        <v>5209.6283999999996</v>
      </c>
      <c r="J35" s="24">
        <v>5736.3243000000002</v>
      </c>
      <c r="K35" s="24">
        <v>6233.8685999999998</v>
      </c>
      <c r="L35" s="41">
        <v>6678.9525000000003</v>
      </c>
      <c r="M35" s="24">
        <v>5761.1247000000003</v>
      </c>
      <c r="N35" s="25">
        <f t="shared" si="0"/>
        <v>69849.948499999999</v>
      </c>
      <c r="O35" s="24"/>
      <c r="P35" s="24"/>
      <c r="Q35" s="24"/>
      <c r="R35" s="24"/>
      <c r="S35" s="24"/>
      <c r="T35" s="24"/>
    </row>
    <row r="36" spans="1:27">
      <c r="A36" s="22" t="s">
        <v>24</v>
      </c>
      <c r="B36" s="24">
        <v>4071.72</v>
      </c>
      <c r="C36" s="24">
        <v>3488.19</v>
      </c>
      <c r="D36" s="24">
        <v>3939.73</v>
      </c>
      <c r="E36" s="24">
        <v>3263.39</v>
      </c>
      <c r="F36" s="24">
        <v>4360.7299999999996</v>
      </c>
      <c r="G36" s="24">
        <v>4981.79</v>
      </c>
      <c r="H36" s="24">
        <v>5319.29</v>
      </c>
      <c r="I36" s="24">
        <v>7287.9780000000001</v>
      </c>
      <c r="J36" s="24">
        <v>7712.2939999999999</v>
      </c>
      <c r="K36" s="24">
        <v>8153.0024000000003</v>
      </c>
      <c r="L36" s="41">
        <v>6200.4654</v>
      </c>
      <c r="M36" s="24">
        <v>4954.2556000000004</v>
      </c>
      <c r="N36" s="25">
        <f t="shared" si="0"/>
        <v>63732.835399999996</v>
      </c>
      <c r="O36" s="24"/>
      <c r="P36" s="24"/>
      <c r="Q36" s="24"/>
      <c r="R36" s="24"/>
      <c r="S36" s="24"/>
      <c r="T36" s="24"/>
    </row>
    <row r="37" spans="1:27">
      <c r="A37" s="22" t="s">
        <v>25</v>
      </c>
      <c r="B37" s="24">
        <v>33251.57</v>
      </c>
      <c r="C37" s="24">
        <v>29912.52</v>
      </c>
      <c r="D37" s="24">
        <v>33083.879999999997</v>
      </c>
      <c r="E37" s="24">
        <v>31116.41</v>
      </c>
      <c r="F37" s="24">
        <v>34297.370000000003</v>
      </c>
      <c r="G37" s="24">
        <v>35747.870000000003</v>
      </c>
      <c r="H37" s="24">
        <v>40887.440000000002</v>
      </c>
      <c r="I37" s="24">
        <v>57135.948900000003</v>
      </c>
      <c r="J37" s="21">
        <v>58531.921499999997</v>
      </c>
      <c r="K37" s="24">
        <v>52545.149100000002</v>
      </c>
      <c r="L37" s="41">
        <v>41037.665999999997</v>
      </c>
      <c r="M37" s="24">
        <v>34346.665800000002</v>
      </c>
      <c r="N37" s="25">
        <f t="shared" si="0"/>
        <v>481894.41129999998</v>
      </c>
      <c r="O37" s="24"/>
      <c r="P37" s="24"/>
      <c r="Q37" s="24"/>
      <c r="R37" s="24"/>
      <c r="S37" s="24"/>
      <c r="T37" s="24"/>
    </row>
    <row r="38" spans="1:27">
      <c r="A38" s="22" t="s">
        <v>26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/>
      <c r="K38" s="24"/>
      <c r="L38" s="41">
        <v>0</v>
      </c>
      <c r="M38" s="24">
        <v>0</v>
      </c>
      <c r="N38" s="25">
        <f t="shared" si="0"/>
        <v>0</v>
      </c>
      <c r="O38" s="24"/>
      <c r="P38" s="24"/>
      <c r="Q38" s="24"/>
      <c r="R38" s="24"/>
      <c r="S38" s="24"/>
      <c r="T38" s="24"/>
    </row>
    <row r="39" spans="1:27">
      <c r="A39" s="22" t="s">
        <v>27</v>
      </c>
      <c r="B39" s="24">
        <v>93563.76</v>
      </c>
      <c r="C39" s="24">
        <v>93093.01</v>
      </c>
      <c r="D39" s="24">
        <v>96378.44</v>
      </c>
      <c r="E39" s="24">
        <v>127953.78</v>
      </c>
      <c r="F39" s="24">
        <v>122590.43</v>
      </c>
      <c r="G39" s="24">
        <v>149629.22</v>
      </c>
      <c r="H39" s="24">
        <v>141980.18</v>
      </c>
      <c r="I39" s="24">
        <v>196806.19349999999</v>
      </c>
      <c r="J39" s="24">
        <v>248309.041</v>
      </c>
      <c r="K39" s="55">
        <v>339585.11</v>
      </c>
      <c r="L39" s="41">
        <v>138970.6115</v>
      </c>
      <c r="M39" s="24">
        <v>138092.56</v>
      </c>
      <c r="N39" s="25">
        <f t="shared" si="0"/>
        <v>1886952.3360000001</v>
      </c>
      <c r="O39" s="24"/>
      <c r="P39" s="24"/>
      <c r="R39" s="32"/>
      <c r="T39" s="25"/>
    </row>
    <row r="40" spans="1:27">
      <c r="A40" s="22" t="s">
        <v>28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1">
        <v>0</v>
      </c>
      <c r="H40" s="24">
        <v>0</v>
      </c>
      <c r="I40" s="24">
        <v>0</v>
      </c>
      <c r="J40" s="24"/>
      <c r="K40" s="24"/>
      <c r="L40" s="41">
        <v>0</v>
      </c>
      <c r="M40" s="24">
        <v>0</v>
      </c>
      <c r="N40" s="25">
        <f>SUM(B40:M40)</f>
        <v>0</v>
      </c>
      <c r="O40" s="24"/>
    </row>
    <row r="41" spans="1:27">
      <c r="A41" s="22" t="s">
        <v>29</v>
      </c>
      <c r="B41" s="24">
        <v>12826.23</v>
      </c>
      <c r="C41" s="24">
        <v>12661.36</v>
      </c>
      <c r="D41" s="24">
        <v>11094.22</v>
      </c>
      <c r="E41" s="24">
        <v>9042.73</v>
      </c>
      <c r="F41" s="24">
        <v>9662.19</v>
      </c>
      <c r="G41" s="24">
        <v>8443.73</v>
      </c>
      <c r="H41" s="24">
        <v>7943.84</v>
      </c>
      <c r="I41" s="24">
        <v>8900.1314999999995</v>
      </c>
      <c r="J41" s="53">
        <v>9038.3340000000007</v>
      </c>
      <c r="K41" s="55">
        <v>9843.1260000000002</v>
      </c>
      <c r="L41" s="41">
        <v>9932.0105999999996</v>
      </c>
      <c r="M41" s="24">
        <v>11265.7734</v>
      </c>
      <c r="N41" s="25">
        <f t="shared" si="0"/>
        <v>120653.6755</v>
      </c>
      <c r="O41" s="24"/>
      <c r="P41" s="24"/>
      <c r="S41" s="35"/>
    </row>
    <row r="42" spans="1:27">
      <c r="A42" s="22" t="s">
        <v>30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/>
      <c r="K42" s="24"/>
      <c r="L42" s="43">
        <v>0</v>
      </c>
      <c r="M42" s="24">
        <v>0</v>
      </c>
      <c r="N42" s="25">
        <f t="shared" si="0"/>
        <v>0</v>
      </c>
      <c r="O42" s="24"/>
      <c r="P42" s="24"/>
      <c r="R42" s="37"/>
      <c r="S42" s="35"/>
    </row>
    <row r="43" spans="1:27">
      <c r="A43" s="22" t="s">
        <v>31</v>
      </c>
      <c r="B43" s="24">
        <v>55615.23</v>
      </c>
      <c r="C43" s="24">
        <v>55811.8</v>
      </c>
      <c r="D43" s="24">
        <v>58919.53</v>
      </c>
      <c r="E43" s="24">
        <v>54811.07</v>
      </c>
      <c r="F43" s="24">
        <v>48992.89</v>
      </c>
      <c r="G43" s="24">
        <v>59940.95</v>
      </c>
      <c r="H43" s="24">
        <v>46835.41</v>
      </c>
      <c r="I43" s="24">
        <v>57594.767999999996</v>
      </c>
      <c r="J43" s="53">
        <v>59757.135499999997</v>
      </c>
      <c r="K43" s="55">
        <v>63797.243999999999</v>
      </c>
      <c r="L43" s="43">
        <v>58714.936500000003</v>
      </c>
      <c r="M43" s="24">
        <v>58439.641499999998</v>
      </c>
      <c r="N43" s="25">
        <f t="shared" si="0"/>
        <v>679230.60549999995</v>
      </c>
      <c r="O43" s="24"/>
      <c r="P43" s="24"/>
      <c r="R43" s="37"/>
      <c r="S43" s="35"/>
    </row>
    <row r="44" spans="1:27">
      <c r="A44" s="22" t="s">
        <v>32</v>
      </c>
      <c r="B44" s="24">
        <v>5295.57</v>
      </c>
      <c r="C44" s="24">
        <v>5606.41</v>
      </c>
      <c r="D44" s="24">
        <v>4821.26</v>
      </c>
      <c r="E44" s="24">
        <v>8699.2099999999991</v>
      </c>
      <c r="F44" s="24">
        <v>9290.07</v>
      </c>
      <c r="G44" s="24">
        <v>7399.76</v>
      </c>
      <c r="H44" s="24">
        <v>6217.09</v>
      </c>
      <c r="I44" s="24">
        <v>7126.9886999999999</v>
      </c>
      <c r="J44" s="53">
        <v>7362.3315000000002</v>
      </c>
      <c r="K44" s="55">
        <v>8054.2286999999997</v>
      </c>
      <c r="L44" s="43">
        <v>7374.9449999999997</v>
      </c>
      <c r="M44" s="24">
        <v>8573.8277999999991</v>
      </c>
      <c r="N44" s="25">
        <f t="shared" si="0"/>
        <v>85821.691699999996</v>
      </c>
      <c r="O44" s="24"/>
      <c r="P44" s="24"/>
      <c r="R44" s="37"/>
      <c r="S44" s="35"/>
    </row>
    <row r="45" spans="1:27">
      <c r="A45" s="22" t="s">
        <v>33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/>
      <c r="K45" s="24"/>
      <c r="L45" s="43">
        <v>0</v>
      </c>
      <c r="M45" s="24">
        <v>0</v>
      </c>
      <c r="N45" s="25">
        <f t="shared" si="0"/>
        <v>0</v>
      </c>
      <c r="O45" s="24"/>
      <c r="P45" s="24"/>
      <c r="S45" s="35"/>
    </row>
    <row r="46" spans="1:27">
      <c r="A46" s="22" t="s">
        <v>34</v>
      </c>
      <c r="B46" s="39">
        <v>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/>
      <c r="K46" s="39"/>
      <c r="L46" s="41">
        <v>0</v>
      </c>
      <c r="M46" s="24">
        <v>0</v>
      </c>
      <c r="N46" s="25">
        <f t="shared" si="0"/>
        <v>0</v>
      </c>
      <c r="O46" s="24"/>
      <c r="P46" s="24"/>
      <c r="S46" s="35"/>
    </row>
    <row r="47" spans="1:27">
      <c r="A47" s="22" t="s">
        <v>35</v>
      </c>
      <c r="B47" s="24">
        <v>0</v>
      </c>
      <c r="C47" s="24">
        <v>2516253.1800000002</v>
      </c>
      <c r="D47" s="24">
        <v>1971343.99</v>
      </c>
      <c r="E47" s="24">
        <v>1959481</v>
      </c>
      <c r="F47" s="24">
        <v>2251170.61</v>
      </c>
      <c r="G47" s="24">
        <v>2815255.26</v>
      </c>
      <c r="H47" s="24">
        <v>3651816.95</v>
      </c>
      <c r="I47" s="24">
        <v>5295696.54</v>
      </c>
      <c r="J47" s="24">
        <v>6025028.9900000002</v>
      </c>
      <c r="K47" s="24">
        <v>733167.79</v>
      </c>
      <c r="L47" s="43">
        <v>3786283.08</v>
      </c>
      <c r="M47" s="24">
        <v>2899775.32</v>
      </c>
      <c r="N47" s="25">
        <f t="shared" si="0"/>
        <v>33905272.709999993</v>
      </c>
      <c r="O47" s="24"/>
      <c r="P47" s="24"/>
      <c r="S47" s="35"/>
    </row>
    <row r="48" spans="1:27">
      <c r="A48" s="22" t="s">
        <v>36</v>
      </c>
      <c r="B48" s="24">
        <v>619106.31000000006</v>
      </c>
      <c r="C48" s="24">
        <v>540748.72</v>
      </c>
      <c r="D48" s="24">
        <v>799036.92</v>
      </c>
      <c r="E48" s="24">
        <v>836070.26</v>
      </c>
      <c r="F48" s="24">
        <v>1069919.6599999999</v>
      </c>
      <c r="G48" s="24">
        <v>790707.12</v>
      </c>
      <c r="H48" s="24">
        <v>563139.76</v>
      </c>
      <c r="I48" s="24">
        <v>743219.11</v>
      </c>
      <c r="J48" s="24">
        <v>748869.3</v>
      </c>
      <c r="K48" s="24">
        <v>720932.74</v>
      </c>
      <c r="L48" s="43">
        <v>691472.7</v>
      </c>
      <c r="M48" s="24">
        <v>869613.19</v>
      </c>
      <c r="N48" s="25">
        <f t="shared" si="0"/>
        <v>8992835.790000001</v>
      </c>
      <c r="P48" s="24"/>
      <c r="S48" s="35"/>
    </row>
    <row r="49" spans="1:16">
      <c r="A49" s="22" t="s">
        <v>37</v>
      </c>
      <c r="B49" s="24">
        <v>66096.679999999993</v>
      </c>
      <c r="C49" s="24">
        <v>60002.94</v>
      </c>
      <c r="D49" s="24">
        <v>45576.67</v>
      </c>
      <c r="E49" s="24">
        <v>30716.39</v>
      </c>
      <c r="F49" s="24">
        <v>42411.59</v>
      </c>
      <c r="G49" s="24">
        <v>43590.41</v>
      </c>
      <c r="H49" s="24">
        <v>46215.65</v>
      </c>
      <c r="I49" s="24">
        <v>57049.523999999998</v>
      </c>
      <c r="J49" s="55">
        <v>79765.106400000004</v>
      </c>
      <c r="K49" s="24">
        <v>79512.633600000001</v>
      </c>
      <c r="L49" s="43">
        <v>68907.610799999995</v>
      </c>
      <c r="M49" s="24">
        <v>61396.190399999999</v>
      </c>
      <c r="N49" s="25">
        <f t="shared" si="0"/>
        <v>681241.39520000003</v>
      </c>
      <c r="O49" s="24"/>
    </row>
    <row r="50" spans="1:16">
      <c r="A50" s="22" t="s">
        <v>38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/>
      <c r="K50" s="24"/>
      <c r="L50" s="43">
        <v>0</v>
      </c>
      <c r="M50" s="24">
        <v>0</v>
      </c>
      <c r="N50" s="25">
        <f t="shared" si="0"/>
        <v>0</v>
      </c>
      <c r="O50" s="24"/>
      <c r="P50" s="24"/>
    </row>
    <row r="51" spans="1:16">
      <c r="A51" s="22" t="s">
        <v>39</v>
      </c>
      <c r="B51" s="24">
        <v>25728.89</v>
      </c>
      <c r="C51" s="24">
        <v>24696.63</v>
      </c>
      <c r="D51" s="24">
        <v>12660.36</v>
      </c>
      <c r="E51" s="24">
        <v>22244.15</v>
      </c>
      <c r="F51" s="24">
        <v>29259.01</v>
      </c>
      <c r="G51" s="24">
        <v>25355.85</v>
      </c>
      <c r="H51" s="24">
        <v>21724.28</v>
      </c>
      <c r="I51" s="24">
        <v>20525.784500000002</v>
      </c>
      <c r="J51" s="53">
        <v>18716.133000000002</v>
      </c>
      <c r="K51" s="55">
        <v>26232.017</v>
      </c>
      <c r="L51" s="43">
        <v>20632.1175</v>
      </c>
      <c r="M51" s="24">
        <v>26529.7765</v>
      </c>
      <c r="N51" s="25">
        <f t="shared" si="0"/>
        <v>274304.99849999999</v>
      </c>
      <c r="O51" s="24"/>
      <c r="P51" s="24"/>
    </row>
    <row r="52" spans="1:16">
      <c r="A52" s="22" t="s">
        <v>40</v>
      </c>
      <c r="B52" s="24">
        <v>2923351.62</v>
      </c>
      <c r="C52" s="24">
        <v>2697310.13</v>
      </c>
      <c r="D52" s="24">
        <v>1609103.48</v>
      </c>
      <c r="E52" s="24">
        <v>1496025.6</v>
      </c>
      <c r="F52" s="24">
        <v>1482333.24</v>
      </c>
      <c r="G52" s="24">
        <v>1624582.48</v>
      </c>
      <c r="H52" s="24">
        <v>2310387.15</v>
      </c>
      <c r="I52" s="24">
        <v>2857859.97</v>
      </c>
      <c r="J52" s="24"/>
      <c r="K52" s="24"/>
      <c r="L52" s="43">
        <v>0</v>
      </c>
      <c r="M52" s="24">
        <v>0</v>
      </c>
      <c r="N52" s="25">
        <f t="shared" si="0"/>
        <v>17000953.670000002</v>
      </c>
      <c r="O52" s="24"/>
      <c r="P52" s="24"/>
    </row>
    <row r="53" spans="1:16">
      <c r="A53" s="22" t="s">
        <v>137</v>
      </c>
      <c r="B53" s="24">
        <v>0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/>
      <c r="K53" s="24"/>
      <c r="L53" s="43">
        <v>0</v>
      </c>
      <c r="M53" s="24">
        <v>0</v>
      </c>
      <c r="N53" s="25">
        <f t="shared" si="0"/>
        <v>0</v>
      </c>
      <c r="O53" s="24"/>
      <c r="P53" s="24"/>
    </row>
    <row r="54" spans="1:16">
      <c r="A54" s="22" t="s">
        <v>136</v>
      </c>
      <c r="B54" s="24">
        <v>0</v>
      </c>
      <c r="C54" s="24">
        <v>282692.58</v>
      </c>
      <c r="D54" s="24">
        <v>207959.61</v>
      </c>
      <c r="E54" s="24">
        <v>233760.15</v>
      </c>
      <c r="F54" s="24">
        <v>215793.92000000001</v>
      </c>
      <c r="G54" s="24">
        <v>247452.28</v>
      </c>
      <c r="H54" s="24">
        <v>435024.93</v>
      </c>
      <c r="I54" s="24">
        <v>382829.97</v>
      </c>
      <c r="J54" s="24">
        <v>456124.26</v>
      </c>
      <c r="K54" s="24">
        <v>737482.88</v>
      </c>
      <c r="L54" s="43">
        <v>370455.97</v>
      </c>
      <c r="M54" s="24">
        <v>240197.81</v>
      </c>
      <c r="N54" s="25">
        <f t="shared" si="0"/>
        <v>3809774.36</v>
      </c>
      <c r="O54" s="24"/>
      <c r="P54" s="24"/>
    </row>
    <row r="55" spans="1:16">
      <c r="A55" s="22" t="s">
        <v>43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/>
      <c r="K55" s="24"/>
      <c r="L55" s="43">
        <v>0</v>
      </c>
      <c r="M55" s="24">
        <v>0</v>
      </c>
      <c r="N55" s="25">
        <f t="shared" si="0"/>
        <v>0</v>
      </c>
      <c r="O55" s="24"/>
      <c r="P55" s="24"/>
    </row>
    <row r="56" spans="1:16">
      <c r="A56" s="22" t="s">
        <v>44</v>
      </c>
      <c r="B56" s="24">
        <v>1441258.14</v>
      </c>
      <c r="C56" s="24">
        <v>831038.96</v>
      </c>
      <c r="D56" s="24">
        <v>748794.34</v>
      </c>
      <c r="E56" s="24">
        <v>844920.7</v>
      </c>
      <c r="F56" s="24">
        <v>687091.82</v>
      </c>
      <c r="G56" s="24">
        <v>561277.68999999994</v>
      </c>
      <c r="H56" s="24">
        <v>527931.97</v>
      </c>
      <c r="I56" s="24">
        <v>903696.43</v>
      </c>
      <c r="J56" s="24">
        <v>1397617.47</v>
      </c>
      <c r="K56" s="24">
        <v>1214324.3700000001</v>
      </c>
      <c r="L56" s="43">
        <v>0</v>
      </c>
      <c r="M56" s="24">
        <v>0</v>
      </c>
      <c r="N56" s="25">
        <f t="shared" si="0"/>
        <v>9157951.8900000006</v>
      </c>
      <c r="O56" s="24"/>
      <c r="P56" s="24"/>
    </row>
    <row r="57" spans="1:16">
      <c r="A57" s="22" t="s">
        <v>111</v>
      </c>
      <c r="B57" s="24">
        <v>0</v>
      </c>
      <c r="C57" s="24">
        <v>0</v>
      </c>
      <c r="D57" s="24">
        <v>0</v>
      </c>
      <c r="E57" s="24">
        <v>0</v>
      </c>
      <c r="F57" s="24">
        <v>8.26</v>
      </c>
      <c r="G57" s="24">
        <v>0</v>
      </c>
      <c r="H57" s="24">
        <v>0</v>
      </c>
      <c r="I57" s="24">
        <v>0</v>
      </c>
      <c r="J57" s="24"/>
      <c r="K57" s="24"/>
      <c r="L57" s="43">
        <v>0</v>
      </c>
      <c r="M57" s="24">
        <v>0</v>
      </c>
      <c r="N57" s="25">
        <f t="shared" si="0"/>
        <v>8.26</v>
      </c>
      <c r="O57" s="24"/>
      <c r="P57" s="24"/>
    </row>
    <row r="58" spans="1:16">
      <c r="A58" s="22" t="s">
        <v>46</v>
      </c>
      <c r="B58" s="24">
        <v>27748.99</v>
      </c>
      <c r="C58" s="24">
        <v>25774.25</v>
      </c>
      <c r="D58" s="24">
        <v>28483.55</v>
      </c>
      <c r="E58" s="24">
        <v>23667.08</v>
      </c>
      <c r="F58" s="24">
        <v>28468.959999999999</v>
      </c>
      <c r="G58" s="24">
        <v>29440.34</v>
      </c>
      <c r="H58" s="24">
        <v>39679.75</v>
      </c>
      <c r="I58" s="24">
        <v>46215.029399999999</v>
      </c>
      <c r="J58" s="53">
        <v>74935.275599999994</v>
      </c>
      <c r="K58" s="55">
        <v>59831.513400000003</v>
      </c>
      <c r="L58" s="43">
        <v>31071.3822</v>
      </c>
      <c r="M58" s="24">
        <v>37878.026100000003</v>
      </c>
      <c r="N58" s="25">
        <f t="shared" si="0"/>
        <v>453194.14669999998</v>
      </c>
      <c r="O58" s="24"/>
      <c r="P58" s="24"/>
    </row>
    <row r="59" spans="1:16">
      <c r="A59" s="22" t="s">
        <v>47</v>
      </c>
      <c r="B59" s="24">
        <v>27171100</v>
      </c>
      <c r="C59" s="24">
        <v>22172700</v>
      </c>
      <c r="D59" s="24">
        <v>24641600</v>
      </c>
      <c r="E59" s="24">
        <v>29400100</v>
      </c>
      <c r="F59" s="24">
        <v>29685100</v>
      </c>
      <c r="G59" s="24">
        <v>29845200</v>
      </c>
      <c r="H59" s="24">
        <v>30493100</v>
      </c>
      <c r="I59" s="24">
        <v>34054500</v>
      </c>
      <c r="J59" s="24">
        <v>40550000</v>
      </c>
      <c r="K59" s="24">
        <v>30304800</v>
      </c>
      <c r="L59" s="43">
        <v>28383700</v>
      </c>
      <c r="M59" s="24">
        <v>30547500</v>
      </c>
      <c r="N59" s="25">
        <f t="shared" si="0"/>
        <v>357249400</v>
      </c>
      <c r="O59" s="24"/>
      <c r="P59" s="24"/>
    </row>
    <row r="60" spans="1:16">
      <c r="A60" s="22" t="s">
        <v>48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/>
      <c r="K60" s="24"/>
      <c r="L60" s="43">
        <v>0</v>
      </c>
      <c r="M60" s="24">
        <v>0</v>
      </c>
      <c r="N60" s="25">
        <f t="shared" si="0"/>
        <v>0</v>
      </c>
      <c r="O60" s="24"/>
      <c r="P60" s="24"/>
    </row>
    <row r="61" spans="1:16">
      <c r="A61" s="22" t="s">
        <v>49</v>
      </c>
      <c r="B61" s="24">
        <v>4734793.41</v>
      </c>
      <c r="C61" s="24">
        <v>3979111.91</v>
      </c>
      <c r="D61" s="24">
        <v>3472725.64</v>
      </c>
      <c r="E61" s="24">
        <v>5055030.84</v>
      </c>
      <c r="F61" s="24">
        <v>6165175.2999999998</v>
      </c>
      <c r="G61" s="24">
        <v>8457251.4199999999</v>
      </c>
      <c r="H61" s="24">
        <v>8967064.3599999994</v>
      </c>
      <c r="I61" s="24">
        <v>11523954.84</v>
      </c>
      <c r="J61" s="24">
        <v>14279019.560000001</v>
      </c>
      <c r="K61" s="24">
        <v>8208285.4800000004</v>
      </c>
      <c r="L61" s="43">
        <v>6038273.9100000001</v>
      </c>
      <c r="M61" s="24">
        <v>4988801.28</v>
      </c>
      <c r="N61" s="25">
        <f>SUM(B61:M61)</f>
        <v>85869487.950000003</v>
      </c>
      <c r="O61" s="24"/>
      <c r="P61" s="24"/>
    </row>
    <row r="62" spans="1:16">
      <c r="A62" s="22" t="s">
        <v>138</v>
      </c>
      <c r="B62" s="24">
        <v>0</v>
      </c>
      <c r="C62" s="24">
        <v>3.21</v>
      </c>
      <c r="D62" s="24">
        <v>35.29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/>
      <c r="K62" s="24"/>
      <c r="L62" s="43">
        <v>0</v>
      </c>
      <c r="M62" s="24">
        <v>0</v>
      </c>
      <c r="N62" s="25">
        <f t="shared" si="0"/>
        <v>38.5</v>
      </c>
      <c r="O62" s="24"/>
      <c r="P62" s="24"/>
    </row>
    <row r="63" spans="1:16">
      <c r="A63" s="22" t="s">
        <v>51</v>
      </c>
      <c r="B63" s="24">
        <v>8620440.0199999996</v>
      </c>
      <c r="C63" s="24">
        <v>5740432.3300000001</v>
      </c>
      <c r="D63" s="24">
        <v>5148721.91</v>
      </c>
      <c r="E63" s="24">
        <v>5981843.1900000004</v>
      </c>
      <c r="F63" s="24">
        <v>5876982.96</v>
      </c>
      <c r="G63" s="24">
        <v>6123936.4100000001</v>
      </c>
      <c r="H63" s="24">
        <v>8155962.7400000002</v>
      </c>
      <c r="I63" s="24">
        <v>10559734.390000001</v>
      </c>
      <c r="J63" s="24">
        <v>14682551.880000001</v>
      </c>
      <c r="K63" s="24">
        <v>9729186.2799999993</v>
      </c>
      <c r="L63" s="43">
        <v>8318448.3099999996</v>
      </c>
      <c r="M63" s="24">
        <v>8509549.7400000002</v>
      </c>
      <c r="N63" s="25">
        <f t="shared" si="0"/>
        <v>97447790.159999996</v>
      </c>
      <c r="O63" s="24"/>
      <c r="P63" s="24"/>
    </row>
    <row r="64" spans="1:16">
      <c r="A64" s="22" t="s">
        <v>52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/>
      <c r="K64" s="24"/>
      <c r="L64" s="43">
        <v>0</v>
      </c>
      <c r="M64" s="24">
        <v>0</v>
      </c>
      <c r="N64" s="25">
        <f t="shared" si="0"/>
        <v>0</v>
      </c>
      <c r="O64" s="24"/>
      <c r="P64" s="24"/>
    </row>
    <row r="65" spans="1:17">
      <c r="A65" s="22" t="s">
        <v>53</v>
      </c>
      <c r="B65" s="24">
        <v>64627.49</v>
      </c>
      <c r="C65" s="24">
        <v>57642.07</v>
      </c>
      <c r="D65" s="24">
        <v>60582.69</v>
      </c>
      <c r="E65" s="24">
        <v>71123.56</v>
      </c>
      <c r="F65" s="24">
        <v>63655.11</v>
      </c>
      <c r="G65" s="24">
        <v>60988.7</v>
      </c>
      <c r="H65" s="24">
        <v>67173.58</v>
      </c>
      <c r="I65" s="24">
        <v>89543.25</v>
      </c>
      <c r="J65" s="24">
        <v>102349.72</v>
      </c>
      <c r="K65" s="24">
        <v>71606.399999999994</v>
      </c>
      <c r="L65" s="43">
        <v>76018.740000000005</v>
      </c>
      <c r="M65" s="24">
        <v>0</v>
      </c>
      <c r="N65" s="25">
        <f t="shared" si="0"/>
        <v>785311.30999999994</v>
      </c>
      <c r="O65" s="24"/>
      <c r="P65" s="24"/>
    </row>
    <row r="66" spans="1:17">
      <c r="A66" s="22" t="s">
        <v>54</v>
      </c>
      <c r="B66" s="24">
        <v>0</v>
      </c>
      <c r="C66" s="24">
        <v>2637119.4700000002</v>
      </c>
      <c r="D66" s="24">
        <v>1434461.82</v>
      </c>
      <c r="E66" s="24">
        <v>1421000.05</v>
      </c>
      <c r="F66" s="24">
        <v>1533491.96</v>
      </c>
      <c r="G66" s="24">
        <v>1586491.61</v>
      </c>
      <c r="H66" s="24">
        <v>2132283.79</v>
      </c>
      <c r="I66" s="24">
        <v>1767018.16</v>
      </c>
      <c r="J66" s="24">
        <v>2035356.37</v>
      </c>
      <c r="K66" s="24">
        <v>2962611.96</v>
      </c>
      <c r="L66" s="43">
        <v>2152295.9900000002</v>
      </c>
      <c r="M66" s="24">
        <v>2046894.52</v>
      </c>
      <c r="N66" s="25">
        <f t="shared" si="0"/>
        <v>21709025.699999999</v>
      </c>
      <c r="O66" s="24"/>
      <c r="P66" s="24"/>
    </row>
    <row r="67" spans="1:17">
      <c r="A67" s="22" t="s">
        <v>55</v>
      </c>
      <c r="B67" s="24">
        <v>431570.09</v>
      </c>
      <c r="C67" s="24">
        <v>422168.68</v>
      </c>
      <c r="D67" s="24">
        <v>0</v>
      </c>
      <c r="E67" s="24">
        <v>0</v>
      </c>
      <c r="F67" s="24">
        <v>0</v>
      </c>
      <c r="G67" s="24">
        <v>418080.09</v>
      </c>
      <c r="H67" s="24">
        <v>437386.34</v>
      </c>
      <c r="I67" s="24">
        <v>0</v>
      </c>
      <c r="J67" s="24">
        <v>861072.79</v>
      </c>
      <c r="K67" s="24">
        <v>877404.64</v>
      </c>
      <c r="L67" s="43">
        <v>0</v>
      </c>
      <c r="M67" s="24">
        <v>415119.61</v>
      </c>
      <c r="N67" s="25">
        <f t="shared" si="0"/>
        <v>3862802.24</v>
      </c>
      <c r="O67" s="24"/>
      <c r="P67" s="24"/>
    </row>
    <row r="68" spans="1:17">
      <c r="A68" s="22" t="s">
        <v>56</v>
      </c>
      <c r="B68" s="24">
        <v>1237323.45</v>
      </c>
      <c r="C68" s="24">
        <v>572605.06999999995</v>
      </c>
      <c r="D68" s="24">
        <v>485852.94</v>
      </c>
      <c r="E68" s="24">
        <v>435410.43</v>
      </c>
      <c r="F68" s="24">
        <v>259473.22</v>
      </c>
      <c r="G68" s="24">
        <v>199059.02</v>
      </c>
      <c r="H68" s="24">
        <v>236932.99</v>
      </c>
      <c r="I68" s="24">
        <v>242628.65</v>
      </c>
      <c r="J68" s="24">
        <v>529450.35</v>
      </c>
      <c r="K68" s="24">
        <v>469042.3</v>
      </c>
      <c r="L68" s="43">
        <v>0</v>
      </c>
      <c r="M68" s="24">
        <v>0</v>
      </c>
      <c r="N68" s="25">
        <f t="shared" si="0"/>
        <v>4667778.42</v>
      </c>
      <c r="O68" s="24"/>
      <c r="P68" s="24"/>
    </row>
    <row r="69" spans="1:17">
      <c r="A69" s="22" t="s">
        <v>57</v>
      </c>
      <c r="B69" s="24">
        <v>3697344.88</v>
      </c>
      <c r="C69" s="24">
        <v>3833827.14</v>
      </c>
      <c r="D69" s="24">
        <v>2360408.62</v>
      </c>
      <c r="E69" s="24">
        <v>2080381.39</v>
      </c>
      <c r="F69" s="24">
        <v>2431189.67</v>
      </c>
      <c r="G69" s="24">
        <v>3000544.09</v>
      </c>
      <c r="H69" s="24">
        <v>3689391.35</v>
      </c>
      <c r="I69" s="24">
        <v>5382077.1600000001</v>
      </c>
      <c r="J69" s="24"/>
      <c r="K69" s="24"/>
      <c r="L69" s="43">
        <v>0</v>
      </c>
      <c r="M69" s="24">
        <v>0</v>
      </c>
      <c r="N69" s="25">
        <f t="shared" si="0"/>
        <v>26475164.300000001</v>
      </c>
      <c r="O69" s="24"/>
      <c r="P69" s="24"/>
    </row>
    <row r="70" spans="1:17">
      <c r="A70" s="22" t="s">
        <v>58</v>
      </c>
      <c r="B70" s="24">
        <v>502135.12</v>
      </c>
      <c r="C70" s="24">
        <v>515932.73</v>
      </c>
      <c r="D70" s="24">
        <v>413350.9</v>
      </c>
      <c r="E70" s="24">
        <v>477410.13</v>
      </c>
      <c r="F70" s="24">
        <v>530935.55000000005</v>
      </c>
      <c r="G70" s="24">
        <v>516052.71</v>
      </c>
      <c r="H70" s="24">
        <v>519615.3</v>
      </c>
      <c r="I70" s="24">
        <v>644706.22</v>
      </c>
      <c r="J70" s="24"/>
      <c r="K70" s="24">
        <v>689929.62</v>
      </c>
      <c r="L70" s="43">
        <v>596908.31000000006</v>
      </c>
      <c r="M70" s="24">
        <v>0</v>
      </c>
      <c r="N70" s="25">
        <f t="shared" si="0"/>
        <v>5406976.5899999999</v>
      </c>
      <c r="P70" s="24"/>
    </row>
    <row r="71" spans="1:17">
      <c r="A71" s="22" t="s">
        <v>59</v>
      </c>
      <c r="B71" s="24">
        <v>0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/>
      <c r="K71" s="24"/>
      <c r="L71" s="43">
        <v>18.5</v>
      </c>
      <c r="M71" s="24">
        <v>0</v>
      </c>
      <c r="N71" s="25">
        <f t="shared" si="0"/>
        <v>18.5</v>
      </c>
      <c r="O71" s="24"/>
      <c r="P71" s="24"/>
    </row>
    <row r="72" spans="1:17">
      <c r="A72" s="22" t="s">
        <v>60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/>
      <c r="K72" s="24"/>
      <c r="L72" s="43">
        <v>0</v>
      </c>
      <c r="M72" s="24">
        <v>0</v>
      </c>
      <c r="N72" s="25">
        <f t="shared" si="0"/>
        <v>0</v>
      </c>
      <c r="O72" s="24"/>
      <c r="P72" s="24"/>
    </row>
    <row r="73" spans="1:17">
      <c r="A73" s="22" t="s">
        <v>129</v>
      </c>
      <c r="B73" s="24">
        <v>0</v>
      </c>
      <c r="C73" s="24">
        <v>0</v>
      </c>
      <c r="D73" s="24">
        <v>51441</v>
      </c>
      <c r="E73" s="24">
        <v>62853</v>
      </c>
      <c r="F73" s="24">
        <v>53140</v>
      </c>
      <c r="G73" s="24">
        <v>48661</v>
      </c>
      <c r="H73" s="24">
        <v>44319</v>
      </c>
      <c r="I73" s="24">
        <v>58591</v>
      </c>
      <c r="J73" s="24">
        <v>60048</v>
      </c>
      <c r="K73" s="21">
        <v>58179</v>
      </c>
      <c r="L73" s="24">
        <v>52015</v>
      </c>
      <c r="M73" s="43">
        <v>49301</v>
      </c>
      <c r="N73" s="25">
        <f>SUM(B73:M73)</f>
        <v>538548</v>
      </c>
      <c r="O73" s="24"/>
      <c r="P73" s="24"/>
    </row>
    <row r="74" spans="1:17">
      <c r="A74" s="22" t="s">
        <v>62</v>
      </c>
      <c r="B74" s="24">
        <v>0</v>
      </c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/>
      <c r="K74" s="24"/>
      <c r="L74" s="43">
        <v>0</v>
      </c>
      <c r="M74" s="24">
        <v>0</v>
      </c>
      <c r="N74" s="25">
        <f t="shared" si="0"/>
        <v>0</v>
      </c>
      <c r="O74" s="24"/>
      <c r="P74" s="24"/>
    </row>
    <row r="75" spans="1:17">
      <c r="A75" s="22" t="s">
        <v>63</v>
      </c>
      <c r="B75" s="24">
        <v>1677637.57</v>
      </c>
      <c r="C75" s="24">
        <v>765612.79</v>
      </c>
      <c r="D75" s="24">
        <v>568314.67000000004</v>
      </c>
      <c r="E75" s="24">
        <v>944871.66</v>
      </c>
      <c r="F75" s="24">
        <v>899513.89</v>
      </c>
      <c r="G75" s="24">
        <v>927376.4</v>
      </c>
      <c r="H75" s="24">
        <v>1510477.9</v>
      </c>
      <c r="I75" s="24">
        <v>19112405.41</v>
      </c>
      <c r="J75" s="24">
        <v>2183146.65</v>
      </c>
      <c r="K75" s="24">
        <v>1511698.79</v>
      </c>
      <c r="L75" s="43">
        <v>1511777.59</v>
      </c>
      <c r="M75" s="24">
        <v>1595210.41</v>
      </c>
      <c r="N75" s="25">
        <f t="shared" si="0"/>
        <v>33208043.729999997</v>
      </c>
      <c r="O75" s="24"/>
      <c r="P75" s="24"/>
    </row>
    <row r="76" spans="1:17">
      <c r="A76" s="22" t="s">
        <v>125</v>
      </c>
      <c r="B76" s="24">
        <v>30712.3</v>
      </c>
      <c r="C76" s="24">
        <v>29863.7</v>
      </c>
      <c r="D76" s="24">
        <v>20807.22</v>
      </c>
      <c r="E76" s="24">
        <v>28144.28</v>
      </c>
      <c r="F76" s="24">
        <v>28795.200000000001</v>
      </c>
      <c r="G76" s="24">
        <v>25792.42</v>
      </c>
      <c r="H76" s="24">
        <v>21453.279999999999</v>
      </c>
      <c r="I76" s="24">
        <v>29780.817999999999</v>
      </c>
      <c r="J76" s="53">
        <v>28148.949199999999</v>
      </c>
      <c r="K76" s="55">
        <v>34592.832000000002</v>
      </c>
      <c r="L76" s="43">
        <v>31934.220399999998</v>
      </c>
      <c r="M76" s="24">
        <v>33369.655599999998</v>
      </c>
      <c r="N76" s="25">
        <f t="shared" si="0"/>
        <v>343394.87520000001</v>
      </c>
      <c r="O76" s="24"/>
      <c r="P76" s="24"/>
      <c r="Q76" s="24"/>
    </row>
    <row r="77" spans="1:17">
      <c r="A77" s="22" t="s">
        <v>65</v>
      </c>
      <c r="B77" s="24">
        <v>12154964.4</v>
      </c>
      <c r="C77" s="24">
        <v>5453235.3499999996</v>
      </c>
      <c r="D77" s="24">
        <v>4533094.1399999997</v>
      </c>
      <c r="E77" s="24">
        <v>3895206.08</v>
      </c>
      <c r="F77" s="24">
        <v>2136592.41</v>
      </c>
      <c r="G77" s="24">
        <v>1647378.69</v>
      </c>
      <c r="H77" s="24">
        <v>1395882.13</v>
      </c>
      <c r="I77" s="24">
        <v>1515133.65</v>
      </c>
      <c r="J77" s="24">
        <v>5667530.79</v>
      </c>
      <c r="K77" s="24">
        <v>4613239.6500000004</v>
      </c>
      <c r="L77" s="43">
        <v>0</v>
      </c>
      <c r="M77" s="24">
        <v>0</v>
      </c>
      <c r="N77" s="25">
        <f>SUM(B77:M77)</f>
        <v>43012257.289999999</v>
      </c>
      <c r="O77" s="24"/>
      <c r="P77" s="24"/>
    </row>
    <row r="78" spans="1:17">
      <c r="A78" s="22" t="s">
        <v>66</v>
      </c>
      <c r="B78" s="24">
        <v>10278.719999999999</v>
      </c>
      <c r="C78" s="24">
        <v>11333.93</v>
      </c>
      <c r="D78" s="24">
        <v>8406.35</v>
      </c>
      <c r="E78" s="24">
        <v>9690.7999999999993</v>
      </c>
      <c r="F78" s="24">
        <v>8397.69</v>
      </c>
      <c r="G78" s="24">
        <v>7704.54</v>
      </c>
      <c r="H78" s="24">
        <v>6472.49</v>
      </c>
      <c r="I78" s="24">
        <v>10179.897300000001</v>
      </c>
      <c r="J78" s="53">
        <v>8957.3682000000008</v>
      </c>
      <c r="K78" s="55">
        <v>9156.9663</v>
      </c>
      <c r="L78" s="43">
        <v>8844.6183000000001</v>
      </c>
      <c r="M78" s="24">
        <v>10982.783100000001</v>
      </c>
      <c r="N78" s="25">
        <f>SUM(B78:M78)</f>
        <v>110406.1532</v>
      </c>
      <c r="O78" s="24"/>
      <c r="P78" s="24"/>
    </row>
    <row r="79" spans="1:17">
      <c r="A79" s="22" t="s">
        <v>1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/>
      <c r="J79" s="33"/>
      <c r="K79" s="33"/>
      <c r="L79" s="41">
        <v>0</v>
      </c>
      <c r="M79" s="33"/>
      <c r="N79" s="25"/>
      <c r="O79" s="24"/>
      <c r="P79" s="24"/>
    </row>
    <row r="80" spans="1:17">
      <c r="A80" s="22" t="s">
        <v>68</v>
      </c>
      <c r="B80" s="33">
        <f t="shared" ref="B80:H80" si="1">SUM(B12:B78)</f>
        <v>76797893.690000013</v>
      </c>
      <c r="C80" s="33">
        <f t="shared" si="1"/>
        <v>70409983.829999998</v>
      </c>
      <c r="D80" s="33">
        <f t="shared" si="1"/>
        <v>64378598.799999997</v>
      </c>
      <c r="E80" s="33">
        <f t="shared" si="1"/>
        <v>79025205.810000002</v>
      </c>
      <c r="F80" s="33">
        <f t="shared" si="1"/>
        <v>78716232.00999999</v>
      </c>
      <c r="G80" s="33">
        <f t="shared" si="1"/>
        <v>86955493.49000001</v>
      </c>
      <c r="H80" s="33">
        <f t="shared" si="1"/>
        <v>97767857.73999998</v>
      </c>
      <c r="I80" s="33">
        <f>SUM(I12:I78)</f>
        <v>131523354.32179999</v>
      </c>
      <c r="J80" s="33">
        <f>SUM(J12:J78)</f>
        <v>129251120.35670002</v>
      </c>
      <c r="K80" s="33">
        <f>SUM(K12:K78)</f>
        <v>92166711.150700003</v>
      </c>
      <c r="L80" s="33">
        <f>SUM(L12:L78)</f>
        <v>76074631.729500011</v>
      </c>
      <c r="M80" s="33">
        <f>SUM(M12:M78)</f>
        <v>74441161.125999987</v>
      </c>
      <c r="N80" s="25">
        <f>SUM(B80:M80)</f>
        <v>1057508244.0547001</v>
      </c>
      <c r="O80" s="24"/>
      <c r="P80" s="24"/>
    </row>
    <row r="81" spans="3:9">
      <c r="C81" s="24"/>
      <c r="D81" s="24"/>
      <c r="G81" s="25"/>
      <c r="H81" s="25"/>
      <c r="I81" s="25"/>
    </row>
    <row r="82" spans="3:9">
      <c r="C82" s="24"/>
      <c r="D82" s="24"/>
      <c r="G82" s="25"/>
      <c r="H82" s="25"/>
      <c r="I82" s="25"/>
    </row>
    <row r="83" spans="3:9">
      <c r="C83" s="24"/>
      <c r="D83" s="24"/>
      <c r="G83" s="25"/>
    </row>
    <row r="84" spans="3:9">
      <c r="C84" s="24"/>
      <c r="D84" s="24"/>
      <c r="G84" s="25"/>
    </row>
    <row r="85" spans="3:9">
      <c r="C85" s="24"/>
      <c r="D85" s="24"/>
      <c r="G85" s="25"/>
    </row>
    <row r="86" spans="3:9">
      <c r="C86" s="24"/>
      <c r="D86" s="24"/>
      <c r="G86" s="25"/>
    </row>
    <row r="87" spans="3:9">
      <c r="C87" s="24"/>
      <c r="D87" s="24"/>
      <c r="G87" s="25"/>
    </row>
    <row r="88" spans="3:9">
      <c r="C88" s="24"/>
      <c r="D88" s="24"/>
      <c r="G88" s="25"/>
    </row>
    <row r="89" spans="3:9">
      <c r="C89" s="24"/>
      <c r="D89" s="24"/>
      <c r="G89" s="25"/>
    </row>
    <row r="90" spans="3:9">
      <c r="C90" s="24"/>
      <c r="D90" s="24"/>
      <c r="G90" s="25"/>
    </row>
    <row r="91" spans="3:9">
      <c r="C91" s="24"/>
      <c r="D91" s="24"/>
      <c r="G91" s="25"/>
    </row>
    <row r="92" spans="3:9">
      <c r="C92" s="24"/>
      <c r="D92" s="24"/>
      <c r="G92" s="25"/>
    </row>
    <row r="93" spans="3:9">
      <c r="C93" s="24"/>
      <c r="D93" s="24"/>
      <c r="G93" s="25"/>
    </row>
    <row r="94" spans="3:9">
      <c r="C94" s="24"/>
      <c r="D94" s="24"/>
      <c r="G94" s="25"/>
    </row>
    <row r="95" spans="3:9">
      <c r="C95" s="24"/>
      <c r="D95" s="24"/>
      <c r="G95" s="25"/>
    </row>
    <row r="96" spans="3:9">
      <c r="C96" s="24"/>
      <c r="D96" s="24"/>
      <c r="G96" s="25"/>
    </row>
    <row r="97" spans="3:7">
      <c r="C97" s="24"/>
      <c r="D97" s="24"/>
      <c r="G97" s="25"/>
    </row>
    <row r="98" spans="3:7">
      <c r="C98" s="24"/>
      <c r="D98" s="24"/>
      <c r="G98" s="25"/>
    </row>
    <row r="99" spans="3:7">
      <c r="C99" s="24"/>
      <c r="D99" s="24"/>
      <c r="G99" s="25"/>
    </row>
    <row r="100" spans="3:7">
      <c r="C100" s="24"/>
      <c r="D100" s="24"/>
      <c r="G100" s="25"/>
    </row>
    <row r="101" spans="3:7">
      <c r="C101" s="24"/>
      <c r="D101" s="24"/>
      <c r="G101" s="25"/>
    </row>
    <row r="102" spans="3:7">
      <c r="C102" s="24"/>
      <c r="D102" s="24"/>
      <c r="G102" s="25"/>
    </row>
    <row r="103" spans="3:7">
      <c r="C103" s="24"/>
      <c r="D103" s="24"/>
      <c r="G103" s="25"/>
    </row>
    <row r="104" spans="3:7">
      <c r="C104" s="24"/>
      <c r="D104" s="24"/>
      <c r="G104" s="25"/>
    </row>
    <row r="105" spans="3:7">
      <c r="C105" s="24"/>
      <c r="D105" s="24"/>
      <c r="G105" s="25"/>
    </row>
    <row r="106" spans="3:7">
      <c r="C106" s="24"/>
      <c r="D106" s="24"/>
      <c r="G106" s="25"/>
    </row>
    <row r="107" spans="3:7">
      <c r="C107" s="24"/>
      <c r="D107" s="24"/>
      <c r="G107" s="25"/>
    </row>
    <row r="108" spans="3:7">
      <c r="C108" s="24"/>
      <c r="D108" s="24"/>
      <c r="G108" s="25"/>
    </row>
    <row r="109" spans="3:7">
      <c r="C109" s="24"/>
      <c r="D109" s="24"/>
      <c r="G109" s="25"/>
    </row>
    <row r="110" spans="3:7">
      <c r="C110" s="24"/>
      <c r="D110" s="24"/>
      <c r="G110" s="25"/>
    </row>
    <row r="111" spans="3:7">
      <c r="C111" s="24"/>
      <c r="D111" s="24"/>
      <c r="G111" s="25"/>
    </row>
    <row r="112" spans="3:7">
      <c r="C112" s="24"/>
      <c r="D112" s="24"/>
      <c r="G112" s="25"/>
    </row>
    <row r="113" spans="3:7">
      <c r="C113" s="24"/>
      <c r="D113" s="24"/>
      <c r="G113" s="25"/>
    </row>
    <row r="114" spans="3:7">
      <c r="C114" s="24"/>
      <c r="D114" s="24"/>
      <c r="G114" s="25"/>
    </row>
    <row r="115" spans="3:7">
      <c r="C115" s="24"/>
      <c r="D115" s="24"/>
      <c r="G115" s="25"/>
    </row>
    <row r="116" spans="3:7">
      <c r="C116" s="24"/>
      <c r="D116" s="24"/>
      <c r="G116" s="25"/>
    </row>
    <row r="117" spans="3:7">
      <c r="C117" s="24"/>
      <c r="D117" s="24"/>
      <c r="G117" s="25"/>
    </row>
    <row r="118" spans="3:7">
      <c r="C118" s="24"/>
      <c r="D118" s="24"/>
      <c r="G118" s="25"/>
    </row>
    <row r="119" spans="3:7">
      <c r="C119" s="24"/>
      <c r="D119" s="24"/>
      <c r="G119" s="25"/>
    </row>
    <row r="120" spans="3:7">
      <c r="C120" s="24"/>
      <c r="D120" s="24"/>
      <c r="G120" s="25"/>
    </row>
    <row r="121" spans="3:7">
      <c r="C121" s="24"/>
      <c r="D121" s="24"/>
      <c r="G121" s="25"/>
    </row>
    <row r="122" spans="3:7">
      <c r="C122" s="24"/>
      <c r="D122" s="24"/>
      <c r="G122" s="25"/>
    </row>
    <row r="123" spans="3:7">
      <c r="C123" s="24"/>
      <c r="D123" s="24"/>
      <c r="G123" s="25"/>
    </row>
    <row r="124" spans="3:7">
      <c r="C124" s="24"/>
      <c r="D124" s="24"/>
      <c r="G124" s="25"/>
    </row>
    <row r="125" spans="3:7">
      <c r="C125" s="24"/>
      <c r="D125" s="24"/>
      <c r="G125" s="25"/>
    </row>
    <row r="126" spans="3:7">
      <c r="C126" s="24"/>
      <c r="D126" s="24"/>
      <c r="G126" s="25"/>
    </row>
    <row r="127" spans="3:7">
      <c r="C127" s="24"/>
      <c r="D127" s="24"/>
      <c r="G127" s="25"/>
    </row>
    <row r="128" spans="3:7">
      <c r="C128" s="24"/>
      <c r="D128" s="24"/>
      <c r="G128" s="25"/>
    </row>
    <row r="129" spans="3:7">
      <c r="C129" s="24"/>
      <c r="D129" s="24"/>
      <c r="G129" s="25"/>
    </row>
    <row r="130" spans="3:7">
      <c r="C130" s="24"/>
      <c r="D130" s="24"/>
      <c r="G130" s="25"/>
    </row>
    <row r="131" spans="3:7">
      <c r="C131" s="24"/>
      <c r="D131" s="24"/>
      <c r="G131" s="25"/>
    </row>
    <row r="132" spans="3:7">
      <c r="C132" s="24"/>
      <c r="D132" s="24"/>
      <c r="G132" s="25"/>
    </row>
    <row r="133" spans="3:7">
      <c r="C133" s="24"/>
      <c r="D133" s="24"/>
      <c r="G133" s="25"/>
    </row>
    <row r="134" spans="3:7">
      <c r="C134" s="24"/>
      <c r="D134" s="24"/>
      <c r="G134" s="25"/>
    </row>
    <row r="135" spans="3:7">
      <c r="C135" s="24"/>
      <c r="D135" s="24"/>
      <c r="G135" s="25"/>
    </row>
    <row r="136" spans="3:7">
      <c r="C136" s="24"/>
      <c r="D136" s="24"/>
      <c r="G136" s="25"/>
    </row>
    <row r="137" spans="3:7">
      <c r="C137" s="24"/>
      <c r="D137" s="24"/>
      <c r="G137" s="25"/>
    </row>
    <row r="138" spans="3:7">
      <c r="C138" s="24"/>
      <c r="D138" s="24"/>
      <c r="G138" s="25"/>
    </row>
    <row r="139" spans="3:7">
      <c r="C139" s="24"/>
      <c r="D139" s="24"/>
      <c r="G139" s="25"/>
    </row>
    <row r="140" spans="3:7">
      <c r="C140" s="24"/>
      <c r="D140" s="24"/>
      <c r="G140" s="25"/>
    </row>
    <row r="141" spans="3:7">
      <c r="C141" s="24"/>
      <c r="D141" s="24"/>
      <c r="G141" s="25"/>
    </row>
    <row r="142" spans="3:7">
      <c r="C142" s="24"/>
      <c r="D142" s="25"/>
      <c r="G142" s="25"/>
    </row>
    <row r="143" spans="3:7">
      <c r="C143" s="24"/>
      <c r="D143" s="25"/>
      <c r="G143" s="25"/>
    </row>
    <row r="144" spans="3:7">
      <c r="C144" s="24"/>
      <c r="G144" s="25"/>
    </row>
    <row r="145" spans="3:7">
      <c r="C145" s="25"/>
      <c r="G145" s="25"/>
    </row>
    <row r="146" spans="3:7">
      <c r="C146" s="25"/>
      <c r="G146" s="25"/>
    </row>
    <row r="147" spans="3:7">
      <c r="G147" s="25"/>
    </row>
    <row r="148" spans="3:7">
      <c r="G148" s="25"/>
    </row>
    <row r="149" spans="3:7">
      <c r="G149" s="25"/>
    </row>
    <row r="150" spans="3:7">
      <c r="G150" s="25"/>
    </row>
    <row r="151" spans="3:7">
      <c r="G151" s="25"/>
    </row>
    <row r="152" spans="3:7">
      <c r="G152" s="25"/>
    </row>
    <row r="153" spans="3:7">
      <c r="G153" s="25"/>
    </row>
    <row r="154" spans="3:7">
      <c r="G154" s="25"/>
    </row>
    <row r="155" spans="3:7">
      <c r="G155" s="25"/>
    </row>
    <row r="156" spans="3:7">
      <c r="G156" s="25"/>
    </row>
    <row r="157" spans="3:7">
      <c r="G157" s="25"/>
    </row>
    <row r="158" spans="3:7">
      <c r="G158" s="25"/>
    </row>
    <row r="159" spans="3:7">
      <c r="G159" s="25"/>
    </row>
    <row r="160" spans="3:7">
      <c r="G160" s="25"/>
    </row>
    <row r="161" spans="7:7">
      <c r="G161" s="25"/>
    </row>
    <row r="162" spans="7:7">
      <c r="G162" s="25"/>
    </row>
    <row r="163" spans="7:7">
      <c r="G163" s="25"/>
    </row>
    <row r="164" spans="7:7">
      <c r="G164" s="25"/>
    </row>
    <row r="165" spans="7:7">
      <c r="G165" s="25"/>
    </row>
    <row r="166" spans="7:7">
      <c r="G166" s="25"/>
    </row>
    <row r="167" spans="7:7">
      <c r="G167" s="25"/>
    </row>
    <row r="168" spans="7:7">
      <c r="G168" s="25"/>
    </row>
    <row r="169" spans="7:7">
      <c r="G169" s="25"/>
    </row>
    <row r="170" spans="7:7">
      <c r="G170" s="25"/>
    </row>
    <row r="171" spans="7:7">
      <c r="G171" s="25"/>
    </row>
    <row r="172" spans="7:7">
      <c r="G172" s="25"/>
    </row>
    <row r="173" spans="7:7">
      <c r="G173" s="25"/>
    </row>
    <row r="174" spans="7:7">
      <c r="G174" s="25"/>
    </row>
    <row r="175" spans="7:7">
      <c r="G175" s="25"/>
    </row>
    <row r="176" spans="7:7">
      <c r="G176" s="25"/>
    </row>
    <row r="177" spans="7:7">
      <c r="G177" s="25"/>
    </row>
    <row r="178" spans="7:7">
      <c r="G178" s="25"/>
    </row>
    <row r="179" spans="7:7">
      <c r="G179" s="25"/>
    </row>
    <row r="180" spans="7:7">
      <c r="G180" s="25"/>
    </row>
    <row r="181" spans="7:7">
      <c r="G181" s="25"/>
    </row>
  </sheetData>
  <mergeCells count="5">
    <mergeCell ref="A3:N3"/>
    <mergeCell ref="A7:N7"/>
    <mergeCell ref="A6:N6"/>
    <mergeCell ref="A5:N5"/>
    <mergeCell ref="A4:N4"/>
  </mergeCells>
  <phoneticPr fontId="5" type="noConversion"/>
  <printOptions headings="1" gridLines="1"/>
  <pageMargins left="0" right="0" top="0.5" bottom="0.25" header="0" footer="0"/>
  <pageSetup scale="110" fitToHeight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14"/>
    <pageSetUpPr fitToPage="1"/>
  </sheetPr>
  <dimension ref="A1:R82"/>
  <sheetViews>
    <sheetView workbookViewId="0">
      <pane xSplit="1" ySplit="11" topLeftCell="B12" activePane="bottomRight" state="frozen"/>
      <selection activeCell="H56" sqref="H56"/>
      <selection pane="topRight" activeCell="H56" sqref="H56"/>
      <selection pane="bottomLeft" activeCell="H56" sqref="H56"/>
      <selection pane="bottomRight" activeCell="B55" sqref="B55:M55"/>
    </sheetView>
  </sheetViews>
  <sheetFormatPr defaultRowHeight="12.75"/>
  <cols>
    <col min="1" max="1" width="16.1640625" style="12" bestFit="1" customWidth="1"/>
    <col min="2" max="4" width="15.5" style="12" bestFit="1" customWidth="1"/>
    <col min="5" max="7" width="15.1640625" style="12" bestFit="1" customWidth="1"/>
    <col min="8" max="13" width="16.1640625" style="12" bestFit="1" customWidth="1"/>
    <col min="14" max="14" width="17.1640625" style="46" bestFit="1" customWidth="1"/>
    <col min="15" max="17" width="9.33203125" style="12"/>
    <col min="18" max="18" width="15.1640625" style="12" bestFit="1" customWidth="1"/>
    <col min="19" max="16384" width="9.33203125" style="12"/>
  </cols>
  <sheetData>
    <row r="1" spans="1:14">
      <c r="A1" s="12" t="str">
        <f>'SFY2024'!A1</f>
        <v>VALIDATED TAX RECEIPTS DATA FOR:  JULY, 2023 thru June, 2024</v>
      </c>
      <c r="N1" s="12" t="s">
        <v>89</v>
      </c>
    </row>
    <row r="2" spans="1:14">
      <c r="N2" s="12"/>
    </row>
    <row r="3" spans="1:14">
      <c r="A3" s="58" t="s">
        <v>69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>
      <c r="A4" s="58" t="s">
        <v>130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>
      <c r="A5" s="58" t="s">
        <v>70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>
      <c r="A6" s="58" t="s">
        <v>134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4">
      <c r="A7" s="58" t="s">
        <v>131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9" spans="1:14">
      <c r="B9" s="45">
        <f>'Local Option Sales Tax Coll'!B9</f>
        <v>45108</v>
      </c>
      <c r="C9" s="45">
        <f>'Local Option Sales Tax Coll'!C9</f>
        <v>45139</v>
      </c>
      <c r="D9" s="45">
        <f>'Local Option Sales Tax Coll'!D9</f>
        <v>45170</v>
      </c>
      <c r="E9" s="45">
        <f>'Local Option Sales Tax Coll'!E9</f>
        <v>45200</v>
      </c>
      <c r="F9" s="45">
        <f>'Local Option Sales Tax Coll'!F9</f>
        <v>45231</v>
      </c>
      <c r="G9" s="45">
        <f>'Local Option Sales Tax Coll'!G9</f>
        <v>45261</v>
      </c>
      <c r="H9" s="45">
        <f>'Local Option Sales Tax Coll'!H9</f>
        <v>45292</v>
      </c>
      <c r="I9" s="45">
        <f>'Local Option Sales Tax Coll'!I9</f>
        <v>45323</v>
      </c>
      <c r="J9" s="45">
        <f>'Local Option Sales Tax Coll'!J9</f>
        <v>45352</v>
      </c>
      <c r="K9" s="45">
        <f>'Local Option Sales Tax Coll'!K9</f>
        <v>45383</v>
      </c>
      <c r="L9" s="45">
        <f>'Local Option Sales Tax Coll'!L9</f>
        <v>45413</v>
      </c>
      <c r="M9" s="45">
        <f>'Local Option Sales Tax Coll'!M9</f>
        <v>45444</v>
      </c>
      <c r="N9" s="45" t="str">
        <f>'Local Option Sales Tax Coll'!N9</f>
        <v>SFY22-23</v>
      </c>
    </row>
    <row r="10" spans="1:14">
      <c r="A10" s="12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4">
      <c r="A11" s="12" t="s">
        <v>1</v>
      </c>
    </row>
    <row r="12" spans="1:14">
      <c r="A12" s="12" t="s">
        <v>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46">
        <f>SUM(B12:M12)</f>
        <v>0</v>
      </c>
    </row>
    <row r="13" spans="1:14">
      <c r="A13" s="12" t="s">
        <v>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46">
        <f t="shared" ref="N13:N76" si="0">SUM(B13:M13)</f>
        <v>0</v>
      </c>
    </row>
    <row r="14" spans="1:14">
      <c r="A14" s="12" t="s">
        <v>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46">
        <f t="shared" si="0"/>
        <v>0</v>
      </c>
    </row>
    <row r="15" spans="1:14">
      <c r="A15" s="12" t="s">
        <v>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46">
        <f t="shared" si="0"/>
        <v>0</v>
      </c>
    </row>
    <row r="16" spans="1:14">
      <c r="A16" s="12" t="s">
        <v>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46">
        <f t="shared" si="0"/>
        <v>0</v>
      </c>
    </row>
    <row r="17" spans="1:18">
      <c r="A17" s="12" t="s">
        <v>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46">
        <f t="shared" si="0"/>
        <v>0</v>
      </c>
    </row>
    <row r="18" spans="1:18">
      <c r="A18" s="12" t="s">
        <v>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46">
        <f t="shared" si="0"/>
        <v>0</v>
      </c>
    </row>
    <row r="19" spans="1:18">
      <c r="A19" s="12" t="s">
        <v>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46">
        <f t="shared" si="0"/>
        <v>0</v>
      </c>
    </row>
    <row r="20" spans="1:18">
      <c r="A20" s="12" t="s">
        <v>96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46">
        <f t="shared" si="0"/>
        <v>0</v>
      </c>
    </row>
    <row r="21" spans="1:18">
      <c r="A21" s="12" t="s">
        <v>10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46">
        <f t="shared" si="0"/>
        <v>0</v>
      </c>
    </row>
    <row r="22" spans="1:18">
      <c r="A22" s="12" t="s">
        <v>11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46">
        <f t="shared" si="0"/>
        <v>0</v>
      </c>
    </row>
    <row r="23" spans="1:18">
      <c r="A23" s="12" t="s">
        <v>12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46">
        <f t="shared" si="0"/>
        <v>0</v>
      </c>
      <c r="Q23" s="47"/>
    </row>
    <row r="24" spans="1:18">
      <c r="A24" s="48" t="s">
        <v>127</v>
      </c>
      <c r="B24" s="51">
        <v>8008182.54</v>
      </c>
      <c r="C24" s="51">
        <v>9177336.5600000005</v>
      </c>
      <c r="D24" s="51">
        <v>7361046.4299999997</v>
      </c>
      <c r="E24" s="52">
        <v>6738091.8700000001</v>
      </c>
      <c r="F24" s="51">
        <v>8677453.4399999995</v>
      </c>
      <c r="G24" s="51">
        <v>9753270.3900000006</v>
      </c>
      <c r="H24" s="51">
        <v>13107908.630000001</v>
      </c>
      <c r="I24" s="52">
        <v>13729164.529999999</v>
      </c>
      <c r="J24" s="52">
        <v>14929947.060000001</v>
      </c>
      <c r="K24" s="52"/>
      <c r="L24" s="52"/>
      <c r="M24" s="52"/>
      <c r="N24" s="52">
        <f>SUM(B24:M24)</f>
        <v>91482401.450000003</v>
      </c>
      <c r="Q24" s="47"/>
      <c r="R24" s="47"/>
    </row>
    <row r="25" spans="1:18">
      <c r="A25" s="12" t="s">
        <v>13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46">
        <f t="shared" si="0"/>
        <v>0</v>
      </c>
      <c r="Q25" s="47"/>
      <c r="R25" s="47"/>
    </row>
    <row r="26" spans="1:18">
      <c r="A26" s="12" t="s">
        <v>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46">
        <f t="shared" si="0"/>
        <v>0</v>
      </c>
      <c r="Q26" s="47"/>
      <c r="R26" s="47"/>
    </row>
    <row r="27" spans="1:18">
      <c r="A27" s="49" t="s">
        <v>15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46">
        <f>SUM(B27:M27)</f>
        <v>0</v>
      </c>
      <c r="Q27" s="47"/>
    </row>
    <row r="28" spans="1:18">
      <c r="A28" s="12" t="s">
        <v>16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46">
        <f t="shared" si="0"/>
        <v>0</v>
      </c>
      <c r="Q28" s="47"/>
    </row>
    <row r="29" spans="1:18">
      <c r="A29" s="12" t="s">
        <v>17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46">
        <f t="shared" si="0"/>
        <v>0</v>
      </c>
      <c r="Q29" s="47"/>
    </row>
    <row r="30" spans="1:18">
      <c r="A30" s="12" t="s">
        <v>18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46">
        <f t="shared" si="0"/>
        <v>0</v>
      </c>
      <c r="Q30" s="47"/>
    </row>
    <row r="31" spans="1:18">
      <c r="A31" s="12" t="s">
        <v>19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46">
        <f t="shared" si="0"/>
        <v>0</v>
      </c>
      <c r="Q31" s="47"/>
    </row>
    <row r="32" spans="1:18">
      <c r="A32" s="12" t="s">
        <v>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6">
        <f t="shared" si="0"/>
        <v>0</v>
      </c>
    </row>
    <row r="33" spans="1:14">
      <c r="A33" s="12" t="s">
        <v>21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46">
        <f t="shared" si="0"/>
        <v>0</v>
      </c>
    </row>
    <row r="34" spans="1:14">
      <c r="A34" s="12" t="s">
        <v>22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46">
        <f t="shared" si="0"/>
        <v>0</v>
      </c>
    </row>
    <row r="35" spans="1:14">
      <c r="A35" s="12" t="s">
        <v>23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46">
        <f t="shared" si="0"/>
        <v>0</v>
      </c>
    </row>
    <row r="36" spans="1:14">
      <c r="A36" s="12" t="s">
        <v>24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46">
        <f t="shared" si="0"/>
        <v>0</v>
      </c>
    </row>
    <row r="37" spans="1:14">
      <c r="A37" s="12" t="s">
        <v>25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46">
        <f t="shared" si="0"/>
        <v>0</v>
      </c>
    </row>
    <row r="38" spans="1:14">
      <c r="A38" s="12" t="s">
        <v>26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6">
        <f t="shared" si="0"/>
        <v>0</v>
      </c>
    </row>
    <row r="39" spans="1:14">
      <c r="A39" s="12" t="s">
        <v>27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46">
        <f t="shared" si="0"/>
        <v>0</v>
      </c>
    </row>
    <row r="40" spans="1:14">
      <c r="A40" s="12" t="s">
        <v>28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46">
        <f t="shared" si="0"/>
        <v>0</v>
      </c>
    </row>
    <row r="41" spans="1:14">
      <c r="A41" s="12" t="s">
        <v>29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6">
        <f t="shared" si="0"/>
        <v>0</v>
      </c>
    </row>
    <row r="42" spans="1:14">
      <c r="A42" s="12" t="s">
        <v>30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6">
        <f t="shared" si="0"/>
        <v>0</v>
      </c>
    </row>
    <row r="43" spans="1:14">
      <c r="A43" s="12" t="s">
        <v>31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6">
        <f t="shared" si="0"/>
        <v>0</v>
      </c>
    </row>
    <row r="44" spans="1:14">
      <c r="A44" s="12" t="s">
        <v>32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6">
        <f t="shared" si="0"/>
        <v>0</v>
      </c>
    </row>
    <row r="45" spans="1:14">
      <c r="A45" s="12" t="s">
        <v>33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6">
        <f t="shared" si="0"/>
        <v>0</v>
      </c>
    </row>
    <row r="46" spans="1:14">
      <c r="A46" s="12" t="s">
        <v>34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6">
        <f t="shared" si="0"/>
        <v>0</v>
      </c>
    </row>
    <row r="47" spans="1:14">
      <c r="A47" s="12" t="s">
        <v>35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6">
        <f t="shared" si="0"/>
        <v>0</v>
      </c>
    </row>
    <row r="48" spans="1:14">
      <c r="A48" s="12" t="s">
        <v>36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6">
        <f t="shared" si="0"/>
        <v>0</v>
      </c>
    </row>
    <row r="49" spans="1:14">
      <c r="A49" s="12" t="s">
        <v>37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6">
        <f t="shared" si="0"/>
        <v>0</v>
      </c>
    </row>
    <row r="50" spans="1:14">
      <c r="A50" s="12" t="s">
        <v>38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6">
        <f t="shared" si="0"/>
        <v>0</v>
      </c>
    </row>
    <row r="51" spans="1:14">
      <c r="A51" s="12" t="s">
        <v>39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6">
        <f t="shared" si="0"/>
        <v>0</v>
      </c>
    </row>
    <row r="52" spans="1:14">
      <c r="A52" s="12" t="s">
        <v>40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6">
        <f t="shared" si="0"/>
        <v>0</v>
      </c>
    </row>
    <row r="53" spans="1:14">
      <c r="A53" s="12" t="s">
        <v>41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6">
        <f t="shared" si="0"/>
        <v>0</v>
      </c>
    </row>
    <row r="54" spans="1:14">
      <c r="A54" s="12" t="s">
        <v>42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6">
        <f t="shared" si="0"/>
        <v>0</v>
      </c>
    </row>
    <row r="55" spans="1:14" s="46" customFormat="1">
      <c r="A55" s="50" t="s">
        <v>43</v>
      </c>
      <c r="N55" s="46">
        <f>SUM(B55:M55)</f>
        <v>0</v>
      </c>
    </row>
    <row r="56" spans="1:14">
      <c r="A56" s="12" t="s">
        <v>44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6">
        <f t="shared" si="0"/>
        <v>0</v>
      </c>
    </row>
    <row r="57" spans="1:14">
      <c r="A57" s="12" t="s">
        <v>45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6">
        <f t="shared" si="0"/>
        <v>0</v>
      </c>
    </row>
    <row r="58" spans="1:14">
      <c r="A58" s="12" t="s">
        <v>46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6">
        <f t="shared" si="0"/>
        <v>0</v>
      </c>
    </row>
    <row r="59" spans="1:14">
      <c r="A59" s="12" t="s">
        <v>47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6">
        <f t="shared" si="0"/>
        <v>0</v>
      </c>
    </row>
    <row r="60" spans="1:14">
      <c r="A60" s="12" t="s">
        <v>48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6">
        <f t="shared" si="0"/>
        <v>0</v>
      </c>
    </row>
    <row r="61" spans="1:14">
      <c r="A61" s="12" t="s">
        <v>49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6">
        <f t="shared" si="0"/>
        <v>0</v>
      </c>
    </row>
    <row r="62" spans="1:14">
      <c r="A62" s="12" t="s">
        <v>50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6">
        <f t="shared" si="0"/>
        <v>0</v>
      </c>
    </row>
    <row r="63" spans="1:14">
      <c r="A63" s="12" t="s">
        <v>51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6">
        <f t="shared" si="0"/>
        <v>0</v>
      </c>
    </row>
    <row r="64" spans="1:14">
      <c r="A64" s="12" t="s">
        <v>52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6">
        <f t="shared" si="0"/>
        <v>0</v>
      </c>
    </row>
    <row r="65" spans="1:14">
      <c r="A65" s="12" t="s">
        <v>53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6">
        <f t="shared" si="0"/>
        <v>0</v>
      </c>
    </row>
    <row r="66" spans="1:14">
      <c r="A66" s="12" t="s">
        <v>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6">
        <f t="shared" si="0"/>
        <v>0</v>
      </c>
    </row>
    <row r="67" spans="1:14">
      <c r="A67" s="12" t="s">
        <v>55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6">
        <f t="shared" si="0"/>
        <v>0</v>
      </c>
    </row>
    <row r="68" spans="1:14">
      <c r="A68" s="12" t="s">
        <v>56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6">
        <f t="shared" si="0"/>
        <v>0</v>
      </c>
    </row>
    <row r="69" spans="1:14">
      <c r="A69" s="12" t="s">
        <v>57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6">
        <f t="shared" si="0"/>
        <v>0</v>
      </c>
    </row>
    <row r="70" spans="1:14">
      <c r="A70" s="12" t="s">
        <v>58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6">
        <f t="shared" si="0"/>
        <v>0</v>
      </c>
    </row>
    <row r="71" spans="1:14">
      <c r="A71" s="12" t="s">
        <v>59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6">
        <f t="shared" si="0"/>
        <v>0</v>
      </c>
    </row>
    <row r="72" spans="1:14">
      <c r="A72" s="12" t="s">
        <v>60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6">
        <f t="shared" si="0"/>
        <v>0</v>
      </c>
    </row>
    <row r="73" spans="1:14">
      <c r="A73" s="12" t="s">
        <v>129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6">
        <f t="shared" si="0"/>
        <v>0</v>
      </c>
    </row>
    <row r="74" spans="1:14">
      <c r="A74" s="12" t="s">
        <v>62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6">
        <f t="shared" si="0"/>
        <v>0</v>
      </c>
    </row>
    <row r="75" spans="1:14">
      <c r="A75" s="49" t="s">
        <v>63</v>
      </c>
      <c r="B75" s="10">
        <f>'Tourist Development Tax'!B75</f>
        <v>1677637.57</v>
      </c>
      <c r="C75" s="10">
        <f>'Tourist Development Tax'!C75</f>
        <v>765612.79</v>
      </c>
      <c r="D75" s="10">
        <f>'Tourist Development Tax'!D75</f>
        <v>568314.67000000004</v>
      </c>
      <c r="E75" s="10">
        <f>'Tourist Development Tax'!E75</f>
        <v>944871.66</v>
      </c>
      <c r="F75" s="10">
        <f>'Tourist Development Tax'!F75</f>
        <v>899513.89</v>
      </c>
      <c r="G75" s="10">
        <f>'Tourist Development Tax'!G75</f>
        <v>927376.4</v>
      </c>
      <c r="H75" s="10">
        <f>'Tourist Development Tax'!H75</f>
        <v>1510477.9</v>
      </c>
      <c r="I75" s="10">
        <f>'Tourist Development Tax'!I75</f>
        <v>19112405.41</v>
      </c>
      <c r="J75" s="10">
        <f>'Tourist Development Tax'!J75</f>
        <v>2183146.65</v>
      </c>
      <c r="K75" s="10">
        <f>'Tourist Development Tax'!K75</f>
        <v>1511698.79</v>
      </c>
      <c r="L75" s="10">
        <f>'Tourist Development Tax'!L75</f>
        <v>1511777.59</v>
      </c>
      <c r="M75" s="10">
        <f>'Tourist Development Tax'!M75</f>
        <v>1595210.41</v>
      </c>
      <c r="N75" s="46">
        <f t="shared" si="0"/>
        <v>33208043.729999997</v>
      </c>
    </row>
    <row r="76" spans="1:14">
      <c r="A76" s="12" t="s">
        <v>64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6">
        <f t="shared" si="0"/>
        <v>0</v>
      </c>
    </row>
    <row r="77" spans="1:14">
      <c r="A77" s="12" t="s">
        <v>65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6">
        <f>SUM(B77:M77)</f>
        <v>0</v>
      </c>
    </row>
    <row r="78" spans="1:14">
      <c r="A78" s="12" t="s">
        <v>66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6">
        <f>SUM(B78:M78)</f>
        <v>0</v>
      </c>
    </row>
    <row r="79" spans="1:14">
      <c r="A79" s="12" t="s">
        <v>1</v>
      </c>
    </row>
    <row r="80" spans="1:14">
      <c r="A80" s="12" t="s">
        <v>68</v>
      </c>
      <c r="B80" s="46">
        <f t="shared" ref="B80:M80" si="1">SUM(B12:B78)</f>
        <v>9685820.1099999994</v>
      </c>
      <c r="C80" s="46">
        <f t="shared" si="1"/>
        <v>9942949.3500000015</v>
      </c>
      <c r="D80" s="46">
        <f t="shared" si="1"/>
        <v>7929361.0999999996</v>
      </c>
      <c r="E80" s="46">
        <f t="shared" si="1"/>
        <v>7682963.5300000003</v>
      </c>
      <c r="F80" s="46">
        <f t="shared" si="1"/>
        <v>9576967.3300000001</v>
      </c>
      <c r="G80" s="46">
        <f t="shared" si="1"/>
        <v>10680646.790000001</v>
      </c>
      <c r="H80" s="46">
        <f t="shared" si="1"/>
        <v>14618386.530000001</v>
      </c>
      <c r="I80" s="46">
        <f t="shared" si="1"/>
        <v>32841569.939999998</v>
      </c>
      <c r="J80" s="46">
        <f t="shared" si="1"/>
        <v>17113093.710000001</v>
      </c>
      <c r="K80" s="46">
        <f t="shared" si="1"/>
        <v>1511698.79</v>
      </c>
      <c r="L80" s="46">
        <f t="shared" si="1"/>
        <v>1511777.59</v>
      </c>
      <c r="M80" s="46">
        <f t="shared" si="1"/>
        <v>1595210.41</v>
      </c>
      <c r="N80" s="46">
        <f>SUM(B80:M80)</f>
        <v>124690445.18000002</v>
      </c>
    </row>
    <row r="82" spans="7:7">
      <c r="G82" s="46"/>
    </row>
  </sheetData>
  <mergeCells count="5">
    <mergeCell ref="A7:N7"/>
    <mergeCell ref="A3:N3"/>
    <mergeCell ref="A4:N4"/>
    <mergeCell ref="A5:N5"/>
    <mergeCell ref="A6:N6"/>
  </mergeCells>
  <phoneticPr fontId="5" type="noConversion"/>
  <printOptions headings="1" gridLines="1"/>
  <pageMargins left="0.75" right="0.75" top="1" bottom="1" header="0.5" footer="0.5"/>
  <pageSetup scale="91" fitToHeight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27"/>
    <pageSetUpPr fitToPage="1"/>
  </sheetPr>
  <dimension ref="A1:T225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R72" sqref="R72"/>
    </sheetView>
  </sheetViews>
  <sheetFormatPr defaultRowHeight="12.75"/>
  <cols>
    <col min="1" max="1" width="16.1640625" bestFit="1" customWidth="1"/>
    <col min="2" max="2" width="10.83203125" bestFit="1" customWidth="1"/>
    <col min="11" max="11" width="9.83203125" bestFit="1" customWidth="1"/>
    <col min="12" max="12" width="10.1640625" bestFit="1" customWidth="1"/>
    <col min="14" max="14" width="10.1640625" bestFit="1" customWidth="1"/>
  </cols>
  <sheetData>
    <row r="1" spans="1:20">
      <c r="A1" t="str">
        <f>'SFY2024'!A1</f>
        <v>VALIDATED TAX RECEIPTS DATA FOR:  JULY, 2023 thru June, 2024</v>
      </c>
      <c r="N1" t="s">
        <v>89</v>
      </c>
    </row>
    <row r="3" spans="1:20">
      <c r="A3" s="56" t="s">
        <v>69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20">
      <c r="A4" s="56" t="s">
        <v>130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20">
      <c r="A5" s="56" t="s">
        <v>70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20">
      <c r="A6" s="56" t="s">
        <v>134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P6" s="12"/>
    </row>
    <row r="7" spans="1:20">
      <c r="A7" s="56" t="s">
        <v>133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20">
      <c r="N8" s="5"/>
    </row>
    <row r="9" spans="1:20">
      <c r="B9" s="1">
        <f>'Local Option Sales Tax Coll'!B9</f>
        <v>45108</v>
      </c>
      <c r="C9" s="1">
        <f>'Local Option Sales Tax Coll'!C9</f>
        <v>45139</v>
      </c>
      <c r="D9" s="1">
        <f>'Local Option Sales Tax Coll'!D9</f>
        <v>45170</v>
      </c>
      <c r="E9" s="1">
        <f>'Local Option Sales Tax Coll'!E9</f>
        <v>45200</v>
      </c>
      <c r="F9" s="1">
        <f>'Local Option Sales Tax Coll'!F9</f>
        <v>45231</v>
      </c>
      <c r="G9" s="1">
        <f>'Local Option Sales Tax Coll'!G9</f>
        <v>45261</v>
      </c>
      <c r="H9" s="1">
        <f>'Local Option Sales Tax Coll'!H9</f>
        <v>45292</v>
      </c>
      <c r="I9" s="1">
        <f>'Local Option Sales Tax Coll'!I9</f>
        <v>45323</v>
      </c>
      <c r="J9" s="1">
        <f>'Local Option Sales Tax Coll'!J9</f>
        <v>45352</v>
      </c>
      <c r="K9" s="1">
        <f>'Local Option Sales Tax Coll'!K9</f>
        <v>45383</v>
      </c>
      <c r="L9" s="1">
        <f>'Local Option Sales Tax Coll'!L9</f>
        <v>45413</v>
      </c>
      <c r="M9" s="1">
        <f>'Local Option Sales Tax Coll'!M9</f>
        <v>45444</v>
      </c>
      <c r="N9" s="1" t="str">
        <f>'Local Option Sales Tax Coll'!N9</f>
        <v>SFY22-23</v>
      </c>
      <c r="P9" s="12"/>
      <c r="Q9" s="12"/>
      <c r="R9" s="12"/>
      <c r="S9" s="12"/>
      <c r="T9" s="12"/>
    </row>
    <row r="10" spans="1:20">
      <c r="A10" t="s">
        <v>0</v>
      </c>
      <c r="B10" s="17" t="str">
        <f>'[9]9th Cent'!$P$6</f>
        <v>FINAL 9TH CENT GAS TAX DISTRIBUTION</v>
      </c>
      <c r="C10" s="18" t="str">
        <f>'[10]9th Cent'!$P$6</f>
        <v>Final 9th Cent Gas Tax Distribution</v>
      </c>
      <c r="D10" s="17" t="str">
        <f>'[11]9th Cent'!$P$6</f>
        <v>Final 9th Cent Gas Tax Distribution</v>
      </c>
      <c r="E10" s="17" t="str">
        <f>'[12]9th Cent'!$P$6</f>
        <v>Final 9th Cent Gas Tax Distribution</v>
      </c>
      <c r="F10" s="17" t="str">
        <f>'[13]9th Cent'!$P$6</f>
        <v>Final 9th Cent Gas Tax Distribution</v>
      </c>
      <c r="G10" s="17" t="str">
        <f>'[14]9th Cent'!$P$6</f>
        <v>Final 9th Cent Gas Tax Distribution</v>
      </c>
      <c r="H10" s="17" t="str">
        <f>'[15]9th Cent'!$P$6</f>
        <v>Final 9th Cent Gas Tax Distribution</v>
      </c>
      <c r="I10" s="17" t="str">
        <f>'[16]9th Cent'!$P$6</f>
        <v>Final 9th Cent Gas Tax Distribution</v>
      </c>
      <c r="J10" s="17" t="str">
        <f>'[17]9th Cent'!$P$6</f>
        <v>Final 9th Cent Gas Tax Distribution</v>
      </c>
      <c r="K10" s="17" t="str">
        <f>'[18]9th Cent'!$P$6</f>
        <v>Final 9th Cent Gas Tax Distribution</v>
      </c>
      <c r="L10" s="17"/>
      <c r="M10" s="17"/>
      <c r="N10" s="5"/>
    </row>
    <row r="11" spans="1:20">
      <c r="A11" t="s">
        <v>1</v>
      </c>
      <c r="B11" s="17" t="str">
        <f>'[9]9th Cent'!$U$8</f>
        <v>AUDITED</v>
      </c>
      <c r="C11" s="18" t="str">
        <f>'[10]9th Cent'!$U$7</f>
        <v>Audited Distribution</v>
      </c>
      <c r="D11" s="17" t="str">
        <f>'[11]9th Cent'!$U$7</f>
        <v>Audited Distribution</v>
      </c>
      <c r="E11" s="17" t="str">
        <f>'[12]9th Cent'!$U$7</f>
        <v>Audited Distribution</v>
      </c>
      <c r="F11" s="17" t="str">
        <f>'[13]9th Cent'!$U$7</f>
        <v>Audited Distribution</v>
      </c>
      <c r="G11" s="17" t="str">
        <f>'[14]9th Cent'!$U$7</f>
        <v>Audited Distribution</v>
      </c>
      <c r="H11" s="17" t="str">
        <f>'[15]9th Cent'!$U$7</f>
        <v>Audited Distribution</v>
      </c>
      <c r="I11" s="17" t="str">
        <f>'[16]9th Cent'!$U$7</f>
        <v>Audited Distribution</v>
      </c>
      <c r="J11" s="17" t="str">
        <f>'[17]9th Cent'!$U$7</f>
        <v>Audited Distribution</v>
      </c>
      <c r="K11" s="17" t="str">
        <f>'[18]9th Cent'!$U$7</f>
        <v>Audited Distribution</v>
      </c>
      <c r="L11" s="17"/>
      <c r="M11" s="17"/>
    </row>
    <row r="12" spans="1:20">
      <c r="A12" t="s">
        <v>90</v>
      </c>
      <c r="B12" s="5">
        <f>'[19]9th Cent'!$U8</f>
        <v>117693.74999999999</v>
      </c>
      <c r="C12" s="5">
        <f>'[20]9th Cent'!$U8</f>
        <v>121453.43000000001</v>
      </c>
      <c r="D12" s="5">
        <f>'[21]9th Cent'!$U8</f>
        <v>124302.24</v>
      </c>
      <c r="E12" s="5">
        <f>'[22]9th Cent'!$U8</f>
        <v>118894.84999999999</v>
      </c>
      <c r="F12" s="5">
        <f>'[23]9th Cent'!$U8</f>
        <v>120843.56999999999</v>
      </c>
      <c r="G12" s="5">
        <f>'[24]9th Cent'!$U8</f>
        <v>118849.81999999999</v>
      </c>
      <c r="H12" s="5">
        <f>'[25]9th Cent'!$U8</f>
        <v>119833.16999999998</v>
      </c>
      <c r="I12" s="5">
        <f>'[26]9th Cent'!$U8</f>
        <v>111146.53</v>
      </c>
      <c r="J12" s="5"/>
      <c r="K12" s="5"/>
      <c r="L12" s="5"/>
      <c r="M12" s="5"/>
      <c r="N12" s="5">
        <f>SUM(B12:M12)</f>
        <v>953017.35999999987</v>
      </c>
      <c r="O12" s="8"/>
    </row>
    <row r="13" spans="1:20">
      <c r="A13" t="s">
        <v>91</v>
      </c>
      <c r="B13" s="5">
        <f>'[19]9th Cent'!$U9</f>
        <v>26250.45</v>
      </c>
      <c r="C13" s="5">
        <f>'[20]9th Cent'!$U9</f>
        <v>19155.580000000002</v>
      </c>
      <c r="D13" s="5">
        <f>'[21]9th Cent'!$U9</f>
        <v>19324.789999999997</v>
      </c>
      <c r="E13" s="5">
        <f>'[22]9th Cent'!$U9</f>
        <v>18536.55</v>
      </c>
      <c r="F13" s="5">
        <f>'[23]9th Cent'!$U9</f>
        <v>18247.689999999999</v>
      </c>
      <c r="G13" s="5">
        <f>'[24]9th Cent'!$U9</f>
        <v>18134.079999999998</v>
      </c>
      <c r="H13" s="5">
        <f>'[25]9th Cent'!$U9</f>
        <v>17156.150000000001</v>
      </c>
      <c r="I13" s="5">
        <f>'[26]9th Cent'!$U9</f>
        <v>15260.230000000001</v>
      </c>
      <c r="J13" s="5"/>
      <c r="K13" s="5"/>
      <c r="L13" s="5"/>
      <c r="M13" s="5"/>
      <c r="N13" s="5">
        <f t="shared" ref="N13:N76" si="0">SUM(B13:M13)</f>
        <v>152065.52000000002</v>
      </c>
    </row>
    <row r="14" spans="1:20">
      <c r="A14" s="14" t="s">
        <v>92</v>
      </c>
      <c r="B14" s="5">
        <f>'[19]9th Cent'!$U10</f>
        <v>110167.13999999998</v>
      </c>
      <c r="C14" s="5">
        <f>'[20]9th Cent'!$U10</f>
        <v>116505.92</v>
      </c>
      <c r="D14" s="5">
        <f>'[21]9th Cent'!$U10</f>
        <v>111720.56</v>
      </c>
      <c r="E14" s="5">
        <f>'[22]9th Cent'!$U10</f>
        <v>95213.24</v>
      </c>
      <c r="F14" s="5">
        <f>'[23]9th Cent'!$U10</f>
        <v>106795.93999999999</v>
      </c>
      <c r="G14" s="5">
        <f>'[24]9th Cent'!$U10</f>
        <v>97094.78</v>
      </c>
      <c r="H14" s="5">
        <f>'[25]9th Cent'!$U10</f>
        <v>98911.52</v>
      </c>
      <c r="I14" s="5">
        <f>'[26]9th Cent'!$U10</f>
        <v>88360.83</v>
      </c>
      <c r="J14" s="5"/>
      <c r="K14" s="5"/>
      <c r="L14" s="5"/>
      <c r="M14" s="5"/>
      <c r="N14" s="5">
        <f t="shared" si="0"/>
        <v>824769.92999999993</v>
      </c>
    </row>
    <row r="15" spans="1:20">
      <c r="A15" t="s">
        <v>5</v>
      </c>
      <c r="B15" s="5">
        <f>'[19]9th Cent'!$U11</f>
        <v>13252.16</v>
      </c>
      <c r="C15" s="5">
        <f>'[20]9th Cent'!$U11</f>
        <v>13625.44</v>
      </c>
      <c r="D15" s="5">
        <f>'[21]9th Cent'!$U11</f>
        <v>14294.27</v>
      </c>
      <c r="E15" s="5">
        <f>'[22]9th Cent'!$U11</f>
        <v>13207.53</v>
      </c>
      <c r="F15" s="5">
        <f>'[23]9th Cent'!$U11</f>
        <v>13689.29</v>
      </c>
      <c r="G15" s="5">
        <f>'[24]9th Cent'!$U11</f>
        <v>12981.12</v>
      </c>
      <c r="H15" s="5">
        <f>'[25]9th Cent'!$U11</f>
        <v>14722.53</v>
      </c>
      <c r="I15" s="5">
        <f>'[26]9th Cent'!$U11</f>
        <v>12687.81</v>
      </c>
      <c r="J15" s="5"/>
      <c r="K15" s="5"/>
      <c r="L15" s="5"/>
      <c r="M15" s="5"/>
      <c r="N15" s="5">
        <f t="shared" si="0"/>
        <v>108460.15</v>
      </c>
    </row>
    <row r="16" spans="1:20">
      <c r="A16" t="s">
        <v>93</v>
      </c>
      <c r="B16" s="5">
        <f>'[19]9th Cent'!$U12</f>
        <v>38541.75</v>
      </c>
      <c r="C16" s="5">
        <f>'[20]9th Cent'!$U12</f>
        <v>40147.629999999997</v>
      </c>
      <c r="D16" s="5">
        <f>'[21]9th Cent'!$U12</f>
        <v>41248.71</v>
      </c>
      <c r="E16" s="5">
        <f>'[22]9th Cent'!$U12</f>
        <v>43515.18</v>
      </c>
      <c r="F16" s="5">
        <f>'[23]9th Cent'!$U12</f>
        <v>40284.57</v>
      </c>
      <c r="G16" s="5">
        <f>'[24]9th Cent'!$U12</f>
        <v>38351.54</v>
      </c>
      <c r="H16" s="5">
        <f>'[25]9th Cent'!$U12</f>
        <v>325108.38</v>
      </c>
      <c r="I16" s="5">
        <f>'[26]9th Cent'!$U12</f>
        <v>193018.39</v>
      </c>
      <c r="J16" s="5"/>
      <c r="K16" s="5"/>
      <c r="L16" s="5"/>
      <c r="M16" s="5"/>
      <c r="N16" s="5">
        <f t="shared" si="0"/>
        <v>760216.15</v>
      </c>
    </row>
    <row r="17" spans="1:14">
      <c r="A17" t="s">
        <v>94</v>
      </c>
      <c r="B17" s="5">
        <f>'[19]9th Cent'!$U13</f>
        <v>763864.08000000007</v>
      </c>
      <c r="C17" s="5">
        <f>'[20]9th Cent'!$U13</f>
        <v>754442.48999999987</v>
      </c>
      <c r="D17" s="5">
        <f>'[21]9th Cent'!$U13</f>
        <v>785556.96000000008</v>
      </c>
      <c r="E17" s="5">
        <f>'[22]9th Cent'!$U13</f>
        <v>758840.7</v>
      </c>
      <c r="F17" s="5">
        <f>'[23]9th Cent'!$U13</f>
        <v>786491.87000000011</v>
      </c>
      <c r="G17" s="5">
        <f>'[24]9th Cent'!$U13</f>
        <v>743246.58000000007</v>
      </c>
      <c r="H17" s="5">
        <f>'[25]9th Cent'!$U13</f>
        <v>797918.72000000009</v>
      </c>
      <c r="I17" s="5">
        <f>'[26]9th Cent'!$U13</f>
        <v>698277.91</v>
      </c>
      <c r="J17" s="5"/>
      <c r="K17" s="5"/>
      <c r="L17" s="5"/>
      <c r="M17" s="5"/>
      <c r="N17" s="5">
        <f t="shared" si="0"/>
        <v>6088639.3099999996</v>
      </c>
    </row>
    <row r="18" spans="1:14">
      <c r="A18" t="s">
        <v>8</v>
      </c>
      <c r="B18" s="5">
        <f>'[19]9th Cent'!$U14</f>
        <v>2930.0400000000004</v>
      </c>
      <c r="C18" s="5">
        <f>'[20]9th Cent'!$U14</f>
        <v>3052.12</v>
      </c>
      <c r="D18" s="5">
        <f>'[21]9th Cent'!$U14</f>
        <v>3135.84</v>
      </c>
      <c r="E18" s="5">
        <f>'[22]9th Cent'!$U14</f>
        <v>3308.14</v>
      </c>
      <c r="F18" s="5">
        <f>'[23]9th Cent'!$U14</f>
        <v>3062.54</v>
      </c>
      <c r="G18" s="5">
        <f>'[24]9th Cent'!$U14</f>
        <v>2915.58</v>
      </c>
      <c r="H18" s="5">
        <f>'[25]9th Cent'!$U14</f>
        <v>1192.3399999999999</v>
      </c>
      <c r="I18" s="5">
        <f>'[26]9th Cent'!$U14</f>
        <v>698.05</v>
      </c>
      <c r="J18" s="5"/>
      <c r="K18" s="5"/>
      <c r="L18" s="5"/>
      <c r="M18" s="5"/>
      <c r="N18" s="5">
        <f t="shared" si="0"/>
        <v>20294.650000000001</v>
      </c>
    </row>
    <row r="19" spans="1:14">
      <c r="A19" t="s">
        <v>95</v>
      </c>
      <c r="B19" s="5">
        <f>'[19]9th Cent'!$U15</f>
        <v>95290.59</v>
      </c>
      <c r="C19" s="5">
        <f>'[20]9th Cent'!$U15</f>
        <v>93645.63</v>
      </c>
      <c r="D19" s="5">
        <f>'[21]9th Cent'!$U15</f>
        <v>97334.260000000009</v>
      </c>
      <c r="E19" s="5">
        <f>'[22]9th Cent'!$U15</f>
        <v>89257.600000000006</v>
      </c>
      <c r="F19" s="5">
        <f>'[23]9th Cent'!$U15</f>
        <v>93133.22</v>
      </c>
      <c r="G19" s="5">
        <f>'[24]9th Cent'!$U15</f>
        <v>93754.26</v>
      </c>
      <c r="H19" s="5">
        <f>'[25]9th Cent'!$U15</f>
        <v>90585.79</v>
      </c>
      <c r="I19" s="5">
        <f>'[26]9th Cent'!$U15</f>
        <v>83648.820000000007</v>
      </c>
      <c r="J19" s="5"/>
      <c r="K19" s="5"/>
      <c r="L19" s="5"/>
      <c r="M19" s="5"/>
      <c r="N19" s="5">
        <f t="shared" si="0"/>
        <v>736650.16999999993</v>
      </c>
    </row>
    <row r="20" spans="1:14">
      <c r="A20" t="s">
        <v>96</v>
      </c>
      <c r="B20" s="5">
        <f>'[19]9th Cent'!$U16</f>
        <v>54977.09</v>
      </c>
      <c r="C20" s="5">
        <f>'[20]9th Cent'!$U16</f>
        <v>57648.090000000004</v>
      </c>
      <c r="D20" s="5">
        <f>'[21]9th Cent'!$U16</f>
        <v>59344.149999999994</v>
      </c>
      <c r="E20" s="5">
        <f>'[22]9th Cent'!$U16</f>
        <v>54293.060000000005</v>
      </c>
      <c r="F20" s="5">
        <f>'[23]9th Cent'!$U16</f>
        <v>54341.4</v>
      </c>
      <c r="G20" s="5">
        <f>'[24]9th Cent'!$U16</f>
        <v>54262.920000000006</v>
      </c>
      <c r="H20" s="5">
        <f>'[25]9th Cent'!$U16</f>
        <v>60498.76</v>
      </c>
      <c r="I20" s="5">
        <f>'[26]9th Cent'!$U16</f>
        <v>54004.630000000005</v>
      </c>
      <c r="J20" s="5"/>
      <c r="K20" s="5"/>
      <c r="L20" s="5"/>
      <c r="M20" s="5"/>
      <c r="N20" s="5">
        <f t="shared" si="0"/>
        <v>449370.1</v>
      </c>
    </row>
    <row r="21" spans="1:14">
      <c r="A21" t="s">
        <v>97</v>
      </c>
      <c r="B21" s="5">
        <f>'[19]9th Cent'!$U17</f>
        <v>70780.55</v>
      </c>
      <c r="C21" s="5">
        <f>'[20]9th Cent'!$U17</f>
        <v>71913.53</v>
      </c>
      <c r="D21" s="5">
        <f>'[21]9th Cent'!$U17</f>
        <v>76148.06</v>
      </c>
      <c r="E21" s="5">
        <f>'[22]9th Cent'!$U17</f>
        <v>70668.329999999987</v>
      </c>
      <c r="F21" s="5">
        <f>'[23]9th Cent'!$U17</f>
        <v>70640.92</v>
      </c>
      <c r="G21" s="5">
        <f>'[24]9th Cent'!$U17</f>
        <v>68009.52</v>
      </c>
      <c r="H21" s="5">
        <f>'[25]9th Cent'!$U17</f>
        <v>76749.670000000013</v>
      </c>
      <c r="I21" s="5">
        <f>'[26]9th Cent'!$U17</f>
        <v>67959.22</v>
      </c>
      <c r="J21" s="5"/>
      <c r="K21" s="5"/>
      <c r="L21" s="5"/>
      <c r="M21" s="5"/>
      <c r="N21" s="5">
        <f t="shared" si="0"/>
        <v>572869.79999999993</v>
      </c>
    </row>
    <row r="22" spans="1:14">
      <c r="A22" t="s">
        <v>98</v>
      </c>
      <c r="B22" s="5">
        <f>'[19]9th Cent'!$U18</f>
        <v>146895.16999999998</v>
      </c>
      <c r="C22" s="5">
        <f>'[20]9th Cent'!$U18</f>
        <v>143002.76999999999</v>
      </c>
      <c r="D22" s="5">
        <f>'[21]9th Cent'!$U18</f>
        <v>153809.63</v>
      </c>
      <c r="E22" s="5">
        <f>'[22]9th Cent'!$U18</f>
        <v>143756.76</v>
      </c>
      <c r="F22" s="5">
        <f>'[23]9th Cent'!$U18</f>
        <v>157396.79</v>
      </c>
      <c r="G22" s="5">
        <f>'[24]9th Cent'!$U18</f>
        <v>158458.57999999999</v>
      </c>
      <c r="H22" s="5">
        <f>'[25]9th Cent'!$U18</f>
        <v>165767.91000000003</v>
      </c>
      <c r="I22" s="5">
        <f>'[26]9th Cent'!$U18</f>
        <v>162605.04999999999</v>
      </c>
      <c r="J22" s="5"/>
      <c r="K22" s="5"/>
      <c r="L22" s="5"/>
      <c r="M22" s="5"/>
      <c r="N22" s="5">
        <f t="shared" si="0"/>
        <v>1231692.6599999999</v>
      </c>
    </row>
    <row r="23" spans="1:14">
      <c r="A23" t="s">
        <v>12</v>
      </c>
      <c r="B23" s="5">
        <f>'[19]9th Cent'!$U19</f>
        <v>63214.53</v>
      </c>
      <c r="C23" s="5">
        <f>'[20]9th Cent'!$U19</f>
        <v>66221.95</v>
      </c>
      <c r="D23" s="5">
        <f>'[21]9th Cent'!$U19</f>
        <v>65053.41</v>
      </c>
      <c r="E23" s="5">
        <f>'[22]9th Cent'!$U19</f>
        <v>66059.290000000008</v>
      </c>
      <c r="F23" s="5">
        <f>'[23]9th Cent'!$U19</f>
        <v>64267.969999999994</v>
      </c>
      <c r="G23" s="5">
        <f>'[24]9th Cent'!$U19</f>
        <v>63902.51</v>
      </c>
      <c r="H23" s="5">
        <f>'[25]9th Cent'!$U19</f>
        <v>56247.539999999994</v>
      </c>
      <c r="I23" s="5">
        <f>'[26]9th Cent'!$U19</f>
        <v>181823.27000000002</v>
      </c>
      <c r="J23" s="5"/>
      <c r="K23" s="5"/>
      <c r="L23" s="5"/>
      <c r="M23" s="5"/>
      <c r="N23" s="5">
        <f t="shared" si="0"/>
        <v>626790.47</v>
      </c>
    </row>
    <row r="24" spans="1:14">
      <c r="A24" t="s">
        <v>128</v>
      </c>
      <c r="B24" s="5">
        <f>'[19]9th Cent'!$U20</f>
        <v>977119.00000000012</v>
      </c>
      <c r="C24" s="5">
        <f>'[20]9th Cent'!$U20</f>
        <v>981771.35</v>
      </c>
      <c r="D24" s="5">
        <f>'[21]9th Cent'!$U20</f>
        <v>1043547.88</v>
      </c>
      <c r="E24" s="5">
        <f>'[22]9th Cent'!$U20</f>
        <v>1009976.81</v>
      </c>
      <c r="F24" s="5">
        <f>'[23]9th Cent'!$U20</f>
        <v>1034212.7100000001</v>
      </c>
      <c r="G24" s="5">
        <f>'[24]9th Cent'!$U20</f>
        <v>978181.34</v>
      </c>
      <c r="H24" s="5">
        <f>'[25]9th Cent'!$U20</f>
        <v>987413.14</v>
      </c>
      <c r="I24" s="5">
        <f>'[26]9th Cent'!$U20</f>
        <v>867602.49</v>
      </c>
      <c r="J24" s="5"/>
      <c r="K24" s="5"/>
      <c r="L24" s="5"/>
      <c r="M24" s="5"/>
      <c r="N24" s="5">
        <f t="shared" si="0"/>
        <v>7879824.7199999997</v>
      </c>
    </row>
    <row r="25" spans="1:14">
      <c r="A25" t="s">
        <v>13</v>
      </c>
      <c r="B25" s="5">
        <f>'[19]9th Cent'!$U21</f>
        <v>13103.15</v>
      </c>
      <c r="C25" s="5">
        <f>'[20]9th Cent'!$U21</f>
        <v>13625.970000000001</v>
      </c>
      <c r="D25" s="5">
        <f>'[21]9th Cent'!$U21</f>
        <v>14346.68</v>
      </c>
      <c r="E25" s="5">
        <f>'[22]9th Cent'!$U21</f>
        <v>13812.960000000001</v>
      </c>
      <c r="F25" s="5">
        <f>'[23]9th Cent'!$U21</f>
        <v>14015.91</v>
      </c>
      <c r="G25" s="5">
        <f>'[24]9th Cent'!$U21</f>
        <v>15066.890000000001</v>
      </c>
      <c r="H25" s="5">
        <f>'[25]9th Cent'!$U21</f>
        <v>14139.390000000001</v>
      </c>
      <c r="I25" s="5">
        <f>'[26]9th Cent'!$U21</f>
        <v>12634.720000000001</v>
      </c>
      <c r="J25" s="5"/>
      <c r="K25" s="5"/>
      <c r="L25" s="5"/>
      <c r="M25" s="5"/>
      <c r="N25" s="5">
        <f t="shared" si="0"/>
        <v>110745.67</v>
      </c>
    </row>
    <row r="26" spans="1:14">
      <c r="A26" t="s">
        <v>14</v>
      </c>
      <c r="B26" s="5">
        <f>'[19]9th Cent'!$U22</f>
        <v>2247.5700000000002</v>
      </c>
      <c r="C26" s="5">
        <f>'[20]9th Cent'!$U22</f>
        <v>2341.2200000000003</v>
      </c>
      <c r="D26" s="5">
        <f>'[21]9th Cent'!$U22</f>
        <v>2405.4299999999998</v>
      </c>
      <c r="E26" s="5">
        <f>'[22]9th Cent'!$U22</f>
        <v>2537.6000000000004</v>
      </c>
      <c r="F26" s="5">
        <f>'[23]9th Cent'!$U22</f>
        <v>2349.1999999999998</v>
      </c>
      <c r="G26" s="5">
        <f>'[24]9th Cent'!$U22</f>
        <v>2236.48</v>
      </c>
      <c r="H26" s="5">
        <f>'[25]9th Cent'!$U22</f>
        <v>4644.17</v>
      </c>
      <c r="I26" s="5">
        <f>'[26]9th Cent'!$U22</f>
        <v>2751.28</v>
      </c>
      <c r="J26" s="5"/>
      <c r="K26" s="5"/>
      <c r="L26" s="5"/>
      <c r="M26" s="5"/>
      <c r="N26" s="5">
        <f t="shared" si="0"/>
        <v>21512.949999999997</v>
      </c>
    </row>
    <row r="27" spans="1:14">
      <c r="A27" t="s">
        <v>99</v>
      </c>
      <c r="B27" s="5">
        <f>'[19]9th Cent'!$U23</f>
        <v>511273.48</v>
      </c>
      <c r="C27" s="5">
        <f>'[20]9th Cent'!$U23</f>
        <v>520048.71</v>
      </c>
      <c r="D27" s="5">
        <f>'[21]9th Cent'!$U23</f>
        <v>542507.82999999996</v>
      </c>
      <c r="E27" s="5">
        <f>'[22]9th Cent'!$U23</f>
        <v>518501.15</v>
      </c>
      <c r="F27" s="5">
        <f>'[23]9th Cent'!$U23</f>
        <v>526402.11</v>
      </c>
      <c r="G27" s="5">
        <f>'[24]9th Cent'!$U23</f>
        <v>497535.51</v>
      </c>
      <c r="H27" s="5">
        <f>'[25]9th Cent'!$U23</f>
        <v>475444.57</v>
      </c>
      <c r="I27" s="5">
        <f>'[26]9th Cent'!$U23</f>
        <v>424976.94</v>
      </c>
      <c r="J27" s="5"/>
      <c r="K27" s="5"/>
      <c r="L27" s="5"/>
      <c r="M27" s="5"/>
      <c r="N27" s="5">
        <f t="shared" si="0"/>
        <v>4016690.3</v>
      </c>
    </row>
    <row r="28" spans="1:14">
      <c r="A28" t="s">
        <v>100</v>
      </c>
      <c r="B28" s="5">
        <f>'[19]9th Cent'!$U24</f>
        <v>145801.59</v>
      </c>
      <c r="C28" s="5">
        <f>'[20]9th Cent'!$U24</f>
        <v>154618.37000000002</v>
      </c>
      <c r="D28" s="5">
        <f>'[21]9th Cent'!$U24</f>
        <v>156930.45000000001</v>
      </c>
      <c r="E28" s="5">
        <f>'[22]9th Cent'!$U24</f>
        <v>146146.87</v>
      </c>
      <c r="F28" s="5">
        <f>'[23]9th Cent'!$U24</f>
        <v>151653.76999999999</v>
      </c>
      <c r="G28" s="5">
        <f>'[24]9th Cent'!$U24</f>
        <v>139105.4</v>
      </c>
      <c r="H28" s="5">
        <f>'[25]9th Cent'!$U24</f>
        <v>135562.72999999998</v>
      </c>
      <c r="I28" s="5">
        <f>'[26]9th Cent'!$U24</f>
        <v>121963.62999999999</v>
      </c>
      <c r="J28" s="5"/>
      <c r="K28" s="5"/>
      <c r="L28" s="5"/>
      <c r="M28" s="5"/>
      <c r="N28" s="5">
        <f t="shared" si="0"/>
        <v>1151782.81</v>
      </c>
    </row>
    <row r="29" spans="1:14">
      <c r="A29" t="s">
        <v>17</v>
      </c>
      <c r="B29" s="5">
        <f>'[19]9th Cent'!$U25</f>
        <v>40345.75</v>
      </c>
      <c r="C29" s="5">
        <f>'[20]9th Cent'!$U25</f>
        <v>41780.07</v>
      </c>
      <c r="D29" s="5">
        <f>'[21]9th Cent'!$U25</f>
        <v>43072.939999999995</v>
      </c>
      <c r="E29" s="5">
        <f>'[22]9th Cent'!$U25</f>
        <v>39771.089999999997</v>
      </c>
      <c r="F29" s="5">
        <f>'[23]9th Cent'!$U25</f>
        <v>39841.629999999997</v>
      </c>
      <c r="G29" s="5">
        <f>'[24]9th Cent'!$U25</f>
        <v>38629.81</v>
      </c>
      <c r="H29" s="5">
        <f>'[25]9th Cent'!$U25</f>
        <v>40149.590000000004</v>
      </c>
      <c r="I29" s="5">
        <f>'[26]9th Cent'!$U25</f>
        <v>37126.61</v>
      </c>
      <c r="J29" s="5"/>
      <c r="K29" s="5"/>
      <c r="L29" s="5"/>
      <c r="M29" s="5"/>
      <c r="N29" s="5">
        <f t="shared" si="0"/>
        <v>320717.49</v>
      </c>
    </row>
    <row r="30" spans="1:14">
      <c r="A30" t="s">
        <v>18</v>
      </c>
      <c r="B30" s="5">
        <f>'[19]9th Cent'!$U26</f>
        <v>1463.75</v>
      </c>
      <c r="C30" s="5">
        <f>'[20]9th Cent'!$U26</f>
        <v>1524.74</v>
      </c>
      <c r="D30" s="5">
        <f>'[21]9th Cent'!$U26</f>
        <v>1566.56</v>
      </c>
      <c r="E30" s="5">
        <f>'[22]9th Cent'!$U26</f>
        <v>1652.63</v>
      </c>
      <c r="F30" s="5">
        <f>'[23]9th Cent'!$U26</f>
        <v>1529.94</v>
      </c>
      <c r="G30" s="5">
        <f>'[24]9th Cent'!$U26</f>
        <v>1456.53</v>
      </c>
      <c r="H30" s="5">
        <f>'[25]9th Cent'!$U26</f>
        <v>1236.3</v>
      </c>
      <c r="I30" s="5">
        <f>'[26]9th Cent'!$U26</f>
        <v>729.35</v>
      </c>
      <c r="J30" s="5"/>
      <c r="K30" s="5"/>
      <c r="L30" s="5"/>
      <c r="M30" s="5"/>
      <c r="N30" s="5">
        <f t="shared" si="0"/>
        <v>11159.8</v>
      </c>
    </row>
    <row r="31" spans="1:14">
      <c r="A31" t="s">
        <v>19</v>
      </c>
      <c r="B31" s="5">
        <f>'[19]9th Cent'!$U27</f>
        <v>4099.42</v>
      </c>
      <c r="C31" s="5">
        <f>'[20]9th Cent'!$U27</f>
        <v>4270.22</v>
      </c>
      <c r="D31" s="5">
        <f>'[21]9th Cent'!$U27</f>
        <v>4387.34</v>
      </c>
      <c r="E31" s="5">
        <f>'[22]9th Cent'!$U27</f>
        <v>4628.41</v>
      </c>
      <c r="F31" s="5">
        <f>'[23]9th Cent'!$U27</f>
        <v>4284.79</v>
      </c>
      <c r="G31" s="5">
        <f>'[24]9th Cent'!$U27</f>
        <v>4079.19</v>
      </c>
      <c r="H31" s="5">
        <f>'[25]9th Cent'!$U27</f>
        <v>6142.01</v>
      </c>
      <c r="I31" s="5">
        <f>'[26]9th Cent'!$U27</f>
        <v>154836.88</v>
      </c>
      <c r="J31" s="5"/>
      <c r="K31" s="5"/>
      <c r="L31" s="5"/>
      <c r="M31" s="5"/>
      <c r="N31" s="5">
        <f t="shared" si="0"/>
        <v>186728.26</v>
      </c>
    </row>
    <row r="32" spans="1:14">
      <c r="A32" t="s">
        <v>20</v>
      </c>
      <c r="B32" s="5">
        <f>'[19]9th Cent'!$U28</f>
        <v>8744.5300000000007</v>
      </c>
      <c r="C32" s="5">
        <f>'[20]9th Cent'!$U28</f>
        <v>9113.19</v>
      </c>
      <c r="D32" s="5">
        <f>'[21]9th Cent'!$U28</f>
        <v>9597.8599999999988</v>
      </c>
      <c r="E32" s="5">
        <f>'[22]9th Cent'!$U28</f>
        <v>8554.2100000000009</v>
      </c>
      <c r="F32" s="5">
        <f>'[23]9th Cent'!$U28</f>
        <v>8245.369999999999</v>
      </c>
      <c r="G32" s="5">
        <f>'[24]9th Cent'!$U28</f>
        <v>8124.84</v>
      </c>
      <c r="H32" s="5">
        <f>'[25]9th Cent'!$U28</f>
        <v>7814.62</v>
      </c>
      <c r="I32" s="5">
        <f>'[26]9th Cent'!$U28</f>
        <v>7584.75</v>
      </c>
      <c r="J32" s="5"/>
      <c r="K32" s="5"/>
      <c r="L32" s="5"/>
      <c r="M32" s="5"/>
      <c r="N32" s="5">
        <f t="shared" si="0"/>
        <v>67779.37</v>
      </c>
    </row>
    <row r="33" spans="1:14">
      <c r="A33" t="s">
        <v>21</v>
      </c>
      <c r="B33" s="5">
        <f>'[19]9th Cent'!$U29</f>
        <v>4537</v>
      </c>
      <c r="C33" s="5">
        <f>'[20]9th Cent'!$U29</f>
        <v>5125.119999999999</v>
      </c>
      <c r="D33" s="5">
        <f>'[21]9th Cent'!$U29</f>
        <v>5968.63</v>
      </c>
      <c r="E33" s="5">
        <f>'[22]9th Cent'!$U29</f>
        <v>5461.2</v>
      </c>
      <c r="F33" s="5">
        <f>'[23]9th Cent'!$U29</f>
        <v>5585.06</v>
      </c>
      <c r="G33" s="5">
        <f>'[24]9th Cent'!$U29</f>
        <v>5690.6</v>
      </c>
      <c r="H33" s="5">
        <f>'[25]9th Cent'!$U29</f>
        <v>7166.8099999999995</v>
      </c>
      <c r="I33" s="5">
        <f>'[26]9th Cent'!$U29</f>
        <v>56058.94</v>
      </c>
      <c r="J33" s="5"/>
      <c r="K33" s="5"/>
      <c r="L33" s="5"/>
      <c r="M33" s="5"/>
      <c r="N33" s="5">
        <f t="shared" si="0"/>
        <v>95593.36</v>
      </c>
    </row>
    <row r="34" spans="1:14">
      <c r="A34" t="s">
        <v>101</v>
      </c>
      <c r="B34" s="5">
        <f>'[19]9th Cent'!$U30</f>
        <v>6845.14</v>
      </c>
      <c r="C34" s="5">
        <f>'[20]9th Cent'!$U30</f>
        <v>7565.7800000000007</v>
      </c>
      <c r="D34" s="5">
        <f>'[21]9th Cent'!$U30</f>
        <v>6535.07</v>
      </c>
      <c r="E34" s="5">
        <f>'[22]9th Cent'!$U30</f>
        <v>5351.71</v>
      </c>
      <c r="F34" s="5">
        <f>'[23]9th Cent'!$U30</f>
        <v>5525.08</v>
      </c>
      <c r="G34" s="5">
        <f>'[24]9th Cent'!$U30</f>
        <v>4747.87</v>
      </c>
      <c r="H34" s="5">
        <f>'[25]9th Cent'!$U30</f>
        <v>5306.39</v>
      </c>
      <c r="I34" s="5">
        <f>'[26]9th Cent'!$U30</f>
        <v>5098.01</v>
      </c>
      <c r="J34" s="5"/>
      <c r="K34" s="5"/>
      <c r="L34" s="5"/>
      <c r="M34" s="5"/>
      <c r="N34" s="5">
        <f t="shared" si="0"/>
        <v>46975.05</v>
      </c>
    </row>
    <row r="35" spans="1:14">
      <c r="A35" t="s">
        <v>23</v>
      </c>
      <c r="B35" s="5">
        <f>'[19]9th Cent'!$U31</f>
        <v>9842.1500000000015</v>
      </c>
      <c r="C35" s="5">
        <f>'[20]9th Cent'!$U31</f>
        <v>10252.23</v>
      </c>
      <c r="D35" s="5">
        <f>'[21]9th Cent'!$U31</f>
        <v>10533.41</v>
      </c>
      <c r="E35" s="5">
        <f>'[22]9th Cent'!$U31</f>
        <v>11112.19</v>
      </c>
      <c r="F35" s="5">
        <f>'[23]9th Cent'!$U31</f>
        <v>10287.209999999999</v>
      </c>
      <c r="G35" s="5">
        <f>'[24]9th Cent'!$U31</f>
        <v>9793.58</v>
      </c>
      <c r="H35" s="5">
        <f>'[25]9th Cent'!$U31</f>
        <v>3259.8799999999997</v>
      </c>
      <c r="I35" s="5">
        <f>'[26]9th Cent'!$U31</f>
        <v>279183.15999999997</v>
      </c>
      <c r="J35" s="5"/>
      <c r="K35" s="5"/>
      <c r="L35" s="5"/>
      <c r="M35" s="5"/>
      <c r="N35" s="5">
        <f t="shared" si="0"/>
        <v>344263.81</v>
      </c>
    </row>
    <row r="36" spans="1:14">
      <c r="A36" t="s">
        <v>24</v>
      </c>
      <c r="B36" s="5">
        <f>'[19]9th Cent'!$U32</f>
        <v>14658.74</v>
      </c>
      <c r="C36" s="5">
        <f>'[20]9th Cent'!$U32</f>
        <v>14492.93</v>
      </c>
      <c r="D36" s="5">
        <f>'[21]9th Cent'!$U32</f>
        <v>15669.210000000001</v>
      </c>
      <c r="E36" s="5">
        <f>'[22]9th Cent'!$U32</f>
        <v>15255.43</v>
      </c>
      <c r="F36" s="5">
        <f>'[23]9th Cent'!$U32</f>
        <v>14486.07</v>
      </c>
      <c r="G36" s="5">
        <f>'[24]9th Cent'!$U32</f>
        <v>14716.1</v>
      </c>
      <c r="H36" s="5">
        <f>'[25]9th Cent'!$U32</f>
        <v>14805.99</v>
      </c>
      <c r="I36" s="5">
        <f>'[26]9th Cent'!$U32</f>
        <v>12765.04</v>
      </c>
      <c r="J36" s="5"/>
      <c r="K36" s="5"/>
      <c r="L36" s="5"/>
      <c r="M36" s="5"/>
      <c r="N36" s="5">
        <f t="shared" si="0"/>
        <v>116849.51000000001</v>
      </c>
    </row>
    <row r="37" spans="1:14">
      <c r="A37" t="s">
        <v>25</v>
      </c>
      <c r="B37" s="5">
        <f>'[19]9th Cent'!$U33</f>
        <v>26952.95</v>
      </c>
      <c r="C37" s="5">
        <f>'[20]9th Cent'!$U33</f>
        <v>26999.14</v>
      </c>
      <c r="D37" s="5">
        <f>'[21]9th Cent'!$U33</f>
        <v>29760.480000000003</v>
      </c>
      <c r="E37" s="5">
        <f>'[22]9th Cent'!$U33</f>
        <v>28705.050000000003</v>
      </c>
      <c r="F37" s="5">
        <f>'[23]9th Cent'!$U33</f>
        <v>28710.260000000002</v>
      </c>
      <c r="G37" s="5">
        <f>'[24]9th Cent'!$U33</f>
        <v>27473.35</v>
      </c>
      <c r="H37" s="5">
        <f>'[25]9th Cent'!$U33</f>
        <v>26523.99</v>
      </c>
      <c r="I37" s="5">
        <f>'[26]9th Cent'!$U33</f>
        <v>23174.85</v>
      </c>
      <c r="J37" s="5"/>
      <c r="K37" s="5"/>
      <c r="L37" s="5"/>
      <c r="M37" s="5"/>
      <c r="N37" s="5">
        <f t="shared" si="0"/>
        <v>218300.07</v>
      </c>
    </row>
    <row r="38" spans="1:14">
      <c r="A38" t="s">
        <v>102</v>
      </c>
      <c r="B38" s="5">
        <f>'[19]9th Cent'!$U34</f>
        <v>78982.37000000001</v>
      </c>
      <c r="C38" s="5">
        <f>'[20]9th Cent'!$U34</f>
        <v>79703.170000000013</v>
      </c>
      <c r="D38" s="5">
        <f>'[21]9th Cent'!$U34</f>
        <v>84623.11</v>
      </c>
      <c r="E38" s="5">
        <f>'[22]9th Cent'!$U34</f>
        <v>78453.599999999991</v>
      </c>
      <c r="F38" s="5">
        <f>'[23]9th Cent'!$U34</f>
        <v>80099.259999999995</v>
      </c>
      <c r="G38" s="5">
        <f>'[24]9th Cent'!$U34</f>
        <v>78368</v>
      </c>
      <c r="H38" s="5">
        <f>'[25]9th Cent'!$U34</f>
        <v>82766.679999999993</v>
      </c>
      <c r="I38" s="5">
        <f>'[26]9th Cent'!$U34</f>
        <v>72150.05</v>
      </c>
      <c r="J38" s="5"/>
      <c r="K38" s="5"/>
      <c r="L38" s="5"/>
      <c r="M38" s="5"/>
      <c r="N38" s="5">
        <f t="shared" si="0"/>
        <v>635146.23999999999</v>
      </c>
    </row>
    <row r="39" spans="1:14">
      <c r="A39" t="s">
        <v>27</v>
      </c>
      <c r="B39" s="5">
        <f>'[19]9th Cent'!$U35</f>
        <v>49477.259999999995</v>
      </c>
      <c r="C39" s="5">
        <f>'[20]9th Cent'!$U35</f>
        <v>48490.75</v>
      </c>
      <c r="D39" s="5">
        <f>'[21]9th Cent'!$U35</f>
        <v>52080.55</v>
      </c>
      <c r="E39" s="5">
        <f>'[22]9th Cent'!$U35</f>
        <v>49543.519999999997</v>
      </c>
      <c r="F39" s="5">
        <f>'[23]9th Cent'!$U35</f>
        <v>51192.81</v>
      </c>
      <c r="G39" s="5">
        <f>'[24]9th Cent'!$U35</f>
        <v>49550.049999999996</v>
      </c>
      <c r="H39" s="5">
        <f>'[25]9th Cent'!$U35</f>
        <v>44461.270000000004</v>
      </c>
      <c r="I39" s="5">
        <f>'[26]9th Cent'!$U35</f>
        <v>41545.82</v>
      </c>
      <c r="J39" s="5"/>
      <c r="K39" s="5"/>
      <c r="L39" s="5"/>
      <c r="M39" s="5"/>
      <c r="N39" s="5">
        <f t="shared" si="0"/>
        <v>386342.03</v>
      </c>
    </row>
    <row r="40" spans="1:14">
      <c r="A40" t="s">
        <v>103</v>
      </c>
      <c r="B40" s="5">
        <f>'[19]9th Cent'!$U36</f>
        <v>636203.44999999995</v>
      </c>
      <c r="C40" s="5">
        <f>'[20]9th Cent'!$U36</f>
        <v>643205.32999999996</v>
      </c>
      <c r="D40" s="5">
        <f>'[21]9th Cent'!$U36</f>
        <v>676972.16999999993</v>
      </c>
      <c r="E40" s="5">
        <f>'[22]9th Cent'!$U36</f>
        <v>654242.90999999992</v>
      </c>
      <c r="F40" s="5">
        <f>'[23]9th Cent'!$U36</f>
        <v>657506.76</v>
      </c>
      <c r="G40" s="5">
        <f>'[24]9th Cent'!$U36</f>
        <v>624753.56000000006</v>
      </c>
      <c r="H40" s="5">
        <f>'[25]9th Cent'!$U36</f>
        <v>611294.55999999994</v>
      </c>
      <c r="I40" s="5">
        <f>'[26]9th Cent'!$U36</f>
        <v>558100.61</v>
      </c>
      <c r="J40" s="5"/>
      <c r="K40" s="5"/>
      <c r="L40" s="5"/>
      <c r="M40" s="5"/>
      <c r="N40" s="5">
        <f t="shared" si="0"/>
        <v>5062279.3499999996</v>
      </c>
    </row>
    <row r="41" spans="1:14">
      <c r="A41" t="s">
        <v>29</v>
      </c>
      <c r="B41" s="5">
        <f>'[19]9th Cent'!$U37</f>
        <v>12435.68</v>
      </c>
      <c r="C41" s="5">
        <f>'[20]9th Cent'!$U37</f>
        <v>13254.69</v>
      </c>
      <c r="D41" s="5">
        <f>'[21]9th Cent'!$U37</f>
        <v>12263.41</v>
      </c>
      <c r="E41" s="5">
        <f>'[22]9th Cent'!$U37</f>
        <v>11267.97</v>
      </c>
      <c r="F41" s="5">
        <f>'[23]9th Cent'!$U37</f>
        <v>11227.669999999998</v>
      </c>
      <c r="G41" s="5">
        <f>'[24]9th Cent'!$U37</f>
        <v>10059.870000000001</v>
      </c>
      <c r="H41" s="5">
        <f>'[25]9th Cent'!$U37</f>
        <v>8272.14</v>
      </c>
      <c r="I41" s="5">
        <f>'[26]9th Cent'!$U37</f>
        <v>7136.84</v>
      </c>
      <c r="J41" s="5"/>
      <c r="K41" s="5"/>
      <c r="L41" s="5"/>
      <c r="M41" s="5"/>
      <c r="N41" s="5">
        <f t="shared" si="0"/>
        <v>85918.26999999999</v>
      </c>
    </row>
    <row r="42" spans="1:14">
      <c r="A42" t="s">
        <v>104</v>
      </c>
      <c r="B42" s="5">
        <f>'[19]9th Cent'!$U38</f>
        <v>22920.55</v>
      </c>
      <c r="C42" s="5">
        <f>'[20]9th Cent'!$U38</f>
        <v>23875.55</v>
      </c>
      <c r="D42" s="5">
        <f>'[21]9th Cent'!$U38</f>
        <v>24530.36</v>
      </c>
      <c r="E42" s="5">
        <f>'[22]9th Cent'!$U38</f>
        <v>25878.22</v>
      </c>
      <c r="F42" s="5">
        <f>'[23]9th Cent'!$U38</f>
        <v>23956.99</v>
      </c>
      <c r="G42" s="5">
        <f>'[24]9th Cent'!$U38</f>
        <v>22807.43</v>
      </c>
      <c r="H42" s="5">
        <f>'[25]9th Cent'!$U38</f>
        <v>9207.76</v>
      </c>
      <c r="I42" s="5">
        <f>'[26]9th Cent'!$U38</f>
        <v>5389.65</v>
      </c>
      <c r="J42" s="5"/>
      <c r="K42" s="5"/>
      <c r="L42" s="5"/>
      <c r="M42" s="5"/>
      <c r="N42" s="5">
        <f t="shared" si="0"/>
        <v>158566.51</v>
      </c>
    </row>
    <row r="43" spans="1:14">
      <c r="A43" t="s">
        <v>31</v>
      </c>
      <c r="B43" s="5">
        <f>'[19]9th Cent'!$U39</f>
        <v>58368.06</v>
      </c>
      <c r="C43" s="5">
        <f>'[20]9th Cent'!$U39</f>
        <v>61647.049999999996</v>
      </c>
      <c r="D43" s="5">
        <f>'[21]9th Cent'!$U39</f>
        <v>58607.920000000006</v>
      </c>
      <c r="E43" s="5">
        <f>'[22]9th Cent'!$U39</f>
        <v>57687.229999999996</v>
      </c>
      <c r="F43" s="5">
        <f>'[23]9th Cent'!$U39</f>
        <v>56301.09</v>
      </c>
      <c r="G43" s="5">
        <f>'[24]9th Cent'!$U39</f>
        <v>54271.35</v>
      </c>
      <c r="H43" s="5">
        <f>'[25]9th Cent'!$U39</f>
        <v>34469.869999999995</v>
      </c>
      <c r="I43" s="5">
        <f>'[26]9th Cent'!$U39</f>
        <v>30963.51</v>
      </c>
      <c r="J43" s="5"/>
      <c r="K43" s="5"/>
      <c r="L43" s="5"/>
      <c r="M43" s="5"/>
      <c r="N43" s="5">
        <f t="shared" si="0"/>
        <v>412316.07999999996</v>
      </c>
    </row>
    <row r="44" spans="1:14">
      <c r="A44" t="s">
        <v>32</v>
      </c>
      <c r="B44" s="5">
        <f>'[19]9th Cent'!$U40</f>
        <v>13785.3</v>
      </c>
      <c r="C44" s="5">
        <f>'[20]9th Cent'!$U40</f>
        <v>14661.509999999998</v>
      </c>
      <c r="D44" s="5">
        <f>'[21]9th Cent'!$U40</f>
        <v>14602.86</v>
      </c>
      <c r="E44" s="5">
        <f>'[22]9th Cent'!$U40</f>
        <v>14001.900000000001</v>
      </c>
      <c r="F44" s="5">
        <f>'[23]9th Cent'!$U40</f>
        <v>13754.25</v>
      </c>
      <c r="G44" s="5">
        <f>'[24]9th Cent'!$U40</f>
        <v>13583.84</v>
      </c>
      <c r="H44" s="5">
        <f>'[25]9th Cent'!$U40</f>
        <v>8445.98</v>
      </c>
      <c r="I44" s="5">
        <f>'[26]9th Cent'!$U40</f>
        <v>7514.65</v>
      </c>
      <c r="J44" s="5"/>
      <c r="K44" s="5"/>
      <c r="L44" s="5"/>
      <c r="M44" s="5"/>
      <c r="N44" s="5">
        <f t="shared" si="0"/>
        <v>100350.29</v>
      </c>
    </row>
    <row r="45" spans="1:14">
      <c r="A45" t="s">
        <v>33</v>
      </c>
      <c r="B45" s="5">
        <f>'[19]9th Cent'!$U41</f>
        <v>663.8</v>
      </c>
      <c r="C45" s="5">
        <f>'[20]9th Cent'!$U41</f>
        <v>691.45999999999992</v>
      </c>
      <c r="D45" s="5">
        <f>'[21]9th Cent'!$U41</f>
        <v>710.42</v>
      </c>
      <c r="E45" s="5">
        <f>'[22]9th Cent'!$U41</f>
        <v>749.46</v>
      </c>
      <c r="F45" s="5">
        <f>'[23]9th Cent'!$U41</f>
        <v>693.81</v>
      </c>
      <c r="G45" s="5">
        <f>'[24]9th Cent'!$U41</f>
        <v>660.52</v>
      </c>
      <c r="H45" s="5">
        <f>'[25]9th Cent'!$U41</f>
        <v>2009.6699999999998</v>
      </c>
      <c r="I45" s="5">
        <f>'[26]9th Cent'!$U41</f>
        <v>1191.6500000000001</v>
      </c>
      <c r="J45" s="5"/>
      <c r="K45" s="5"/>
      <c r="L45" s="5"/>
      <c r="M45" s="5"/>
      <c r="N45" s="5">
        <f t="shared" si="0"/>
        <v>7370.7899999999991</v>
      </c>
    </row>
    <row r="46" spans="1:14">
      <c r="A46" t="s">
        <v>105</v>
      </c>
      <c r="B46" s="5">
        <f>'[19]9th Cent'!$U42</f>
        <v>148788.15</v>
      </c>
      <c r="C46" s="5">
        <f>'[20]9th Cent'!$U42</f>
        <v>154038.42000000001</v>
      </c>
      <c r="D46" s="5">
        <f>'[21]9th Cent'!$U42</f>
        <v>161534.06</v>
      </c>
      <c r="E46" s="5">
        <f>'[22]9th Cent'!$U42</f>
        <v>154422.41</v>
      </c>
      <c r="F46" s="5">
        <f>'[23]9th Cent'!$U42</f>
        <v>159339.13999999998</v>
      </c>
      <c r="G46" s="5">
        <f>'[24]9th Cent'!$U42</f>
        <v>154613.92000000001</v>
      </c>
      <c r="H46" s="5">
        <f>'[25]9th Cent'!$U42</f>
        <v>169514.75</v>
      </c>
      <c r="I46" s="5">
        <f>'[26]9th Cent'!$U42</f>
        <v>154514.76999999999</v>
      </c>
      <c r="J46" s="5"/>
      <c r="K46" s="5"/>
      <c r="L46" s="5"/>
      <c r="M46" s="5"/>
      <c r="N46" s="5">
        <f t="shared" si="0"/>
        <v>1256765.6200000001</v>
      </c>
    </row>
    <row r="47" spans="1:14">
      <c r="A47" t="s">
        <v>106</v>
      </c>
      <c r="B47" s="5">
        <f>'[19]9th Cent'!$U43</f>
        <v>330009.25</v>
      </c>
      <c r="C47" s="5">
        <f>'[20]9th Cent'!$U43</f>
        <v>326171.61000000004</v>
      </c>
      <c r="D47" s="5">
        <f>'[21]9th Cent'!$U43</f>
        <v>343979.03</v>
      </c>
      <c r="E47" s="5">
        <f>'[22]9th Cent'!$U43</f>
        <v>323495.17</v>
      </c>
      <c r="F47" s="5">
        <f>'[23]9th Cent'!$U43</f>
        <v>338114.3</v>
      </c>
      <c r="G47" s="5">
        <f>'[24]9th Cent'!$U43</f>
        <v>338320.01</v>
      </c>
      <c r="H47" s="5">
        <f>'[25]9th Cent'!$U43</f>
        <v>356814.44999999995</v>
      </c>
      <c r="I47" s="5">
        <f>'[26]9th Cent'!$U43</f>
        <v>341409.8</v>
      </c>
      <c r="J47" s="5"/>
      <c r="K47" s="5"/>
      <c r="L47" s="5"/>
      <c r="M47" s="5"/>
      <c r="N47" s="5">
        <f t="shared" si="0"/>
        <v>2698313.62</v>
      </c>
    </row>
    <row r="48" spans="1:14">
      <c r="A48" t="s">
        <v>107</v>
      </c>
      <c r="B48" s="5">
        <f>'[19]9th Cent'!$U44</f>
        <v>114868.90000000001</v>
      </c>
      <c r="C48" s="5">
        <f>'[20]9th Cent'!$U44</f>
        <v>115690.79</v>
      </c>
      <c r="D48" s="5">
        <f>'[21]9th Cent'!$U44</f>
        <v>127974.62</v>
      </c>
      <c r="E48" s="5">
        <f>'[22]9th Cent'!$U44</f>
        <v>116398.16</v>
      </c>
      <c r="F48" s="5">
        <f>'[23]9th Cent'!$U44</f>
        <v>123119.67</v>
      </c>
      <c r="G48" s="5">
        <f>'[24]9th Cent'!$U44</f>
        <v>117166.13</v>
      </c>
      <c r="H48" s="5">
        <f>'[25]9th Cent'!$U44</f>
        <v>114024.12999999999</v>
      </c>
      <c r="I48" s="5">
        <f>'[26]9th Cent'!$U44</f>
        <v>107486.45</v>
      </c>
      <c r="J48" s="5"/>
      <c r="K48" s="5"/>
      <c r="L48" s="5"/>
      <c r="M48" s="5"/>
      <c r="N48" s="5">
        <f t="shared" si="0"/>
        <v>936728.85</v>
      </c>
    </row>
    <row r="49" spans="1:14">
      <c r="A49" t="s">
        <v>37</v>
      </c>
      <c r="B49" s="5">
        <f>'[19]9th Cent'!$U45</f>
        <v>5206.93</v>
      </c>
      <c r="C49" s="5">
        <f>'[20]9th Cent'!$U45</f>
        <v>5423.88</v>
      </c>
      <c r="D49" s="5">
        <f>'[21]9th Cent'!$U45</f>
        <v>5572.63</v>
      </c>
      <c r="E49" s="5">
        <f>'[22]9th Cent'!$U45</f>
        <v>5878.83</v>
      </c>
      <c r="F49" s="5">
        <f>'[23]9th Cent'!$U45</f>
        <v>5442.38</v>
      </c>
      <c r="G49" s="5">
        <f>'[24]9th Cent'!$U45</f>
        <v>5181.2299999999996</v>
      </c>
      <c r="H49" s="5">
        <f>'[25]9th Cent'!$U45</f>
        <v>4374.3499999999995</v>
      </c>
      <c r="I49" s="5">
        <f>'[26]9th Cent'!$U45</f>
        <v>2580.5300000000002</v>
      </c>
      <c r="J49" s="5"/>
      <c r="K49" s="5"/>
      <c r="L49" s="5"/>
      <c r="M49" s="5"/>
      <c r="N49" s="5">
        <f t="shared" si="0"/>
        <v>39660.76</v>
      </c>
    </row>
    <row r="50" spans="1:14">
      <c r="A50" t="s">
        <v>38</v>
      </c>
      <c r="B50" s="5">
        <f>'[19]9th Cent'!$U46</f>
        <v>5235.1099999999997</v>
      </c>
      <c r="C50" s="5">
        <f>'[20]9th Cent'!$U46</f>
        <v>5342.83</v>
      </c>
      <c r="D50" s="5">
        <f>'[21]9th Cent'!$U46</f>
        <v>5477.4999999999991</v>
      </c>
      <c r="E50" s="5">
        <f>'[22]9th Cent'!$U46</f>
        <v>5230.9699999999993</v>
      </c>
      <c r="F50" s="5">
        <f>'[23]9th Cent'!$U46</f>
        <v>5190.41</v>
      </c>
      <c r="G50" s="5">
        <f>'[24]9th Cent'!$U46</f>
        <v>4810.3900000000003</v>
      </c>
      <c r="H50" s="5">
        <f>'[25]9th Cent'!$U46</f>
        <v>4437.3499999999995</v>
      </c>
      <c r="I50" s="5">
        <f>'[26]9th Cent'!$U46</f>
        <v>3762.5699999999997</v>
      </c>
      <c r="J50" s="5"/>
      <c r="K50" s="5"/>
      <c r="L50" s="5"/>
      <c r="M50" s="5"/>
      <c r="N50" s="5">
        <f t="shared" si="0"/>
        <v>39487.129999999997</v>
      </c>
    </row>
    <row r="51" spans="1:14">
      <c r="A51" t="s">
        <v>39</v>
      </c>
      <c r="B51" s="5">
        <f>'[19]9th Cent'!$U47</f>
        <v>38756.520000000004</v>
      </c>
      <c r="C51" s="5">
        <f>'[20]9th Cent'!$U47</f>
        <v>42430.929999999993</v>
      </c>
      <c r="D51" s="5">
        <f>'[21]9th Cent'!$U47</f>
        <v>45197.17</v>
      </c>
      <c r="E51" s="5">
        <f>'[22]9th Cent'!$U47</f>
        <v>39051.83</v>
      </c>
      <c r="F51" s="5">
        <f>'[23]9th Cent'!$U47</f>
        <v>41137.99</v>
      </c>
      <c r="G51" s="5">
        <f>'[24]9th Cent'!$U47</f>
        <v>39543.719999999994</v>
      </c>
      <c r="H51" s="5">
        <f>'[25]9th Cent'!$U47</f>
        <v>15565.470000000001</v>
      </c>
      <c r="I51" s="5">
        <f>'[26]9th Cent'!$U47</f>
        <v>13239.42</v>
      </c>
      <c r="J51" s="5"/>
      <c r="K51" s="5"/>
      <c r="L51" s="5"/>
      <c r="M51" s="5"/>
      <c r="N51" s="5">
        <f t="shared" si="0"/>
        <v>274923.05</v>
      </c>
    </row>
    <row r="52" spans="1:14">
      <c r="A52" t="s">
        <v>108</v>
      </c>
      <c r="B52" s="5">
        <f>'[19]9th Cent'!$U48</f>
        <v>170031.35</v>
      </c>
      <c r="C52" s="5">
        <f>'[20]9th Cent'!$U48</f>
        <v>172253.62000000002</v>
      </c>
      <c r="D52" s="5">
        <f>'[21]9th Cent'!$U48</f>
        <v>175933.45</v>
      </c>
      <c r="E52" s="5">
        <f>'[22]9th Cent'!$U48</f>
        <v>166632.41</v>
      </c>
      <c r="F52" s="5">
        <f>'[23]9th Cent'!$U48</f>
        <v>172546.13</v>
      </c>
      <c r="G52" s="5">
        <f>'[24]9th Cent'!$U48</f>
        <v>168350.90000000002</v>
      </c>
      <c r="H52" s="5">
        <f>'[25]9th Cent'!$U48</f>
        <v>176008.53999999998</v>
      </c>
      <c r="I52" s="5">
        <f>'[26]9th Cent'!$U48</f>
        <v>164645.89000000001</v>
      </c>
      <c r="J52" s="5"/>
      <c r="K52" s="5"/>
      <c r="L52" s="5"/>
      <c r="M52" s="5"/>
      <c r="N52" s="5">
        <f t="shared" si="0"/>
        <v>1366402.29</v>
      </c>
    </row>
    <row r="53" spans="1:14">
      <c r="A53" t="s">
        <v>41</v>
      </c>
      <c r="B53" s="5">
        <f>'[19]9th Cent'!$U49</f>
        <v>214359.05</v>
      </c>
      <c r="C53" s="5">
        <f>'[20]9th Cent'!$U49</f>
        <v>222536.9</v>
      </c>
      <c r="D53" s="5">
        <f>'[21]9th Cent'!$U49</f>
        <v>218449.16</v>
      </c>
      <c r="E53" s="5">
        <f>'[22]9th Cent'!$U49</f>
        <v>214427.02999999997</v>
      </c>
      <c r="F53" s="5">
        <f>'[23]9th Cent'!$U49</f>
        <v>213580.84</v>
      </c>
      <c r="G53" s="5">
        <f>'[24]9th Cent'!$U49</f>
        <v>209890.89</v>
      </c>
      <c r="H53" s="5">
        <f>'[25]9th Cent'!$U49</f>
        <v>193843.01</v>
      </c>
      <c r="I53" s="5">
        <f>'[26]9th Cent'!$U49</f>
        <v>174214.57</v>
      </c>
      <c r="J53" s="5"/>
      <c r="K53" s="5"/>
      <c r="L53" s="5"/>
      <c r="M53" s="5"/>
      <c r="N53" s="5">
        <f t="shared" si="0"/>
        <v>1661301.4500000002</v>
      </c>
    </row>
    <row r="54" spans="1:14">
      <c r="A54" t="s">
        <v>42</v>
      </c>
      <c r="B54" s="5">
        <f>'[19]9th Cent'!$U50</f>
        <v>75758.22</v>
      </c>
      <c r="C54" s="5">
        <f>'[20]9th Cent'!$U50</f>
        <v>75637.48</v>
      </c>
      <c r="D54" s="5">
        <f>'[21]9th Cent'!$U50</f>
        <v>77603.23000000001</v>
      </c>
      <c r="E54" s="5">
        <f>'[22]9th Cent'!$U50</f>
        <v>73470.149999999994</v>
      </c>
      <c r="F54" s="5">
        <f>'[23]9th Cent'!$U50</f>
        <v>77650.81</v>
      </c>
      <c r="G54" s="5">
        <f>'[24]9th Cent'!$U50</f>
        <v>73366.3</v>
      </c>
      <c r="H54" s="5">
        <f>'[25]9th Cent'!$U50</f>
        <v>78933.600000000006</v>
      </c>
      <c r="I54" s="5">
        <f>'[26]9th Cent'!$U50</f>
        <v>70818.670000000013</v>
      </c>
      <c r="J54" s="5"/>
      <c r="K54" s="5"/>
      <c r="L54" s="5"/>
      <c r="M54" s="5"/>
      <c r="N54" s="5">
        <f t="shared" si="0"/>
        <v>603238.46000000008</v>
      </c>
    </row>
    <row r="55" spans="1:14">
      <c r="A55" t="s">
        <v>109</v>
      </c>
      <c r="B55" s="5">
        <f>'[19]9th Cent'!$U51</f>
        <v>49065.79</v>
      </c>
      <c r="C55" s="5">
        <f>'[20]9th Cent'!$U51</f>
        <v>57017.9</v>
      </c>
      <c r="D55" s="5">
        <f>'[21]9th Cent'!$U51</f>
        <v>42333.649999999994</v>
      </c>
      <c r="E55" s="5">
        <f>'[22]9th Cent'!$U51</f>
        <v>38583.199999999997</v>
      </c>
      <c r="F55" s="5">
        <f>'[23]9th Cent'!$U51</f>
        <v>39137.879999999997</v>
      </c>
      <c r="G55" s="5">
        <f>'[24]9th Cent'!$U51</f>
        <v>38208.28</v>
      </c>
      <c r="H55" s="5">
        <f>'[25]9th Cent'!$U51</f>
        <v>40570.83</v>
      </c>
      <c r="I55" s="5">
        <f>'[26]9th Cent'!$U51</f>
        <v>39977.68</v>
      </c>
      <c r="J55" s="5"/>
      <c r="K55" s="5"/>
      <c r="L55" s="5"/>
      <c r="M55" s="5"/>
      <c r="N55" s="5">
        <f t="shared" si="0"/>
        <v>344895.20999999996</v>
      </c>
    </row>
    <row r="56" spans="1:14">
      <c r="A56" t="s">
        <v>110</v>
      </c>
      <c r="B56" s="5">
        <f>'[19]9th Cent'!$U52</f>
        <v>47844.880000000005</v>
      </c>
      <c r="C56" s="5">
        <f>'[20]9th Cent'!$U52</f>
        <v>46752.480000000003</v>
      </c>
      <c r="D56" s="5">
        <f>'[21]9th Cent'!$U52</f>
        <v>48770.600000000006</v>
      </c>
      <c r="E56" s="5">
        <f>'[22]9th Cent'!$U52</f>
        <v>43747.3</v>
      </c>
      <c r="F56" s="5">
        <f>'[23]9th Cent'!$U52</f>
        <v>43836.42</v>
      </c>
      <c r="G56" s="5">
        <f>'[24]9th Cent'!$U52</f>
        <v>41995.29</v>
      </c>
      <c r="H56" s="5">
        <f>'[25]9th Cent'!$U52</f>
        <v>37456.559999999998</v>
      </c>
      <c r="I56" s="5">
        <f>'[26]9th Cent'!$U52</f>
        <v>33321.449999999997</v>
      </c>
      <c r="J56" s="5"/>
      <c r="K56" s="5"/>
      <c r="L56" s="5"/>
      <c r="M56" s="5"/>
      <c r="N56" s="5">
        <f t="shared" si="0"/>
        <v>343724.98</v>
      </c>
    </row>
    <row r="57" spans="1:14">
      <c r="A57" t="s">
        <v>111</v>
      </c>
      <c r="B57" s="5">
        <f>'[19]9th Cent'!$U53</f>
        <v>110707.42000000001</v>
      </c>
      <c r="C57" s="5">
        <f>'[20]9th Cent'!$U53</f>
        <v>116040.14</v>
      </c>
      <c r="D57" s="5">
        <f>'[21]9th Cent'!$U53</f>
        <v>113710.5</v>
      </c>
      <c r="E57" s="5">
        <f>'[22]9th Cent'!$U53</f>
        <v>92965.53</v>
      </c>
      <c r="F57" s="5">
        <f>'[23]9th Cent'!$U53</f>
        <v>110809.27</v>
      </c>
      <c r="G57" s="5">
        <f>'[24]9th Cent'!$U53</f>
        <v>91574.44</v>
      </c>
      <c r="H57" s="5">
        <f>'[25]9th Cent'!$U53</f>
        <v>93962.39</v>
      </c>
      <c r="I57" s="5">
        <f>'[26]9th Cent'!$U53</f>
        <v>84864.01</v>
      </c>
      <c r="J57" s="5"/>
      <c r="K57" s="5"/>
      <c r="L57" s="5"/>
      <c r="M57" s="5"/>
      <c r="N57" s="5">
        <f t="shared" si="0"/>
        <v>814633.70000000007</v>
      </c>
    </row>
    <row r="58" spans="1:14">
      <c r="A58" t="s">
        <v>46</v>
      </c>
      <c r="B58" s="5">
        <f>'[19]9th Cent'!$U54</f>
        <v>32397.78</v>
      </c>
      <c r="C58" s="5">
        <f>'[20]9th Cent'!$U54</f>
        <v>31726.339999999997</v>
      </c>
      <c r="D58" s="5">
        <f>'[21]9th Cent'!$U54</f>
        <v>32597.29</v>
      </c>
      <c r="E58" s="5">
        <f>'[22]9th Cent'!$U54</f>
        <v>31870.94</v>
      </c>
      <c r="F58" s="5">
        <f>'[23]9th Cent'!$U54</f>
        <v>32980.1</v>
      </c>
      <c r="G58" s="5">
        <f>'[24]9th Cent'!$U54</f>
        <v>31559.38</v>
      </c>
      <c r="H58" s="5">
        <f>'[25]9th Cent'!$U54</f>
        <v>32432.41</v>
      </c>
      <c r="I58" s="5">
        <f>'[26]9th Cent'!$U54</f>
        <v>28375.82</v>
      </c>
      <c r="J58" s="5"/>
      <c r="K58" s="5"/>
      <c r="L58" s="5"/>
      <c r="M58" s="5"/>
      <c r="N58" s="5">
        <f t="shared" si="0"/>
        <v>253940.06000000003</v>
      </c>
    </row>
    <row r="59" spans="1:14">
      <c r="A59" t="s">
        <v>112</v>
      </c>
      <c r="B59" s="5">
        <f>'[19]9th Cent'!$U55</f>
        <v>123575.67</v>
      </c>
      <c r="C59" s="5">
        <f>'[20]9th Cent'!$U55</f>
        <v>128724.56</v>
      </c>
      <c r="D59" s="5">
        <f>'[21]9th Cent'!$U55</f>
        <v>132254.95000000001</v>
      </c>
      <c r="E59" s="5">
        <f>'[22]9th Cent'!$U55</f>
        <v>139521.9</v>
      </c>
      <c r="F59" s="5">
        <f>'[23]9th Cent'!$U55</f>
        <v>129163.64000000001</v>
      </c>
      <c r="G59" s="5">
        <f>'[24]9th Cent'!$U55</f>
        <v>122965.8</v>
      </c>
      <c r="H59" s="5">
        <f>'[25]9th Cent'!$U55</f>
        <v>106170.03</v>
      </c>
      <c r="I59" s="5">
        <f>'[26]9th Cent'!$U55</f>
        <v>70573.63</v>
      </c>
      <c r="J59" s="5"/>
      <c r="K59" s="5"/>
      <c r="L59" s="5"/>
      <c r="M59" s="5"/>
      <c r="N59" s="5">
        <f t="shared" si="0"/>
        <v>952950.18</v>
      </c>
    </row>
    <row r="60" spans="1:14">
      <c r="A60" t="s">
        <v>113</v>
      </c>
      <c r="B60" s="5">
        <f>'[19]9th Cent'!$U56</f>
        <v>179882.71</v>
      </c>
      <c r="C60" s="5">
        <f>'[20]9th Cent'!$U56</f>
        <v>190885.72</v>
      </c>
      <c r="D60" s="5">
        <f>'[21]9th Cent'!$U56</f>
        <v>189678.25999999998</v>
      </c>
      <c r="E60" s="5">
        <f>'[22]9th Cent'!$U56</f>
        <v>177037.34</v>
      </c>
      <c r="F60" s="5">
        <f>'[23]9th Cent'!$U56</f>
        <v>184696.40999999997</v>
      </c>
      <c r="G60" s="5">
        <f>'[24]9th Cent'!$U56</f>
        <v>175375.81</v>
      </c>
      <c r="H60" s="5">
        <f>'[25]9th Cent'!$U56</f>
        <v>183847.16</v>
      </c>
      <c r="I60" s="5">
        <f>'[26]9th Cent'!$U56</f>
        <v>173216.28</v>
      </c>
      <c r="J60" s="5"/>
      <c r="K60" s="5"/>
      <c r="L60" s="5"/>
      <c r="M60" s="5"/>
      <c r="N60" s="5">
        <f t="shared" si="0"/>
        <v>1454619.69</v>
      </c>
    </row>
    <row r="61" spans="1:14">
      <c r="A61" t="s">
        <v>114</v>
      </c>
      <c r="B61" s="5">
        <f>'[19]9th Cent'!$U57</f>
        <v>534689.26</v>
      </c>
      <c r="C61" s="5">
        <f>'[20]9th Cent'!$U57</f>
        <v>521949.87999999995</v>
      </c>
      <c r="D61" s="5">
        <f>'[21]9th Cent'!$U57</f>
        <v>557575.62</v>
      </c>
      <c r="E61" s="5">
        <f>'[22]9th Cent'!$U57</f>
        <v>533825.5</v>
      </c>
      <c r="F61" s="5">
        <f>'[23]9th Cent'!$U57</f>
        <v>565950.76</v>
      </c>
      <c r="G61" s="5">
        <f>'[24]9th Cent'!$U57</f>
        <v>537064.4</v>
      </c>
      <c r="H61" s="5">
        <f>'[25]9th Cent'!$U57</f>
        <v>570685.13</v>
      </c>
      <c r="I61" s="5">
        <f>'[26]9th Cent'!$U57</f>
        <v>516844.11</v>
      </c>
      <c r="J61" s="5"/>
      <c r="K61" s="5"/>
      <c r="L61" s="5"/>
      <c r="M61" s="5"/>
      <c r="N61" s="5">
        <f t="shared" si="0"/>
        <v>4338584.6599999992</v>
      </c>
    </row>
    <row r="62" spans="1:14">
      <c r="A62" t="s">
        <v>50</v>
      </c>
      <c r="B62" s="5">
        <f>'[19]9th Cent'!$U58</f>
        <v>219874.98</v>
      </c>
      <c r="C62" s="5">
        <f>'[20]9th Cent'!$U58</f>
        <v>226176.66</v>
      </c>
      <c r="D62" s="5">
        <f>'[21]9th Cent'!$U58</f>
        <v>236759.83000000002</v>
      </c>
      <c r="E62" s="5">
        <f>'[22]9th Cent'!$U58</f>
        <v>222490.46999999997</v>
      </c>
      <c r="F62" s="5">
        <f>'[23]9th Cent'!$U58</f>
        <v>226061.54</v>
      </c>
      <c r="G62" s="5">
        <f>'[24]9th Cent'!$U58</f>
        <v>223036.27000000002</v>
      </c>
      <c r="H62" s="5">
        <f>'[25]9th Cent'!$U58</f>
        <v>233901.94</v>
      </c>
      <c r="I62" s="5">
        <f>'[26]9th Cent'!$U58</f>
        <v>213984.5</v>
      </c>
      <c r="J62" s="5"/>
      <c r="K62" s="5"/>
      <c r="L62" s="5"/>
      <c r="M62" s="5"/>
      <c r="N62" s="5">
        <f t="shared" si="0"/>
        <v>1802286.19</v>
      </c>
    </row>
    <row r="63" spans="1:14">
      <c r="A63" t="s">
        <v>115</v>
      </c>
      <c r="B63" s="5">
        <f>'[19]9th Cent'!$U59</f>
        <v>328976.79000000004</v>
      </c>
      <c r="C63" s="5">
        <f>'[20]9th Cent'!$U59</f>
        <v>328400.04000000004</v>
      </c>
      <c r="D63" s="5">
        <f>'[21]9th Cent'!$U59</f>
        <v>341646.69</v>
      </c>
      <c r="E63" s="5">
        <f>'[22]9th Cent'!$U59</f>
        <v>323657.17</v>
      </c>
      <c r="F63" s="5">
        <f>'[23]9th Cent'!$U59</f>
        <v>329859.76</v>
      </c>
      <c r="G63" s="5">
        <f>'[24]9th Cent'!$U59</f>
        <v>314659.01999999996</v>
      </c>
      <c r="H63" s="5">
        <f>'[25]9th Cent'!$U59</f>
        <v>329671.13</v>
      </c>
      <c r="I63" s="5">
        <f>'[26]9th Cent'!$U59</f>
        <v>301215.94999999995</v>
      </c>
      <c r="J63" s="5"/>
      <c r="K63" s="5"/>
      <c r="L63" s="5"/>
      <c r="M63" s="5"/>
      <c r="N63" s="5">
        <f t="shared" si="0"/>
        <v>2598086.5499999998</v>
      </c>
    </row>
    <row r="64" spans="1:14">
      <c r="A64" t="s">
        <v>116</v>
      </c>
      <c r="B64" s="5">
        <f>'[19]9th Cent'!$U60</f>
        <v>349982.89</v>
      </c>
      <c r="C64" s="5">
        <f>'[20]9th Cent'!$U60</f>
        <v>359634.45</v>
      </c>
      <c r="D64" s="5">
        <f>'[21]9th Cent'!$U60</f>
        <v>377778.71</v>
      </c>
      <c r="E64" s="5">
        <f>'[22]9th Cent'!$U60</f>
        <v>368436.79999999993</v>
      </c>
      <c r="F64" s="5">
        <f>'[23]9th Cent'!$U60</f>
        <v>373362.55</v>
      </c>
      <c r="G64" s="5">
        <f>'[24]9th Cent'!$U60</f>
        <v>354980.21</v>
      </c>
      <c r="H64" s="5">
        <f>'[25]9th Cent'!$U60</f>
        <v>338250.22000000003</v>
      </c>
      <c r="I64" s="5">
        <f>'[26]9th Cent'!$U60</f>
        <v>304563.05</v>
      </c>
      <c r="J64" s="5"/>
      <c r="K64" s="5"/>
      <c r="L64" s="5"/>
      <c r="M64" s="5"/>
      <c r="N64" s="5">
        <f t="shared" si="0"/>
        <v>2826988.8800000004</v>
      </c>
    </row>
    <row r="65" spans="1:14">
      <c r="A65" t="s">
        <v>117</v>
      </c>
      <c r="B65" s="5">
        <f>'[19]9th Cent'!$U61</f>
        <v>40739.35</v>
      </c>
      <c r="C65" s="5">
        <f>'[20]9th Cent'!$U61</f>
        <v>36619.909999999996</v>
      </c>
      <c r="D65" s="5">
        <f>'[21]9th Cent'!$U61</f>
        <v>38261.579999999994</v>
      </c>
      <c r="E65" s="5">
        <f>'[22]9th Cent'!$U61</f>
        <v>35572.699999999997</v>
      </c>
      <c r="F65" s="5">
        <f>'[23]9th Cent'!$U61</f>
        <v>35080.94</v>
      </c>
      <c r="G65" s="5">
        <f>'[24]9th Cent'!$U61</f>
        <v>34718.589999999997</v>
      </c>
      <c r="H65" s="5">
        <f>'[25]9th Cent'!$U61</f>
        <v>31220.570000000003</v>
      </c>
      <c r="I65" s="5">
        <f>'[26]9th Cent'!$U61</f>
        <v>29444.43</v>
      </c>
      <c r="J65" s="5"/>
      <c r="K65" s="5"/>
      <c r="L65" s="5"/>
      <c r="M65" s="5"/>
      <c r="N65" s="5">
        <f t="shared" si="0"/>
        <v>281658.07</v>
      </c>
    </row>
    <row r="66" spans="1:14">
      <c r="A66" t="s">
        <v>118</v>
      </c>
      <c r="B66" s="5">
        <f>'[19]9th Cent'!$U62</f>
        <v>28741.39</v>
      </c>
      <c r="C66" s="5">
        <f>'[20]9th Cent'!$U62</f>
        <v>29938.920000000002</v>
      </c>
      <c r="D66" s="5">
        <f>'[21]9th Cent'!$U62</f>
        <v>30760.02</v>
      </c>
      <c r="E66" s="5">
        <f>'[22]9th Cent'!$U62</f>
        <v>32450.18</v>
      </c>
      <c r="F66" s="5">
        <f>'[23]9th Cent'!$U62</f>
        <v>30041.040000000001</v>
      </c>
      <c r="G66" s="5">
        <f>'[24]9th Cent'!$U62</f>
        <v>28599.54</v>
      </c>
      <c r="H66" s="5">
        <f>'[25]9th Cent'!$U62</f>
        <v>19634.16</v>
      </c>
      <c r="I66" s="5">
        <f>'[26]9th Cent'!$U62</f>
        <v>11563.67</v>
      </c>
      <c r="J66" s="5"/>
      <c r="K66" s="5"/>
      <c r="L66" s="5"/>
      <c r="M66" s="5"/>
      <c r="N66" s="5">
        <f t="shared" si="0"/>
        <v>211728.92000000004</v>
      </c>
    </row>
    <row r="67" spans="1:14">
      <c r="A67" t="s">
        <v>119</v>
      </c>
      <c r="B67" s="5">
        <f>'[19]9th Cent'!$U63</f>
        <v>150460.94999999998</v>
      </c>
      <c r="C67" s="5">
        <f>'[20]9th Cent'!$U63</f>
        <v>152310.03000000003</v>
      </c>
      <c r="D67" s="5">
        <f>'[21]9th Cent'!$U63</f>
        <v>156831.10999999999</v>
      </c>
      <c r="E67" s="5">
        <f>'[22]9th Cent'!$U63</f>
        <v>149582.13</v>
      </c>
      <c r="F67" s="5">
        <f>'[23]9th Cent'!$U63</f>
        <v>153837.68</v>
      </c>
      <c r="G67" s="5">
        <f>'[24]9th Cent'!$U63</f>
        <v>147004.93</v>
      </c>
      <c r="H67" s="5">
        <f>'[25]9th Cent'!$U63</f>
        <v>152505.83999999997</v>
      </c>
      <c r="I67" s="5">
        <f>'[26]9th Cent'!$U63</f>
        <v>139360.21</v>
      </c>
      <c r="J67" s="5"/>
      <c r="K67" s="5"/>
      <c r="L67" s="5"/>
      <c r="M67" s="5"/>
      <c r="N67" s="5">
        <f t="shared" si="0"/>
        <v>1201892.8799999999</v>
      </c>
    </row>
    <row r="68" spans="1:14">
      <c r="A68" t="s">
        <v>120</v>
      </c>
      <c r="B68" s="5">
        <f>'[19]9th Cent'!$U64</f>
        <v>72652.899999999994</v>
      </c>
      <c r="C68" s="5">
        <f>'[20]9th Cent'!$U64</f>
        <v>78749.91</v>
      </c>
      <c r="D68" s="5">
        <f>'[21]9th Cent'!$U64</f>
        <v>79056.849999999991</v>
      </c>
      <c r="E68" s="5">
        <f>'[22]9th Cent'!$U64</f>
        <v>70043.010000000009</v>
      </c>
      <c r="F68" s="5">
        <f>'[23]9th Cent'!$U64</f>
        <v>77600.929999999993</v>
      </c>
      <c r="G68" s="5">
        <f>'[24]9th Cent'!$U64</f>
        <v>70414.75</v>
      </c>
      <c r="H68" s="5">
        <f>'[25]9th Cent'!$U64</f>
        <v>75751.069999999992</v>
      </c>
      <c r="I68" s="5">
        <f>'[26]9th Cent'!$U64</f>
        <v>69218.69</v>
      </c>
      <c r="J68" s="5"/>
      <c r="K68" s="5"/>
      <c r="L68" s="5"/>
      <c r="M68" s="5"/>
      <c r="N68" s="5">
        <f t="shared" si="0"/>
        <v>593488.11</v>
      </c>
    </row>
    <row r="69" spans="1:14">
      <c r="A69" t="s">
        <v>121</v>
      </c>
      <c r="B69" s="5">
        <f>'[19]9th Cent'!$U65</f>
        <v>159052.69</v>
      </c>
      <c r="C69" s="5">
        <f>'[20]9th Cent'!$U65</f>
        <v>160798.29</v>
      </c>
      <c r="D69" s="5">
        <f>'[21]9th Cent'!$U65</f>
        <v>168992.32</v>
      </c>
      <c r="E69" s="5">
        <f>'[22]9th Cent'!$U65</f>
        <v>169594.78</v>
      </c>
      <c r="F69" s="5">
        <f>'[23]9th Cent'!$U65</f>
        <v>167660.18000000002</v>
      </c>
      <c r="G69" s="5">
        <f>'[24]9th Cent'!$U65</f>
        <v>164337.29999999999</v>
      </c>
      <c r="H69" s="5">
        <f>'[25]9th Cent'!$U65</f>
        <v>170511.5</v>
      </c>
      <c r="I69" s="5">
        <f>'[26]9th Cent'!$U65</f>
        <v>162652.06</v>
      </c>
      <c r="J69" s="5"/>
      <c r="K69" s="5"/>
      <c r="L69" s="5"/>
      <c r="M69" s="5"/>
      <c r="N69" s="5">
        <f t="shared" si="0"/>
        <v>1323599.1200000001</v>
      </c>
    </row>
    <row r="70" spans="1:14">
      <c r="A70" t="s">
        <v>122</v>
      </c>
      <c r="B70" s="5">
        <f>'[19]9th Cent'!$U66</f>
        <v>175096.42</v>
      </c>
      <c r="C70" s="5">
        <f>'[20]9th Cent'!$U66</f>
        <v>180618.8</v>
      </c>
      <c r="D70" s="5">
        <f>'[21]9th Cent'!$U66</f>
        <v>190594.1</v>
      </c>
      <c r="E70" s="5">
        <f>'[22]9th Cent'!$U66</f>
        <v>179370.74</v>
      </c>
      <c r="F70" s="5">
        <f>'[23]9th Cent'!$U66</f>
        <v>183788.23</v>
      </c>
      <c r="G70" s="5">
        <f>'[24]9th Cent'!$U66</f>
        <v>173880.16999999998</v>
      </c>
      <c r="H70" s="5">
        <f>'[25]9th Cent'!$U66</f>
        <v>178711.12000000002</v>
      </c>
      <c r="I70" s="5">
        <f>'[26]9th Cent'!$U66</f>
        <v>165459.47</v>
      </c>
      <c r="J70" s="5"/>
      <c r="K70" s="5"/>
      <c r="L70" s="5"/>
      <c r="M70" s="5"/>
      <c r="N70" s="5">
        <f t="shared" si="0"/>
        <v>1427519.05</v>
      </c>
    </row>
    <row r="71" spans="1:14">
      <c r="A71" t="s">
        <v>59</v>
      </c>
      <c r="B71" s="5">
        <f>'[19]9th Cent'!$U67</f>
        <v>98200.1</v>
      </c>
      <c r="C71" s="5">
        <f>'[20]9th Cent'!$U67</f>
        <v>102582.41</v>
      </c>
      <c r="D71" s="5">
        <f>'[21]9th Cent'!$U67</f>
        <v>101978.23</v>
      </c>
      <c r="E71" s="5">
        <f>'[22]9th Cent'!$U67</f>
        <v>100234.19</v>
      </c>
      <c r="F71" s="5">
        <f>'[23]9th Cent'!$U67</f>
        <v>100759.65999999999</v>
      </c>
      <c r="G71" s="5">
        <f>'[24]9th Cent'!$U67</f>
        <v>101756.33</v>
      </c>
      <c r="H71" s="5">
        <f>'[25]9th Cent'!$U67</f>
        <v>76582.120000000024</v>
      </c>
      <c r="I71" s="5">
        <f>'[26]9th Cent'!$U67</f>
        <v>67909.900000000009</v>
      </c>
      <c r="J71" s="5"/>
      <c r="K71" s="5"/>
      <c r="L71" s="5"/>
      <c r="M71" s="5"/>
      <c r="N71" s="5">
        <f t="shared" si="0"/>
        <v>750002.94</v>
      </c>
    </row>
    <row r="72" spans="1:14">
      <c r="A72" t="s">
        <v>123</v>
      </c>
      <c r="B72" s="5">
        <f>'[19]9th Cent'!$U68</f>
        <v>33130.410000000003</v>
      </c>
      <c r="C72" s="5">
        <f>'[20]9th Cent'!$U68</f>
        <v>37425.69</v>
      </c>
      <c r="D72" s="5">
        <f>'[21]9th Cent'!$U68</f>
        <v>35474.120000000003</v>
      </c>
      <c r="E72" s="5">
        <f>'[22]9th Cent'!$U68</f>
        <v>34116.889999999992</v>
      </c>
      <c r="F72" s="5">
        <f>'[23]9th Cent'!$U68</f>
        <v>33505.199999999997</v>
      </c>
      <c r="G72" s="5">
        <f>'[24]9th Cent'!$U68</f>
        <v>33010.07</v>
      </c>
      <c r="H72" s="5">
        <f>'[25]9th Cent'!$U68</f>
        <v>28650.329999999998</v>
      </c>
      <c r="I72" s="5">
        <f>'[26]9th Cent'!$U68</f>
        <v>24982.699999999997</v>
      </c>
      <c r="J72" s="5"/>
      <c r="K72" s="5"/>
      <c r="L72" s="5"/>
      <c r="M72" s="5"/>
      <c r="N72" s="5">
        <f t="shared" si="0"/>
        <v>260295.40999999997</v>
      </c>
    </row>
    <row r="73" spans="1:14">
      <c r="A73" t="s">
        <v>61</v>
      </c>
      <c r="B73" s="5">
        <f>'[19]9th Cent'!$U69</f>
        <v>7676.5300000000007</v>
      </c>
      <c r="C73" s="5">
        <f>'[20]9th Cent'!$U69</f>
        <v>7996.37</v>
      </c>
      <c r="D73" s="5">
        <f>'[21]9th Cent'!$U69</f>
        <v>8215.68</v>
      </c>
      <c r="E73" s="5">
        <f>'[22]9th Cent'!$U69</f>
        <v>8667.11</v>
      </c>
      <c r="F73" s="5">
        <f>'[23]9th Cent'!$U69</f>
        <v>8023.65</v>
      </c>
      <c r="G73" s="5">
        <f>'[24]9th Cent'!$U69</f>
        <v>7638.64</v>
      </c>
      <c r="H73" s="5">
        <f>'[25]9th Cent'!$U69</f>
        <v>5139.4400000000005</v>
      </c>
      <c r="I73" s="5">
        <f>'[26]9th Cent'!$U69</f>
        <v>3026.36</v>
      </c>
      <c r="J73" s="5"/>
      <c r="K73" s="5"/>
      <c r="L73" s="5"/>
      <c r="M73" s="5"/>
      <c r="N73" s="5">
        <f t="shared" si="0"/>
        <v>56383.780000000006</v>
      </c>
    </row>
    <row r="74" spans="1:14">
      <c r="A74" t="s">
        <v>62</v>
      </c>
      <c r="B74" s="5">
        <f>'[19]9th Cent'!$U70</f>
        <v>7471.05</v>
      </c>
      <c r="C74" s="5">
        <f>'[20]9th Cent'!$U70</f>
        <v>7680.0199999999995</v>
      </c>
      <c r="D74" s="5">
        <f>'[21]9th Cent'!$U70</f>
        <v>7890.3600000000006</v>
      </c>
      <c r="E74" s="5">
        <f>'[22]9th Cent'!$U70</f>
        <v>7991.7800000000007</v>
      </c>
      <c r="F74" s="5">
        <f>'[23]9th Cent'!$U70</f>
        <v>7927.6900000000005</v>
      </c>
      <c r="G74" s="5">
        <f>'[24]9th Cent'!$U70</f>
        <v>7354.8200000000006</v>
      </c>
      <c r="H74" s="5">
        <f>'[25]9th Cent'!$U70</f>
        <v>6167.8899999999994</v>
      </c>
      <c r="I74" s="5">
        <f>'[26]9th Cent'!$U70</f>
        <v>4719.68</v>
      </c>
      <c r="J74" s="5"/>
      <c r="K74" s="5"/>
      <c r="L74" s="5"/>
      <c r="M74" s="5"/>
      <c r="N74" s="5">
        <f t="shared" si="0"/>
        <v>57203.29</v>
      </c>
    </row>
    <row r="75" spans="1:14">
      <c r="A75" t="s">
        <v>124</v>
      </c>
      <c r="B75" s="5">
        <f>'[19]9th Cent'!$U71</f>
        <v>215769.67</v>
      </c>
      <c r="C75" s="5">
        <f>'[20]9th Cent'!$U71</f>
        <v>221367.27</v>
      </c>
      <c r="D75" s="5">
        <f>'[21]9th Cent'!$U71</f>
        <v>230205.75</v>
      </c>
      <c r="E75" s="5">
        <f>'[22]9th Cent'!$U71</f>
        <v>236474.86000000002</v>
      </c>
      <c r="F75" s="5">
        <f>'[23]9th Cent'!$U71</f>
        <v>249010.13999999998</v>
      </c>
      <c r="G75" s="5">
        <f>'[24]9th Cent'!$U71</f>
        <v>239926.33</v>
      </c>
      <c r="H75" s="5">
        <f>'[25]9th Cent'!$U71</f>
        <v>250303.29</v>
      </c>
      <c r="I75" s="5">
        <f>'[26]9th Cent'!$U71</f>
        <v>233137.22999999998</v>
      </c>
      <c r="J75" s="5"/>
      <c r="K75" s="5"/>
      <c r="L75" s="5"/>
      <c r="M75" s="5"/>
      <c r="N75" s="5">
        <f t="shared" si="0"/>
        <v>1876194.54</v>
      </c>
    </row>
    <row r="76" spans="1:14">
      <c r="A76" t="s">
        <v>125</v>
      </c>
      <c r="B76" s="5">
        <f>'[19]9th Cent'!$U72</f>
        <v>13940.99</v>
      </c>
      <c r="C76" s="5">
        <f>'[20]9th Cent'!$U72</f>
        <v>14780.82</v>
      </c>
      <c r="D76" s="5">
        <f>'[21]9th Cent'!$U72</f>
        <v>26871.7</v>
      </c>
      <c r="E76" s="5">
        <f>'[22]9th Cent'!$U72</f>
        <v>1834.9599999999998</v>
      </c>
      <c r="F76" s="5">
        <f>'[23]9th Cent'!$U72</f>
        <v>14375.02</v>
      </c>
      <c r="G76" s="5">
        <f>'[24]9th Cent'!$U72</f>
        <v>13704.699999999999</v>
      </c>
      <c r="H76" s="5">
        <f>'[25]9th Cent'!$U72</f>
        <v>14492.79</v>
      </c>
      <c r="I76" s="5">
        <f>'[26]9th Cent'!$U72</f>
        <v>13412.04</v>
      </c>
      <c r="J76" s="5"/>
      <c r="K76" s="5"/>
      <c r="L76" s="5"/>
      <c r="M76" s="5"/>
      <c r="N76" s="5">
        <f t="shared" si="0"/>
        <v>113413.01999999999</v>
      </c>
    </row>
    <row r="77" spans="1:14">
      <c r="A77" t="s">
        <v>126</v>
      </c>
      <c r="B77" s="5">
        <f>'[19]9th Cent'!$U73</f>
        <v>55477.42</v>
      </c>
      <c r="C77" s="5">
        <f>'[20]9th Cent'!$U73</f>
        <v>62406.68</v>
      </c>
      <c r="D77" s="5">
        <f>'[21]9th Cent'!$U73</f>
        <v>55594.14</v>
      </c>
      <c r="E77" s="5">
        <f>'[22]9th Cent'!$U73</f>
        <v>44672.55</v>
      </c>
      <c r="F77" s="5">
        <f>'[23]9th Cent'!$U73</f>
        <v>55877.84</v>
      </c>
      <c r="G77" s="5">
        <f>'[24]9th Cent'!$U73</f>
        <v>46607.520000000004</v>
      </c>
      <c r="H77" s="5">
        <f>'[25]9th Cent'!$U73</f>
        <v>48475.89</v>
      </c>
      <c r="I77" s="5">
        <f>'[26]9th Cent'!$U73</f>
        <v>125723.89</v>
      </c>
      <c r="J77" s="5"/>
      <c r="K77" s="5"/>
      <c r="L77" s="5"/>
      <c r="M77" s="5"/>
      <c r="N77" s="5">
        <f>SUM(B77:M77)</f>
        <v>494835.93000000005</v>
      </c>
    </row>
    <row r="78" spans="1:14">
      <c r="A78" t="s">
        <v>66</v>
      </c>
      <c r="B78" s="5">
        <f>'[19]9th Cent'!$U74</f>
        <v>11304.919999999998</v>
      </c>
      <c r="C78" s="5">
        <f>'[20]9th Cent'!$U74</f>
        <v>12167.68</v>
      </c>
      <c r="D78" s="5">
        <f>'[21]9th Cent'!$U74</f>
        <v>12128.93</v>
      </c>
      <c r="E78" s="5">
        <f>'[22]9th Cent'!$U74</f>
        <v>10938.44</v>
      </c>
      <c r="F78" s="5">
        <f>'[23]9th Cent'!$U74</f>
        <v>10706.539999999999</v>
      </c>
      <c r="G78" s="5">
        <f>'[24]9th Cent'!$U74</f>
        <v>9940.98</v>
      </c>
      <c r="H78" s="5">
        <f>'[25]9th Cent'!$U74</f>
        <v>11427.43</v>
      </c>
      <c r="I78" s="5">
        <f>'[26]9th Cent'!$U74</f>
        <v>10111.890000000001</v>
      </c>
      <c r="J78" s="5"/>
      <c r="K78" s="5"/>
      <c r="L78" s="5"/>
      <c r="M78" s="5"/>
      <c r="N78" s="5">
        <f>SUM(B78:M78)</f>
        <v>88726.810000000012</v>
      </c>
    </row>
    <row r="79" spans="1:14">
      <c r="A79" t="s">
        <v>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4">
      <c r="A80" t="s">
        <v>68</v>
      </c>
      <c r="B80" s="5">
        <f>SUM(B12:B78)</f>
        <v>8293454.4299999988</v>
      </c>
      <c r="C80" s="5">
        <f t="shared" ref="C80:M80" si="1">SUM(C12:C78)</f>
        <v>8412150.5600000005</v>
      </c>
      <c r="D80" s="5">
        <f t="shared" si="1"/>
        <v>8740175.290000001</v>
      </c>
      <c r="E80" s="5">
        <f t="shared" si="1"/>
        <v>8331530.7800000031</v>
      </c>
      <c r="F80" s="5">
        <f t="shared" si="1"/>
        <v>8571232.2599999961</v>
      </c>
      <c r="G80" s="5">
        <f t="shared" si="1"/>
        <v>8192410.46</v>
      </c>
      <c r="H80" s="5">
        <f t="shared" si="1"/>
        <v>8505266.879999999</v>
      </c>
      <c r="I80" s="5">
        <f t="shared" si="1"/>
        <v>8260301.54</v>
      </c>
      <c r="J80" s="5">
        <f t="shared" si="1"/>
        <v>0</v>
      </c>
      <c r="K80" s="5">
        <f t="shared" si="1"/>
        <v>0</v>
      </c>
      <c r="L80" s="5">
        <f t="shared" si="1"/>
        <v>0</v>
      </c>
      <c r="M80" s="5">
        <f t="shared" si="1"/>
        <v>0</v>
      </c>
      <c r="N80" s="5">
        <f>SUM(B80:M80)</f>
        <v>67306522.200000003</v>
      </c>
    </row>
    <row r="87" spans="2:1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2:1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2:1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2:1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2:1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2:1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2:1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2:1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2:1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2:1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2:1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2:1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2:1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2:1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2:1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2:1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2:1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2:1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2:1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2:1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2:1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2:1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2:1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2:1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2:1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2:1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2:1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2:1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2:1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2:1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2:1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2:1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2:1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2:1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2:1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2:1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2:1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2:1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2:1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2:1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2:1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2:1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2:1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2:1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2:1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2:1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2:1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2:1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2:1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2:1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2:1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2:1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2:1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2:1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2:1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2:1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2:1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2:1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2:1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2:1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2:13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2:13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2:13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2:13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2:13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2:13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2:1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9" spans="2:13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2:13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2:13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2:13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2:1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2:13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2:13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2:13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2:13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2:13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2:13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2:1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2:13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2:13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2:1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2:13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2:13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2:13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2:13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2:13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2:13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2:13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2:13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2:13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2:1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2:13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2:13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2:13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2:13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2:13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2:13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2:13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2:13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2:13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2:1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2:13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2:13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2:13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2:13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2:13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2:13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2:13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2:13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2:13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2:1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2:13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2:13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2:13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2:13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2:13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2:13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2:13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2:13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2:13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2:1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2:13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2:13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2:13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2:13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2:13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2:13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2:13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2:13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2:13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2:1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2:13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2:13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</sheetData>
  <mergeCells count="5">
    <mergeCell ref="A3:N3"/>
    <mergeCell ref="A7:N7"/>
    <mergeCell ref="A6:N6"/>
    <mergeCell ref="A5:N5"/>
    <mergeCell ref="A4:N4"/>
  </mergeCells>
  <phoneticPr fontId="5" type="noConversion"/>
  <printOptions headings="1" gridLines="1"/>
  <pageMargins left="0.75" right="0.75" top="1" bottom="1" header="0.5" footer="0.5"/>
  <pageSetup scale="94" fitToHeight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28"/>
    <pageSetUpPr fitToPage="1"/>
  </sheetPr>
  <dimension ref="A1:R80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L29" sqref="L29"/>
    </sheetView>
  </sheetViews>
  <sheetFormatPr defaultRowHeight="12.75"/>
  <cols>
    <col min="1" max="1" width="16.1640625" bestFit="1" customWidth="1"/>
    <col min="2" max="2" width="14.5" bestFit="1" customWidth="1"/>
    <col min="3" max="5" width="11.1640625" bestFit="1" customWidth="1"/>
    <col min="6" max="6" width="12.33203125" bestFit="1" customWidth="1"/>
    <col min="7" max="14" width="11.1640625" bestFit="1" customWidth="1"/>
    <col min="16" max="16" width="12.33203125" bestFit="1" customWidth="1"/>
    <col min="18" max="18" width="10.1640625" bestFit="1" customWidth="1"/>
  </cols>
  <sheetData>
    <row r="1" spans="1:18">
      <c r="A1" t="str">
        <f>'SFY2024'!A1</f>
        <v>VALIDATED TAX RECEIPTS DATA FOR:  JULY, 2023 thru June, 2024</v>
      </c>
      <c r="N1" t="s">
        <v>89</v>
      </c>
    </row>
    <row r="3" spans="1:18">
      <c r="A3" s="56" t="s">
        <v>69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8">
      <c r="A4" s="56" t="s">
        <v>130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8">
      <c r="A5" s="56" t="s">
        <v>70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8">
      <c r="A6" s="56" t="s">
        <v>134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8">
      <c r="A7" s="56" t="s">
        <v>133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8">
      <c r="B9" s="1">
        <f>'Local Option Sales Tax Coll'!B9</f>
        <v>45108</v>
      </c>
      <c r="C9" s="1">
        <f>'Local Option Sales Tax Coll'!C9</f>
        <v>45139</v>
      </c>
      <c r="D9" s="1">
        <f>'Local Option Sales Tax Coll'!D9</f>
        <v>45170</v>
      </c>
      <c r="E9" s="1">
        <f>'Local Option Sales Tax Coll'!E9</f>
        <v>45200</v>
      </c>
      <c r="F9" s="1">
        <f>'Local Option Sales Tax Coll'!F9</f>
        <v>45231</v>
      </c>
      <c r="G9" s="1">
        <f>'Local Option Sales Tax Coll'!G9</f>
        <v>45261</v>
      </c>
      <c r="H9" s="1">
        <f>'Local Option Sales Tax Coll'!H9</f>
        <v>45292</v>
      </c>
      <c r="I9" s="1">
        <f>'Local Option Sales Tax Coll'!I9</f>
        <v>45323</v>
      </c>
      <c r="J9" s="1">
        <f>'Local Option Sales Tax Coll'!J9</f>
        <v>45352</v>
      </c>
      <c r="K9" s="1">
        <f>'Local Option Sales Tax Coll'!K9</f>
        <v>45383</v>
      </c>
      <c r="L9" s="1">
        <f>'Local Option Sales Tax Coll'!L9</f>
        <v>45413</v>
      </c>
      <c r="M9" s="1">
        <f>'Local Option Sales Tax Coll'!M9</f>
        <v>45444</v>
      </c>
      <c r="N9" s="1" t="str">
        <f>'Local Option Sales Tax Coll'!N9</f>
        <v>SFY22-23</v>
      </c>
    </row>
    <row r="10" spans="1:18">
      <c r="A10" t="s">
        <v>0</v>
      </c>
      <c r="B10" s="17" t="str">
        <f>[9]Local!$AE$6</f>
        <v>FINAL LOCAL OPTION DISTRIBUTION</v>
      </c>
      <c r="C10" s="18" t="str">
        <f>'[10]Local Option'!$AD$6</f>
        <v>Final Local Option Distribution</v>
      </c>
      <c r="D10" s="18" t="str">
        <f>'[11]Local Option'!$AD$6</f>
        <v>Final Local Option Distribution</v>
      </c>
      <c r="E10" s="18" t="str">
        <f>'[12]Local Option'!$AD$6</f>
        <v>Final Local Option Distribution</v>
      </c>
      <c r="F10" s="18" t="str">
        <f>'[13]Local Option'!$AD$6</f>
        <v>Final Local Option Distribution</v>
      </c>
      <c r="G10" s="18" t="str">
        <f>'[14]Local Option'!$AD$6</f>
        <v>Final Local Option Distribution</v>
      </c>
      <c r="H10" s="18" t="str">
        <f>'[15]Local Option'!$AD$6</f>
        <v>Final Local Option Distribution</v>
      </c>
      <c r="I10" s="18" t="str">
        <f>'[16]Local Option'!$AD$6</f>
        <v>Final Local Option Distribution</v>
      </c>
      <c r="J10" s="18" t="str">
        <f>'[17]Local Option'!$AD$6</f>
        <v>Final Local Option Distribution</v>
      </c>
      <c r="K10" s="18" t="str">
        <f>'[18]Local Option'!$AD$6</f>
        <v>Final Local Option Distribution</v>
      </c>
      <c r="L10" s="17"/>
      <c r="M10" s="17"/>
      <c r="N10" s="5"/>
    </row>
    <row r="11" spans="1:18">
      <c r="A11" t="s">
        <v>1</v>
      </c>
      <c r="B11" s="17" t="str">
        <f>[9]Local!$AL$8</f>
        <v>AUDITED</v>
      </c>
      <c r="C11" s="18" t="str">
        <f>'[10]Local Option'!$AI$7</f>
        <v>Audited Distribution</v>
      </c>
      <c r="D11" s="18" t="str">
        <f>'[11]Local Option'!$AI$7</f>
        <v>Audited Distribution</v>
      </c>
      <c r="E11" s="18" t="str">
        <f>'[12]Local Option'!$AI$7</f>
        <v>Audited Distribution</v>
      </c>
      <c r="F11" s="18" t="str">
        <f>'[13]Local Option'!$AI$7</f>
        <v>Audited Distribution</v>
      </c>
      <c r="G11" s="18" t="str">
        <f>'[14]Local Option'!$AI$7</f>
        <v>Audited Distribution</v>
      </c>
      <c r="H11" s="18" t="str">
        <f>'[15]Local Option'!$AI$7</f>
        <v>Audited Distribution</v>
      </c>
      <c r="I11" s="18" t="str">
        <f>'[16]Local Option'!$AI$7</f>
        <v>Audited Distribution</v>
      </c>
      <c r="J11" s="18" t="str">
        <f>'[17]Local Option'!$AI$7</f>
        <v>Audited Distribution</v>
      </c>
      <c r="K11" s="18" t="str">
        <f>'[18]Local Option'!$AI$7</f>
        <v>Audited Distribution</v>
      </c>
      <c r="L11" s="17"/>
      <c r="M11" s="17"/>
    </row>
    <row r="12" spans="1:18">
      <c r="A12" t="s">
        <v>90</v>
      </c>
      <c r="B12" s="5">
        <f>'[19]Local Option'!$AI8</f>
        <v>705919.57000000007</v>
      </c>
      <c r="C12" s="5">
        <f>'[20]Local Option'!$AI8</f>
        <v>733529.53</v>
      </c>
      <c r="D12" s="5">
        <f>'[21]Local Option'!$AI8</f>
        <v>754218.91</v>
      </c>
      <c r="E12" s="5">
        <f>'[22]Local Option'!$AI8</f>
        <v>679536.76</v>
      </c>
      <c r="F12" s="5">
        <f>'[23]Local Option'!$AI8</f>
        <v>720243.76</v>
      </c>
      <c r="G12" s="5">
        <f>'[24]Local Option'!$AI8</f>
        <v>703673.83</v>
      </c>
      <c r="H12" s="5">
        <f>'[25]Local Option'!$AI8</f>
        <v>718766</v>
      </c>
      <c r="I12" s="5">
        <f>'[26]Local Option'!$AI8</f>
        <v>679464.01</v>
      </c>
      <c r="J12" s="19"/>
      <c r="K12" s="19"/>
      <c r="L12" s="5"/>
      <c r="M12" s="5"/>
      <c r="N12" s="5">
        <f>SUM(B12:M12)</f>
        <v>5695352.3700000001</v>
      </c>
      <c r="P12" s="16"/>
      <c r="R12" s="16"/>
    </row>
    <row r="13" spans="1:18">
      <c r="A13" t="s">
        <v>91</v>
      </c>
      <c r="B13" s="5">
        <f>'[19]Local Option'!$AI9</f>
        <v>156923.06000000003</v>
      </c>
      <c r="C13" s="5">
        <f>'[20]Local Option'!$AI9</f>
        <v>115672.3</v>
      </c>
      <c r="D13" s="5">
        <f>'[21]Local Option'!$AI9</f>
        <v>117005.64</v>
      </c>
      <c r="E13" s="5">
        <f>'[22]Local Option'!$AI9</f>
        <v>109273.37000000001</v>
      </c>
      <c r="F13" s="5">
        <f>'[23]Local Option'!$AI9</f>
        <v>108578.06</v>
      </c>
      <c r="G13" s="5">
        <f>'[24]Local Option'!$AI9</f>
        <v>108258.68</v>
      </c>
      <c r="H13" s="5">
        <f>'[25]Local Option'!$AI9</f>
        <v>102925.21</v>
      </c>
      <c r="I13" s="5">
        <f>'[26]Local Option'!$AI9</f>
        <v>93517.36</v>
      </c>
      <c r="J13" s="5"/>
      <c r="K13" s="5"/>
      <c r="L13" s="5"/>
      <c r="M13" s="5"/>
      <c r="N13" s="5">
        <f t="shared" ref="N13:N43" si="0">SUM(B13:M13)</f>
        <v>912153.68</v>
      </c>
      <c r="P13" s="16"/>
      <c r="R13" s="16"/>
    </row>
    <row r="14" spans="1:18">
      <c r="A14" s="14" t="s">
        <v>92</v>
      </c>
      <c r="B14" s="5">
        <f>'[19]Local Option'!$AI10</f>
        <v>664647.41</v>
      </c>
      <c r="C14" s="5">
        <f>'[20]Local Option'!$AI10</f>
        <v>704402.58000000007</v>
      </c>
      <c r="D14" s="5">
        <f>'[21]Local Option'!$AI10</f>
        <v>675428.38</v>
      </c>
      <c r="E14" s="5">
        <f>'[22]Local Option'!$AI10</f>
        <v>564233.12</v>
      </c>
      <c r="F14" s="5">
        <f>'[23]Local Option'!$AI10</f>
        <v>636888.03</v>
      </c>
      <c r="G14" s="5">
        <f>'[24]Local Option'!$AI10</f>
        <v>543586.00999999989</v>
      </c>
      <c r="H14" s="5">
        <f>'[25]Local Option'!$AI10</f>
        <v>591988.15999999992</v>
      </c>
      <c r="I14" s="5">
        <f>'[26]Local Option'!$AI10</f>
        <v>556585.71</v>
      </c>
      <c r="J14" s="5"/>
      <c r="K14" s="5"/>
      <c r="L14" s="5"/>
      <c r="M14" s="5"/>
      <c r="N14" s="5">
        <f t="shared" si="0"/>
        <v>4937759.4000000004</v>
      </c>
      <c r="P14" s="16"/>
      <c r="R14" s="16"/>
    </row>
    <row r="15" spans="1:18">
      <c r="A15" t="s">
        <v>5</v>
      </c>
      <c r="B15" s="5">
        <f>'[19]Local Option'!$AI11</f>
        <v>79593.960000000006</v>
      </c>
      <c r="C15" s="5">
        <f>'[20]Local Option'!$AI11</f>
        <v>82286.429999999993</v>
      </c>
      <c r="D15" s="5">
        <f>'[21]Local Option'!$AI11</f>
        <v>86643.99</v>
      </c>
      <c r="E15" s="5">
        <f>'[22]Local Option'!$AI11</f>
        <v>76481.3</v>
      </c>
      <c r="F15" s="5">
        <f>'[23]Local Option'!$AI11</f>
        <v>81663.55</v>
      </c>
      <c r="G15" s="5">
        <f>'[24]Local Option'!$AI11</f>
        <v>76901.63</v>
      </c>
      <c r="H15" s="5">
        <f>'[25]Local Option'!$AI11</f>
        <v>88212.59</v>
      </c>
      <c r="I15" s="5">
        <f>'[26]Local Option'!$AI11</f>
        <v>77520.900000000009</v>
      </c>
      <c r="J15" s="5"/>
      <c r="K15" s="5"/>
      <c r="L15" s="5"/>
      <c r="M15" s="5"/>
      <c r="N15" s="5">
        <f t="shared" si="0"/>
        <v>649304.35</v>
      </c>
      <c r="P15" s="16"/>
      <c r="R15" s="16"/>
    </row>
    <row r="16" spans="1:18">
      <c r="A16" t="s">
        <v>93</v>
      </c>
      <c r="B16" s="5">
        <f>'[19]Local Option'!$AI12</f>
        <v>1528393.58</v>
      </c>
      <c r="C16" s="5">
        <f>'[20]Local Option'!$AI12</f>
        <v>1579099.3099999998</v>
      </c>
      <c r="D16" s="5">
        <f>'[21]Local Option'!$AI12</f>
        <v>1644815.8800000001</v>
      </c>
      <c r="E16" s="5">
        <f>'[22]Local Option'!$AI12</f>
        <v>1519054.05</v>
      </c>
      <c r="F16" s="5">
        <f>'[23]Local Option'!$AI12</f>
        <v>1556439.67</v>
      </c>
      <c r="G16" s="5">
        <f>'[24]Local Option'!$AI12</f>
        <v>1511154.09</v>
      </c>
      <c r="H16" s="5">
        <f>'[25]Local Option'!$AI12</f>
        <v>3246656.52</v>
      </c>
      <c r="I16" s="5">
        <f>'[26]Local Option'!$AI12</f>
        <v>2467011.3899999997</v>
      </c>
      <c r="J16" s="5"/>
      <c r="K16" s="5"/>
      <c r="L16" s="5"/>
      <c r="M16" s="5"/>
      <c r="N16" s="5">
        <f t="shared" si="0"/>
        <v>15052624.489999998</v>
      </c>
      <c r="P16" s="16"/>
      <c r="R16" s="16"/>
    </row>
    <row r="17" spans="1:18">
      <c r="A17" t="s">
        <v>94</v>
      </c>
      <c r="B17" s="5">
        <f>'[19]Local Option'!$AI13</f>
        <v>4552872.4799999995</v>
      </c>
      <c r="C17" s="5">
        <f>'[20]Local Option'!$AI13</f>
        <v>4571405.5600000005</v>
      </c>
      <c r="D17" s="5">
        <f>'[21]Local Option'!$AI13</f>
        <v>4752971.4000000004</v>
      </c>
      <c r="E17" s="5">
        <f>'[22]Local Option'!$AI13</f>
        <v>4497433.07</v>
      </c>
      <c r="F17" s="5">
        <f>'[23]Local Option'!$AI13</f>
        <v>4683303.74</v>
      </c>
      <c r="G17" s="5">
        <f>'[24]Local Option'!$AI13</f>
        <v>4449331.8599999994</v>
      </c>
      <c r="H17" s="5">
        <f>'[25]Local Option'!$AI13</f>
        <v>4704086.0200000005</v>
      </c>
      <c r="I17" s="5">
        <f>'[26]Local Option'!$AI13</f>
        <v>4293478.55</v>
      </c>
      <c r="J17" s="5"/>
      <c r="K17" s="5"/>
      <c r="L17" s="5"/>
      <c r="M17" s="5"/>
      <c r="N17" s="5">
        <f t="shared" si="0"/>
        <v>36504882.68</v>
      </c>
      <c r="P17" s="16"/>
      <c r="R17" s="16"/>
    </row>
    <row r="18" spans="1:18">
      <c r="A18" t="s">
        <v>8</v>
      </c>
      <c r="B18" s="5">
        <f>'[19]Local Option'!$AI14</f>
        <v>39768.159999999996</v>
      </c>
      <c r="C18" s="5">
        <f>'[20]Local Option'!$AI14</f>
        <v>39280.53</v>
      </c>
      <c r="D18" s="5">
        <f>'[21]Local Option'!$AI14</f>
        <v>41418.14</v>
      </c>
      <c r="E18" s="5">
        <f>'[22]Local Option'!$AI14</f>
        <v>38101.05000000001</v>
      </c>
      <c r="F18" s="5">
        <f>'[23]Local Option'!$AI14</f>
        <v>38003.46</v>
      </c>
      <c r="G18" s="5">
        <f>'[24]Local Option'!$AI14</f>
        <v>35178.949999999997</v>
      </c>
      <c r="H18" s="5">
        <f>'[25]Local Option'!$AI14</f>
        <v>26305.039999999997</v>
      </c>
      <c r="I18" s="5">
        <f>'[26]Local Option'!$AI14</f>
        <v>23281.160000000003</v>
      </c>
      <c r="J18" s="5"/>
      <c r="K18" s="5"/>
      <c r="L18" s="5"/>
      <c r="M18" s="5"/>
      <c r="N18" s="5">
        <f t="shared" si="0"/>
        <v>281336.49</v>
      </c>
      <c r="P18" s="16"/>
      <c r="R18" s="16"/>
    </row>
    <row r="19" spans="1:18">
      <c r="A19" t="s">
        <v>95</v>
      </c>
      <c r="B19" s="5">
        <f>'[19]Local Option'!$AI15</f>
        <v>572639.43000000005</v>
      </c>
      <c r="C19" s="5">
        <f>'[20]Local Option'!$AI15</f>
        <v>565625.93999999994</v>
      </c>
      <c r="D19" s="5">
        <f>'[21]Local Option'!$AI15</f>
        <v>590516.08000000007</v>
      </c>
      <c r="E19" s="5">
        <f>'[22]Local Option'!$AI15</f>
        <v>522341.07999999996</v>
      </c>
      <c r="F19" s="5">
        <f>'[23]Local Option'!$AI15</f>
        <v>543601.34</v>
      </c>
      <c r="G19" s="5">
        <f>'[24]Local Option'!$AI15</f>
        <v>558816.07999999996</v>
      </c>
      <c r="H19" s="5">
        <f>'[25]Local Option'!$AI15</f>
        <v>540047.16</v>
      </c>
      <c r="I19" s="5">
        <f>'[26]Local Option'!$AI15</f>
        <v>514917.9</v>
      </c>
      <c r="J19" s="5"/>
      <c r="K19" s="5"/>
      <c r="L19" s="5"/>
      <c r="M19" s="5"/>
      <c r="N19" s="5">
        <f t="shared" si="0"/>
        <v>4408505.0100000007</v>
      </c>
      <c r="P19" s="16"/>
      <c r="R19" s="16"/>
    </row>
    <row r="20" spans="1:18">
      <c r="A20" t="s">
        <v>96</v>
      </c>
      <c r="B20" s="5">
        <f>'[19]Local Option'!$AI16</f>
        <v>329813.61</v>
      </c>
      <c r="C20" s="5">
        <f>'[20]Local Option'!$AI16</f>
        <v>349668.24</v>
      </c>
      <c r="D20" s="5">
        <f>'[21]Local Option'!$AI16</f>
        <v>360387.45</v>
      </c>
      <c r="E20" s="5">
        <f>'[22]Local Option'!$AI16</f>
        <v>317097.17</v>
      </c>
      <c r="F20" s="5">
        <f>'[23]Local Option'!$AI16</f>
        <v>323970.85000000003</v>
      </c>
      <c r="G20" s="5">
        <f>'[24]Local Option'!$AI16</f>
        <v>322609.07</v>
      </c>
      <c r="H20" s="5">
        <f>'[25]Local Option'!$AI16</f>
        <v>360694.3</v>
      </c>
      <c r="I20" s="5">
        <f>'[26]Local Option'!$AI16</f>
        <v>330828.03000000003</v>
      </c>
      <c r="J20" s="5"/>
      <c r="K20" s="5"/>
      <c r="L20" s="5"/>
      <c r="M20" s="5"/>
      <c r="N20" s="5">
        <f t="shared" si="0"/>
        <v>2695068.7199999997</v>
      </c>
      <c r="P20" s="16"/>
      <c r="R20" s="16"/>
    </row>
    <row r="21" spans="1:18">
      <c r="A21" t="s">
        <v>97</v>
      </c>
      <c r="B21" s="5">
        <f>'[19]Local Option'!$AI17</f>
        <v>424666.46</v>
      </c>
      <c r="C21" s="5">
        <f>'[20]Local Option'!$AI17</f>
        <v>435194.43</v>
      </c>
      <c r="D21" s="5">
        <f>'[21]Local Option'!$AI17</f>
        <v>462658.32</v>
      </c>
      <c r="E21" s="5">
        <f>'[22]Local Option'!$AI17</f>
        <v>410005.06</v>
      </c>
      <c r="F21" s="5">
        <f>'[23]Local Option'!$AI17</f>
        <v>421432.36000000004</v>
      </c>
      <c r="G21" s="5">
        <f>'[24]Local Option'!$AI17</f>
        <v>404327.75</v>
      </c>
      <c r="H21" s="5">
        <f>'[25]Local Option'!$AI17</f>
        <v>455341.63999999996</v>
      </c>
      <c r="I21" s="5">
        <f>'[26]Local Option'!$AI17</f>
        <v>415971.06999999995</v>
      </c>
      <c r="J21" s="5"/>
      <c r="K21" s="5"/>
      <c r="L21" s="5"/>
      <c r="M21" s="5"/>
      <c r="N21" s="5">
        <f t="shared" si="0"/>
        <v>3429597.09</v>
      </c>
      <c r="P21" s="16"/>
      <c r="R21" s="16"/>
    </row>
    <row r="22" spans="1:18">
      <c r="A22" t="s">
        <v>98</v>
      </c>
      <c r="B22" s="5">
        <f>'[19]Local Option'!$AI18</f>
        <v>881284.36</v>
      </c>
      <c r="C22" s="5">
        <f>'[20]Local Option'!$AI18</f>
        <v>867118.48</v>
      </c>
      <c r="D22" s="5">
        <f>'[21]Local Option'!$AI18</f>
        <v>934521.74000000011</v>
      </c>
      <c r="E22" s="5">
        <f>'[22]Local Option'!$AI18</f>
        <v>846985.12</v>
      </c>
      <c r="F22" s="5">
        <f>'[23]Local Option'!$AI18</f>
        <v>929834.94000000006</v>
      </c>
      <c r="G22" s="5">
        <f>'[24]Local Option'!$AI18</f>
        <v>945407.82</v>
      </c>
      <c r="H22" s="5">
        <f>'[25]Local Option'!$AI18</f>
        <v>994591.66</v>
      </c>
      <c r="I22" s="5">
        <f>'[26]Local Option'!$AI18</f>
        <v>999334.86</v>
      </c>
      <c r="J22" s="5"/>
      <c r="K22" s="5"/>
      <c r="L22" s="5"/>
      <c r="M22" s="5"/>
      <c r="N22" s="5">
        <f t="shared" si="0"/>
        <v>7399078.9800000014</v>
      </c>
      <c r="P22" s="16"/>
      <c r="R22" s="16"/>
    </row>
    <row r="23" spans="1:18">
      <c r="A23" t="s">
        <v>12</v>
      </c>
      <c r="B23" s="5">
        <f>'[19]Local Option'!$AI19</f>
        <v>381468.05</v>
      </c>
      <c r="C23" s="5">
        <f>'[20]Local Option'!$AI19</f>
        <v>400075.26999999996</v>
      </c>
      <c r="D23" s="5">
        <f>'[21]Local Option'!$AI19</f>
        <v>393752.62</v>
      </c>
      <c r="E23" s="5">
        <f>'[22]Local Option'!$AI19</f>
        <v>388484.1</v>
      </c>
      <c r="F23" s="5">
        <f>'[23]Local Option'!$AI19</f>
        <v>382278.04</v>
      </c>
      <c r="G23" s="5">
        <f>'[24]Local Option'!$AI19</f>
        <v>381381.48000000004</v>
      </c>
      <c r="H23" s="5">
        <f>'[25]Local Option'!$AI19</f>
        <v>337256.20999999996</v>
      </c>
      <c r="I23" s="5">
        <f>'[26]Local Option'!$AI19</f>
        <v>1098049.25</v>
      </c>
      <c r="J23" s="5"/>
      <c r="K23" s="5"/>
      <c r="L23" s="5"/>
      <c r="M23" s="5"/>
      <c r="N23" s="5">
        <f t="shared" si="0"/>
        <v>3762745.02</v>
      </c>
      <c r="P23" s="16"/>
      <c r="R23" s="16"/>
    </row>
    <row r="24" spans="1:18">
      <c r="A24" t="s">
        <v>128</v>
      </c>
      <c r="B24" s="5">
        <f>'[19]Local Option'!$AI20</f>
        <v>5876193.8399999999</v>
      </c>
      <c r="C24" s="5">
        <f>'[20]Local Option'!$AI20</f>
        <v>5967859.8200000003</v>
      </c>
      <c r="D24" s="5">
        <f>'[21]Local Option'!$AI20</f>
        <v>6353066.8100000005</v>
      </c>
      <c r="E24" s="5">
        <f>'[22]Local Option'!$AI20</f>
        <v>964294.82000000007</v>
      </c>
      <c r="F24" s="5">
        <f>'[23]Local Option'!$AI20</f>
        <v>871095.24999999988</v>
      </c>
      <c r="G24" s="5">
        <f>'[24]Local Option'!$AI20</f>
        <v>866133.99</v>
      </c>
      <c r="H24" s="5">
        <f>'[25]Local Option'!$AI20</f>
        <v>733095.15</v>
      </c>
      <c r="I24" s="5">
        <f>'[26]Local Option'!$AI20</f>
        <v>5335855.05</v>
      </c>
      <c r="J24" s="5"/>
      <c r="K24" s="5"/>
      <c r="L24" s="5"/>
      <c r="M24" s="5"/>
      <c r="N24" s="5">
        <f t="shared" si="0"/>
        <v>26967594.729999997</v>
      </c>
      <c r="P24" s="16"/>
      <c r="R24" s="16"/>
    </row>
    <row r="25" spans="1:18">
      <c r="A25" t="s">
        <v>13</v>
      </c>
      <c r="B25" s="5">
        <f>'[19]Local Option'!$AI21</f>
        <v>78980.170000000013</v>
      </c>
      <c r="C25" s="5">
        <f>'[20]Local Option'!$AI21</f>
        <v>81722.94</v>
      </c>
      <c r="D25" s="5">
        <f>'[21]Local Option'!$AI21</f>
        <v>86761.97</v>
      </c>
      <c r="E25" s="5">
        <f>'[22]Local Option'!$AI21</f>
        <v>80412.08</v>
      </c>
      <c r="F25" s="5">
        <f>'[23]Local Option'!$AI21</f>
        <v>83349.66</v>
      </c>
      <c r="G25" s="5">
        <f>'[24]Local Option'!$AI21</f>
        <v>89487.71</v>
      </c>
      <c r="H25" s="5">
        <f>'[25]Local Option'!$AI21</f>
        <v>84091.48</v>
      </c>
      <c r="I25" s="5">
        <f>'[26]Local Option'!$AI21</f>
        <v>77424.13</v>
      </c>
      <c r="J25" s="5"/>
      <c r="K25" s="5"/>
      <c r="L25" s="5"/>
      <c r="M25" s="5"/>
      <c r="N25" s="5">
        <f t="shared" si="0"/>
        <v>662230.14000000013</v>
      </c>
      <c r="P25" s="16"/>
      <c r="R25" s="16"/>
    </row>
    <row r="26" spans="1:18">
      <c r="A26" t="s">
        <v>14</v>
      </c>
      <c r="B26" s="5">
        <f>'[19]Local Option'!$AI22</f>
        <v>48210.6</v>
      </c>
      <c r="C26" s="5">
        <f>'[20]Local Option'!$AI22</f>
        <v>69975.040000000008</v>
      </c>
      <c r="D26" s="5">
        <f>'[21]Local Option'!$AI22</f>
        <v>54982.23</v>
      </c>
      <c r="E26" s="5">
        <f>'[22]Local Option'!$AI22</f>
        <v>53604.72</v>
      </c>
      <c r="F26" s="5">
        <f>'[23]Local Option'!$AI22</f>
        <v>48068.53</v>
      </c>
      <c r="G26" s="5">
        <f>'[24]Local Option'!$AI22</f>
        <v>46865.87</v>
      </c>
      <c r="H26" s="5">
        <f>'[25]Local Option'!$AI22</f>
        <v>61056.49</v>
      </c>
      <c r="I26" s="5">
        <f>'[26]Local Option'!$AI22</f>
        <v>50334.13</v>
      </c>
      <c r="J26" s="5"/>
      <c r="K26" s="5"/>
      <c r="L26" s="5"/>
      <c r="M26" s="5"/>
      <c r="N26" s="5">
        <f t="shared" si="0"/>
        <v>433097.61</v>
      </c>
      <c r="P26" s="16"/>
      <c r="R26" s="16"/>
    </row>
    <row r="27" spans="1:18">
      <c r="A27" t="s">
        <v>99</v>
      </c>
      <c r="B27" s="5">
        <f>'[19]Local Option'!$AI23</f>
        <v>3089185.6900000004</v>
      </c>
      <c r="C27" s="5">
        <f>'[20]Local Option'!$AI23</f>
        <v>3143364.48</v>
      </c>
      <c r="D27" s="5">
        <f>'[21]Local Option'!$AI23</f>
        <v>3294015.56</v>
      </c>
      <c r="E27" s="5">
        <f>'[22]Local Option'!$AI23</f>
        <v>3055302.7199999997</v>
      </c>
      <c r="F27" s="5">
        <f>'[23]Local Option'!$AI23</f>
        <v>3136292.9099999997</v>
      </c>
      <c r="G27" s="5">
        <f>'[24]Local Option'!$AI23</f>
        <v>2970793.0500000003</v>
      </c>
      <c r="H27" s="5">
        <f>'[25]Local Option'!$AI23</f>
        <v>2829786.86</v>
      </c>
      <c r="I27" s="5">
        <f>'[26]Local Option'!$AI23</f>
        <v>2609457.46</v>
      </c>
      <c r="J27" s="5"/>
      <c r="K27" s="5"/>
      <c r="L27" s="5"/>
      <c r="M27" s="5"/>
      <c r="N27" s="5">
        <f t="shared" si="0"/>
        <v>24128198.73</v>
      </c>
      <c r="P27" s="16"/>
      <c r="R27" s="16"/>
    </row>
    <row r="28" spans="1:18">
      <c r="A28" t="s">
        <v>100</v>
      </c>
      <c r="B28" s="5">
        <f>'[19]Local Option'!$AI24</f>
        <v>872991.58</v>
      </c>
      <c r="C28" s="5">
        <f>'[20]Local Option'!$AI24</f>
        <v>928847.19</v>
      </c>
      <c r="D28" s="5">
        <f>'[21]Local Option'!$AI24</f>
        <v>951688.58000000007</v>
      </c>
      <c r="E28" s="5">
        <f>'[22]Local Option'!$AI24</f>
        <v>855072.09</v>
      </c>
      <c r="F28" s="5">
        <f>'[23]Local Option'!$AI24</f>
        <v>904543.65</v>
      </c>
      <c r="G28" s="5">
        <f>'[24]Local Option'!$AI24</f>
        <v>820356.55999999994</v>
      </c>
      <c r="H28" s="5">
        <f>'[25]Local Option'!$AI24</f>
        <v>812566.19</v>
      </c>
      <c r="I28" s="5">
        <f>'[26]Local Option'!$AI24</f>
        <v>759742.85</v>
      </c>
      <c r="J28" s="5"/>
      <c r="K28" s="5"/>
      <c r="L28" s="5"/>
      <c r="M28" s="5"/>
      <c r="N28" s="5">
        <f t="shared" si="0"/>
        <v>6905808.6899999995</v>
      </c>
      <c r="P28" s="16"/>
      <c r="R28" s="16"/>
    </row>
    <row r="29" spans="1:18">
      <c r="A29" t="s">
        <v>17</v>
      </c>
      <c r="B29" s="5">
        <f>'[19]Local Option'!$AI25</f>
        <v>245755.69</v>
      </c>
      <c r="C29" s="5">
        <f>'[20]Local Option'!$AI25</f>
        <v>250447.12000000002</v>
      </c>
      <c r="D29" s="5">
        <f>'[21]Local Option'!$AI25</f>
        <v>263298.04000000004</v>
      </c>
      <c r="E29" s="5">
        <f>'[22]Local Option'!$AI25</f>
        <v>230378.11000000002</v>
      </c>
      <c r="F29" s="5">
        <f>'[23]Local Option'!$AI25</f>
        <v>237692.24000000002</v>
      </c>
      <c r="G29" s="5">
        <f>'[24]Local Option'!$AI25</f>
        <v>229280.49</v>
      </c>
      <c r="H29" s="5">
        <f>'[25]Local Option'!$AI25</f>
        <v>240877.86</v>
      </c>
      <c r="I29" s="5">
        <f>'[26]Local Option'!$AI25</f>
        <v>227228.58000000002</v>
      </c>
      <c r="J29" s="5"/>
      <c r="K29" s="5"/>
      <c r="L29" s="5"/>
      <c r="M29" s="5"/>
      <c r="N29" s="5">
        <f t="shared" si="0"/>
        <v>1924958.1300000004</v>
      </c>
      <c r="P29" s="16"/>
      <c r="R29" s="16"/>
    </row>
    <row r="30" spans="1:18">
      <c r="A30" t="s">
        <v>18</v>
      </c>
      <c r="B30" s="5">
        <f>'[19]Local Option'!$AI26</f>
        <v>44436.83</v>
      </c>
      <c r="C30" s="5">
        <f>'[20]Local Option'!$AI26</f>
        <v>53225.960000000006</v>
      </c>
      <c r="D30" s="5">
        <f>'[21]Local Option'!$AI26</f>
        <v>40471.279999999999</v>
      </c>
      <c r="E30" s="5">
        <f>'[22]Local Option'!$AI26</f>
        <v>35746.390000000007</v>
      </c>
      <c r="F30" s="5">
        <f>'[23]Local Option'!$AI26</f>
        <v>34181.769999999997</v>
      </c>
      <c r="G30" s="5">
        <f>'[24]Local Option'!$AI26</f>
        <v>32475.55</v>
      </c>
      <c r="H30" s="5">
        <f>'[25]Local Option'!$AI26</f>
        <v>26266.82</v>
      </c>
      <c r="I30" s="5">
        <f>'[26]Local Option'!$AI26</f>
        <v>27937.16</v>
      </c>
      <c r="J30" s="5"/>
      <c r="K30" s="5"/>
      <c r="L30" s="5"/>
      <c r="M30" s="5"/>
      <c r="N30" s="5">
        <f t="shared" si="0"/>
        <v>294741.75999999995</v>
      </c>
      <c r="P30" s="16"/>
      <c r="R30" s="16"/>
    </row>
    <row r="31" spans="1:18">
      <c r="A31" t="s">
        <v>19</v>
      </c>
      <c r="B31" s="5">
        <f>'[19]Local Option'!$AI27</f>
        <v>153913.37</v>
      </c>
      <c r="C31" s="5">
        <f>'[20]Local Option'!$AI27</f>
        <v>158609.72999999998</v>
      </c>
      <c r="D31" s="5">
        <f>'[21]Local Option'!$AI27</f>
        <v>132447.10999999999</v>
      </c>
      <c r="E31" s="5">
        <f>'[22]Local Option'!$AI27</f>
        <v>113687.49</v>
      </c>
      <c r="F31" s="5">
        <f>'[23]Local Option'!$AI27</f>
        <v>118842.95</v>
      </c>
      <c r="G31" s="5">
        <f>'[24]Local Option'!$AI27</f>
        <v>118333.04000000001</v>
      </c>
      <c r="H31" s="5">
        <f>'[25]Local Option'!$AI27</f>
        <v>136183.50999999998</v>
      </c>
      <c r="I31" s="5">
        <f>'[26]Local Option'!$AI27</f>
        <v>1035351.4199999999</v>
      </c>
      <c r="J31" s="5"/>
      <c r="K31" s="5"/>
      <c r="L31" s="5"/>
      <c r="M31" s="5"/>
      <c r="N31" s="5">
        <f t="shared" si="0"/>
        <v>1967368.6199999999</v>
      </c>
      <c r="P31" s="16"/>
      <c r="R31" s="16"/>
    </row>
    <row r="32" spans="1:18">
      <c r="A32" t="s">
        <v>20</v>
      </c>
      <c r="B32" s="5">
        <f>'[19]Local Option'!$AI28</f>
        <v>52529.770000000004</v>
      </c>
      <c r="C32" s="5">
        <f>'[20]Local Option'!$AI28</f>
        <v>55233.16</v>
      </c>
      <c r="D32" s="5">
        <f>'[21]Local Option'!$AI28</f>
        <v>58144.329999999994</v>
      </c>
      <c r="E32" s="5">
        <f>'[22]Local Option'!$AI28</f>
        <v>50780.32</v>
      </c>
      <c r="F32" s="5">
        <f>'[23]Local Option'!$AI28</f>
        <v>49189.16</v>
      </c>
      <c r="G32" s="5">
        <f>'[24]Local Option'!$AI28</f>
        <v>48502.27</v>
      </c>
      <c r="H32" s="5">
        <f>'[25]Local Option'!$AI28</f>
        <v>46865.51</v>
      </c>
      <c r="I32" s="5">
        <f>'[26]Local Option'!$AI28</f>
        <v>45212.39</v>
      </c>
      <c r="J32" s="5"/>
      <c r="K32" s="5"/>
      <c r="L32" s="5"/>
      <c r="M32" s="5"/>
      <c r="N32" s="5">
        <f t="shared" si="0"/>
        <v>406456.91000000003</v>
      </c>
      <c r="P32" s="16"/>
      <c r="R32" s="16"/>
    </row>
    <row r="33" spans="1:18">
      <c r="A33" t="s">
        <v>21</v>
      </c>
      <c r="B33" s="5">
        <f>'[19]Local Option'!$AI29</f>
        <v>27335.64</v>
      </c>
      <c r="C33" s="5">
        <f>'[20]Local Option'!$AI29</f>
        <v>30988.1</v>
      </c>
      <c r="D33" s="5">
        <f>'[21]Local Option'!$AI29</f>
        <v>36235.06</v>
      </c>
      <c r="E33" s="5">
        <f>'[22]Local Option'!$AI29</f>
        <v>32163.61</v>
      </c>
      <c r="F33" s="5">
        <f>'[23]Local Option'!$AI29</f>
        <v>32687.850000000002</v>
      </c>
      <c r="G33" s="5">
        <f>'[24]Local Option'!$AI29</f>
        <v>33883.399999999994</v>
      </c>
      <c r="H33" s="5">
        <f>'[25]Local Option'!$AI29</f>
        <v>42896.4</v>
      </c>
      <c r="I33" s="5">
        <f>'[26]Local Option'!$AI29</f>
        <v>337347.38</v>
      </c>
      <c r="J33" s="5"/>
      <c r="K33" s="5"/>
      <c r="L33" s="5"/>
      <c r="M33" s="5"/>
      <c r="N33" s="5">
        <f t="shared" si="0"/>
        <v>573537.43999999994</v>
      </c>
      <c r="P33" s="16"/>
      <c r="R33" s="16"/>
    </row>
    <row r="34" spans="1:18">
      <c r="A34" t="s">
        <v>101</v>
      </c>
      <c r="B34" s="5">
        <f>'[19]Local Option'!$AI30</f>
        <v>41099.78</v>
      </c>
      <c r="C34" s="5">
        <f>'[20]Local Option'!$AI30</f>
        <v>45440.460000000006</v>
      </c>
      <c r="D34" s="5">
        <f>'[21]Local Option'!$AI30</f>
        <v>39784.490000000005</v>
      </c>
      <c r="E34" s="5">
        <f>'[22]Local Option'!$AI30</f>
        <v>31931.850000000002</v>
      </c>
      <c r="F34" s="5">
        <f>'[23]Local Option'!$AI30</f>
        <v>32951.01</v>
      </c>
      <c r="G34" s="5">
        <f>'[24]Local Option'!$AI30</f>
        <v>27869.34</v>
      </c>
      <c r="H34" s="5">
        <f>'[25]Local Option'!$AI30</f>
        <v>31749.439999999999</v>
      </c>
      <c r="I34" s="5">
        <f>'[26]Local Option'!$AI30</f>
        <v>31237.03</v>
      </c>
      <c r="J34" s="5"/>
      <c r="K34" s="5"/>
      <c r="L34" s="5"/>
      <c r="M34" s="5"/>
      <c r="N34" s="5">
        <f t="shared" si="0"/>
        <v>282063.40000000002</v>
      </c>
      <c r="P34" s="16"/>
      <c r="R34" s="16"/>
    </row>
    <row r="35" spans="1:18">
      <c r="A35" t="s">
        <v>23</v>
      </c>
      <c r="B35" s="5">
        <f>'[19]Local Option'!$AI31</f>
        <v>130836.31999999999</v>
      </c>
      <c r="C35" s="5">
        <f>'[20]Local Option'!$AI31</f>
        <v>152238.34000000003</v>
      </c>
      <c r="D35" s="5">
        <f>'[21]Local Option'!$AI31</f>
        <v>128387.97</v>
      </c>
      <c r="E35" s="5">
        <f>'[22]Local Option'!$AI31</f>
        <v>117351.23</v>
      </c>
      <c r="F35" s="5">
        <f>'[23]Local Option'!$AI31</f>
        <v>115806.22</v>
      </c>
      <c r="G35" s="5">
        <f>'[24]Local Option'!$AI31</f>
        <v>118638.06</v>
      </c>
      <c r="H35" s="5">
        <f>'[25]Local Option'!$AI31</f>
        <v>89011.839999999997</v>
      </c>
      <c r="I35" s="5">
        <f>'[26]Local Option'!$AI31</f>
        <v>1746952.58</v>
      </c>
      <c r="J35" s="5"/>
      <c r="K35" s="5"/>
      <c r="L35" s="5"/>
      <c r="M35" s="5"/>
      <c r="N35" s="5">
        <f t="shared" si="0"/>
        <v>2599222.56</v>
      </c>
      <c r="P35" s="16"/>
      <c r="R35" s="16"/>
    </row>
    <row r="36" spans="1:18">
      <c r="A36" t="s">
        <v>24</v>
      </c>
      <c r="B36" s="5">
        <f>'[19]Local Option'!$AI32</f>
        <v>89153.319999999992</v>
      </c>
      <c r="C36" s="5">
        <f>'[20]Local Option'!$AI32</f>
        <v>86637.640000000014</v>
      </c>
      <c r="D36" s="5">
        <f>'[21]Local Option'!$AI32</f>
        <v>94650.14</v>
      </c>
      <c r="E36" s="5">
        <f>'[22]Local Option'!$AI32</f>
        <v>88902.599999999991</v>
      </c>
      <c r="F36" s="5">
        <f>'[23]Local Option'!$AI32</f>
        <v>86362.11</v>
      </c>
      <c r="G36" s="5">
        <f>'[24]Local Option'!$AI32</f>
        <v>87371.3</v>
      </c>
      <c r="H36" s="5">
        <f>'[25]Local Option'!$AI32</f>
        <v>87485.9</v>
      </c>
      <c r="I36" s="5">
        <f>'[26]Local Option'!$AI32</f>
        <v>77959.41</v>
      </c>
      <c r="J36" s="5"/>
      <c r="K36" s="5"/>
      <c r="L36" s="5"/>
      <c r="M36" s="5"/>
      <c r="N36" s="5">
        <f t="shared" si="0"/>
        <v>698522.42</v>
      </c>
      <c r="P36" s="16"/>
      <c r="R36" s="16"/>
    </row>
    <row r="37" spans="1:18">
      <c r="A37" t="s">
        <v>25</v>
      </c>
      <c r="B37" s="5">
        <f>'[19]Local Option'!$AI33</f>
        <v>163684.68000000002</v>
      </c>
      <c r="C37" s="5">
        <f>'[20]Local Option'!$AI33</f>
        <v>162757.54</v>
      </c>
      <c r="D37" s="5">
        <f>'[21]Local Option'!$AI33</f>
        <v>179847.02000000002</v>
      </c>
      <c r="E37" s="5">
        <f>'[22]Local Option'!$AI33</f>
        <v>170908.14</v>
      </c>
      <c r="F37" s="5">
        <f>'[23]Local Option'!$AI33</f>
        <v>170711.11000000002</v>
      </c>
      <c r="G37" s="5">
        <f>'[24]Local Option'!$AI33</f>
        <v>164371.63</v>
      </c>
      <c r="H37" s="5">
        <f>'[25]Local Option'!$AI33</f>
        <v>158054.44999999998</v>
      </c>
      <c r="I37" s="5">
        <f>'[26]Local Option'!$AI33</f>
        <v>141485.06</v>
      </c>
      <c r="J37" s="5"/>
      <c r="K37" s="5"/>
      <c r="L37" s="5"/>
      <c r="M37" s="5"/>
      <c r="N37" s="5">
        <f t="shared" si="0"/>
        <v>1311819.6300000001</v>
      </c>
      <c r="P37" s="16"/>
      <c r="R37" s="16"/>
    </row>
    <row r="38" spans="1:18">
      <c r="A38" t="s">
        <v>102</v>
      </c>
      <c r="B38" s="5">
        <f>'[19]Local Option'!$AI34</f>
        <v>475031.68</v>
      </c>
      <c r="C38" s="5">
        <f>'[20]Local Option'!$AI34</f>
        <v>481451.88</v>
      </c>
      <c r="D38" s="5">
        <f>'[21]Local Option'!$AI34</f>
        <v>512846.93</v>
      </c>
      <c r="E38" s="5">
        <f>'[22]Local Option'!$AI34</f>
        <v>461626.18</v>
      </c>
      <c r="F38" s="5">
        <f>'[23]Local Option'!$AI34</f>
        <v>475895.76</v>
      </c>
      <c r="G38" s="5">
        <f>'[24]Local Option'!$AI34</f>
        <v>467141.15</v>
      </c>
      <c r="H38" s="5">
        <f>'[25]Local Option'!$AI34</f>
        <v>491370.95</v>
      </c>
      <c r="I38" s="5">
        <f>'[26]Local Option'!$AI34</f>
        <v>442527.01999999996</v>
      </c>
      <c r="J38" s="5"/>
      <c r="K38" s="5"/>
      <c r="L38" s="5"/>
      <c r="M38" s="5"/>
      <c r="N38" s="5">
        <f t="shared" si="0"/>
        <v>3807891.55</v>
      </c>
      <c r="P38" s="16"/>
      <c r="R38" s="16"/>
    </row>
    <row r="39" spans="1:18">
      <c r="A39" t="s">
        <v>27</v>
      </c>
      <c r="B39" s="5">
        <f>'[19]Local Option'!$AI35</f>
        <v>298777.44</v>
      </c>
      <c r="C39" s="5">
        <f>'[20]Local Option'!$AI35</f>
        <v>292808.06</v>
      </c>
      <c r="D39" s="5">
        <f>'[21]Local Option'!$AI35</f>
        <v>314890.69</v>
      </c>
      <c r="E39" s="5">
        <f>'[22]Local Option'!$AI35</f>
        <v>293153.14999999997</v>
      </c>
      <c r="F39" s="5">
        <f>'[23]Local Option'!$AI35</f>
        <v>302190.13999999996</v>
      </c>
      <c r="G39" s="5">
        <f>'[24]Local Option'!$AI35</f>
        <v>295811.03000000003</v>
      </c>
      <c r="H39" s="5">
        <f>'[25]Local Option'!$AI35</f>
        <v>266445.98</v>
      </c>
      <c r="I39" s="5">
        <f>'[26]Local Option'!$AI35</f>
        <v>254780.69999999998</v>
      </c>
      <c r="J39" s="5"/>
      <c r="K39" s="5"/>
      <c r="L39" s="5"/>
      <c r="M39" s="5"/>
      <c r="N39" s="5">
        <f t="shared" si="0"/>
        <v>2318857.19</v>
      </c>
      <c r="P39" s="16"/>
      <c r="R39" s="16"/>
    </row>
    <row r="40" spans="1:18">
      <c r="A40" s="9" t="s">
        <v>103</v>
      </c>
      <c r="B40" s="5">
        <f>'[19]Local Option'!$AI36</f>
        <v>3836824.4</v>
      </c>
      <c r="C40" s="5">
        <f>'[20]Local Option'!$AI36</f>
        <v>3856037.9299999997</v>
      </c>
      <c r="D40" s="5">
        <f>'[21]Local Option'!$AI36</f>
        <v>4107071.11</v>
      </c>
      <c r="E40" s="5">
        <f>'[22]Local Option'!$AI36</f>
        <v>3852248.8200000003</v>
      </c>
      <c r="F40" s="5">
        <f>'[23]Local Option'!$AI36</f>
        <v>3908815.19</v>
      </c>
      <c r="G40" s="5">
        <f>'[24]Local Option'!$AI36</f>
        <v>3725497.69</v>
      </c>
      <c r="H40" s="5">
        <f>'[25]Local Option'!$AI36</f>
        <v>3640680.44</v>
      </c>
      <c r="I40" s="5">
        <f>'[26]Local Option'!$AI36</f>
        <v>3457935.0900000003</v>
      </c>
      <c r="J40" s="5"/>
      <c r="K40" s="5"/>
      <c r="L40" s="5"/>
      <c r="M40" s="5"/>
      <c r="N40" s="5">
        <f t="shared" si="0"/>
        <v>30385110.670000002</v>
      </c>
      <c r="P40" s="16"/>
      <c r="R40" s="16"/>
    </row>
    <row r="41" spans="1:18">
      <c r="A41" t="s">
        <v>29</v>
      </c>
      <c r="B41" s="5">
        <f>'[19]Local Option'!$AI37</f>
        <v>76224.36</v>
      </c>
      <c r="C41" s="5">
        <f>'[20]Local Option'!$AI37</f>
        <v>79922.780000000013</v>
      </c>
      <c r="D41" s="5">
        <f>'[21]Local Option'!$AI37</f>
        <v>74324.289999999994</v>
      </c>
      <c r="E41" s="5">
        <f>'[22]Local Option'!$AI37</f>
        <v>67193.62999999999</v>
      </c>
      <c r="F41" s="5">
        <f>'[23]Local Option'!$AI37</f>
        <v>66955.710000000006</v>
      </c>
      <c r="G41" s="5">
        <f>'[24]Local Option'!$AI37</f>
        <v>59577.360000000008</v>
      </c>
      <c r="H41" s="5">
        <f>'[25]Local Option'!$AI37</f>
        <v>49547.03</v>
      </c>
      <c r="I41" s="5">
        <f>'[26]Local Option'!$AI37</f>
        <v>43653.479999999996</v>
      </c>
      <c r="J41" s="5"/>
      <c r="K41" s="5"/>
      <c r="L41" s="5"/>
      <c r="M41" s="5"/>
      <c r="N41" s="5">
        <f t="shared" si="0"/>
        <v>517398.64</v>
      </c>
      <c r="P41" s="16"/>
      <c r="R41" s="16"/>
    </row>
    <row r="42" spans="1:18">
      <c r="A42" t="s">
        <v>104</v>
      </c>
      <c r="B42" s="5">
        <f>'[19]Local Option'!$AI38</f>
        <v>495545.76999999996</v>
      </c>
      <c r="C42" s="5">
        <f>'[20]Local Option'!$AI38</f>
        <v>498358.32</v>
      </c>
      <c r="D42" s="5">
        <f>'[21]Local Option'!$AI38</f>
        <v>528580.43000000005</v>
      </c>
      <c r="E42" s="5">
        <f>'[22]Local Option'!$AI38</f>
        <v>495387</v>
      </c>
      <c r="F42" s="5">
        <f>'[23]Local Option'!$AI38</f>
        <v>496421.65</v>
      </c>
      <c r="G42" s="5">
        <f>'[24]Local Option'!$AI38</f>
        <v>489911.71</v>
      </c>
      <c r="H42" s="5">
        <f>'[25]Local Option'!$AI38</f>
        <v>427969.43</v>
      </c>
      <c r="I42" s="5">
        <f>'[26]Local Option'!$AI38</f>
        <v>395027.44999999995</v>
      </c>
      <c r="J42" s="5"/>
      <c r="K42" s="5"/>
      <c r="L42" s="5"/>
      <c r="M42" s="5"/>
      <c r="N42" s="5">
        <f t="shared" si="0"/>
        <v>3827201.76</v>
      </c>
      <c r="P42" s="16"/>
      <c r="R42" s="16"/>
    </row>
    <row r="43" spans="1:18">
      <c r="A43" t="s">
        <v>31</v>
      </c>
      <c r="B43" s="5">
        <f>'[19]Local Option'!$AI39</f>
        <v>353900.01999999996</v>
      </c>
      <c r="C43" s="5">
        <f>'[20]Local Option'!$AI39</f>
        <v>371187.38000000006</v>
      </c>
      <c r="D43" s="5">
        <f>'[21]Local Option'!$AI39</f>
        <v>353245.39999999997</v>
      </c>
      <c r="E43" s="5">
        <f>'[22]Local Option'!$AI39</f>
        <v>342738.99999999994</v>
      </c>
      <c r="F43" s="5">
        <f>'[23]Local Option'!$AI39</f>
        <v>334423.97000000003</v>
      </c>
      <c r="G43" s="5">
        <f>'[24]Local Option'!$AI39</f>
        <v>324492.02999999997</v>
      </c>
      <c r="H43" s="5">
        <f>'[25]Local Option'!$AI39</f>
        <v>206408.59</v>
      </c>
      <c r="I43" s="5">
        <f>'[26]Local Option'!$AI39</f>
        <v>193025.52</v>
      </c>
      <c r="J43" s="5"/>
      <c r="K43" s="5"/>
      <c r="L43" s="5"/>
      <c r="M43" s="5"/>
      <c r="N43" s="5">
        <f t="shared" si="0"/>
        <v>2479421.91</v>
      </c>
      <c r="P43" s="16"/>
      <c r="R43" s="16"/>
    </row>
    <row r="44" spans="1:18">
      <c r="A44" t="s">
        <v>32</v>
      </c>
      <c r="B44" s="5">
        <f>'[19]Local Option'!$AI40</f>
        <v>83633.420000000013</v>
      </c>
      <c r="C44" s="5">
        <f>'[20]Local Option'!$AI40</f>
        <v>86956.36</v>
      </c>
      <c r="D44" s="5">
        <f>'[21]Local Option'!$AI40</f>
        <v>86186.29</v>
      </c>
      <c r="E44" s="5">
        <f>'[22]Local Option'!$AI40</f>
        <v>84907.18</v>
      </c>
      <c r="F44" s="5">
        <f>'[23]Local Option'!$AI40</f>
        <v>82014.39</v>
      </c>
      <c r="G44" s="5">
        <f>'[24]Local Option'!$AI40</f>
        <v>81372.930000000008</v>
      </c>
      <c r="H44" s="5">
        <f>'[25]Local Option'!$AI40</f>
        <v>50659.62</v>
      </c>
      <c r="I44" s="5">
        <f>'[26]Local Option'!$AI40</f>
        <v>45519.07</v>
      </c>
      <c r="J44" s="5"/>
      <c r="K44" s="5"/>
      <c r="L44" s="5"/>
      <c r="M44" s="5"/>
      <c r="N44" s="5">
        <f t="shared" ref="N44:N75" si="1">SUM(B44:M44)</f>
        <v>601249.26</v>
      </c>
      <c r="P44" s="16"/>
      <c r="R44" s="16"/>
    </row>
    <row r="45" spans="1:18">
      <c r="A45" t="s">
        <v>33</v>
      </c>
      <c r="B45" s="5">
        <f>'[19]Local Option'!$AI41</f>
        <v>13092.59</v>
      </c>
      <c r="C45" s="5">
        <f>'[20]Local Option'!$AI41</f>
        <v>17796.16</v>
      </c>
      <c r="D45" s="5">
        <f>'[21]Local Option'!$AI41</f>
        <v>14825.850000000002</v>
      </c>
      <c r="E45" s="5">
        <f>'[22]Local Option'!$AI41</f>
        <v>16454.759999999998</v>
      </c>
      <c r="F45" s="5">
        <f>'[23]Local Option'!$AI41</f>
        <v>16190.61</v>
      </c>
      <c r="G45" s="5">
        <f>'[24]Local Option'!$AI41</f>
        <v>15332.1</v>
      </c>
      <c r="H45" s="5">
        <f>'[25]Local Option'!$AI41</f>
        <v>23067.86</v>
      </c>
      <c r="I45" s="5">
        <f>'[26]Local Option'!$AI41</f>
        <v>17981.59</v>
      </c>
      <c r="J45" s="5"/>
      <c r="K45" s="5"/>
      <c r="L45" s="5"/>
      <c r="M45" s="5"/>
      <c r="N45" s="5">
        <f t="shared" si="1"/>
        <v>134741.52000000002</v>
      </c>
      <c r="P45" s="16"/>
      <c r="R45" s="16"/>
    </row>
    <row r="46" spans="1:18">
      <c r="A46" t="s">
        <v>105</v>
      </c>
      <c r="B46" s="5">
        <f>'[19]Local Option'!$AI42</f>
        <v>891145.61</v>
      </c>
      <c r="C46" s="5">
        <f>'[20]Local Option'!$AI42</f>
        <v>932585.01</v>
      </c>
      <c r="D46" s="5">
        <f>'[21]Local Option'!$AI42</f>
        <v>976105.77</v>
      </c>
      <c r="E46" s="5">
        <f>'[22]Local Option'!$AI42</f>
        <v>898485.15</v>
      </c>
      <c r="F46" s="5">
        <f>'[23]Local Option'!$AI42</f>
        <v>948104.93</v>
      </c>
      <c r="G46" s="5">
        <f>'[24]Local Option'!$AI42</f>
        <v>917820.36</v>
      </c>
      <c r="H46" s="5">
        <f>'[25]Local Option'!$AI42</f>
        <v>1011774.1</v>
      </c>
      <c r="I46" s="5">
        <f>'[26]Local Option'!$AI42</f>
        <v>949205.91</v>
      </c>
      <c r="J46" s="5"/>
      <c r="K46" s="5"/>
      <c r="L46" s="5"/>
      <c r="M46" s="5"/>
      <c r="N46" s="5">
        <f t="shared" si="1"/>
        <v>7525226.8399999999</v>
      </c>
      <c r="P46" s="16"/>
      <c r="R46" s="16"/>
    </row>
    <row r="47" spans="1:18">
      <c r="A47" t="s">
        <v>106</v>
      </c>
      <c r="B47" s="5">
        <f>'[19]Local Option'!$AI43</f>
        <v>1980953.03</v>
      </c>
      <c r="C47" s="5">
        <f>'[20]Local Option'!$AI43</f>
        <v>1969364.6099999999</v>
      </c>
      <c r="D47" s="5">
        <f>'[21]Local Option'!$AI43</f>
        <v>2092753.6199999999</v>
      </c>
      <c r="E47" s="5">
        <f>'[22]Local Option'!$AI43</f>
        <v>1911206.87</v>
      </c>
      <c r="F47" s="5">
        <f>'[23]Local Option'!$AI43</f>
        <v>2024938.66</v>
      </c>
      <c r="G47" s="5">
        <f>'[24]Local Option'!$AI43</f>
        <v>2020105.72</v>
      </c>
      <c r="H47" s="5">
        <f>'[25]Local Option'!$AI43</f>
        <v>2135809.4299999997</v>
      </c>
      <c r="I47" s="5">
        <f>'[26]Local Option'!$AI43</f>
        <v>2097983.7400000002</v>
      </c>
      <c r="J47" s="5"/>
      <c r="K47" s="5"/>
      <c r="L47" s="5"/>
      <c r="M47" s="5"/>
      <c r="N47" s="5">
        <f t="shared" si="1"/>
        <v>16233115.68</v>
      </c>
      <c r="P47" s="16"/>
      <c r="R47" s="16"/>
    </row>
    <row r="48" spans="1:18">
      <c r="A48" t="s">
        <v>107</v>
      </c>
      <c r="B48" s="5">
        <f>'[19]Local Option'!$AI44</f>
        <v>689137.21000000008</v>
      </c>
      <c r="C48" s="5">
        <f>'[20]Local Option'!$AI44</f>
        <v>698740.79</v>
      </c>
      <c r="D48" s="5">
        <f>'[21]Local Option'!$AI44</f>
        <v>773939.54999999993</v>
      </c>
      <c r="E48" s="5">
        <f>'[22]Local Option'!$AI44</f>
        <v>678865.47</v>
      </c>
      <c r="F48" s="5">
        <f>'[23]Local Option'!$AI44</f>
        <v>734509.25</v>
      </c>
      <c r="G48" s="5">
        <f>'[24]Local Option'!$AI44</f>
        <v>689981.13</v>
      </c>
      <c r="H48" s="5">
        <f>'[25]Local Option'!$AI44</f>
        <v>684124.42</v>
      </c>
      <c r="I48" s="5">
        <f>'[26]Local Option'!$AI44</f>
        <v>657839.72</v>
      </c>
      <c r="J48" s="5"/>
      <c r="K48" s="5"/>
      <c r="L48" s="5"/>
      <c r="M48" s="5"/>
      <c r="N48" s="5">
        <f t="shared" si="1"/>
        <v>5607137.5399999991</v>
      </c>
      <c r="P48" s="16"/>
      <c r="R48" s="16"/>
    </row>
    <row r="49" spans="1:18">
      <c r="A49" t="s">
        <v>37</v>
      </c>
      <c r="B49" s="5">
        <f>'[19]Local Option'!$AI45</f>
        <v>137064.80000000002</v>
      </c>
      <c r="C49" s="5">
        <f>'[20]Local Option'!$AI45</f>
        <v>144337.25</v>
      </c>
      <c r="D49" s="5">
        <f>'[21]Local Option'!$AI45</f>
        <v>154264.67000000001</v>
      </c>
      <c r="E49" s="5">
        <f>'[22]Local Option'!$AI45</f>
        <v>137980.19</v>
      </c>
      <c r="F49" s="5">
        <f>'[23]Local Option'!$AI45</f>
        <v>140714.15</v>
      </c>
      <c r="G49" s="5">
        <f>'[24]Local Option'!$AI45</f>
        <v>138149.47</v>
      </c>
      <c r="H49" s="5">
        <f>'[25]Local Option'!$AI45</f>
        <v>134811.93</v>
      </c>
      <c r="I49" s="5">
        <f>'[26]Local Option'!$AI45</f>
        <v>121396.67</v>
      </c>
      <c r="J49" s="5"/>
      <c r="K49" s="5"/>
      <c r="L49" s="5"/>
      <c r="M49" s="5"/>
      <c r="N49" s="5">
        <f t="shared" si="1"/>
        <v>1108719.1300000001</v>
      </c>
      <c r="P49" s="16"/>
      <c r="R49" s="16"/>
    </row>
    <row r="50" spans="1:18">
      <c r="A50" t="s">
        <v>38</v>
      </c>
      <c r="B50" s="5">
        <f>'[19]Local Option'!$AI46</f>
        <v>31771.21</v>
      </c>
      <c r="C50" s="5">
        <f>'[20]Local Option'!$AI46</f>
        <v>32201.01</v>
      </c>
      <c r="D50" s="5">
        <f>'[21]Local Option'!$AI46</f>
        <v>33052.740000000005</v>
      </c>
      <c r="E50" s="5">
        <f>'[22]Local Option'!$AI46</f>
        <v>31211.31</v>
      </c>
      <c r="F50" s="5">
        <f>'[23]Local Option'!$AI46</f>
        <v>30948.5</v>
      </c>
      <c r="G50" s="5">
        <f>'[24]Local Option'!$AI46</f>
        <v>28816.55</v>
      </c>
      <c r="H50" s="5">
        <f>'[25]Local Option'!$AI46</f>
        <v>26541.749999999996</v>
      </c>
      <c r="I50" s="5">
        <f>'[26]Local Option'!$AI46</f>
        <v>22910.7</v>
      </c>
      <c r="J50" s="5"/>
      <c r="K50" s="5"/>
      <c r="L50" s="5"/>
      <c r="M50" s="5"/>
      <c r="N50" s="5">
        <f t="shared" si="1"/>
        <v>237453.77000000002</v>
      </c>
      <c r="P50" s="16"/>
      <c r="R50" s="16"/>
    </row>
    <row r="51" spans="1:18">
      <c r="A51" t="s">
        <v>39</v>
      </c>
      <c r="B51" s="5">
        <f>'[19]Local Option'!$AI47</f>
        <v>236737.37999999998</v>
      </c>
      <c r="C51" s="5">
        <f>'[20]Local Option'!$AI47</f>
        <v>254824.87000000002</v>
      </c>
      <c r="D51" s="5">
        <f>'[21]Local Option'!$AI47</f>
        <v>247387.1</v>
      </c>
      <c r="E51" s="5">
        <f>'[22]Local Option'!$AI47</f>
        <v>256271.52999999997</v>
      </c>
      <c r="F51" s="5">
        <f>'[23]Local Option'!$AI47</f>
        <v>244223.74</v>
      </c>
      <c r="G51" s="5">
        <f>'[24]Local Option'!$AI47</f>
        <v>236689.51</v>
      </c>
      <c r="H51" s="5">
        <f>'[25]Local Option'!$AI47</f>
        <v>93249.88</v>
      </c>
      <c r="I51" s="5">
        <f>'[26]Local Option'!$AI47</f>
        <v>81392.569999999992</v>
      </c>
      <c r="J51" s="5"/>
      <c r="K51" s="5"/>
      <c r="L51" s="5"/>
      <c r="M51" s="5"/>
      <c r="N51" s="5">
        <f t="shared" si="1"/>
        <v>1650776.5799999998</v>
      </c>
      <c r="P51" s="16"/>
      <c r="R51" s="16"/>
    </row>
    <row r="52" spans="1:18">
      <c r="A52" t="s">
        <v>108</v>
      </c>
      <c r="B52" s="5">
        <f>'[19]Local Option'!$AI48</f>
        <v>1024429.07</v>
      </c>
      <c r="C52" s="5">
        <f>'[20]Local Option'!$AI48</f>
        <v>1042672.5900000001</v>
      </c>
      <c r="D52" s="5">
        <f>'[21]Local Option'!$AI48</f>
        <v>1069356.5299999998</v>
      </c>
      <c r="E52" s="5">
        <f>'[22]Local Option'!$AI48</f>
        <v>982444.85000000009</v>
      </c>
      <c r="F52" s="5">
        <f>'[23]Local Option'!$AI48</f>
        <v>1025768.7999999999</v>
      </c>
      <c r="G52" s="5">
        <f>'[24]Local Option'!$AI48</f>
        <v>1004618.2000000001</v>
      </c>
      <c r="H52" s="5">
        <f>'[25]Local Option'!$AI48</f>
        <v>1052098.1500000001</v>
      </c>
      <c r="I52" s="5">
        <f>'[26]Local Option'!$AI48</f>
        <v>1012955.0399999999</v>
      </c>
      <c r="J52" s="5"/>
      <c r="K52" s="5"/>
      <c r="L52" s="5"/>
      <c r="M52" s="5"/>
      <c r="N52" s="5">
        <f t="shared" si="1"/>
        <v>8214343.2300000004</v>
      </c>
      <c r="P52" s="16"/>
      <c r="R52" s="16"/>
    </row>
    <row r="53" spans="1:18">
      <c r="A53" t="s">
        <v>41</v>
      </c>
      <c r="B53" s="5">
        <f>'[19]Local Option'!$AI49</f>
        <v>1289434.76</v>
      </c>
      <c r="C53" s="5">
        <f>'[20]Local Option'!$AI49</f>
        <v>1338071.2</v>
      </c>
      <c r="D53" s="5">
        <f>'[21]Local Option'!$AI49</f>
        <v>1320089.1800000002</v>
      </c>
      <c r="E53" s="5">
        <f>'[22]Local Option'!$AI49</f>
        <v>1254500.5900000001</v>
      </c>
      <c r="F53" s="5">
        <f>'[23]Local Option'!$AI49</f>
        <v>1273066.8999999999</v>
      </c>
      <c r="G53" s="5">
        <f>'[24]Local Option'!$AI49</f>
        <v>1243296.4600000002</v>
      </c>
      <c r="H53" s="5">
        <f>'[25]Local Option'!$AI49</f>
        <v>1160296.01</v>
      </c>
      <c r="I53" s="5">
        <f>'[26]Local Option'!$AI49</f>
        <v>1073853.33</v>
      </c>
      <c r="J53" s="5"/>
      <c r="K53" s="5"/>
      <c r="L53" s="5"/>
      <c r="M53" s="5"/>
      <c r="N53" s="5">
        <f t="shared" si="1"/>
        <v>9952608.4300000016</v>
      </c>
      <c r="P53" s="16"/>
      <c r="R53" s="16"/>
    </row>
    <row r="54" spans="1:18">
      <c r="A54" t="s">
        <v>42</v>
      </c>
      <c r="B54" s="5">
        <f>'[19]Local Option'!$AI50</f>
        <v>455337.92</v>
      </c>
      <c r="C54" s="5">
        <f>'[20]Local Option'!$AI50</f>
        <v>444163.3</v>
      </c>
      <c r="D54" s="5">
        <f>'[21]Local Option'!$AI50</f>
        <v>478115.82</v>
      </c>
      <c r="E54" s="5">
        <f>'[22]Local Option'!$AI50</f>
        <v>435294.33</v>
      </c>
      <c r="F54" s="5">
        <f>'[23]Local Option'!$AI50</f>
        <v>453154.29000000004</v>
      </c>
      <c r="G54" s="5">
        <f>'[24]Local Option'!$AI50</f>
        <v>438646.59</v>
      </c>
      <c r="H54" s="5">
        <f>'[25]Local Option'!$AI50</f>
        <v>472424.49</v>
      </c>
      <c r="I54" s="5">
        <f>'[26]Local Option'!$AI50</f>
        <v>434670.84</v>
      </c>
      <c r="J54" s="5"/>
      <c r="K54" s="5"/>
      <c r="L54" s="5"/>
      <c r="M54" s="5"/>
      <c r="N54" s="5">
        <f t="shared" si="1"/>
        <v>3611807.58</v>
      </c>
      <c r="P54" s="16"/>
      <c r="R54" s="16"/>
    </row>
    <row r="55" spans="1:18">
      <c r="A55" t="s">
        <v>109</v>
      </c>
      <c r="B55" s="5">
        <f>'[19]Local Option'!$AI51</f>
        <v>289600.03999999998</v>
      </c>
      <c r="C55" s="5">
        <f>'[20]Local Option'!$AI51</f>
        <v>309809.49</v>
      </c>
      <c r="D55" s="5">
        <f>'[21]Local Option'!$AI51</f>
        <v>257566.36000000002</v>
      </c>
      <c r="E55" s="5">
        <f>'[22]Local Option'!$AI51</f>
        <v>219344.1</v>
      </c>
      <c r="F55" s="5">
        <f>'[23]Local Option'!$AI51</f>
        <v>228968.68</v>
      </c>
      <c r="G55" s="5">
        <f>'[24]Local Option'!$AI51</f>
        <v>227145.74</v>
      </c>
      <c r="H55" s="5">
        <f>'[25]Local Option'!$AI51</f>
        <v>242582.15000000002</v>
      </c>
      <c r="I55" s="5">
        <f>'[26]Local Option'!$AI51</f>
        <v>244897.31999999998</v>
      </c>
      <c r="J55" s="5"/>
      <c r="K55" s="5"/>
      <c r="L55" s="5"/>
      <c r="M55" s="5"/>
      <c r="N55" s="5">
        <f t="shared" si="1"/>
        <v>2019913.8800000001</v>
      </c>
      <c r="P55" s="16"/>
      <c r="R55" s="16"/>
    </row>
    <row r="56" spans="1:18">
      <c r="A56" t="s">
        <v>110</v>
      </c>
      <c r="B56" s="5">
        <f>'[19]Local Option'!$AI52</f>
        <v>295805.92000000004</v>
      </c>
      <c r="C56" s="5">
        <f>'[20]Local Option'!$AI52</f>
        <v>282089.19999999995</v>
      </c>
      <c r="D56" s="5">
        <f>'[21]Local Option'!$AI52</f>
        <v>290470.88</v>
      </c>
      <c r="E56" s="5">
        <f>'[22]Local Option'!$AI52</f>
        <v>253918.49</v>
      </c>
      <c r="F56" s="5">
        <f>'[23]Local Option'!$AI52</f>
        <v>260929.98</v>
      </c>
      <c r="G56" s="5">
        <f>'[24]Local Option'!$AI52</f>
        <v>248668.33000000002</v>
      </c>
      <c r="H56" s="5">
        <f>'[25]Local Option'!$AI52</f>
        <v>223682.00999999998</v>
      </c>
      <c r="I56" s="5">
        <f>'[26]Local Option'!$AI52</f>
        <v>203872.1</v>
      </c>
      <c r="J56" s="5"/>
      <c r="K56" s="5"/>
      <c r="L56" s="5"/>
      <c r="M56" s="5"/>
      <c r="N56" s="5">
        <f t="shared" si="1"/>
        <v>2059436.9100000001</v>
      </c>
      <c r="P56" s="16"/>
      <c r="R56" s="16"/>
    </row>
    <row r="57" spans="1:18">
      <c r="A57" t="s">
        <v>111</v>
      </c>
      <c r="B57" s="5">
        <f>'[19]Local Option'!$AI53</f>
        <v>669941.88</v>
      </c>
      <c r="C57" s="5">
        <f>'[20]Local Option'!$AI53</f>
        <v>698359.8</v>
      </c>
      <c r="D57" s="5">
        <f>'[21]Local Option'!$AI53</f>
        <v>695432.21000000008</v>
      </c>
      <c r="E57" s="5">
        <f>'[22]Local Option'!$AI53</f>
        <v>549871.90999999992</v>
      </c>
      <c r="F57" s="5">
        <f>'[23]Local Option'!$AI53</f>
        <v>660671.19999999995</v>
      </c>
      <c r="G57" s="5">
        <f>'[24]Local Option'!$AI53</f>
        <v>546666.77</v>
      </c>
      <c r="H57" s="5">
        <f>'[25]Local Option'!$AI53</f>
        <v>562006.47</v>
      </c>
      <c r="I57" s="5">
        <f>'[26]Local Option'!$AI53</f>
        <v>550581.23</v>
      </c>
      <c r="J57" s="5"/>
      <c r="K57" s="5"/>
      <c r="L57" s="5"/>
      <c r="M57" s="5"/>
      <c r="N57" s="5">
        <f t="shared" si="1"/>
        <v>4933531.4700000007</v>
      </c>
      <c r="P57" s="16"/>
      <c r="R57" s="16"/>
    </row>
    <row r="58" spans="1:18">
      <c r="A58" t="s">
        <v>46</v>
      </c>
      <c r="B58" s="5">
        <f>'[19]Local Option'!$AI54</f>
        <v>195194.75</v>
      </c>
      <c r="C58" s="5">
        <f>'[20]Local Option'!$AI54</f>
        <v>191769.52000000002</v>
      </c>
      <c r="D58" s="5">
        <f>'[21]Local Option'!$AI54</f>
        <v>197464.50999999998</v>
      </c>
      <c r="E58" s="5">
        <f>'[22]Local Option'!$AI54</f>
        <v>188579.12</v>
      </c>
      <c r="F58" s="5">
        <f>'[23]Local Option'!$AI54</f>
        <v>194273.71</v>
      </c>
      <c r="G58" s="5">
        <f>'[24]Local Option'!$AI54</f>
        <v>188745.03</v>
      </c>
      <c r="H58" s="5">
        <f>'[25]Local Option'!$AI54</f>
        <v>194304.49</v>
      </c>
      <c r="I58" s="5">
        <f>'[26]Local Option'!$AI54</f>
        <v>173223.68000000002</v>
      </c>
      <c r="J58" s="5"/>
      <c r="K58" s="5"/>
      <c r="L58" s="5"/>
      <c r="M58" s="5"/>
      <c r="N58" s="5">
        <f t="shared" si="1"/>
        <v>1523554.8099999998</v>
      </c>
      <c r="P58" s="16"/>
      <c r="R58" s="16"/>
    </row>
    <row r="59" spans="1:18">
      <c r="A59" t="s">
        <v>112</v>
      </c>
      <c r="B59" s="5">
        <f>'[19]Local Option'!$AI55</f>
        <v>4073912.83</v>
      </c>
      <c r="C59" s="5">
        <f>'[20]Local Option'!$AI55</f>
        <v>4204808.1900000004</v>
      </c>
      <c r="D59" s="5">
        <f>'[21]Local Option'!$AI55</f>
        <v>4427006.6000000006</v>
      </c>
      <c r="E59" s="5">
        <f>'[22]Local Option'!$AI55</f>
        <v>4088432.0500000003</v>
      </c>
      <c r="F59" s="5">
        <f>'[23]Local Option'!$AI55</f>
        <v>4183332.9600000004</v>
      </c>
      <c r="G59" s="5">
        <f>'[24]Local Option'!$AI55</f>
        <v>4011310.4200000004</v>
      </c>
      <c r="H59" s="5">
        <f>'[25]Local Option'!$AI55</f>
        <v>4000655.5</v>
      </c>
      <c r="I59" s="5">
        <f>'[26]Local Option'!$AI55</f>
        <v>3745152.4299999997</v>
      </c>
      <c r="J59" s="5"/>
      <c r="K59" s="5"/>
      <c r="L59" s="5"/>
      <c r="M59" s="5"/>
      <c r="N59" s="5">
        <f t="shared" si="1"/>
        <v>32734610.980000004</v>
      </c>
      <c r="P59" s="16"/>
      <c r="R59" s="16"/>
    </row>
    <row r="60" spans="1:18">
      <c r="A60" t="s">
        <v>113</v>
      </c>
      <c r="B60" s="5">
        <f>'[19]Local Option'!$AI56</f>
        <v>1078992.2</v>
      </c>
      <c r="C60" s="5">
        <f>'[20]Local Option'!$AI56</f>
        <v>1156481.6599999999</v>
      </c>
      <c r="D60" s="5">
        <f>'[21]Local Option'!$AI56</f>
        <v>1152978.72</v>
      </c>
      <c r="E60" s="5">
        <f>'[22]Local Option'!$AI56</f>
        <v>1046078.66</v>
      </c>
      <c r="F60" s="5">
        <f>'[23]Local Option'!$AI56</f>
        <v>1100363.7699999998</v>
      </c>
      <c r="G60" s="5">
        <f>'[24]Local Option'!$AI56</f>
        <v>1046858.82</v>
      </c>
      <c r="H60" s="5">
        <f>'[25]Local Option'!$AI56</f>
        <v>1100328.08</v>
      </c>
      <c r="I60" s="5">
        <f>'[26]Local Option'!$AI56</f>
        <v>1065934.24</v>
      </c>
      <c r="J60" s="5"/>
      <c r="K60" s="5"/>
      <c r="L60" s="5"/>
      <c r="M60" s="5"/>
      <c r="N60" s="5">
        <f t="shared" si="1"/>
        <v>8748016.1500000004</v>
      </c>
      <c r="P60" s="16"/>
      <c r="R60" s="16"/>
    </row>
    <row r="61" spans="1:18">
      <c r="A61" t="s">
        <v>114</v>
      </c>
      <c r="B61" s="5">
        <f>'[19]Local Option'!$AI57</f>
        <v>3216311.4000000004</v>
      </c>
      <c r="C61" s="5">
        <f>'[20]Local Option'!$AI57</f>
        <v>3161611.0500000003</v>
      </c>
      <c r="D61" s="5">
        <f>'[21]Local Option'!$AI57</f>
        <v>3392880.4</v>
      </c>
      <c r="E61" s="5">
        <f>'[22]Local Option'!$AI57</f>
        <v>3162398.8899999997</v>
      </c>
      <c r="F61" s="5">
        <f>'[23]Local Option'!$AI57</f>
        <v>3336637.5100000002</v>
      </c>
      <c r="G61" s="5">
        <f>'[24]Local Option'!$AI57</f>
        <v>3215214.92</v>
      </c>
      <c r="H61" s="5">
        <f>'[25]Local Option'!$AI57</f>
        <v>3420280.67</v>
      </c>
      <c r="I61" s="5">
        <f>'[26]Local Option'!$AI57</f>
        <v>3177470.67</v>
      </c>
      <c r="J61" s="5"/>
      <c r="K61" s="5"/>
      <c r="L61" s="5"/>
      <c r="M61" s="5"/>
      <c r="N61" s="5">
        <f t="shared" si="1"/>
        <v>26082805.510000005</v>
      </c>
      <c r="P61" s="16"/>
      <c r="R61" s="16"/>
    </row>
    <row r="62" spans="1:18">
      <c r="A62" t="s">
        <v>50</v>
      </c>
      <c r="B62" s="5">
        <f>'[19]Local Option'!$AI58</f>
        <v>1320593.8699999999</v>
      </c>
      <c r="C62" s="5">
        <f>'[20]Local Option'!$AI58</f>
        <v>1365472.72</v>
      </c>
      <c r="D62" s="5">
        <f>'[21]Local Option'!$AI58</f>
        <v>1432880.78</v>
      </c>
      <c r="E62" s="5">
        <f>'[22]Local Option'!$AI58</f>
        <v>1310938.7400000002</v>
      </c>
      <c r="F62" s="5">
        <f>'[23]Local Option'!$AI58</f>
        <v>1346351.91</v>
      </c>
      <c r="G62" s="5">
        <f>'[24]Local Option'!$AI58</f>
        <v>1330574.1100000001</v>
      </c>
      <c r="H62" s="5">
        <f>'[25]Local Option'!$AI58</f>
        <v>1391217.84</v>
      </c>
      <c r="I62" s="5">
        <f>'[26]Local Option'!$AI58</f>
        <v>1318808.2799999998</v>
      </c>
      <c r="J62" s="5"/>
      <c r="K62" s="5"/>
      <c r="L62" s="5"/>
      <c r="M62" s="5"/>
      <c r="N62" s="5">
        <f t="shared" si="1"/>
        <v>10816838.25</v>
      </c>
      <c r="P62" s="16"/>
      <c r="R62" s="16"/>
    </row>
    <row r="63" spans="1:18">
      <c r="A63" t="s">
        <v>115</v>
      </c>
      <c r="B63" s="5">
        <f>'[19]Local Option'!$AI59</f>
        <v>1978973.99</v>
      </c>
      <c r="C63" s="5">
        <f>'[20]Local Option'!$AI59</f>
        <v>1979383.14</v>
      </c>
      <c r="D63" s="5">
        <f>'[21]Local Option'!$AI59</f>
        <v>2073997.2200000002</v>
      </c>
      <c r="E63" s="5">
        <f>'[22]Local Option'!$AI59</f>
        <v>1910059.22</v>
      </c>
      <c r="F63" s="5">
        <f>'[23]Local Option'!$AI59</f>
        <v>1955179.47</v>
      </c>
      <c r="G63" s="5">
        <f>'[24]Local Option'!$AI59</f>
        <v>1877802.9700000002</v>
      </c>
      <c r="H63" s="5">
        <f>'[25]Local Option'!$AI59</f>
        <v>1961574.9300000002</v>
      </c>
      <c r="I63" s="5">
        <f>'[26]Local Option'!$AI59</f>
        <v>1850266.1400000001</v>
      </c>
      <c r="J63" s="5"/>
      <c r="K63" s="5"/>
      <c r="L63" s="5"/>
      <c r="M63" s="5"/>
      <c r="N63" s="5">
        <f t="shared" si="1"/>
        <v>15587237.08</v>
      </c>
      <c r="P63" s="16"/>
      <c r="R63" s="16"/>
    </row>
    <row r="64" spans="1:18">
      <c r="A64" t="s">
        <v>116</v>
      </c>
      <c r="B64" s="5">
        <f>'[19]Local Option'!$AI60</f>
        <v>2113738.17</v>
      </c>
      <c r="C64" s="5">
        <f>'[20]Local Option'!$AI60</f>
        <v>2166419.77</v>
      </c>
      <c r="D64" s="5">
        <f>'[21]Local Option'!$AI60</f>
        <v>2297642.2799999998</v>
      </c>
      <c r="E64" s="5">
        <f>'[22]Local Option'!$AI60</f>
        <v>2167475.86</v>
      </c>
      <c r="F64" s="5">
        <f>'[23]Local Option'!$AI60</f>
        <v>2211330.02</v>
      </c>
      <c r="G64" s="5">
        <f>'[24]Local Option'!$AI60</f>
        <v>2115472.23</v>
      </c>
      <c r="H64" s="5">
        <f>'[25]Local Option'!$AI60</f>
        <v>2023458.6800000002</v>
      </c>
      <c r="I64" s="5">
        <f>'[26]Local Option'!$AI60</f>
        <v>1870629.98</v>
      </c>
      <c r="J64" s="5"/>
      <c r="K64" s="5"/>
      <c r="L64" s="5"/>
      <c r="M64" s="5"/>
      <c r="N64" s="5">
        <f t="shared" si="1"/>
        <v>16966166.989999998</v>
      </c>
      <c r="P64" s="16"/>
      <c r="R64" s="16"/>
    </row>
    <row r="65" spans="1:18">
      <c r="A65" t="s">
        <v>117</v>
      </c>
      <c r="B65" s="5">
        <f>'[19]Local Option'!$AI61</f>
        <v>216148.22999999998</v>
      </c>
      <c r="C65" s="5">
        <f>'[20]Local Option'!$AI61</f>
        <v>206878.23</v>
      </c>
      <c r="D65" s="5">
        <f>'[21]Local Option'!$AI61</f>
        <v>236359.92</v>
      </c>
      <c r="E65" s="5">
        <f>'[22]Local Option'!$AI61</f>
        <v>203366.58000000002</v>
      </c>
      <c r="F65" s="5">
        <f>'[23]Local Option'!$AI61</f>
        <v>208947.06</v>
      </c>
      <c r="G65" s="5">
        <f>'[24]Local Option'!$AI61</f>
        <v>205040.13</v>
      </c>
      <c r="H65" s="5">
        <f>'[25]Local Option'!$AI61</f>
        <v>187227.16999999998</v>
      </c>
      <c r="I65" s="5">
        <f>'[26]Local Option'!$AI61</f>
        <v>179765.9</v>
      </c>
      <c r="J65" s="5"/>
      <c r="K65" s="5"/>
      <c r="L65" s="5"/>
      <c r="M65" s="5"/>
      <c r="N65" s="5">
        <f t="shared" si="1"/>
        <v>1643733.2199999997</v>
      </c>
      <c r="P65" s="16"/>
      <c r="R65" s="16"/>
    </row>
    <row r="66" spans="1:18">
      <c r="A66" t="s">
        <v>118</v>
      </c>
      <c r="B66" s="5">
        <f>'[19]Local Option'!$AI62</f>
        <v>829004.05999999994</v>
      </c>
      <c r="C66" s="5">
        <f>'[20]Local Option'!$AI62</f>
        <v>844908.83000000007</v>
      </c>
      <c r="D66" s="5">
        <f>'[21]Local Option'!$AI62</f>
        <v>865515.08</v>
      </c>
      <c r="E66" s="5">
        <f>'[22]Local Option'!$AI62</f>
        <v>792406.03999999992</v>
      </c>
      <c r="F66" s="5">
        <f>'[23]Local Option'!$AI62</f>
        <v>896080.85</v>
      </c>
      <c r="G66" s="5">
        <f>'[24]Local Option'!$AI62</f>
        <v>850401.63</v>
      </c>
      <c r="H66" s="5">
        <f>'[25]Local Option'!$AI62</f>
        <v>828001.3899999999</v>
      </c>
      <c r="I66" s="5">
        <f>'[26]Local Option'!$AI62</f>
        <v>769521.09000000008</v>
      </c>
      <c r="J66" s="5"/>
      <c r="K66" s="5"/>
      <c r="L66" s="5"/>
      <c r="M66" s="5"/>
      <c r="N66" s="5">
        <f t="shared" si="1"/>
        <v>6675838.9699999997</v>
      </c>
      <c r="P66" s="16"/>
      <c r="R66" s="16"/>
    </row>
    <row r="67" spans="1:18">
      <c r="A67" t="s">
        <v>119</v>
      </c>
      <c r="B67" s="5">
        <f>'[19]Local Option'!$AI63</f>
        <v>904573.63</v>
      </c>
      <c r="C67" s="5">
        <f>'[20]Local Option'!$AI63</f>
        <v>922299.89</v>
      </c>
      <c r="D67" s="5">
        <f>'[21]Local Option'!$AI63</f>
        <v>950898.59</v>
      </c>
      <c r="E67" s="5">
        <f>'[22]Local Option'!$AI63</f>
        <v>888758.47</v>
      </c>
      <c r="F67" s="5">
        <f>'[23]Local Option'!$AI63</f>
        <v>911962.86999999988</v>
      </c>
      <c r="G67" s="5">
        <f>'[24]Local Option'!$AI63</f>
        <v>879346.2699999999</v>
      </c>
      <c r="H67" s="5">
        <f>'[25]Local Option'!$AI63</f>
        <v>913809</v>
      </c>
      <c r="I67" s="5">
        <f>'[26]Local Option'!$AI63</f>
        <v>859007.31</v>
      </c>
      <c r="J67" s="5"/>
      <c r="K67" s="5"/>
      <c r="L67" s="5"/>
      <c r="M67" s="5"/>
      <c r="N67" s="5">
        <f t="shared" si="1"/>
        <v>7230656.0299999993</v>
      </c>
      <c r="P67" s="16"/>
      <c r="R67" s="16"/>
    </row>
    <row r="68" spans="1:18">
      <c r="A68" t="s">
        <v>120</v>
      </c>
      <c r="B68" s="5">
        <f>'[19]Local Option'!$AI64</f>
        <v>434149.15</v>
      </c>
      <c r="C68" s="5">
        <f>'[20]Local Option'!$AI64</f>
        <v>475308.73</v>
      </c>
      <c r="D68" s="5">
        <f>'[21]Local Option'!$AI64</f>
        <v>480719.58999999997</v>
      </c>
      <c r="E68" s="5">
        <f>'[22]Local Option'!$AI64</f>
        <v>409376.86</v>
      </c>
      <c r="F68" s="5">
        <f>'[23]Local Option'!$AI64</f>
        <v>462252.07</v>
      </c>
      <c r="G68" s="5">
        <f>'[24]Local Option'!$AI64</f>
        <v>418509.77</v>
      </c>
      <c r="H68" s="5">
        <f>'[25]Local Option'!$AI64</f>
        <v>453804.45</v>
      </c>
      <c r="I68" s="5">
        <f>'[26]Local Option'!$AI64</f>
        <v>425548.02</v>
      </c>
      <c r="J68" s="5"/>
      <c r="K68" s="5"/>
      <c r="L68" s="5"/>
      <c r="M68" s="5"/>
      <c r="N68" s="5">
        <f t="shared" si="1"/>
        <v>3559668.64</v>
      </c>
      <c r="P68" s="16"/>
      <c r="R68" s="16"/>
    </row>
    <row r="69" spans="1:18">
      <c r="A69" t="s">
        <v>121</v>
      </c>
      <c r="B69" s="5">
        <f>'[19]Local Option'!$AI65</f>
        <v>963028.79999999993</v>
      </c>
      <c r="C69" s="5">
        <f>'[20]Local Option'!$AI65</f>
        <v>968516.17</v>
      </c>
      <c r="D69" s="5">
        <f>'[21]Local Option'!$AI65</f>
        <v>1029892.46</v>
      </c>
      <c r="E69" s="5">
        <f>'[22]Local Option'!$AI65</f>
        <v>1005053.29</v>
      </c>
      <c r="F69" s="5">
        <f>'[23]Local Option'!$AI65</f>
        <v>996081.81</v>
      </c>
      <c r="G69" s="5">
        <f>'[24]Local Option'!$AI65</f>
        <v>982048.35</v>
      </c>
      <c r="H69" s="5">
        <f>'[25]Local Option'!$AI65</f>
        <v>1018635.85</v>
      </c>
      <c r="I69" s="5">
        <f>'[26]Local Option'!$AI65</f>
        <v>1004440.22</v>
      </c>
      <c r="J69" s="5"/>
      <c r="K69" s="5"/>
      <c r="L69" s="5"/>
      <c r="M69" s="5"/>
      <c r="N69" s="5">
        <f t="shared" si="1"/>
        <v>7967696.9499999983</v>
      </c>
      <c r="P69" s="16"/>
      <c r="R69" s="16"/>
    </row>
    <row r="70" spans="1:18">
      <c r="A70" t="s">
        <v>122</v>
      </c>
      <c r="B70" s="5">
        <f>'[19]Local Option'!$AI66</f>
        <v>1056079.26</v>
      </c>
      <c r="C70" s="5">
        <f>'[20]Local Option'!$AI66</f>
        <v>1088318.8400000001</v>
      </c>
      <c r="D70" s="5">
        <f>'[21]Local Option'!$AI66</f>
        <v>1161601.4099999999</v>
      </c>
      <c r="E70" s="5">
        <f>'[22]Local Option'!$AI66</f>
        <v>1054475.7</v>
      </c>
      <c r="F70" s="5">
        <f>'[23]Local Option'!$AI66</f>
        <v>1096271.8899999999</v>
      </c>
      <c r="G70" s="5">
        <f>'[24]Local Option'!$AI66</f>
        <v>1035425.0900000001</v>
      </c>
      <c r="H70" s="5">
        <f>'[25]Local Option'!$AI66</f>
        <v>1068288.29</v>
      </c>
      <c r="I70" s="5">
        <f>'[26]Local Option'!$AI66</f>
        <v>1016548.42</v>
      </c>
      <c r="J70" s="5"/>
      <c r="K70" s="5"/>
      <c r="L70" s="5"/>
      <c r="M70" s="5"/>
      <c r="N70" s="5">
        <f t="shared" si="1"/>
        <v>8577008.9000000004</v>
      </c>
      <c r="P70" s="16"/>
      <c r="R70" s="16"/>
    </row>
    <row r="71" spans="1:18">
      <c r="A71" t="s">
        <v>59</v>
      </c>
      <c r="B71" s="5">
        <f>'[19]Local Option'!$AI67</f>
        <v>594706.04999999993</v>
      </c>
      <c r="C71" s="5">
        <f>'[20]Local Option'!$AI67</f>
        <v>616061.68999999994</v>
      </c>
      <c r="D71" s="5">
        <f>'[21]Local Option'!$AI67</f>
        <v>614274.12</v>
      </c>
      <c r="E71" s="5">
        <f>'[22]Local Option'!$AI67</f>
        <v>587387.86</v>
      </c>
      <c r="F71" s="5">
        <f>'[23]Local Option'!$AI67</f>
        <v>598108.1</v>
      </c>
      <c r="G71" s="5">
        <f>'[24]Local Option'!$AI67</f>
        <v>605487.88</v>
      </c>
      <c r="H71" s="5">
        <f>'[25]Local Option'!$AI67</f>
        <v>458765.6</v>
      </c>
      <c r="I71" s="5">
        <f>'[26]Local Option'!$AI67</f>
        <v>418043.17</v>
      </c>
      <c r="J71" s="5"/>
      <c r="K71" s="5"/>
      <c r="L71" s="5"/>
      <c r="M71" s="5"/>
      <c r="N71" s="5">
        <f t="shared" si="1"/>
        <v>4492834.47</v>
      </c>
      <c r="P71" s="16"/>
      <c r="R71" s="16"/>
    </row>
    <row r="72" spans="1:18">
      <c r="A72" t="s">
        <v>123</v>
      </c>
      <c r="B72" s="5">
        <f>'[19]Local Option'!$AI68</f>
        <v>198966.37</v>
      </c>
      <c r="C72" s="5">
        <f>'[20]Local Option'!$AI68</f>
        <v>225374.46</v>
      </c>
      <c r="D72" s="5">
        <f>'[21]Local Option'!$AI68</f>
        <v>207126.55</v>
      </c>
      <c r="E72" s="5">
        <f>'[22]Local Option'!$AI68</f>
        <v>210311.29</v>
      </c>
      <c r="F72" s="5">
        <f>'[23]Local Option'!$AI68</f>
        <v>199396.82</v>
      </c>
      <c r="G72" s="5">
        <f>'[24]Local Option'!$AI68</f>
        <v>194879.11000000002</v>
      </c>
      <c r="H72" s="5">
        <f>'[25]Local Option'!$AI68</f>
        <v>171737.51</v>
      </c>
      <c r="I72" s="5">
        <f>'[26]Local Option'!$AI68</f>
        <v>153022.32</v>
      </c>
      <c r="J72" s="5"/>
      <c r="K72" s="5"/>
      <c r="L72" s="5"/>
      <c r="M72" s="5"/>
      <c r="N72" s="5">
        <f t="shared" si="1"/>
        <v>1560814.4300000002</v>
      </c>
      <c r="P72" s="16"/>
      <c r="R72" s="16"/>
    </row>
    <row r="73" spans="1:18">
      <c r="A73" t="s">
        <v>61</v>
      </c>
      <c r="B73" s="5">
        <f>'[19]Local Option'!$AI69</f>
        <v>110315.29</v>
      </c>
      <c r="C73" s="5">
        <f>'[20]Local Option'!$AI69</f>
        <v>116785.18</v>
      </c>
      <c r="D73" s="5">
        <f>'[21]Local Option'!$AI69</f>
        <v>118436.87</v>
      </c>
      <c r="E73" s="5">
        <f>'[22]Local Option'!$AI69</f>
        <v>116916.21</v>
      </c>
      <c r="F73" s="5">
        <f>'[23]Local Option'!$AI69</f>
        <v>110703.4</v>
      </c>
      <c r="G73" s="5">
        <f>'[24]Local Option'!$AI69</f>
        <v>103691.45999999999</v>
      </c>
      <c r="H73" s="5">
        <f>'[25]Local Option'!$AI69</f>
        <v>88640.98</v>
      </c>
      <c r="I73" s="5">
        <f>'[26]Local Option'!$AI69</f>
        <v>76814.149999999994</v>
      </c>
      <c r="J73" s="5"/>
      <c r="K73" s="5"/>
      <c r="L73" s="5"/>
      <c r="M73" s="5"/>
      <c r="N73" s="5">
        <f t="shared" si="1"/>
        <v>842303.53999999992</v>
      </c>
      <c r="P73" s="16"/>
      <c r="R73" s="16"/>
    </row>
    <row r="74" spans="1:18">
      <c r="A74" t="s">
        <v>62</v>
      </c>
      <c r="B74" s="5">
        <f>'[19]Local Option'!$AI70</f>
        <v>45303.069999999992</v>
      </c>
      <c r="C74" s="5">
        <f>'[20]Local Option'!$AI70</f>
        <v>46167.68</v>
      </c>
      <c r="D74" s="5">
        <f>'[21]Local Option'!$AI70</f>
        <v>47512.040000000008</v>
      </c>
      <c r="E74" s="5">
        <f>'[22]Local Option'!$AI70</f>
        <v>46850.720000000008</v>
      </c>
      <c r="F74" s="5">
        <f>'[23]Local Option'!$AI70</f>
        <v>47271.83</v>
      </c>
      <c r="G74" s="5">
        <f>'[24]Local Option'!$AI70</f>
        <v>43748.469999999994</v>
      </c>
      <c r="H74" s="5">
        <f>'[25]Local Option'!$AI70</f>
        <v>36940.800000000003</v>
      </c>
      <c r="I74" s="5">
        <f>'[26]Local Option'!$AI70</f>
        <v>28771.52</v>
      </c>
      <c r="J74" s="5"/>
      <c r="K74" s="5"/>
      <c r="L74" s="5"/>
      <c r="M74" s="5"/>
      <c r="N74" s="5">
        <f t="shared" si="1"/>
        <v>342566.13</v>
      </c>
      <c r="P74" s="16"/>
      <c r="R74" s="16"/>
    </row>
    <row r="75" spans="1:18">
      <c r="A75" t="s">
        <v>124</v>
      </c>
      <c r="B75" s="5">
        <f>'[19]Local Option'!$AI71</f>
        <v>1295157</v>
      </c>
      <c r="C75" s="5">
        <f>'[20]Local Option'!$AI71</f>
        <v>1330330.5900000001</v>
      </c>
      <c r="D75" s="5">
        <f>'[21]Local Option'!$AI71</f>
        <v>1398355.04</v>
      </c>
      <c r="E75" s="5">
        <f>'[22]Local Option'!$AI71</f>
        <v>1387774.97</v>
      </c>
      <c r="F75" s="5">
        <f>'[23]Local Option'!$AI71</f>
        <v>1482316.37</v>
      </c>
      <c r="G75" s="5">
        <f>'[24]Local Option'!$AI71</f>
        <v>1429531.8699999999</v>
      </c>
      <c r="H75" s="5">
        <f>'[25]Local Option'!$AI71</f>
        <v>1501293.26</v>
      </c>
      <c r="I75" s="5">
        <f>'[26]Local Option'!$AI71</f>
        <v>1434914.26</v>
      </c>
      <c r="J75" s="5"/>
      <c r="K75" s="5"/>
      <c r="L75" s="5"/>
      <c r="M75" s="5"/>
      <c r="N75" s="5">
        <f t="shared" si="1"/>
        <v>11259673.359999999</v>
      </c>
      <c r="P75" s="16"/>
      <c r="R75" s="16"/>
    </row>
    <row r="76" spans="1:18">
      <c r="A76" t="s">
        <v>125</v>
      </c>
      <c r="B76" s="5">
        <f>'[19]Local Option'!$AI72</f>
        <v>83759.5</v>
      </c>
      <c r="C76" s="5">
        <f>'[20]Local Option'!$AI72</f>
        <v>89280.17</v>
      </c>
      <c r="D76" s="5">
        <f>'[21]Local Option'!$AI72</f>
        <v>90932.58</v>
      </c>
      <c r="E76" s="5">
        <f>'[22]Local Option'!$AI72</f>
        <v>79477.14</v>
      </c>
      <c r="F76" s="5">
        <f>'[23]Local Option'!$AI72</f>
        <v>85735.540000000008</v>
      </c>
      <c r="G76" s="5">
        <f>'[24]Local Option'!$AI72</f>
        <v>81244.079999999987</v>
      </c>
      <c r="H76" s="5">
        <f>'[25]Local Option'!$AI72</f>
        <v>86878.26</v>
      </c>
      <c r="I76" s="5">
        <f>'[26]Local Option'!$AI72</f>
        <v>82020.2</v>
      </c>
      <c r="J76" s="5"/>
      <c r="K76" s="5"/>
      <c r="L76" s="5"/>
      <c r="M76" s="5"/>
      <c r="N76" s="5">
        <f>SUM(B76:M76)</f>
        <v>679327.47</v>
      </c>
      <c r="P76" s="16"/>
      <c r="R76" s="16"/>
    </row>
    <row r="77" spans="1:18">
      <c r="A77" t="s">
        <v>126</v>
      </c>
      <c r="B77" s="5">
        <f>'[19]Local Option'!$AI73</f>
        <v>332751.93000000005</v>
      </c>
      <c r="C77" s="5">
        <f>'[20]Local Option'!$AI73</f>
        <v>378550.86</v>
      </c>
      <c r="D77" s="5">
        <f>'[21]Local Option'!$AI73</f>
        <v>338344.73</v>
      </c>
      <c r="E77" s="5">
        <f>'[22]Local Option'!$AI73</f>
        <v>264795.63</v>
      </c>
      <c r="F77" s="5">
        <f>'[23]Local Option'!$AI73</f>
        <v>332035.71999999997</v>
      </c>
      <c r="G77" s="5">
        <f>'[24]Local Option'!$AI73</f>
        <v>278398.13</v>
      </c>
      <c r="H77" s="5">
        <f>'[25]Local Option'!$AI73</f>
        <v>289729.98000000004</v>
      </c>
      <c r="I77" s="5">
        <f>'[26]Local Option'!$AI73</f>
        <v>761510.94</v>
      </c>
      <c r="J77" s="5"/>
      <c r="K77" s="5"/>
      <c r="L77" s="5"/>
      <c r="M77" s="5"/>
      <c r="N77" s="5">
        <f>SUM(B77:M77)</f>
        <v>2976117.92</v>
      </c>
      <c r="P77" s="16"/>
      <c r="R77" s="16"/>
    </row>
    <row r="78" spans="1:18">
      <c r="A78" t="s">
        <v>66</v>
      </c>
      <c r="B78" s="5">
        <f>'[19]Local Option'!$AI74</f>
        <v>68344.05</v>
      </c>
      <c r="C78" s="5">
        <f>'[20]Local Option'!$AI74</f>
        <v>73253.570000000007</v>
      </c>
      <c r="D78" s="5">
        <f>'[21]Local Option'!$AI74</f>
        <v>73879.12</v>
      </c>
      <c r="E78" s="5">
        <f>'[22]Local Option'!$AI74</f>
        <v>65245.02</v>
      </c>
      <c r="F78" s="5">
        <f>'[23]Local Option'!$AI74</f>
        <v>63867.64</v>
      </c>
      <c r="G78" s="5">
        <f>'[24]Local Option'!$AI74</f>
        <v>59547.68</v>
      </c>
      <c r="H78" s="5">
        <f>'[25]Local Option'!$AI74</f>
        <v>68453.45</v>
      </c>
      <c r="I78" s="5">
        <f>'[26]Local Option'!$AI74</f>
        <v>61943.360000000001</v>
      </c>
      <c r="J78" s="5"/>
      <c r="K78" s="5"/>
      <c r="L78" s="5"/>
      <c r="M78" s="5"/>
      <c r="N78" s="5">
        <f>SUM(B78:M78)</f>
        <v>534533.89</v>
      </c>
      <c r="P78" s="16"/>
      <c r="R78" s="16"/>
    </row>
    <row r="79" spans="1:18">
      <c r="A79" t="s">
        <v>1</v>
      </c>
      <c r="L79" s="5"/>
      <c r="M79" s="5"/>
    </row>
    <row r="80" spans="1:18">
      <c r="A80" t="s">
        <v>68</v>
      </c>
      <c r="B80" s="4">
        <f>SUM(B12:B78)</f>
        <v>55966689.519999996</v>
      </c>
      <c r="C80" s="4">
        <f t="shared" ref="C80:M80" si="2">SUM(C12:C78)</f>
        <v>57070425.050000004</v>
      </c>
      <c r="D80" s="4">
        <f t="shared" si="2"/>
        <v>59497323.169999979</v>
      </c>
      <c r="E80" s="4">
        <f t="shared" si="2"/>
        <v>50058824.25</v>
      </c>
      <c r="F80" s="4">
        <f t="shared" si="2"/>
        <v>51875420.039999992</v>
      </c>
      <c r="G80" s="4">
        <f t="shared" si="2"/>
        <v>49848008.760000013</v>
      </c>
      <c r="H80" s="4">
        <f t="shared" si="2"/>
        <v>51766435.280000001</v>
      </c>
      <c r="I80" s="4">
        <f t="shared" si="2"/>
        <v>56828850.210000016</v>
      </c>
      <c r="J80" s="4">
        <f t="shared" si="2"/>
        <v>0</v>
      </c>
      <c r="K80" s="4">
        <f t="shared" si="2"/>
        <v>0</v>
      </c>
      <c r="L80" s="4">
        <f>SUM(L12:L78)</f>
        <v>0</v>
      </c>
      <c r="M80" s="4">
        <f t="shared" si="2"/>
        <v>0</v>
      </c>
      <c r="N80" s="5">
        <f>SUM(B80:M80)</f>
        <v>432911976.27999997</v>
      </c>
    </row>
  </sheetData>
  <mergeCells count="5">
    <mergeCell ref="A7:N7"/>
    <mergeCell ref="A3:N3"/>
    <mergeCell ref="A4:N4"/>
    <mergeCell ref="A5:N5"/>
    <mergeCell ref="A6:N6"/>
  </mergeCells>
  <phoneticPr fontId="5" type="noConversion"/>
  <printOptions headings="1" gridLines="1"/>
  <pageMargins left="0.75" right="0.75" top="1" bottom="1" header="0.5" footer="0.5"/>
  <pageSetup scale="79" fitToHeight="1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13"/>
    <pageSetUpPr fitToPage="1"/>
  </sheetPr>
  <dimension ref="A1:N80"/>
  <sheetViews>
    <sheetView workbookViewId="0">
      <pane xSplit="1" ySplit="11" topLeftCell="B21" activePane="bottomRight" state="frozen"/>
      <selection pane="topRight" activeCell="B1" sqref="B1"/>
      <selection pane="bottomLeft" activeCell="A12" sqref="A12"/>
      <selection pane="bottomRight" activeCell="J48" sqref="J48"/>
    </sheetView>
  </sheetViews>
  <sheetFormatPr defaultRowHeight="12.75"/>
  <cols>
    <col min="1" max="1" width="16.1640625" bestFit="1" customWidth="1"/>
    <col min="2" max="7" width="11.1640625" bestFit="1" customWidth="1"/>
    <col min="8" max="8" width="10.1640625" bestFit="1" customWidth="1"/>
    <col min="9" max="13" width="11.1640625" bestFit="1" customWidth="1"/>
    <col min="14" max="14" width="11.1640625" style="5" bestFit="1" customWidth="1"/>
  </cols>
  <sheetData>
    <row r="1" spans="1:14">
      <c r="A1" t="str">
        <f>'SFY2024'!A1</f>
        <v>VALIDATED TAX RECEIPTS DATA FOR:  JULY, 2023 thru June, 2024</v>
      </c>
      <c r="N1" t="s">
        <v>89</v>
      </c>
    </row>
    <row r="2" spans="1:14">
      <c r="N2"/>
    </row>
    <row r="3" spans="1:14">
      <c r="A3" s="56" t="s">
        <v>69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>
      <c r="A4" s="56" t="s">
        <v>130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4">
      <c r="A5" s="56" t="s">
        <v>70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4">
      <c r="A6" s="56" t="s">
        <v>134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>
      <c r="A7" s="56" t="s">
        <v>133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9" spans="1:14">
      <c r="B9" s="1">
        <f>'Local Option Sales Tax Coll'!B9</f>
        <v>45108</v>
      </c>
      <c r="C9" s="1">
        <f>'Local Option Sales Tax Coll'!C9</f>
        <v>45139</v>
      </c>
      <c r="D9" s="1">
        <f>'Local Option Sales Tax Coll'!D9</f>
        <v>45170</v>
      </c>
      <c r="E9" s="1">
        <f>'Local Option Sales Tax Coll'!E9</f>
        <v>45200</v>
      </c>
      <c r="F9" s="1">
        <f>'Local Option Sales Tax Coll'!F9</f>
        <v>45231</v>
      </c>
      <c r="G9" s="1">
        <f>'Local Option Sales Tax Coll'!G9</f>
        <v>45261</v>
      </c>
      <c r="H9" s="1">
        <f>'Local Option Sales Tax Coll'!H9</f>
        <v>45292</v>
      </c>
      <c r="I9" s="1">
        <f>'Local Option Sales Tax Coll'!I9</f>
        <v>45323</v>
      </c>
      <c r="J9" s="1">
        <f>'Local Option Sales Tax Coll'!J9</f>
        <v>45352</v>
      </c>
      <c r="K9" s="1">
        <f>'Local Option Sales Tax Coll'!K9</f>
        <v>45383</v>
      </c>
      <c r="L9" s="1">
        <f>'Local Option Sales Tax Coll'!L9</f>
        <v>45413</v>
      </c>
      <c r="M9" s="1">
        <f>'Local Option Sales Tax Coll'!M9</f>
        <v>45444</v>
      </c>
      <c r="N9" s="1" t="str">
        <f>'Local Option Sales Tax Coll'!N9</f>
        <v>SFY22-23</v>
      </c>
    </row>
    <row r="10" spans="1:14">
      <c r="A10" t="s">
        <v>0</v>
      </c>
      <c r="B10" s="17" t="str">
        <f>'[9]New Local'!$T$6</f>
        <v>FINAL NEW LOCAL OPTION DISTRIBUTION</v>
      </c>
      <c r="C10" s="20" t="str">
        <f>'[10]New Local Option'!$T$6</f>
        <v>Final New Local Option Distribution</v>
      </c>
      <c r="D10" s="20" t="str">
        <f>'[11]New Local Option'!$T$6</f>
        <v>Final New Local Option Distribution</v>
      </c>
      <c r="E10" s="20" t="str">
        <f>'[12]New Local Option'!$T$6</f>
        <v>Final New Local Option Distribution</v>
      </c>
      <c r="F10" s="20" t="str">
        <f>'[13]New Local Option'!$T$6</f>
        <v>Final New Local Option Distribution</v>
      </c>
      <c r="G10" s="20" t="str">
        <f>'[14]New Local Option'!$T$6</f>
        <v>Final New Local Option Distribution</v>
      </c>
      <c r="H10" s="20" t="str">
        <f>'[15]New Local Option'!$T$6</f>
        <v>Final New Local Option Distribution</v>
      </c>
      <c r="I10" s="20" t="str">
        <f>'[16]New Local Option'!$T$6</f>
        <v>Final New Local Option Distribution</v>
      </c>
      <c r="J10" s="20" t="str">
        <f>'[17]New Local Option'!$T$6</f>
        <v>Final New Local Option Distribution</v>
      </c>
      <c r="K10" s="20" t="str">
        <f>'[18]New Local Option'!$T$6</f>
        <v>Final New Local Option Distribution</v>
      </c>
      <c r="L10" s="20"/>
      <c r="M10" s="20"/>
    </row>
    <row r="11" spans="1:14">
      <c r="A11" t="s">
        <v>1</v>
      </c>
      <c r="B11" s="17" t="str">
        <f>'[9]New Local'!$V$8</f>
        <v>AUDITED</v>
      </c>
      <c r="C11" s="17" t="str">
        <f>'[10]New Local Option'!$V$9</f>
        <v>Audited Distribution</v>
      </c>
      <c r="D11" s="17" t="str">
        <f>'[11]New Local Option'!$V$9</f>
        <v>Audited Distribution</v>
      </c>
      <c r="E11" s="17" t="str">
        <f>'[12]New Local Option'!$V$9</f>
        <v>Audited Distribution</v>
      </c>
      <c r="F11" s="17" t="str">
        <f>'[13]New Local Option'!$V$9</f>
        <v>Audited Distribution</v>
      </c>
      <c r="G11" s="17" t="str">
        <f>'[14]New Local Option'!$V$9</f>
        <v>Audited Distribution</v>
      </c>
      <c r="H11" s="17" t="str">
        <f>'[15]New Local Option'!$V$9</f>
        <v>Audited Distribution</v>
      </c>
      <c r="I11" s="17" t="str">
        <f>'[16]New Local Option'!$V$9</f>
        <v>Audited Distribution</v>
      </c>
      <c r="J11" s="17" t="str">
        <f>'[17]New Local Option'!$V$9</f>
        <v>Audited Distribution</v>
      </c>
      <c r="K11" s="17" t="str">
        <f>'[18]New Local Option'!$V$9</f>
        <v>Audited Distribution</v>
      </c>
      <c r="L11" s="17"/>
      <c r="M11" s="17"/>
    </row>
    <row r="12" spans="1:14">
      <c r="A12" t="s">
        <v>90</v>
      </c>
      <c r="B12" s="5">
        <f>'[19]New Local Option'!$V10</f>
        <v>527103.32999999996</v>
      </c>
      <c r="C12" s="5">
        <f>'[20]New Local Option'!$V10</f>
        <v>541297.37</v>
      </c>
      <c r="D12" s="5">
        <f>'[21]New Local Option'!$V10</f>
        <v>553702.65</v>
      </c>
      <c r="E12" s="5">
        <f>'[22]New Local Option'!$V10</f>
        <v>522211.91</v>
      </c>
      <c r="F12" s="5">
        <f>'[23]New Local Option'!$V10</f>
        <v>539922.97</v>
      </c>
      <c r="G12" s="5">
        <f>'[24]New Local Option'!$V10</f>
        <v>533150.99</v>
      </c>
      <c r="H12" s="5">
        <f>'[25]New Local Option'!$V10</f>
        <v>513974.1</v>
      </c>
      <c r="I12" s="5">
        <f>'[26]New Local Option'!$V10</f>
        <v>505405.08</v>
      </c>
      <c r="J12" s="5"/>
      <c r="K12" s="5"/>
      <c r="L12" s="5"/>
      <c r="M12" s="5"/>
      <c r="N12" s="5">
        <f>SUM(B12:M12)</f>
        <v>4236768.4000000004</v>
      </c>
    </row>
    <row r="13" spans="1:14">
      <c r="A13" t="s">
        <v>91</v>
      </c>
      <c r="B13" s="5">
        <f>'[19]New Local Option'!$V11</f>
        <v>0</v>
      </c>
      <c r="C13" s="5">
        <f>'[20]New Local Option'!$V11</f>
        <v>0</v>
      </c>
      <c r="D13" s="5">
        <f>'[21]New Local Option'!$V11</f>
        <v>0</v>
      </c>
      <c r="E13" s="5">
        <f>'[22]New Local Option'!$V11</f>
        <v>0</v>
      </c>
      <c r="F13" s="5">
        <f>'[23]New Local Option'!$V11</f>
        <v>0</v>
      </c>
      <c r="G13" s="5">
        <f>'[24]New Local Option'!$V11</f>
        <v>0</v>
      </c>
      <c r="H13" s="5">
        <f>'[25]New Local Option'!$V11</f>
        <v>0</v>
      </c>
      <c r="I13" s="5">
        <f>'[26]New Local Option'!$V11</f>
        <v>0</v>
      </c>
      <c r="J13" s="5"/>
      <c r="K13" s="5"/>
      <c r="L13" s="5"/>
      <c r="M13" s="5"/>
      <c r="N13" s="5">
        <f t="shared" ref="N13:N76" si="0">SUM(B13:M13)</f>
        <v>0</v>
      </c>
    </row>
    <row r="14" spans="1:14">
      <c r="A14" t="s">
        <v>92</v>
      </c>
      <c r="B14" s="5">
        <f>'[19]New Local Option'!$V12</f>
        <v>0</v>
      </c>
      <c r="C14" s="5">
        <f>'[20]New Local Option'!$V12</f>
        <v>0</v>
      </c>
      <c r="D14" s="5">
        <f>'[21]New Local Option'!$V12</f>
        <v>0</v>
      </c>
      <c r="E14" s="5">
        <f>'[22]New Local Option'!$V12</f>
        <v>0</v>
      </c>
      <c r="F14" s="5">
        <f>'[23]New Local Option'!$V12</f>
        <v>0</v>
      </c>
      <c r="G14" s="5">
        <f>'[24]New Local Option'!$V12</f>
        <v>0</v>
      </c>
      <c r="H14" s="5">
        <f>'[25]New Local Option'!$V12</f>
        <v>0</v>
      </c>
      <c r="I14" s="5">
        <f>'[26]New Local Option'!$V12</f>
        <v>0</v>
      </c>
      <c r="J14" s="5"/>
      <c r="K14" s="5"/>
      <c r="L14" s="5"/>
      <c r="M14" s="5"/>
      <c r="N14" s="5">
        <f t="shared" si="0"/>
        <v>0</v>
      </c>
    </row>
    <row r="15" spans="1:14">
      <c r="A15" t="s">
        <v>5</v>
      </c>
      <c r="B15" s="5">
        <f>'[19]New Local Option'!$V13</f>
        <v>55919.06</v>
      </c>
      <c r="C15" s="5">
        <f>'[20]New Local Option'!$V13</f>
        <v>57123.73</v>
      </c>
      <c r="D15" s="5">
        <f>'[21]New Local Option'!$V13</f>
        <v>60182.25</v>
      </c>
      <c r="E15" s="5">
        <f>'[22]New Local Option'!$V13</f>
        <v>54039.86</v>
      </c>
      <c r="F15" s="5">
        <f>'[23]New Local Option'!$V13</f>
        <v>57628.160000000003</v>
      </c>
      <c r="G15" s="5">
        <f>'[24]New Local Option'!$V13</f>
        <v>54593.47</v>
      </c>
      <c r="H15" s="5">
        <f>'[25]New Local Option'!$V13</f>
        <v>55826.71</v>
      </c>
      <c r="I15" s="5">
        <f>'[26]New Local Option'!$V13</f>
        <v>52922.77</v>
      </c>
      <c r="J15" s="5"/>
      <c r="K15" s="5"/>
      <c r="L15" s="5"/>
      <c r="M15" s="5"/>
      <c r="N15" s="5">
        <f t="shared" si="0"/>
        <v>448236.01000000007</v>
      </c>
    </row>
    <row r="16" spans="1:14">
      <c r="A16" t="s">
        <v>93</v>
      </c>
      <c r="B16" s="5">
        <f>'[19]New Local Option'!$V14</f>
        <v>0</v>
      </c>
      <c r="C16" s="5">
        <f>'[20]New Local Option'!$V14</f>
        <v>0</v>
      </c>
      <c r="D16" s="5">
        <f>'[21]New Local Option'!$V14</f>
        <v>0</v>
      </c>
      <c r="E16" s="5">
        <f>'[22]New Local Option'!$V14</f>
        <v>0</v>
      </c>
      <c r="F16" s="5">
        <f>'[23]New Local Option'!$V14</f>
        <v>0</v>
      </c>
      <c r="G16" s="5">
        <f>'[24]New Local Option'!$V14</f>
        <v>0</v>
      </c>
      <c r="H16" s="5">
        <f>'[25]New Local Option'!$V14</f>
        <v>0</v>
      </c>
      <c r="I16" s="5">
        <f>'[26]New Local Option'!$V14</f>
        <v>0</v>
      </c>
      <c r="J16" s="5"/>
      <c r="K16" s="5"/>
      <c r="L16" s="5"/>
      <c r="M16" s="5"/>
      <c r="N16" s="5">
        <f t="shared" si="0"/>
        <v>0</v>
      </c>
    </row>
    <row r="17" spans="1:14">
      <c r="A17" t="s">
        <v>94</v>
      </c>
      <c r="B17" s="5">
        <f>'[19]New Local Option'!$V15</f>
        <v>3352673.03</v>
      </c>
      <c r="C17" s="5">
        <f>'[20]New Local Option'!$V15</f>
        <v>3283336.93</v>
      </c>
      <c r="D17" s="5">
        <f>'[21]New Local Option'!$V15</f>
        <v>3426925.86</v>
      </c>
      <c r="E17" s="5">
        <f>'[22]New Local Option'!$V15</f>
        <v>3261670.23</v>
      </c>
      <c r="F17" s="5">
        <f>'[23]New Local Option'!$V15</f>
        <v>3444356.87</v>
      </c>
      <c r="G17" s="5">
        <f>'[24]New Local Option'!$V15</f>
        <v>3251395.98</v>
      </c>
      <c r="H17" s="5">
        <f>'[25]New Local Option'!$V15</f>
        <v>3586413.61</v>
      </c>
      <c r="I17" s="5">
        <f>'[26]New Local Option'!$V15</f>
        <v>3265033.68</v>
      </c>
      <c r="J17" s="5"/>
      <c r="K17" s="5"/>
      <c r="L17" s="5"/>
      <c r="M17" s="5"/>
      <c r="N17" s="5">
        <f t="shared" si="0"/>
        <v>26871806.190000001</v>
      </c>
    </row>
    <row r="18" spans="1:14">
      <c r="A18" t="s">
        <v>8</v>
      </c>
      <c r="B18" s="5">
        <f>'[19]New Local Option'!$V16</f>
        <v>0</v>
      </c>
      <c r="C18" s="5">
        <f>'[20]New Local Option'!$V16</f>
        <v>0</v>
      </c>
      <c r="D18" s="5">
        <f>'[21]New Local Option'!$V16</f>
        <v>0</v>
      </c>
      <c r="E18" s="5">
        <f>'[22]New Local Option'!$V16</f>
        <v>0</v>
      </c>
      <c r="F18" s="5">
        <f>'[23]New Local Option'!$V16</f>
        <v>0</v>
      </c>
      <c r="G18" s="5">
        <f>'[24]New Local Option'!$V16</f>
        <v>0</v>
      </c>
      <c r="H18" s="5">
        <f>'[25]New Local Option'!$V16</f>
        <v>0</v>
      </c>
      <c r="I18" s="5">
        <f>'[26]New Local Option'!$V16</f>
        <v>0</v>
      </c>
      <c r="J18" s="5"/>
      <c r="K18" s="5"/>
      <c r="L18" s="5"/>
      <c r="M18" s="5"/>
      <c r="N18" s="5">
        <f t="shared" si="0"/>
        <v>0</v>
      </c>
    </row>
    <row r="19" spans="1:14">
      <c r="A19" t="s">
        <v>95</v>
      </c>
      <c r="B19" s="5">
        <f>'[19]New Local Option'!$V17</f>
        <v>400710.81</v>
      </c>
      <c r="C19" s="5">
        <f>'[20]New Local Option'!$V17</f>
        <v>388568.08</v>
      </c>
      <c r="D19" s="5">
        <f>'[21]New Local Option'!$V17</f>
        <v>404782.42</v>
      </c>
      <c r="E19" s="5">
        <f>'[22]New Local Option'!$V17</f>
        <v>359485.63</v>
      </c>
      <c r="F19" s="5">
        <f>'[23]New Local Option'!$V17</f>
        <v>386477.63</v>
      </c>
      <c r="G19" s="5">
        <f>'[24]New Local Option'!$V17</f>
        <v>393654.03</v>
      </c>
      <c r="H19" s="5">
        <f>'[25]New Local Option'!$V17</f>
        <v>390100.76</v>
      </c>
      <c r="I19" s="5">
        <f>'[26]New Local Option'!$V17</f>
        <v>381956.36</v>
      </c>
      <c r="J19" s="5"/>
      <c r="K19" s="5"/>
      <c r="L19" s="5"/>
      <c r="M19" s="5"/>
      <c r="N19" s="5">
        <f t="shared" si="0"/>
        <v>3105735.7199999993</v>
      </c>
    </row>
    <row r="20" spans="1:14">
      <c r="A20" t="s">
        <v>96</v>
      </c>
      <c r="B20" s="5">
        <f>'[19]New Local Option'!$V18</f>
        <v>251158.83</v>
      </c>
      <c r="C20" s="5">
        <f>'[20]New Local Option'!$V18</f>
        <v>262883.58</v>
      </c>
      <c r="D20" s="5">
        <f>'[21]New Local Option'!$V18</f>
        <v>270716.03999999998</v>
      </c>
      <c r="E20" s="5">
        <f>'[22]New Local Option'!$V18</f>
        <v>243603.42</v>
      </c>
      <c r="F20" s="5">
        <f>'[23]New Local Option'!$V18</f>
        <v>246732.06</v>
      </c>
      <c r="G20" s="5">
        <f>'[24]New Local Option'!$V18</f>
        <v>247599.62</v>
      </c>
      <c r="H20" s="5">
        <f>'[25]New Local Option'!$V18</f>
        <v>254101.72</v>
      </c>
      <c r="I20" s="5">
        <f>'[26]New Local Option'!$V18</f>
        <v>241699.54</v>
      </c>
      <c r="J20" s="5"/>
      <c r="K20" s="5"/>
      <c r="L20" s="5"/>
      <c r="M20" s="5"/>
      <c r="N20" s="5">
        <f t="shared" si="0"/>
        <v>2018494.8099999998</v>
      </c>
    </row>
    <row r="21" spans="1:14">
      <c r="A21" t="s">
        <v>97</v>
      </c>
      <c r="B21" s="5">
        <f>'[19]New Local Option'!$V19</f>
        <v>319066.02</v>
      </c>
      <c r="C21" s="5">
        <f>'[20]New Local Option'!$V19</f>
        <v>322290.56</v>
      </c>
      <c r="D21" s="5">
        <f>'[21]New Local Option'!$V19</f>
        <v>342694.83</v>
      </c>
      <c r="E21" s="5">
        <f>'[22]New Local Option'!$V19</f>
        <v>312655.82</v>
      </c>
      <c r="F21" s="5">
        <f>'[23]New Local Option'!$V19</f>
        <v>316603.59999999998</v>
      </c>
      <c r="G21" s="5">
        <f>'[24]New Local Option'!$V19</f>
        <v>305190.34999999998</v>
      </c>
      <c r="H21" s="5">
        <f>'[25]New Local Option'!$V19</f>
        <v>323608.78000000003</v>
      </c>
      <c r="I21" s="5">
        <f>'[26]New Local Option'!$V19</f>
        <v>304372.77</v>
      </c>
      <c r="J21" s="5"/>
      <c r="K21" s="5"/>
      <c r="L21" s="5"/>
      <c r="M21" s="5"/>
      <c r="N21" s="5">
        <f t="shared" si="0"/>
        <v>2546482.73</v>
      </c>
    </row>
    <row r="22" spans="1:14">
      <c r="A22" t="s">
        <v>98</v>
      </c>
      <c r="B22" s="5">
        <f>'[19]New Local Option'!$V20</f>
        <v>673766.11</v>
      </c>
      <c r="C22" s="5">
        <f>'[20]New Local Option'!$V20</f>
        <v>650544.16</v>
      </c>
      <c r="D22" s="5">
        <f>'[21]New Local Option'!$V20</f>
        <v>702977.16</v>
      </c>
      <c r="E22" s="5">
        <f>'[22]New Local Option'!$V20</f>
        <v>648297.48</v>
      </c>
      <c r="F22" s="5">
        <f>'[23]New Local Option'!$V20</f>
        <v>723907.07</v>
      </c>
      <c r="G22" s="5">
        <f>'[24]New Local Option'!$V20</f>
        <v>732739.61</v>
      </c>
      <c r="H22" s="5">
        <f>'[25]New Local Option'!$V20</f>
        <v>743901.55</v>
      </c>
      <c r="I22" s="5">
        <f>'[26]New Local Option'!$V20</f>
        <v>765147.67</v>
      </c>
      <c r="J22" s="5"/>
      <c r="K22" s="5"/>
      <c r="L22" s="5"/>
      <c r="M22" s="5"/>
      <c r="N22" s="5">
        <f t="shared" si="0"/>
        <v>5641280.8099999996</v>
      </c>
    </row>
    <row r="23" spans="1:14">
      <c r="A23" t="s">
        <v>12</v>
      </c>
      <c r="B23" s="5">
        <f>'[19]New Local Option'!$V21</f>
        <v>0</v>
      </c>
      <c r="C23" s="5">
        <f>'[20]New Local Option'!$V21</f>
        <v>0</v>
      </c>
      <c r="D23" s="5">
        <f>'[21]New Local Option'!$V21</f>
        <v>0</v>
      </c>
      <c r="E23" s="5">
        <f>'[22]New Local Option'!$V21</f>
        <v>0</v>
      </c>
      <c r="F23" s="5">
        <f>'[23]New Local Option'!$V21</f>
        <v>0</v>
      </c>
      <c r="G23" s="5">
        <f>'[24]New Local Option'!$V21</f>
        <v>0</v>
      </c>
      <c r="H23" s="5">
        <f>'[25]New Local Option'!$V21</f>
        <v>0</v>
      </c>
      <c r="I23" s="5">
        <f>'[26]New Local Option'!$V21</f>
        <v>0</v>
      </c>
      <c r="J23" s="5"/>
      <c r="K23" s="5"/>
      <c r="L23" s="5"/>
      <c r="M23" s="5"/>
      <c r="N23" s="5">
        <f t="shared" si="0"/>
        <v>0</v>
      </c>
    </row>
    <row r="24" spans="1:14">
      <c r="A24" t="s">
        <v>128</v>
      </c>
      <c r="B24" s="5">
        <f>'[19]New Local Option'!$V22</f>
        <v>2514559.2200000002</v>
      </c>
      <c r="C24" s="5">
        <f>'[20]New Local Option'!$V22</f>
        <v>2511522.04</v>
      </c>
      <c r="D24" s="5">
        <f>'[21]New Local Option'!$V22</f>
        <v>2686009.59</v>
      </c>
      <c r="E24" s="5">
        <f>'[22]New Local Option'!$V22</f>
        <v>2557731.89</v>
      </c>
      <c r="F24" s="5">
        <f>'[23]New Local Option'!$V22</f>
        <v>2659125.96</v>
      </c>
      <c r="G24" s="5">
        <f>'[24]New Local Option'!$V22</f>
        <v>2518534.94</v>
      </c>
      <c r="H24" s="5">
        <f>'[25]New Local Option'!$V22</f>
        <v>2624304.7200000002</v>
      </c>
      <c r="I24" s="5">
        <f>'[26]New Local Option'!$V22</f>
        <v>2412709.5</v>
      </c>
      <c r="J24" s="5"/>
      <c r="K24" s="5"/>
      <c r="L24" s="5"/>
      <c r="M24" s="5"/>
      <c r="N24" s="5">
        <f t="shared" si="0"/>
        <v>20484497.859999999</v>
      </c>
    </row>
    <row r="25" spans="1:14">
      <c r="A25" t="s">
        <v>13</v>
      </c>
      <c r="B25" s="5">
        <f>'[19]New Local Option'!$V23</f>
        <v>46978.52</v>
      </c>
      <c r="C25" s="5">
        <f>'[20]New Local Option'!$V23</f>
        <v>48633</v>
      </c>
      <c r="D25" s="5">
        <f>'[21]New Local Option'!$V23</f>
        <v>51722.73</v>
      </c>
      <c r="E25" s="5">
        <f>'[22]New Local Option'!$V23</f>
        <v>47884.78</v>
      </c>
      <c r="F25" s="5">
        <f>'[23]New Local Option'!$V23</f>
        <v>50725.87</v>
      </c>
      <c r="G25" s="5">
        <f>'[24]New Local Option'!$V23</f>
        <v>56973.29</v>
      </c>
      <c r="H25" s="5">
        <f>'[25]New Local Option'!$V23</f>
        <v>59680.06</v>
      </c>
      <c r="I25" s="5">
        <f>'[26]New Local Option'!$V23</f>
        <v>56771.5</v>
      </c>
      <c r="J25" s="5"/>
      <c r="K25" s="5"/>
      <c r="L25" s="5"/>
      <c r="M25" s="5"/>
      <c r="N25" s="5">
        <f t="shared" si="0"/>
        <v>419369.75</v>
      </c>
    </row>
    <row r="26" spans="1:14">
      <c r="A26" t="s">
        <v>14</v>
      </c>
      <c r="B26" s="5">
        <f>'[19]New Local Option'!$V24</f>
        <v>0</v>
      </c>
      <c r="C26" s="5">
        <f>'[20]New Local Option'!$V24</f>
        <v>0</v>
      </c>
      <c r="D26" s="5">
        <f>'[21]New Local Option'!$V24</f>
        <v>0</v>
      </c>
      <c r="E26" s="5">
        <f>'[22]New Local Option'!$V24</f>
        <v>0</v>
      </c>
      <c r="F26" s="5">
        <f>'[23]New Local Option'!$V24</f>
        <v>0</v>
      </c>
      <c r="G26" s="5">
        <f>'[24]New Local Option'!$V24</f>
        <v>0</v>
      </c>
      <c r="H26" s="5">
        <f>'[25]New Local Option'!$V24</f>
        <v>0</v>
      </c>
      <c r="I26" s="5">
        <f>'[26]New Local Option'!$V24</f>
        <v>0</v>
      </c>
      <c r="J26" s="5"/>
      <c r="K26" s="5"/>
      <c r="L26" s="5"/>
      <c r="M26" s="5"/>
      <c r="N26" s="5">
        <f t="shared" si="0"/>
        <v>0</v>
      </c>
    </row>
    <row r="27" spans="1:14">
      <c r="A27" t="s">
        <v>99</v>
      </c>
      <c r="B27" s="5">
        <f>'[19]New Local Option'!$V25</f>
        <v>1952844.26</v>
      </c>
      <c r="C27" s="5">
        <f>'[20]New Local Option'!$V25</f>
        <v>1968045.42</v>
      </c>
      <c r="D27" s="5">
        <f>'[21]New Local Option'!$V25</f>
        <v>2064358.22</v>
      </c>
      <c r="E27" s="5">
        <f>'[22]New Local Option'!$V25</f>
        <v>1905536.56</v>
      </c>
      <c r="F27" s="5">
        <f>'[23]New Local Option'!$V25</f>
        <v>2000807.11</v>
      </c>
      <c r="G27" s="5">
        <f>'[24]New Local Option'!$V25</f>
        <v>1886233.25</v>
      </c>
      <c r="H27" s="5">
        <f>'[25]New Local Option'!$V25</f>
        <v>1958238.19</v>
      </c>
      <c r="I27" s="5">
        <f>'[26]New Local Option'!$V25</f>
        <v>1882483.87</v>
      </c>
      <c r="J27" s="5"/>
      <c r="K27" s="5"/>
      <c r="L27" s="5"/>
      <c r="M27" s="5"/>
      <c r="N27" s="5">
        <f t="shared" si="0"/>
        <v>15618546.879999999</v>
      </c>
    </row>
    <row r="28" spans="1:14">
      <c r="A28" t="s">
        <v>100</v>
      </c>
      <c r="B28" s="5">
        <f>'[19]New Local Option'!$V26</f>
        <v>467478.6</v>
      </c>
      <c r="C28" s="5">
        <f>'[20]New Local Option'!$V26</f>
        <v>496848.45</v>
      </c>
      <c r="D28" s="5">
        <f>'[21]New Local Option'!$V26</f>
        <v>502722.58</v>
      </c>
      <c r="E28" s="5">
        <f>'[22]New Local Option'!$V26</f>
        <v>451939.62</v>
      </c>
      <c r="F28" s="5">
        <f>'[23]New Local Option'!$V26</f>
        <v>485708.55</v>
      </c>
      <c r="G28" s="5">
        <f>'[24]New Local Option'!$V26</f>
        <v>440987.43</v>
      </c>
      <c r="H28" s="5">
        <f>'[25]New Local Option'!$V26</f>
        <v>445872.77</v>
      </c>
      <c r="I28" s="5">
        <f>'[26]New Local Option'!$V26</f>
        <v>431409.23</v>
      </c>
      <c r="J28" s="5"/>
      <c r="K28" s="5"/>
      <c r="L28" s="5"/>
      <c r="M28" s="5"/>
      <c r="N28" s="5">
        <f t="shared" si="0"/>
        <v>3722967.23</v>
      </c>
    </row>
    <row r="29" spans="1:14">
      <c r="A29" t="s">
        <v>17</v>
      </c>
      <c r="B29" s="5">
        <f>'[19]New Local Option'!$V27</f>
        <v>0</v>
      </c>
      <c r="C29" s="5">
        <f>'[20]New Local Option'!$V27</f>
        <v>0</v>
      </c>
      <c r="D29" s="5">
        <f>'[21]New Local Option'!$V27</f>
        <v>0</v>
      </c>
      <c r="E29" s="5">
        <f>'[22]New Local Option'!$V27</f>
        <v>0</v>
      </c>
      <c r="F29" s="5">
        <f>'[23]New Local Option'!$V27</f>
        <v>0</v>
      </c>
      <c r="G29" s="5">
        <f>'[24]New Local Option'!$V27</f>
        <v>0</v>
      </c>
      <c r="H29" s="5">
        <f>'[25]New Local Option'!$V27</f>
        <v>0</v>
      </c>
      <c r="I29" s="5">
        <f>'[26]New Local Option'!$V27</f>
        <v>0</v>
      </c>
      <c r="J29" s="5"/>
      <c r="K29" s="5"/>
      <c r="L29" s="5"/>
      <c r="M29" s="5"/>
      <c r="N29" s="5">
        <f t="shared" si="0"/>
        <v>0</v>
      </c>
    </row>
    <row r="30" spans="1:14">
      <c r="A30" t="s">
        <v>18</v>
      </c>
      <c r="B30" s="5">
        <f>'[19]New Local Option'!$V28</f>
        <v>0</v>
      </c>
      <c r="C30" s="5">
        <f>'[20]New Local Option'!$V28</f>
        <v>0</v>
      </c>
      <c r="D30" s="5">
        <f>'[21]New Local Option'!$V28</f>
        <v>0</v>
      </c>
      <c r="E30" s="5">
        <f>'[22]New Local Option'!$V28</f>
        <v>0</v>
      </c>
      <c r="F30" s="5">
        <f>'[23]New Local Option'!$V28</f>
        <v>0</v>
      </c>
      <c r="G30" s="5">
        <f>'[24]New Local Option'!$V28</f>
        <v>0</v>
      </c>
      <c r="H30" s="5">
        <f>'[25]New Local Option'!$V28</f>
        <v>0</v>
      </c>
      <c r="I30" s="5">
        <f>'[26]New Local Option'!$V28</f>
        <v>0</v>
      </c>
      <c r="J30" s="5"/>
      <c r="K30" s="5"/>
      <c r="L30" s="5"/>
      <c r="M30" s="5"/>
      <c r="N30" s="5">
        <f t="shared" si="0"/>
        <v>0</v>
      </c>
    </row>
    <row r="31" spans="1:14">
      <c r="A31" t="s">
        <v>19</v>
      </c>
      <c r="B31" s="5">
        <f>'[19]New Local Option'!$V29</f>
        <v>0</v>
      </c>
      <c r="C31" s="5">
        <f>'[20]New Local Option'!$V29</f>
        <v>0</v>
      </c>
      <c r="D31" s="5">
        <f>'[21]New Local Option'!$V29</f>
        <v>0</v>
      </c>
      <c r="E31" s="5">
        <f>'[22]New Local Option'!$V29</f>
        <v>0</v>
      </c>
      <c r="F31" s="5">
        <f>'[23]New Local Option'!$V29</f>
        <v>0</v>
      </c>
      <c r="G31" s="5">
        <f>'[24]New Local Option'!$V29</f>
        <v>0</v>
      </c>
      <c r="H31" s="5">
        <f>'[25]New Local Option'!$V29</f>
        <v>0</v>
      </c>
      <c r="I31" s="5">
        <f>'[26]New Local Option'!$V29</f>
        <v>0</v>
      </c>
      <c r="J31" s="5"/>
      <c r="K31" s="5"/>
      <c r="L31" s="5"/>
      <c r="M31" s="5"/>
      <c r="N31" s="5">
        <f t="shared" si="0"/>
        <v>0</v>
      </c>
    </row>
    <row r="32" spans="1:14">
      <c r="A32" t="s">
        <v>20</v>
      </c>
      <c r="B32" s="5">
        <f>'[19]New Local Option'!$V30</f>
        <v>0</v>
      </c>
      <c r="C32" s="5">
        <f>'[20]New Local Option'!$V30</f>
        <v>0</v>
      </c>
      <c r="D32" s="5">
        <f>'[21]New Local Option'!$V30</f>
        <v>0</v>
      </c>
      <c r="E32" s="5">
        <f>'[22]New Local Option'!$V30</f>
        <v>0</v>
      </c>
      <c r="F32" s="5">
        <f>'[23]New Local Option'!$V30</f>
        <v>0</v>
      </c>
      <c r="G32" s="5">
        <f>'[24]New Local Option'!$V30</f>
        <v>0</v>
      </c>
      <c r="H32" s="5">
        <f>'[25]New Local Option'!$V30</f>
        <v>0</v>
      </c>
      <c r="I32" s="5">
        <f>'[26]New Local Option'!$V30</f>
        <v>0</v>
      </c>
      <c r="J32" s="5"/>
      <c r="K32" s="5"/>
      <c r="L32" s="5"/>
      <c r="M32" s="5"/>
      <c r="N32" s="5">
        <f t="shared" si="0"/>
        <v>0</v>
      </c>
    </row>
    <row r="33" spans="1:14">
      <c r="A33" t="s">
        <v>21</v>
      </c>
      <c r="B33" s="5">
        <f>'[19]New Local Option'!$V31</f>
        <v>0</v>
      </c>
      <c r="C33" s="5">
        <f>'[20]New Local Option'!$V31</f>
        <v>0</v>
      </c>
      <c r="D33" s="5">
        <f>'[21]New Local Option'!$V31</f>
        <v>0</v>
      </c>
      <c r="E33" s="5">
        <f>'[22]New Local Option'!$V31</f>
        <v>0</v>
      </c>
      <c r="F33" s="5">
        <f>'[23]New Local Option'!$V31</f>
        <v>0</v>
      </c>
      <c r="G33" s="5">
        <f>'[24]New Local Option'!$V31</f>
        <v>0</v>
      </c>
      <c r="H33" s="5">
        <f>'[25]New Local Option'!$V31</f>
        <v>0</v>
      </c>
      <c r="I33" s="5">
        <f>'[26]New Local Option'!$V31</f>
        <v>0</v>
      </c>
      <c r="J33" s="5"/>
      <c r="K33" s="5"/>
      <c r="L33" s="5"/>
      <c r="M33" s="5"/>
      <c r="N33" s="5">
        <f t="shared" si="0"/>
        <v>0</v>
      </c>
    </row>
    <row r="34" spans="1:14">
      <c r="A34" t="s">
        <v>101</v>
      </c>
      <c r="B34" s="5">
        <f>'[19]New Local Option'!$V32</f>
        <v>0</v>
      </c>
      <c r="C34" s="5">
        <f>'[20]New Local Option'!$V32</f>
        <v>0</v>
      </c>
      <c r="D34" s="5">
        <f>'[21]New Local Option'!$V32</f>
        <v>0</v>
      </c>
      <c r="E34" s="5">
        <f>'[22]New Local Option'!$V32</f>
        <v>0</v>
      </c>
      <c r="F34" s="5">
        <f>'[23]New Local Option'!$V32</f>
        <v>0</v>
      </c>
      <c r="G34" s="5">
        <f>'[24]New Local Option'!$V32</f>
        <v>0</v>
      </c>
      <c r="H34" s="5">
        <f>'[25]New Local Option'!$V32</f>
        <v>0</v>
      </c>
      <c r="I34" s="5">
        <f>'[26]New Local Option'!$V32</f>
        <v>0</v>
      </c>
      <c r="J34" s="5"/>
      <c r="K34" s="5"/>
      <c r="L34" s="5"/>
      <c r="M34" s="5"/>
      <c r="N34" s="5">
        <f t="shared" si="0"/>
        <v>0</v>
      </c>
    </row>
    <row r="35" spans="1:14">
      <c r="A35" t="s">
        <v>23</v>
      </c>
      <c r="B35" s="5">
        <f>'[19]New Local Option'!$V33</f>
        <v>0</v>
      </c>
      <c r="C35" s="5">
        <f>'[20]New Local Option'!$V33</f>
        <v>0</v>
      </c>
      <c r="D35" s="5">
        <f>'[21]New Local Option'!$V33</f>
        <v>0</v>
      </c>
      <c r="E35" s="5">
        <f>'[22]New Local Option'!$V33</f>
        <v>0</v>
      </c>
      <c r="F35" s="5">
        <f>'[23]New Local Option'!$V33</f>
        <v>0</v>
      </c>
      <c r="G35" s="5">
        <f>'[24]New Local Option'!$V33</f>
        <v>0</v>
      </c>
      <c r="H35" s="5">
        <f>'[25]New Local Option'!$V33</f>
        <v>0</v>
      </c>
      <c r="I35" s="5">
        <f>'[26]New Local Option'!$V33</f>
        <v>0</v>
      </c>
      <c r="J35" s="5"/>
      <c r="K35" s="5"/>
      <c r="L35" s="5"/>
      <c r="M35" s="5"/>
      <c r="N35" s="5">
        <f t="shared" si="0"/>
        <v>0</v>
      </c>
    </row>
    <row r="36" spans="1:14">
      <c r="A36" t="s">
        <v>24</v>
      </c>
      <c r="B36" s="5">
        <f>'[19]New Local Option'!$V34</f>
        <v>51545.98</v>
      </c>
      <c r="C36" s="5">
        <f>'[20]New Local Option'!$V34</f>
        <v>49552.79</v>
      </c>
      <c r="D36" s="5">
        <f>'[21]New Local Option'!$V34</f>
        <v>54858.83</v>
      </c>
      <c r="E36" s="5">
        <f>'[22]New Local Option'!$V34</f>
        <v>51435.49</v>
      </c>
      <c r="F36" s="5">
        <f>'[23]New Local Option'!$V34</f>
        <v>49636.04</v>
      </c>
      <c r="G36" s="5">
        <f>'[24]New Local Option'!$V34</f>
        <v>51935.67</v>
      </c>
      <c r="H36" s="5">
        <f>'[25]New Local Option'!$V34</f>
        <v>56288.800000000003</v>
      </c>
      <c r="I36" s="5">
        <f>'[26]New Local Option'!$V34</f>
        <v>53360.42</v>
      </c>
      <c r="J36" s="5"/>
      <c r="K36" s="5"/>
      <c r="L36" s="5"/>
      <c r="M36" s="5"/>
      <c r="N36" s="5">
        <f t="shared" si="0"/>
        <v>418614.01999999996</v>
      </c>
    </row>
    <row r="37" spans="1:14">
      <c r="A37" t="s">
        <v>25</v>
      </c>
      <c r="B37" s="5">
        <f>'[19]New Local Option'!$V35</f>
        <v>33627.480000000003</v>
      </c>
      <c r="C37" s="5">
        <f>'[20]New Local Option'!$V35</f>
        <v>32835.279999999999</v>
      </c>
      <c r="D37" s="5">
        <f>'[21]New Local Option'!$V35</f>
        <v>37829</v>
      </c>
      <c r="E37" s="5">
        <f>'[22]New Local Option'!$V35</f>
        <v>34471.71</v>
      </c>
      <c r="F37" s="5">
        <f>'[23]New Local Option'!$V35</f>
        <v>36243.06</v>
      </c>
      <c r="G37" s="5">
        <f>'[24]New Local Option'!$V35</f>
        <v>34767.61</v>
      </c>
      <c r="H37" s="5">
        <f>'[25]New Local Option'!$V35</f>
        <v>34679.910000000003</v>
      </c>
      <c r="I37" s="5">
        <f>'[26]New Local Option'!$V35</f>
        <v>35612.67</v>
      </c>
      <c r="J37" s="5"/>
      <c r="K37" s="5"/>
      <c r="L37" s="5"/>
      <c r="M37" s="5"/>
      <c r="N37" s="5">
        <f t="shared" si="0"/>
        <v>280066.72000000003</v>
      </c>
    </row>
    <row r="38" spans="1:14">
      <c r="A38" t="s">
        <v>102</v>
      </c>
      <c r="B38" s="5">
        <f>'[19]New Local Option'!$V36</f>
        <v>327770.61</v>
      </c>
      <c r="C38" s="5">
        <f>'[20]New Local Option'!$V36</f>
        <v>327866.71000000002</v>
      </c>
      <c r="D38" s="5">
        <f>'[21]New Local Option'!$V36</f>
        <v>350694.28</v>
      </c>
      <c r="E38" s="5">
        <f>'[22]New Local Option'!$V36</f>
        <v>315300.46000000002</v>
      </c>
      <c r="F38" s="5">
        <f>'[23]New Local Option'!$V36</f>
        <v>330214.65000000002</v>
      </c>
      <c r="G38" s="5">
        <f>'[24]New Local Option'!$V36</f>
        <v>324960.69</v>
      </c>
      <c r="H38" s="5">
        <f>'[25]New Local Option'!$V36</f>
        <v>350439.24</v>
      </c>
      <c r="I38" s="5">
        <f>'[26]New Local Option'!$V36</f>
        <v>324026.45</v>
      </c>
      <c r="J38" s="5"/>
      <c r="K38" s="5"/>
      <c r="L38" s="5"/>
      <c r="M38" s="5"/>
      <c r="N38" s="5">
        <f t="shared" si="0"/>
        <v>2651273.09</v>
      </c>
    </row>
    <row r="39" spans="1:14">
      <c r="A39" t="s">
        <v>27</v>
      </c>
      <c r="B39" s="5">
        <f>'[19]New Local Option'!$V37</f>
        <v>179765.68</v>
      </c>
      <c r="C39" s="5">
        <f>'[20]New Local Option'!$V37</f>
        <v>171722.51</v>
      </c>
      <c r="D39" s="5">
        <f>'[21]New Local Option'!$V37</f>
        <v>187815.63</v>
      </c>
      <c r="E39" s="5">
        <f>'[22]New Local Option'!$V37</f>
        <v>170860.7</v>
      </c>
      <c r="F39" s="5">
        <f>'[23]New Local Option'!$V37</f>
        <v>185328.76</v>
      </c>
      <c r="G39" s="5">
        <f>'[24]New Local Option'!$V37</f>
        <v>180402.47</v>
      </c>
      <c r="H39" s="5">
        <f>'[25]New Local Option'!$V37</f>
        <v>182759.71</v>
      </c>
      <c r="I39" s="5">
        <f>'[26]New Local Option'!$V37</f>
        <v>184986.67</v>
      </c>
      <c r="J39" s="5"/>
      <c r="K39" s="5"/>
      <c r="L39" s="5"/>
      <c r="M39" s="5"/>
      <c r="N39" s="5">
        <f t="shared" si="0"/>
        <v>1443642.13</v>
      </c>
    </row>
    <row r="40" spans="1:14">
      <c r="A40" t="s">
        <v>103</v>
      </c>
      <c r="B40" s="5">
        <f>'[19]New Local Option'!$V38</f>
        <v>0</v>
      </c>
      <c r="C40" s="5">
        <f>'[20]New Local Option'!$V38</f>
        <v>0</v>
      </c>
      <c r="D40" s="5">
        <f>'[21]New Local Option'!$V38</f>
        <v>0</v>
      </c>
      <c r="E40" s="5">
        <f>'[22]New Local Option'!$V38</f>
        <v>0</v>
      </c>
      <c r="F40" s="5">
        <f>'[23]New Local Option'!$V38</f>
        <v>0</v>
      </c>
      <c r="G40" s="5">
        <f>'[24]New Local Option'!$V38</f>
        <v>0</v>
      </c>
      <c r="H40" s="5">
        <f>'[25]New Local Option'!$V38</f>
        <v>0</v>
      </c>
      <c r="I40" s="5">
        <f>'[26]New Local Option'!$V38</f>
        <v>0</v>
      </c>
      <c r="J40" s="5"/>
      <c r="K40" s="5"/>
      <c r="L40" s="5"/>
      <c r="M40" s="5"/>
      <c r="N40" s="5">
        <f t="shared" si="0"/>
        <v>0</v>
      </c>
    </row>
    <row r="41" spans="1:14">
      <c r="A41" t="s">
        <v>29</v>
      </c>
      <c r="B41" s="5">
        <f>'[19]New Local Option'!$V39</f>
        <v>0</v>
      </c>
      <c r="C41" s="5">
        <f>'[20]New Local Option'!$V39</f>
        <v>0</v>
      </c>
      <c r="D41" s="5">
        <f>'[21]New Local Option'!$V39</f>
        <v>0</v>
      </c>
      <c r="E41" s="5">
        <f>'[22]New Local Option'!$V39</f>
        <v>0</v>
      </c>
      <c r="F41" s="5">
        <f>'[23]New Local Option'!$V39</f>
        <v>0</v>
      </c>
      <c r="G41" s="5">
        <f>'[24]New Local Option'!$V39</f>
        <v>0</v>
      </c>
      <c r="H41" s="5">
        <f>'[25]New Local Option'!$V39</f>
        <v>0</v>
      </c>
      <c r="I41" s="5">
        <f>'[26]New Local Option'!$V39</f>
        <v>0</v>
      </c>
      <c r="J41" s="5"/>
      <c r="K41" s="5"/>
      <c r="L41" s="5"/>
      <c r="M41" s="5"/>
      <c r="N41" s="5">
        <f t="shared" si="0"/>
        <v>0</v>
      </c>
    </row>
    <row r="42" spans="1:14">
      <c r="A42" t="s">
        <v>104</v>
      </c>
      <c r="B42" s="5">
        <f>'[19]New Local Option'!$V40</f>
        <v>0</v>
      </c>
      <c r="C42" s="5">
        <f>'[20]New Local Option'!$V40</f>
        <v>0</v>
      </c>
      <c r="D42" s="5">
        <f>'[21]New Local Option'!$V40</f>
        <v>0</v>
      </c>
      <c r="E42" s="5">
        <f>'[22]New Local Option'!$V40</f>
        <v>0</v>
      </c>
      <c r="F42" s="5">
        <f>'[23]New Local Option'!$V40</f>
        <v>0</v>
      </c>
      <c r="G42" s="5">
        <f>'[24]New Local Option'!$V40</f>
        <v>0</v>
      </c>
      <c r="H42" s="5">
        <f>'[25]New Local Option'!$V40</f>
        <v>0</v>
      </c>
      <c r="I42" s="5">
        <f>'[26]New Local Option'!$V40</f>
        <v>0</v>
      </c>
      <c r="J42" s="5"/>
      <c r="K42" s="5"/>
      <c r="L42" s="5"/>
      <c r="M42" s="5"/>
      <c r="N42" s="5">
        <f t="shared" si="0"/>
        <v>0</v>
      </c>
    </row>
    <row r="43" spans="1:14">
      <c r="A43" t="s">
        <v>31</v>
      </c>
      <c r="B43" s="5">
        <f>'[19]New Local Option'!$V41</f>
        <v>0</v>
      </c>
      <c r="C43" s="5">
        <f>'[20]New Local Option'!$V41</f>
        <v>0</v>
      </c>
      <c r="D43" s="5">
        <f>'[21]New Local Option'!$V41</f>
        <v>0</v>
      </c>
      <c r="E43" s="5">
        <f>'[22]New Local Option'!$V41</f>
        <v>0</v>
      </c>
      <c r="F43" s="5">
        <f>'[23]New Local Option'!$V41</f>
        <v>0</v>
      </c>
      <c r="G43" s="5">
        <f>'[24]New Local Option'!$V41</f>
        <v>0</v>
      </c>
      <c r="H43" s="5">
        <f>'[25]New Local Option'!$V41</f>
        <v>0</v>
      </c>
      <c r="I43" s="5">
        <f>'[26]New Local Option'!$V41</f>
        <v>0</v>
      </c>
      <c r="J43" s="5"/>
      <c r="K43" s="5"/>
      <c r="L43" s="5"/>
      <c r="M43" s="5"/>
      <c r="N43" s="5">
        <f t="shared" si="0"/>
        <v>0</v>
      </c>
    </row>
    <row r="44" spans="1:14">
      <c r="A44" t="s">
        <v>32</v>
      </c>
      <c r="B44" s="5">
        <f>'[19]New Local Option'!$V42</f>
        <v>37072.019999999997</v>
      </c>
      <c r="C44" s="5">
        <f>'[20]New Local Option'!$V42</f>
        <v>40112.49</v>
      </c>
      <c r="D44" s="5">
        <f>'[21]New Local Option'!$V42</f>
        <v>38474.379999999997</v>
      </c>
      <c r="E44" s="5">
        <f>'[22]New Local Option'!$V42</f>
        <v>33874.18</v>
      </c>
      <c r="F44" s="5">
        <f>'[23]New Local Option'!$V42</f>
        <v>35422.75</v>
      </c>
      <c r="G44" s="5">
        <f>'[24]New Local Option'!$V42</f>
        <v>36198.15</v>
      </c>
      <c r="H44" s="5">
        <f>'[25]New Local Option'!$V42</f>
        <v>36217.339999999997</v>
      </c>
      <c r="I44" s="5">
        <f>'[26]New Local Option'!$V42</f>
        <v>33690.31</v>
      </c>
      <c r="J44" s="5"/>
      <c r="K44" s="5"/>
      <c r="L44" s="5"/>
      <c r="M44" s="5"/>
      <c r="N44" s="5">
        <f t="shared" si="0"/>
        <v>291061.62</v>
      </c>
    </row>
    <row r="45" spans="1:14">
      <c r="A45" t="s">
        <v>33</v>
      </c>
      <c r="B45" s="5">
        <f>'[19]New Local Option'!$V43</f>
        <v>0</v>
      </c>
      <c r="C45" s="5">
        <f>'[20]New Local Option'!$V43</f>
        <v>0</v>
      </c>
      <c r="D45" s="5">
        <f>'[21]New Local Option'!$V43</f>
        <v>0</v>
      </c>
      <c r="E45" s="5">
        <f>'[22]New Local Option'!$V43</f>
        <v>0</v>
      </c>
      <c r="F45" s="5">
        <f>'[23]New Local Option'!$V43</f>
        <v>0</v>
      </c>
      <c r="G45" s="5">
        <f>'[24]New Local Option'!$V43</f>
        <v>0</v>
      </c>
      <c r="H45" s="5">
        <f>'[25]New Local Option'!$V43</f>
        <v>0</v>
      </c>
      <c r="I45" s="5">
        <f>'[26]New Local Option'!$V43</f>
        <v>0</v>
      </c>
      <c r="J45" s="5"/>
      <c r="K45" s="5"/>
      <c r="L45" s="5"/>
      <c r="M45" s="5"/>
      <c r="N45" s="5">
        <f t="shared" si="0"/>
        <v>0</v>
      </c>
    </row>
    <row r="46" spans="1:14">
      <c r="A46" t="s">
        <v>105</v>
      </c>
      <c r="B46" s="5">
        <f>'[19]New Local Option'!$V44</f>
        <v>0</v>
      </c>
      <c r="C46" s="5">
        <f>'[20]New Local Option'!$V44</f>
        <v>0</v>
      </c>
      <c r="D46" s="5">
        <f>'[21]New Local Option'!$V44</f>
        <v>0</v>
      </c>
      <c r="E46" s="5">
        <f>'[22]New Local Option'!$V44</f>
        <v>0</v>
      </c>
      <c r="F46" s="5">
        <f>'[23]New Local Option'!$V44</f>
        <v>0</v>
      </c>
      <c r="G46" s="5">
        <f>'[24]New Local Option'!$V44</f>
        <v>0</v>
      </c>
      <c r="H46" s="5">
        <f>'[25]New Local Option'!$V44</f>
        <v>0</v>
      </c>
      <c r="I46" s="5">
        <f>'[26]New Local Option'!$V44</f>
        <v>0</v>
      </c>
      <c r="J46" s="5"/>
      <c r="K46" s="5"/>
      <c r="L46" s="5"/>
      <c r="M46" s="5"/>
      <c r="N46" s="5">
        <f t="shared" si="0"/>
        <v>0</v>
      </c>
    </row>
    <row r="47" spans="1:14">
      <c r="A47" t="s">
        <v>106</v>
      </c>
      <c r="B47" s="5">
        <f>'[19]New Local Option'!$V45</f>
        <v>1478242.69</v>
      </c>
      <c r="C47" s="5">
        <f>'[20]New Local Option'!$V45</f>
        <v>1450030.04</v>
      </c>
      <c r="D47" s="5">
        <f>'[21]New Local Option'!$V45</f>
        <v>1534510.53</v>
      </c>
      <c r="E47" s="5">
        <f>'[22]New Local Option'!$V45</f>
        <v>1419972.3</v>
      </c>
      <c r="F47" s="5">
        <f>'[23]New Local Option'!$V45</f>
        <v>1511483.36</v>
      </c>
      <c r="G47" s="5">
        <f>'[24]New Local Option'!$V45</f>
        <v>1521879.9</v>
      </c>
      <c r="H47" s="5">
        <f>'[25]New Local Option'!$V45</f>
        <v>1538224.91</v>
      </c>
      <c r="I47" s="5">
        <f>'[26]New Local Option'!$V45</f>
        <v>1566486.84</v>
      </c>
      <c r="J47" s="5"/>
      <c r="K47" s="5"/>
      <c r="L47" s="5"/>
      <c r="M47" s="5"/>
      <c r="N47" s="5">
        <f t="shared" si="0"/>
        <v>12020830.57</v>
      </c>
    </row>
    <row r="48" spans="1:14">
      <c r="A48" t="s">
        <v>107</v>
      </c>
      <c r="B48" s="5">
        <f>'[19]New Local Option'!$V46</f>
        <v>502476.06</v>
      </c>
      <c r="C48" s="5">
        <f>'[20]New Local Option'!$V46</f>
        <v>501903.65</v>
      </c>
      <c r="D48" s="5">
        <f>'[21]New Local Option'!$V46</f>
        <v>560099.46</v>
      </c>
      <c r="E48" s="5">
        <f>'[22]New Local Option'!$V46</f>
        <v>498513.01</v>
      </c>
      <c r="F48" s="5">
        <f>'[23]New Local Option'!$V46</f>
        <v>540502.37</v>
      </c>
      <c r="G48" s="5">
        <f>'[24]New Local Option'!$V46</f>
        <v>514350.98</v>
      </c>
      <c r="H48" s="5">
        <f>'[25]New Local Option'!$V46</f>
        <v>504703.82</v>
      </c>
      <c r="I48" s="5">
        <f>'[26]New Local Option'!$V46</f>
        <v>498145.81</v>
      </c>
      <c r="J48" s="5"/>
      <c r="K48" s="5"/>
      <c r="L48" s="5"/>
      <c r="M48" s="5"/>
      <c r="N48" s="5">
        <f t="shared" si="0"/>
        <v>4120695.1599999997</v>
      </c>
    </row>
    <row r="49" spans="1:14">
      <c r="A49" t="s">
        <v>37</v>
      </c>
      <c r="B49" s="5">
        <f>'[19]New Local Option'!$V47</f>
        <v>88813.27</v>
      </c>
      <c r="C49" s="5">
        <f>'[20]New Local Option'!$V47</f>
        <v>93273.91</v>
      </c>
      <c r="D49" s="5">
        <f>'[21]New Local Option'!$V47</f>
        <v>100236.52</v>
      </c>
      <c r="E49" s="5">
        <f>'[22]New Local Option'!$V47</f>
        <v>90089.279999999999</v>
      </c>
      <c r="F49" s="5">
        <f>'[23]New Local Option'!$V47</f>
        <v>91746.81</v>
      </c>
      <c r="G49" s="5">
        <f>'[24]New Local Option'!$V47</f>
        <v>91408.09</v>
      </c>
      <c r="H49" s="5">
        <f>'[25]New Local Option'!$V47</f>
        <v>91568.84</v>
      </c>
      <c r="I49" s="5">
        <f>'[26]New Local Option'!$V47</f>
        <v>89192</v>
      </c>
      <c r="J49" s="5"/>
      <c r="K49" s="5"/>
      <c r="L49" s="5"/>
      <c r="M49" s="5"/>
      <c r="N49" s="5">
        <f t="shared" si="0"/>
        <v>736328.72</v>
      </c>
    </row>
    <row r="50" spans="1:14">
      <c r="A50" t="s">
        <v>38</v>
      </c>
      <c r="B50" s="5">
        <f>'[19]New Local Option'!$V48</f>
        <v>0</v>
      </c>
      <c r="C50" s="5">
        <f>'[20]New Local Option'!$V48</f>
        <v>0</v>
      </c>
      <c r="D50" s="5">
        <f>'[21]New Local Option'!$V48</f>
        <v>0</v>
      </c>
      <c r="E50" s="5">
        <f>'[22]New Local Option'!$V48</f>
        <v>0</v>
      </c>
      <c r="F50" s="5">
        <f>'[23]New Local Option'!$V48</f>
        <v>0</v>
      </c>
      <c r="G50" s="5">
        <f>'[24]New Local Option'!$V48</f>
        <v>0</v>
      </c>
      <c r="H50" s="5">
        <f>'[25]New Local Option'!$V48</f>
        <v>0</v>
      </c>
      <c r="I50" s="5">
        <f>'[26]New Local Option'!$V48</f>
        <v>0</v>
      </c>
      <c r="J50" s="5"/>
      <c r="K50" s="5"/>
      <c r="L50" s="5"/>
      <c r="M50" s="5"/>
      <c r="N50" s="5">
        <f t="shared" si="0"/>
        <v>0</v>
      </c>
    </row>
    <row r="51" spans="1:14">
      <c r="A51" t="s">
        <v>39</v>
      </c>
      <c r="B51" s="5">
        <f>'[19]New Local Option'!$V49</f>
        <v>52023.56</v>
      </c>
      <c r="C51" s="5">
        <f>'[20]New Local Option'!$V49</f>
        <v>64646.8</v>
      </c>
      <c r="D51" s="5">
        <f>'[21]New Local Option'!$V49</f>
        <v>74233.03</v>
      </c>
      <c r="E51" s="5">
        <f>'[22]New Local Option'!$V49</f>
        <v>35001.46</v>
      </c>
      <c r="F51" s="5">
        <f>'[23]New Local Option'!$V49</f>
        <v>57606.86</v>
      </c>
      <c r="G51" s="5">
        <f>'[24]New Local Option'!$V49</f>
        <v>56759.05</v>
      </c>
      <c r="H51" s="5">
        <f>'[25]New Local Option'!$V49</f>
        <v>57986.21</v>
      </c>
      <c r="I51" s="5">
        <f>'[26]New Local Option'!$V49</f>
        <v>54875.28</v>
      </c>
      <c r="J51" s="5"/>
      <c r="K51" s="5"/>
      <c r="L51" s="5"/>
      <c r="M51" s="5"/>
      <c r="N51" s="5">
        <f t="shared" si="0"/>
        <v>453132.25</v>
      </c>
    </row>
    <row r="52" spans="1:14">
      <c r="A52" t="s">
        <v>108</v>
      </c>
      <c r="B52" s="5">
        <f>'[19]New Local Option'!$V50</f>
        <v>746575.1</v>
      </c>
      <c r="C52" s="5">
        <f>'[20]New Local Option'!$V50</f>
        <v>752232.97</v>
      </c>
      <c r="D52" s="5">
        <f>'[21]New Local Option'!$V50</f>
        <v>767558.23</v>
      </c>
      <c r="E52" s="5">
        <f>'[22]New Local Option'!$V50</f>
        <v>713823.37</v>
      </c>
      <c r="F52" s="5">
        <f>'[23]New Local Option'!$V50</f>
        <v>754243.38</v>
      </c>
      <c r="G52" s="5">
        <f>'[24]New Local Option'!$V50</f>
        <v>738694.08</v>
      </c>
      <c r="H52" s="5">
        <f>'[25]New Local Option'!$V50</f>
        <v>755609.41</v>
      </c>
      <c r="I52" s="5">
        <f>'[26]New Local Option'!$V50</f>
        <v>751889.24</v>
      </c>
      <c r="J52" s="5"/>
      <c r="K52" s="5"/>
      <c r="L52" s="5"/>
      <c r="M52" s="5"/>
      <c r="N52" s="5">
        <f t="shared" si="0"/>
        <v>5980625.7800000003</v>
      </c>
    </row>
    <row r="53" spans="1:14">
      <c r="A53" t="s">
        <v>41</v>
      </c>
      <c r="B53" s="5">
        <f>'[19]New Local Option'!$V51</f>
        <v>790590.08</v>
      </c>
      <c r="C53" s="5">
        <f>'[20]New Local Option'!$V51</f>
        <v>818988.26</v>
      </c>
      <c r="D53" s="5">
        <f>'[21]New Local Option'!$V51</f>
        <v>789947.7</v>
      </c>
      <c r="E53" s="5">
        <f>'[22]New Local Option'!$V51</f>
        <v>752315.04</v>
      </c>
      <c r="F53" s="5">
        <f>'[23]New Local Option'!$V51</f>
        <v>775055.65</v>
      </c>
      <c r="G53" s="5">
        <f>'[24]New Local Option'!$V51</f>
        <v>770776.32</v>
      </c>
      <c r="H53" s="5">
        <f>'[25]New Local Option'!$V51</f>
        <v>779123.18</v>
      </c>
      <c r="I53" s="5">
        <f>'[26]New Local Option'!$V51</f>
        <v>759463.04</v>
      </c>
      <c r="J53" s="5"/>
      <c r="K53" s="5"/>
      <c r="L53" s="5"/>
      <c r="M53" s="5"/>
      <c r="N53" s="5">
        <f t="shared" si="0"/>
        <v>6236259.2699999996</v>
      </c>
    </row>
    <row r="54" spans="1:14">
      <c r="A54" t="s">
        <v>42</v>
      </c>
      <c r="B54" s="5">
        <f>'[19]New Local Option'!$V52</f>
        <v>339759.64</v>
      </c>
      <c r="C54" s="5">
        <f>'[20]New Local Option'!$V52</f>
        <v>337140.27</v>
      </c>
      <c r="D54" s="5">
        <f>'[21]New Local Option'!$V52</f>
        <v>345849.77</v>
      </c>
      <c r="E54" s="5">
        <f>'[22]New Local Option'!$V52</f>
        <v>322585.03000000003</v>
      </c>
      <c r="F54" s="5">
        <f>'[23]New Local Option'!$V52</f>
        <v>347449.06</v>
      </c>
      <c r="G54" s="5">
        <f>'[24]New Local Option'!$V52</f>
        <v>328046.46000000002</v>
      </c>
      <c r="H54" s="5">
        <f>'[25]New Local Option'!$V52</f>
        <v>338984.2</v>
      </c>
      <c r="I54" s="5">
        <f>'[26]New Local Option'!$V52</f>
        <v>322133.53999999998</v>
      </c>
      <c r="J54" s="5"/>
      <c r="K54" s="5"/>
      <c r="L54" s="5"/>
      <c r="M54" s="5"/>
      <c r="N54" s="5">
        <f t="shared" si="0"/>
        <v>2681947.9700000002</v>
      </c>
    </row>
    <row r="55" spans="1:14">
      <c r="A55" t="s">
        <v>109</v>
      </c>
      <c r="B55" s="5">
        <f>'[19]New Local Option'!$V53</f>
        <v>227031.31</v>
      </c>
      <c r="C55" s="5">
        <f>'[20]New Local Option'!$V53</f>
        <v>259515.32</v>
      </c>
      <c r="D55" s="5">
        <f>'[21]New Local Option'!$V53</f>
        <v>191338.79</v>
      </c>
      <c r="E55" s="5">
        <f>'[22]New Local Option'!$V53</f>
        <v>170870.41</v>
      </c>
      <c r="F55" s="5">
        <f>'[23]New Local Option'!$V53</f>
        <v>176115.05</v>
      </c>
      <c r="G55" s="5">
        <f>'[24]New Local Option'!$V53</f>
        <v>172338.11</v>
      </c>
      <c r="H55" s="5">
        <f>'[25]New Local Option'!$V53</f>
        <v>179290.58</v>
      </c>
      <c r="I55" s="5">
        <f>'[26]New Local Option'!$V53</f>
        <v>185959.28</v>
      </c>
      <c r="J55" s="5"/>
      <c r="K55" s="5"/>
      <c r="L55" s="5"/>
      <c r="M55" s="5"/>
      <c r="N55" s="5">
        <f t="shared" si="0"/>
        <v>1562458.8500000003</v>
      </c>
    </row>
    <row r="56" spans="1:14">
      <c r="A56" t="s">
        <v>110</v>
      </c>
      <c r="B56" s="5">
        <f>'[19]New Local Option'!$V54</f>
        <v>184966.33</v>
      </c>
      <c r="C56" s="5">
        <f>'[20]New Local Option'!$V54</f>
        <v>176601.07</v>
      </c>
      <c r="D56" s="5">
        <f>'[21]New Local Option'!$V54</f>
        <v>185143.49</v>
      </c>
      <c r="E56" s="5">
        <f>'[22]New Local Option'!$V54</f>
        <v>156254.60999999999</v>
      </c>
      <c r="F56" s="5">
        <f>'[23]New Local Option'!$V54</f>
        <v>162297.29999999999</v>
      </c>
      <c r="G56" s="5">
        <f>'[24]New Local Option'!$V54</f>
        <v>155753.57999999999</v>
      </c>
      <c r="H56" s="5">
        <f>'[25]New Local Option'!$V54</f>
        <v>160625.14000000001</v>
      </c>
      <c r="I56" s="5">
        <f>'[26]New Local Option'!$V54</f>
        <v>150796.16</v>
      </c>
      <c r="J56" s="5"/>
      <c r="K56" s="5"/>
      <c r="L56" s="5"/>
      <c r="M56" s="5"/>
      <c r="N56" s="5">
        <f t="shared" si="0"/>
        <v>1332437.68</v>
      </c>
    </row>
    <row r="57" spans="1:14">
      <c r="A57" t="s">
        <v>111</v>
      </c>
      <c r="B57" s="5">
        <f>'[19]New Local Option'!$V55</f>
        <v>306536.15999999997</v>
      </c>
      <c r="C57" s="5">
        <f>'[20]New Local Option'!$V55</f>
        <v>321273.59999999998</v>
      </c>
      <c r="D57" s="5">
        <f>'[21]New Local Option'!$V55</f>
        <v>313375.84999999998</v>
      </c>
      <c r="E57" s="5">
        <f>'[22]New Local Option'!$V55</f>
        <v>248589.6</v>
      </c>
      <c r="F57" s="5">
        <f>'[23]New Local Option'!$V55</f>
        <v>305488.56</v>
      </c>
      <c r="G57" s="5">
        <f>'[24]New Local Option'!$V55</f>
        <v>248692.47</v>
      </c>
      <c r="H57" s="5">
        <f>'[25]New Local Option'!$V55</f>
        <v>246175.85</v>
      </c>
      <c r="I57" s="5">
        <f>'[26]New Local Option'!$V55</f>
        <v>234032.81</v>
      </c>
      <c r="J57" s="5"/>
      <c r="K57" s="5"/>
      <c r="L57" s="5"/>
      <c r="M57" s="5"/>
      <c r="N57" s="5">
        <f t="shared" si="0"/>
        <v>2224164.9</v>
      </c>
    </row>
    <row r="58" spans="1:14">
      <c r="A58" t="s">
        <v>46</v>
      </c>
      <c r="B58" s="5">
        <f>'[19]New Local Option'!$V56</f>
        <v>119651.54</v>
      </c>
      <c r="C58" s="5">
        <f>'[20]New Local Option'!$V56</f>
        <v>114426.95</v>
      </c>
      <c r="D58" s="5">
        <f>'[21]New Local Option'!$V56</f>
        <v>117566.8</v>
      </c>
      <c r="E58" s="5">
        <f>'[22]New Local Option'!$V56</f>
        <v>111292.57</v>
      </c>
      <c r="F58" s="5">
        <f>'[23]New Local Option'!$V56</f>
        <v>120746.39</v>
      </c>
      <c r="G58" s="5">
        <f>'[24]New Local Option'!$V56</f>
        <v>115797.81</v>
      </c>
      <c r="H58" s="5">
        <f>'[25]New Local Option'!$V56</f>
        <v>121155.98</v>
      </c>
      <c r="I58" s="5">
        <f>'[26]New Local Option'!$V56</f>
        <v>117854.62</v>
      </c>
      <c r="J58" s="5"/>
      <c r="K58" s="5"/>
      <c r="L58" s="5"/>
      <c r="M58" s="5"/>
      <c r="N58" s="5">
        <f t="shared" si="0"/>
        <v>938492.66</v>
      </c>
    </row>
    <row r="59" spans="1:14">
      <c r="A59" t="s">
        <v>112</v>
      </c>
      <c r="B59" s="5">
        <f>'[19]New Local Option'!$V57</f>
        <v>0</v>
      </c>
      <c r="C59" s="5">
        <f>'[20]New Local Option'!$V57</f>
        <v>0</v>
      </c>
      <c r="D59" s="5">
        <f>'[21]New Local Option'!$V57</f>
        <v>0</v>
      </c>
      <c r="E59" s="5">
        <f>'[22]New Local Option'!$V57</f>
        <v>0</v>
      </c>
      <c r="F59" s="5">
        <f>'[23]New Local Option'!$V57</f>
        <v>0</v>
      </c>
      <c r="G59" s="5">
        <f>'[24]New Local Option'!$V57</f>
        <v>0</v>
      </c>
      <c r="H59" s="5">
        <f>'[25]New Local Option'!$V57</f>
        <v>0</v>
      </c>
      <c r="I59" s="5">
        <f>'[26]New Local Option'!$V57</f>
        <v>0</v>
      </c>
      <c r="J59" s="5"/>
      <c r="K59" s="5"/>
      <c r="L59" s="5"/>
      <c r="M59" s="5"/>
      <c r="N59" s="5">
        <f t="shared" si="0"/>
        <v>0</v>
      </c>
    </row>
    <row r="60" spans="1:14">
      <c r="A60" t="s">
        <v>113</v>
      </c>
      <c r="B60" s="5">
        <f>'[19]New Local Option'!$V58</f>
        <v>829571.89</v>
      </c>
      <c r="C60" s="5">
        <f>'[20]New Local Option'!$V58</f>
        <v>880984.29</v>
      </c>
      <c r="D60" s="5">
        <f>'[21]New Local Option'!$V58</f>
        <v>872560.14</v>
      </c>
      <c r="E60" s="5">
        <f>'[22]New Local Option'!$V58</f>
        <v>803962.76</v>
      </c>
      <c r="F60" s="5">
        <f>'[23]New Local Option'!$V58</f>
        <v>850285.29</v>
      </c>
      <c r="G60" s="5">
        <f>'[24]New Local Option'!$V58</f>
        <v>807149.64</v>
      </c>
      <c r="H60" s="5">
        <f>'[25]New Local Option'!$V58</f>
        <v>826881.47</v>
      </c>
      <c r="I60" s="5">
        <f>'[26]New Local Option'!$V58</f>
        <v>813820.17</v>
      </c>
      <c r="J60" s="5"/>
      <c r="K60" s="5"/>
      <c r="L60" s="5"/>
      <c r="M60" s="5"/>
      <c r="N60" s="5">
        <f t="shared" si="0"/>
        <v>6685215.6499999994</v>
      </c>
    </row>
    <row r="61" spans="1:14">
      <c r="A61" t="s">
        <v>114</v>
      </c>
      <c r="B61" s="5">
        <f>'[19]New Local Option'!$V59</f>
        <v>2364686.5</v>
      </c>
      <c r="C61" s="5">
        <f>'[20]New Local Option'!$V59</f>
        <v>2286881.25</v>
      </c>
      <c r="D61" s="5">
        <f>'[21]New Local Option'!$V59</f>
        <v>2456930.42</v>
      </c>
      <c r="E61" s="5">
        <f>'[22]New Local Option'!$V59</f>
        <v>2317244.91</v>
      </c>
      <c r="F61" s="5">
        <f>'[23]New Local Option'!$V59</f>
        <v>2507858.89</v>
      </c>
      <c r="G61" s="5">
        <f>'[24]New Local Option'!$V59</f>
        <v>2379086.54</v>
      </c>
      <c r="H61" s="5">
        <f>'[25]New Local Option'!$V59</f>
        <v>2475834.4500000002</v>
      </c>
      <c r="I61" s="5">
        <f>'[26]New Local Option'!$V59</f>
        <v>2369380.69</v>
      </c>
      <c r="J61" s="5"/>
      <c r="K61" s="5"/>
      <c r="L61" s="5"/>
      <c r="M61" s="5"/>
      <c r="N61" s="5">
        <f t="shared" si="0"/>
        <v>19157903.650000002</v>
      </c>
    </row>
    <row r="62" spans="1:14">
      <c r="A62" t="s">
        <v>50</v>
      </c>
      <c r="B62" s="5">
        <f>'[19]New Local Option'!$V60</f>
        <v>963388.32</v>
      </c>
      <c r="C62" s="5">
        <f>'[20]New Local Option'!$V60</f>
        <v>987603.33</v>
      </c>
      <c r="D62" s="5">
        <f>'[21]New Local Option'!$V60</f>
        <v>1036921.29</v>
      </c>
      <c r="E62" s="5">
        <f>'[22]New Local Option'!$V60</f>
        <v>956039.03</v>
      </c>
      <c r="F62" s="5">
        <f>'[23]New Local Option'!$V60</f>
        <v>987981.18</v>
      </c>
      <c r="G62" s="5">
        <f>'[24]New Local Option'!$V60</f>
        <v>980038.05</v>
      </c>
      <c r="H62" s="5">
        <f>'[25]New Local Option'!$V60</f>
        <v>1016866.84</v>
      </c>
      <c r="I62" s="5">
        <f>'[26]New Local Option'!$V60</f>
        <v>982474.52</v>
      </c>
      <c r="J62" s="5"/>
      <c r="K62" s="5"/>
      <c r="L62" s="5"/>
      <c r="M62" s="5"/>
      <c r="N62" s="5">
        <f t="shared" si="0"/>
        <v>7911312.5599999987</v>
      </c>
    </row>
    <row r="63" spans="1:14">
      <c r="A63" t="s">
        <v>115</v>
      </c>
      <c r="B63" s="5">
        <f>'[19]New Local Option'!$V61</f>
        <v>0</v>
      </c>
      <c r="C63" s="5">
        <f>'[20]New Local Option'!$V61</f>
        <v>0</v>
      </c>
      <c r="D63" s="5">
        <f>'[21]New Local Option'!$V61</f>
        <v>0</v>
      </c>
      <c r="E63" s="5">
        <f>'[22]New Local Option'!$V61</f>
        <v>0</v>
      </c>
      <c r="F63" s="5">
        <f>'[23]New Local Option'!$V61</f>
        <v>0</v>
      </c>
      <c r="G63" s="5">
        <f>'[24]New Local Option'!$V61</f>
        <v>0</v>
      </c>
      <c r="H63" s="5">
        <f>'[25]New Local Option'!$V61</f>
        <v>0</v>
      </c>
      <c r="I63" s="5">
        <f>'[26]New Local Option'!$V61</f>
        <v>0</v>
      </c>
      <c r="J63" s="5"/>
      <c r="K63" s="5"/>
      <c r="L63" s="5"/>
      <c r="M63" s="5"/>
      <c r="N63" s="5">
        <f t="shared" si="0"/>
        <v>0</v>
      </c>
    </row>
    <row r="64" spans="1:14">
      <c r="A64" t="s">
        <v>116</v>
      </c>
      <c r="B64" s="5">
        <f>'[19]New Local Option'!$V62</f>
        <v>1300782.1000000001</v>
      </c>
      <c r="C64" s="5">
        <f>'[20]New Local Option'!$V62</f>
        <v>1327671.27</v>
      </c>
      <c r="D64" s="5">
        <f>'[21]New Local Option'!$V62</f>
        <v>1405878.46</v>
      </c>
      <c r="E64" s="5">
        <f>'[22]New Local Option'!$V62</f>
        <v>1330064.79</v>
      </c>
      <c r="F64" s="5">
        <f>'[23]New Local Option'!$V62</f>
        <v>1397922.5</v>
      </c>
      <c r="G64" s="5">
        <f>'[24]New Local Option'!$V62</f>
        <v>1328402.3</v>
      </c>
      <c r="H64" s="5">
        <f>'[25]New Local Option'!$V62</f>
        <v>1343881.72</v>
      </c>
      <c r="I64" s="5">
        <f>'[26]New Local Option'!$V62</f>
        <v>1320851.44</v>
      </c>
      <c r="J64" s="5"/>
      <c r="K64" s="5"/>
      <c r="L64" s="5"/>
      <c r="M64" s="5"/>
      <c r="N64" s="5">
        <f t="shared" si="0"/>
        <v>10755454.58</v>
      </c>
    </row>
    <row r="65" spans="1:14">
      <c r="A65" t="s">
        <v>117</v>
      </c>
      <c r="B65" s="5">
        <f>'[19]New Local Option'!$V63</f>
        <v>165298.01</v>
      </c>
      <c r="C65" s="5">
        <f>'[20]New Local Option'!$V63</f>
        <v>142347.44</v>
      </c>
      <c r="D65" s="5">
        <f>'[21]New Local Option'!$V63</f>
        <v>149499.79999999999</v>
      </c>
      <c r="E65" s="5">
        <f>'[22]New Local Option'!$V63</f>
        <v>133538.17000000001</v>
      </c>
      <c r="F65" s="5">
        <f>'[23]New Local Option'!$V63</f>
        <v>135201.04</v>
      </c>
      <c r="G65" s="5">
        <f>'[24]New Local Option'!$V63</f>
        <v>135331.24</v>
      </c>
      <c r="H65" s="5">
        <f>'[25]New Local Option'!$V63</f>
        <v>131118.97</v>
      </c>
      <c r="I65" s="5">
        <f>'[26]New Local Option'!$V63</f>
        <v>132311.1</v>
      </c>
      <c r="J65" s="5"/>
      <c r="K65" s="5"/>
      <c r="L65" s="5"/>
      <c r="M65" s="5"/>
      <c r="N65" s="5">
        <f t="shared" si="0"/>
        <v>1124645.77</v>
      </c>
    </row>
    <row r="66" spans="1:14">
      <c r="A66" t="s">
        <v>118</v>
      </c>
      <c r="B66" s="5">
        <f>'[19]New Local Option'!$V64</f>
        <v>0</v>
      </c>
      <c r="C66" s="5">
        <f>'[20]New Local Option'!$V64</f>
        <v>0</v>
      </c>
      <c r="D66" s="5">
        <f>'[21]New Local Option'!$V64</f>
        <v>0</v>
      </c>
      <c r="E66" s="5">
        <f>'[22]New Local Option'!$V64</f>
        <v>0</v>
      </c>
      <c r="F66" s="5">
        <f>'[23]New Local Option'!$V64</f>
        <v>0</v>
      </c>
      <c r="G66" s="5">
        <f>'[24]New Local Option'!$V64</f>
        <v>0</v>
      </c>
      <c r="H66" s="5">
        <f>'[25]New Local Option'!$V64</f>
        <v>0</v>
      </c>
      <c r="I66" s="5">
        <f>'[26]New Local Option'!$V64</f>
        <v>0</v>
      </c>
      <c r="J66" s="5"/>
      <c r="K66" s="5"/>
      <c r="L66" s="5"/>
      <c r="M66" s="5"/>
      <c r="N66" s="5">
        <f t="shared" si="0"/>
        <v>0</v>
      </c>
    </row>
    <row r="67" spans="1:14">
      <c r="A67" t="s">
        <v>119</v>
      </c>
      <c r="B67" s="5">
        <f>'[19]New Local Option'!$V65</f>
        <v>637515.81000000006</v>
      </c>
      <c r="C67" s="5">
        <f>'[20]New Local Option'!$V65</f>
        <v>641478</v>
      </c>
      <c r="D67" s="5">
        <f>'[21]New Local Option'!$V65</f>
        <v>660897.74</v>
      </c>
      <c r="E67" s="5">
        <f>'[22]New Local Option'!$V65</f>
        <v>617070.5</v>
      </c>
      <c r="F67" s="5">
        <f>'[23]New Local Option'!$V65</f>
        <v>649080.30000000005</v>
      </c>
      <c r="G67" s="5">
        <f>'[24]New Local Option'!$V65</f>
        <v>620723.05000000005</v>
      </c>
      <c r="H67" s="5">
        <f>'[25]New Local Option'!$V65</f>
        <v>645054.17000000004</v>
      </c>
      <c r="I67" s="5">
        <f>'[26]New Local Option'!$V65</f>
        <v>629501.46</v>
      </c>
      <c r="J67" s="5"/>
      <c r="K67" s="5"/>
      <c r="L67" s="5"/>
      <c r="M67" s="5"/>
      <c r="N67" s="5">
        <f t="shared" si="0"/>
        <v>5101321.0299999993</v>
      </c>
    </row>
    <row r="68" spans="1:14">
      <c r="A68" t="s">
        <v>120</v>
      </c>
      <c r="B68" s="5">
        <f>'[19]New Local Option'!$V66</f>
        <v>328595.84999999998</v>
      </c>
      <c r="C68" s="5">
        <f>'[20]New Local Option'!$V66</f>
        <v>357067.79</v>
      </c>
      <c r="D68" s="5">
        <f>'[21]New Local Option'!$V66</f>
        <v>357505.52</v>
      </c>
      <c r="E68" s="5">
        <f>'[22]New Local Option'!$V66</f>
        <v>309542.67</v>
      </c>
      <c r="F68" s="5">
        <f>'[23]New Local Option'!$V66</f>
        <v>351873.59</v>
      </c>
      <c r="G68" s="5">
        <f>'[24]New Local Option'!$V66</f>
        <v>317497.28000000003</v>
      </c>
      <c r="H68" s="5">
        <f>'[25]New Local Option'!$V66</f>
        <v>309911.28999999998</v>
      </c>
      <c r="I68" s="5">
        <f>'[26]New Local Option'!$V66</f>
        <v>305810.98</v>
      </c>
      <c r="J68" s="5"/>
      <c r="K68" s="5"/>
      <c r="L68" s="5"/>
      <c r="M68" s="5"/>
      <c r="N68" s="5">
        <f t="shared" si="0"/>
        <v>2637804.9699999997</v>
      </c>
    </row>
    <row r="69" spans="1:14">
      <c r="A69" t="s">
        <v>121</v>
      </c>
      <c r="B69" s="5">
        <f>'[19]New Local Option'!$V67</f>
        <v>705796.74</v>
      </c>
      <c r="C69" s="5">
        <f>'[20]New Local Option'!$V67</f>
        <v>710076.86</v>
      </c>
      <c r="D69" s="5">
        <f>'[21]New Local Option'!$V67</f>
        <v>748622.64</v>
      </c>
      <c r="E69" s="5">
        <f>'[22]New Local Option'!$V67</f>
        <v>745945.94</v>
      </c>
      <c r="F69" s="5">
        <f>'[23]New Local Option'!$V67</f>
        <v>744946.22</v>
      </c>
      <c r="G69" s="5">
        <f>'[24]New Local Option'!$V67</f>
        <v>733083.38</v>
      </c>
      <c r="H69" s="5">
        <f>'[25]New Local Option'!$V67</f>
        <v>749532.62</v>
      </c>
      <c r="I69" s="5">
        <f>'[26]New Local Option'!$V67</f>
        <v>755039.01</v>
      </c>
      <c r="J69" s="5"/>
      <c r="K69" s="5"/>
      <c r="L69" s="5"/>
      <c r="M69" s="5"/>
      <c r="N69" s="5">
        <f t="shared" si="0"/>
        <v>5893043.4100000001</v>
      </c>
    </row>
    <row r="70" spans="1:14">
      <c r="A70" t="s">
        <v>122</v>
      </c>
      <c r="B70" s="5">
        <f>'[19]New Local Option'!$V68</f>
        <v>0</v>
      </c>
      <c r="C70" s="5">
        <f>'[20]New Local Option'!$V68</f>
        <v>0</v>
      </c>
      <c r="D70" s="5">
        <f>'[21]New Local Option'!$V68</f>
        <v>0</v>
      </c>
      <c r="E70" s="5">
        <f>'[22]New Local Option'!$V68</f>
        <v>0</v>
      </c>
      <c r="F70" s="5">
        <f>'[23]New Local Option'!$V68</f>
        <v>0</v>
      </c>
      <c r="G70" s="5">
        <f>'[24]New Local Option'!$V68</f>
        <v>0</v>
      </c>
      <c r="H70" s="5">
        <f>'[25]New Local Option'!$V68</f>
        <v>0</v>
      </c>
      <c r="I70" s="5">
        <f>'[26]New Local Option'!$V68</f>
        <v>0</v>
      </c>
      <c r="J70" s="5"/>
      <c r="K70" s="5"/>
      <c r="L70" s="5"/>
      <c r="M70" s="5"/>
      <c r="N70" s="5">
        <f t="shared" si="0"/>
        <v>0</v>
      </c>
    </row>
    <row r="71" spans="1:14">
      <c r="A71" t="s">
        <v>59</v>
      </c>
      <c r="B71" s="5">
        <f>'[19]New Local Option'!$V69</f>
        <v>0</v>
      </c>
      <c r="C71" s="5">
        <f>'[20]New Local Option'!$V69</f>
        <v>0</v>
      </c>
      <c r="D71" s="5">
        <f>'[21]New Local Option'!$V69</f>
        <v>0</v>
      </c>
      <c r="E71" s="5">
        <f>'[22]New Local Option'!$V69</f>
        <v>0</v>
      </c>
      <c r="F71" s="5">
        <f>'[23]New Local Option'!$V69</f>
        <v>0</v>
      </c>
      <c r="G71" s="5">
        <f>'[24]New Local Option'!$V69</f>
        <v>0</v>
      </c>
      <c r="H71" s="5">
        <f>'[25]New Local Option'!$V69</f>
        <v>0</v>
      </c>
      <c r="I71" s="5">
        <f>'[26]New Local Option'!$V69</f>
        <v>0</v>
      </c>
      <c r="J71" s="5"/>
      <c r="K71" s="5"/>
      <c r="L71" s="5"/>
      <c r="M71" s="5"/>
      <c r="N71" s="5">
        <f t="shared" si="0"/>
        <v>0</v>
      </c>
    </row>
    <row r="72" spans="1:14">
      <c r="A72" t="s">
        <v>123</v>
      </c>
      <c r="B72" s="5">
        <f>'[19]New Local Option'!$V70</f>
        <v>117576.93</v>
      </c>
      <c r="C72" s="5">
        <f>'[20]New Local Option'!$V70</f>
        <v>137136.32999999999</v>
      </c>
      <c r="D72" s="5">
        <f>'[21]New Local Option'!$V70</f>
        <v>125994.59</v>
      </c>
      <c r="E72" s="5">
        <f>'[22]New Local Option'!$V70</f>
        <v>116214.86</v>
      </c>
      <c r="F72" s="5">
        <f>'[23]New Local Option'!$V70</f>
        <v>117297.19</v>
      </c>
      <c r="G72" s="5">
        <f>'[24]New Local Option'!$V70</f>
        <v>117271.77</v>
      </c>
      <c r="H72" s="5">
        <f>'[25]New Local Option'!$V70</f>
        <v>114375.65</v>
      </c>
      <c r="I72" s="5">
        <f>'[26]New Local Option'!$V70</f>
        <v>108305.81</v>
      </c>
      <c r="J72" s="5"/>
      <c r="K72" s="5"/>
      <c r="L72" s="5"/>
      <c r="M72" s="5"/>
      <c r="N72" s="5">
        <f t="shared" si="0"/>
        <v>954173.12999999989</v>
      </c>
    </row>
    <row r="73" spans="1:14">
      <c r="A73" t="s">
        <v>61</v>
      </c>
      <c r="B73" s="5">
        <f>'[19]New Local Option'!$V71</f>
        <v>0</v>
      </c>
      <c r="C73" s="5">
        <f>'[20]New Local Option'!$V71</f>
        <v>0</v>
      </c>
      <c r="D73" s="5">
        <f>'[21]New Local Option'!$V71</f>
        <v>0</v>
      </c>
      <c r="E73" s="5">
        <f>'[22]New Local Option'!$V71</f>
        <v>0</v>
      </c>
      <c r="F73" s="5">
        <f>'[23]New Local Option'!$V71</f>
        <v>0</v>
      </c>
      <c r="G73" s="5">
        <f>'[24]New Local Option'!$V71</f>
        <v>0</v>
      </c>
      <c r="H73" s="5">
        <f>'[25]New Local Option'!$V71</f>
        <v>0</v>
      </c>
      <c r="I73" s="5">
        <f>'[26]New Local Option'!$V71</f>
        <v>0</v>
      </c>
      <c r="J73" s="5"/>
      <c r="K73" s="5"/>
      <c r="L73" s="5"/>
      <c r="M73" s="5"/>
      <c r="N73" s="5">
        <f t="shared" si="0"/>
        <v>0</v>
      </c>
    </row>
    <row r="74" spans="1:14">
      <c r="A74" t="s">
        <v>62</v>
      </c>
      <c r="B74" s="5">
        <f>'[19]New Local Option'!$V72</f>
        <v>0</v>
      </c>
      <c r="C74" s="5">
        <f>'[20]New Local Option'!$V72</f>
        <v>0</v>
      </c>
      <c r="D74" s="5">
        <f>'[21]New Local Option'!$V72</f>
        <v>0</v>
      </c>
      <c r="E74" s="5">
        <f>'[22]New Local Option'!$V72</f>
        <v>0</v>
      </c>
      <c r="F74" s="5">
        <f>'[23]New Local Option'!$V72</f>
        <v>0</v>
      </c>
      <c r="G74" s="5">
        <f>'[24]New Local Option'!$V72</f>
        <v>0</v>
      </c>
      <c r="H74" s="5">
        <f>'[25]New Local Option'!$V72</f>
        <v>0</v>
      </c>
      <c r="I74" s="5">
        <f>'[26]New Local Option'!$V72</f>
        <v>0</v>
      </c>
      <c r="J74" s="5"/>
      <c r="K74" s="5"/>
      <c r="L74" s="5"/>
      <c r="M74" s="5"/>
      <c r="N74" s="5">
        <f t="shared" si="0"/>
        <v>0</v>
      </c>
    </row>
    <row r="75" spans="1:14">
      <c r="A75" t="s">
        <v>124</v>
      </c>
      <c r="B75" s="5">
        <f>'[19]New Local Option'!$V73</f>
        <v>955211.88</v>
      </c>
      <c r="C75" s="5">
        <f>'[20]New Local Option'!$V73</f>
        <v>976150.15</v>
      </c>
      <c r="D75" s="5">
        <f>'[21]New Local Option'!$V73</f>
        <v>1016870.07</v>
      </c>
      <c r="E75" s="5">
        <f>'[22]New Local Option'!$V73</f>
        <v>1040674.37</v>
      </c>
      <c r="F75" s="5">
        <f>'[23]New Local Option'!$V73</f>
        <v>1117288.76</v>
      </c>
      <c r="G75" s="5">
        <f>'[24]New Local Option'!$V73</f>
        <v>1078062.68</v>
      </c>
      <c r="H75" s="5">
        <f>'[25]New Local Option'!$V73</f>
        <v>1098373.01</v>
      </c>
      <c r="I75" s="5">
        <f>'[26]New Local Option'!$V73</f>
        <v>1077516.93</v>
      </c>
      <c r="J75" s="5"/>
      <c r="K75" s="5"/>
      <c r="L75" s="5"/>
      <c r="M75" s="5"/>
      <c r="N75" s="5">
        <f t="shared" si="0"/>
        <v>8360147.8499999996</v>
      </c>
    </row>
    <row r="76" spans="1:14">
      <c r="A76" t="s">
        <v>125</v>
      </c>
      <c r="B76" s="5">
        <f>'[19]New Local Option'!$V74</f>
        <v>0</v>
      </c>
      <c r="C76" s="5">
        <f>'[20]New Local Option'!$V74</f>
        <v>0</v>
      </c>
      <c r="D76" s="5">
        <f>'[21]New Local Option'!$V74</f>
        <v>0</v>
      </c>
      <c r="E76" s="5">
        <f>'[22]New Local Option'!$V74</f>
        <v>0</v>
      </c>
      <c r="F76" s="5">
        <f>'[23]New Local Option'!$V74</f>
        <v>0</v>
      </c>
      <c r="G76" s="5">
        <f>'[24]New Local Option'!$V74</f>
        <v>0</v>
      </c>
      <c r="H76" s="5">
        <f>'[25]New Local Option'!$V74</f>
        <v>0</v>
      </c>
      <c r="I76" s="5">
        <f>'[26]New Local Option'!$V74</f>
        <v>0</v>
      </c>
      <c r="J76" s="5"/>
      <c r="K76" s="5"/>
      <c r="L76" s="5"/>
      <c r="M76" s="5"/>
      <c r="N76" s="5">
        <f t="shared" si="0"/>
        <v>0</v>
      </c>
    </row>
    <row r="77" spans="1:14">
      <c r="A77" t="s">
        <v>126</v>
      </c>
      <c r="B77" s="5">
        <f>'[19]New Local Option'!$V75</f>
        <v>0</v>
      </c>
      <c r="C77" s="5">
        <f>'[20]New Local Option'!$V75</f>
        <v>0</v>
      </c>
      <c r="D77" s="5">
        <f>'[21]New Local Option'!$V75</f>
        <v>0</v>
      </c>
      <c r="E77" s="5">
        <f>'[22]New Local Option'!$V75</f>
        <v>0</v>
      </c>
      <c r="F77" s="5">
        <f>'[23]New Local Option'!$V75</f>
        <v>0</v>
      </c>
      <c r="G77" s="5">
        <f>'[24]New Local Option'!$V75</f>
        <v>0</v>
      </c>
      <c r="H77" s="5">
        <f>'[25]New Local Option'!$V75</f>
        <v>0</v>
      </c>
      <c r="I77" s="5">
        <f>'[26]New Local Option'!$V75</f>
        <v>0</v>
      </c>
      <c r="J77" s="5"/>
      <c r="K77" s="5"/>
      <c r="L77" s="5"/>
      <c r="M77" s="5"/>
      <c r="N77" s="5">
        <f>SUM(B77:M77)</f>
        <v>0</v>
      </c>
    </row>
    <row r="78" spans="1:14">
      <c r="A78" t="s">
        <v>66</v>
      </c>
      <c r="B78" s="5">
        <f>'[19]New Local Option'!$V76</f>
        <v>0</v>
      </c>
      <c r="C78" s="5">
        <f>'[20]New Local Option'!$V76</f>
        <v>0</v>
      </c>
      <c r="D78" s="5">
        <f>'[21]New Local Option'!$V76</f>
        <v>0</v>
      </c>
      <c r="E78" s="5">
        <f>'[22]New Local Option'!$V76</f>
        <v>0</v>
      </c>
      <c r="F78" s="5">
        <f>'[23]New Local Option'!$V76</f>
        <v>0</v>
      </c>
      <c r="G78" s="5">
        <f>'[24]New Local Option'!$V76</f>
        <v>0</v>
      </c>
      <c r="H78" s="5">
        <f>'[25]New Local Option'!$V76</f>
        <v>0</v>
      </c>
      <c r="I78" s="5">
        <f>'[26]New Local Option'!$V76</f>
        <v>0</v>
      </c>
      <c r="J78" s="5"/>
      <c r="K78" s="5"/>
      <c r="L78" s="5"/>
      <c r="M78" s="5"/>
      <c r="N78" s="5">
        <f>SUM(B78:M78)</f>
        <v>0</v>
      </c>
    </row>
    <row r="79" spans="1:14">
      <c r="A79" t="s">
        <v>1</v>
      </c>
      <c r="L79" s="5"/>
      <c r="M79" s="5"/>
    </row>
    <row r="80" spans="1:14" s="5" customFormat="1">
      <c r="A80" s="5" t="s">
        <v>68</v>
      </c>
      <c r="B80" s="5">
        <f t="shared" ref="B80:M80" si="1">SUM(B12:B78)</f>
        <v>24397129.329999998</v>
      </c>
      <c r="C80" s="5">
        <f t="shared" si="1"/>
        <v>24490612.649999995</v>
      </c>
      <c r="D80" s="5">
        <f t="shared" si="1"/>
        <v>25548007.289999999</v>
      </c>
      <c r="E80" s="5">
        <f t="shared" si="1"/>
        <v>23860604.420000002</v>
      </c>
      <c r="F80" s="5">
        <f t="shared" si="1"/>
        <v>25251310.860000003</v>
      </c>
      <c r="G80" s="5">
        <f t="shared" si="1"/>
        <v>24260460.330000006</v>
      </c>
      <c r="H80" s="5">
        <f t="shared" si="1"/>
        <v>25101686.280000001</v>
      </c>
      <c r="I80" s="5">
        <f t="shared" si="1"/>
        <v>24157429.220000006</v>
      </c>
      <c r="J80" s="5">
        <f t="shared" si="1"/>
        <v>0</v>
      </c>
      <c r="K80" s="5">
        <f t="shared" si="1"/>
        <v>0</v>
      </c>
      <c r="L80" s="5">
        <f t="shared" si="1"/>
        <v>0</v>
      </c>
      <c r="M80" s="5">
        <f t="shared" si="1"/>
        <v>0</v>
      </c>
      <c r="N80" s="5">
        <f>SUM(B80:M80)</f>
        <v>197067240.38</v>
      </c>
    </row>
  </sheetData>
  <mergeCells count="5">
    <mergeCell ref="A7:N7"/>
    <mergeCell ref="A3:N3"/>
    <mergeCell ref="A4:N4"/>
    <mergeCell ref="A5:N5"/>
    <mergeCell ref="A6:N6"/>
  </mergeCells>
  <phoneticPr fontId="5" type="noConversion"/>
  <printOptions headings="1" gridLines="1"/>
  <pageMargins left="0.75" right="0.75" top="1" bottom="1" header="0.5" footer="0.5"/>
  <pageSetup scale="82" fitToHeight="1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5963A67AB7B94BB7DE144345E8AEC2" ma:contentTypeVersion="1" ma:contentTypeDescription="Create a new document." ma:contentTypeScope="" ma:versionID="b51502284bf92ee33b32e8ff11612ab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cc10a156eb2aa295318eab019ded2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24832A-CB60-44B0-B6FA-C30CA6DC2762}"/>
</file>

<file path=customXml/itemProps2.xml><?xml version="1.0" encoding="utf-8"?>
<ds:datastoreItem xmlns:ds="http://schemas.openxmlformats.org/officeDocument/2006/customXml" ds:itemID="{AF5161EF-F29D-44AC-A385-0E915FF7E954}"/>
</file>

<file path=customXml/itemProps3.xml><?xml version="1.0" encoding="utf-8"?>
<ds:datastoreItem xmlns:ds="http://schemas.openxmlformats.org/officeDocument/2006/customXml" ds:itemID="{34E2AD05-E03C-4B87-8123-7ECCDBE6B2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SFY2024</vt:lpstr>
      <vt:lpstr>Local Option Sales Tax Coll</vt:lpstr>
      <vt:lpstr>Tourist Development Tax</vt:lpstr>
      <vt:lpstr>Conv &amp; Tourist Impact</vt:lpstr>
      <vt:lpstr>Voted 1-Cent Local Option Fuel</vt:lpstr>
      <vt:lpstr>Non-Voted Local Option Fuel </vt:lpstr>
      <vt:lpstr>Addtional Local Option Fuel</vt:lpstr>
      <vt:lpstr>'Tourist Development Tax'!Print_Area</vt:lpstr>
    </vt:vector>
  </TitlesOfParts>
  <Company>DOR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Yen Chen</dc:creator>
  <cp:lastModifiedBy>Tom Parks</cp:lastModifiedBy>
  <cp:lastPrinted>2018-05-10T18:01:53Z</cp:lastPrinted>
  <dcterms:created xsi:type="dcterms:W3CDTF">2005-12-06T18:39:52Z</dcterms:created>
  <dcterms:modified xsi:type="dcterms:W3CDTF">2024-08-23T14:18:39Z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0x010100F35963A67AB7B94BB7DE144345E8AEC2</vt:lpwstr>
  </property>
</Properties>
</file>