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 activeTab="1"/>
  </bookViews>
  <sheets>
    <sheet name="Summary" sheetId="4" r:id="rId1"/>
    <sheet name="Referrals" sheetId="10" r:id="rId2"/>
    <sheet name="POL Data" sheetId="1" r:id="rId3"/>
    <sheet name="Tokens distributed per day" sheetId="6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H20" i="4"/>
  <c r="N20" i="4" l="1"/>
  <c r="K21" i="4"/>
  <c r="G20" i="4"/>
  <c r="D20" i="4"/>
  <c r="C20" i="4"/>
  <c r="C19" i="4"/>
  <c r="D19" i="4"/>
  <c r="G19" i="4"/>
  <c r="N19" i="4"/>
  <c r="N18" i="4" l="1"/>
  <c r="H18" i="4"/>
  <c r="G18" i="4"/>
  <c r="D18" i="4"/>
  <c r="C18" i="4"/>
  <c r="N17" i="4" l="1"/>
  <c r="H17" i="4"/>
  <c r="G17" i="4"/>
  <c r="D17" i="4"/>
  <c r="C17" i="4"/>
  <c r="C3" i="4"/>
  <c r="B228" i="6" l="1"/>
  <c r="B221" i="6" l="1"/>
  <c r="B213" i="6" l="1"/>
  <c r="N16" i="4" l="1"/>
  <c r="H16" i="4"/>
  <c r="G16" i="4"/>
  <c r="D16" i="4"/>
  <c r="C16" i="4"/>
  <c r="B207" i="6" l="1"/>
  <c r="B200" i="6" l="1"/>
  <c r="B194" i="6" l="1"/>
  <c r="B192" i="6"/>
  <c r="N15" i="4" l="1"/>
  <c r="H15" i="4"/>
  <c r="G15" i="4"/>
  <c r="B186" i="6"/>
  <c r="D15" i="4"/>
  <c r="C15" i="4"/>
  <c r="B172" i="6" l="1"/>
  <c r="B165" i="6"/>
  <c r="B159" i="6"/>
  <c r="N14" i="4"/>
  <c r="H14" i="4"/>
  <c r="G14" i="4"/>
  <c r="D14" i="4"/>
  <c r="C14" i="4"/>
  <c r="B150" i="6"/>
  <c r="B151" i="6"/>
  <c r="B144" i="6"/>
  <c r="B137" i="6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B121" i="6"/>
  <c r="B118" i="6"/>
  <c r="N13" i="4"/>
  <c r="N12" i="4"/>
  <c r="H13" i="4"/>
  <c r="G13" i="4"/>
  <c r="D13" i="4"/>
  <c r="F4" i="4" s="1"/>
  <c r="C13" i="4"/>
  <c r="C12" i="4"/>
  <c r="B109" i="6"/>
  <c r="B93" i="6"/>
  <c r="N11" i="4"/>
  <c r="H12" i="4"/>
  <c r="G12" i="4"/>
  <c r="D12" i="4"/>
  <c r="B69" i="6"/>
  <c r="N10" i="4"/>
  <c r="H11" i="4"/>
  <c r="G11" i="4"/>
  <c r="H10" i="4"/>
  <c r="G10" i="4"/>
  <c r="D11" i="4"/>
  <c r="D10" i="4"/>
  <c r="C11" i="4"/>
  <c r="C10" i="4"/>
  <c r="B19" i="6"/>
  <c r="B29" i="6"/>
  <c r="D9" i="4"/>
  <c r="C9" i="4"/>
  <c r="N9" i="4"/>
  <c r="H9" i="4"/>
  <c r="G9" i="4"/>
  <c r="G21" i="4" l="1"/>
  <c r="C21" i="4"/>
  <c r="C4" i="4" s="1"/>
  <c r="H21" i="4"/>
  <c r="N21" i="4"/>
  <c r="D21" i="4"/>
  <c r="C5" i="4" s="1"/>
  <c r="F5" i="4" l="1"/>
</calcChain>
</file>

<file path=xl/sharedStrings.xml><?xml version="1.0" encoding="utf-8"?>
<sst xmlns="http://schemas.openxmlformats.org/spreadsheetml/2006/main" count="273" uniqueCount="207">
  <si>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</si>
  <si>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</si>
  <si>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</si>
  <si>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</si>
  <si>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</si>
  <si>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</si>
  <si>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</si>
  <si>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</si>
  <si>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</si>
  <si>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</si>
  <si>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</si>
  <si>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</si>
  <si>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</si>
  <si>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</si>
  <si>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</si>
  <si>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</si>
  <si>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May</t>
  </si>
  <si>
    <t>June</t>
  </si>
  <si>
    <t>July</t>
  </si>
  <si>
    <t>August</t>
  </si>
  <si>
    <t>September</t>
  </si>
  <si>
    <t>October</t>
  </si>
  <si>
    <t>Grand Total</t>
  </si>
  <si>
    <t>Date</t>
  </si>
  <si>
    <t>Amount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</si>
  <si>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</si>
  <si>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</si>
  <si>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</si>
  <si>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</si>
  <si>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</si>
  <si>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</si>
  <si>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</si>
  <si>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</si>
  <si>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</si>
  <si>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</si>
  <si>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</si>
  <si>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</si>
  <si>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</si>
  <si>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</si>
  <si>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</si>
  <si>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</si>
  <si>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</si>
  <si>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</si>
  <si>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</si>
  <si>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November</t>
  </si>
  <si>
    <t>December</t>
  </si>
  <si>
    <t>January</t>
  </si>
  <si>
    <t>February</t>
  </si>
  <si>
    <t>March</t>
  </si>
  <si>
    <t>April</t>
  </si>
  <si>
    <t>ISTDate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</si>
  <si>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</si>
  <si>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</si>
  <si>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</si>
  <si>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</si>
  <si>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</si>
  <si>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</si>
  <si>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</si>
  <si>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</si>
  <si>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</si>
  <si>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</si>
  <si>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</si>
  <si>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3/31/2025</t>
  </si>
  <si>
    <t>3/30/2025</t>
  </si>
  <si>
    <t>3/29/2025</t>
  </si>
  <si>
    <t>3/28/2025</t>
  </si>
  <si>
    <t>3/27/2025</t>
  </si>
  <si>
    <t>3/26/2025</t>
  </si>
  <si>
    <t>3/25/2025</t>
  </si>
  <si>
    <t>3/24/2025</t>
  </si>
  <si>
    <t>3/23/2025</t>
  </si>
  <si>
    <t>3/22/2025</t>
  </si>
  <si>
    <t>3/21/2025</t>
  </si>
  <si>
    <t>3/20/2025</t>
  </si>
  <si>
    <t>3/19/2025</t>
  </si>
  <si>
    <t>3/18/2025</t>
  </si>
  <si>
    <t>3/17/2025</t>
  </si>
  <si>
    <t>3/16/2025</t>
  </si>
  <si>
    <t>3/15/2025</t>
  </si>
  <si>
    <t>3/14/2025</t>
  </si>
  <si>
    <t>3/13/2025</t>
  </si>
  <si>
    <t>2/28/2025</t>
  </si>
  <si>
    <t>2/27/2025</t>
  </si>
  <si>
    <t>2/26/2025</t>
  </si>
  <si>
    <t>2/25/2025</t>
  </si>
  <si>
    <t>2/24/2025</t>
  </si>
  <si>
    <t>2/23/2025</t>
  </si>
  <si>
    <t>2/22/2025</t>
  </si>
  <si>
    <t>2/21/2025</t>
  </si>
  <si>
    <t>2/20/2025</t>
  </si>
  <si>
    <t>2/19/2025</t>
  </si>
  <si>
    <t>2/18/2025</t>
  </si>
  <si>
    <t>2/17/2025</t>
  </si>
  <si>
    <t>2/16/2025</t>
  </si>
  <si>
    <t>2/15/2025</t>
  </si>
  <si>
    <t>2/14/2025</t>
  </si>
  <si>
    <t>2/13/2025</t>
  </si>
  <si>
    <t>1/31/2025</t>
  </si>
  <si>
    <t>1/30/2025</t>
  </si>
  <si>
    <t>1/29/2025</t>
  </si>
  <si>
    <t>1/28/2025</t>
  </si>
  <si>
    <t>1/27/2025</t>
  </si>
  <si>
    <t>1/26/2025</t>
  </si>
  <si>
    <t>1/25/2025</t>
  </si>
  <si>
    <t>1/24/2025</t>
  </si>
  <si>
    <t>1/23/2025</t>
  </si>
  <si>
    <t>1/22/2025</t>
  </si>
  <si>
    <t>1/21/2025</t>
  </si>
  <si>
    <t>1/20/2025</t>
  </si>
  <si>
    <t>1/19/2025</t>
  </si>
  <si>
    <t>1/18/2025</t>
  </si>
  <si>
    <t>1/17/2025</t>
  </si>
  <si>
    <t>1/16/2025</t>
  </si>
  <si>
    <t>1/15/2025</t>
  </si>
  <si>
    <t>1/14/2025</t>
  </si>
  <si>
    <t>1/13/2025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</si>
  <si>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</si>
  <si>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</si>
  <si>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</si>
  <si>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</si>
  <si>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</si>
  <si>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</si>
  <si>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</si>
  <si>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</si>
  <si>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</si>
  <si>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</si>
  <si>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</si>
  <si>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</si>
  <si>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</si>
  <si>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</si>
  <si>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</si>
  <si>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12/15/2024</t>
  </si>
  <si>
    <t>12/14/2024</t>
  </si>
  <si>
    <t>12/13/2024</t>
  </si>
  <si>
    <t>11/29/2024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</si>
  <si>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</si>
  <si>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</si>
  <si>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</si>
  <si>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</si>
  <si>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</si>
  <si>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</si>
  <si>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</si>
  <si>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</si>
  <si>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</si>
  <si>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</si>
  <si>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</si>
  <si>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</si>
  <si>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</si>
  <si>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</si>
  <si>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</si>
  <si>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</si>
  <si>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</si>
  <si>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</si>
  <si>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</si>
  <si>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</si>
  <si>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</si>
  <si>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</si>
  <si>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</si>
  <si>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</si>
  <si>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</si>
  <si>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</si>
  <si>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</si>
  <si>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</si>
  <si>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</si>
  <si>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</si>
  <si>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</si>
  <si>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</si>
  <si>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</si>
  <si>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9/30/2024</t>
  </si>
  <si>
    <t>9/29/2024</t>
  </si>
  <si>
    <t>9/28/2024</t>
  </si>
  <si>
    <t>9/27/2024</t>
  </si>
  <si>
    <t>9/26/2024</t>
  </si>
  <si>
    <t>9/25/2024</t>
  </si>
  <si>
    <t>9/24/2024</t>
  </si>
  <si>
    <t>9/23/2024</t>
  </si>
  <si>
    <t>9/22/2024</t>
  </si>
  <si>
    <t>9/20/2024</t>
  </si>
  <si>
    <t>9/19/2024</t>
  </si>
  <si>
    <t>9/18/2024</t>
  </si>
  <si>
    <t>9/17/2024</t>
  </si>
  <si>
    <t>9/16/2024</t>
  </si>
  <si>
    <t>9/15/2024</t>
  </si>
  <si>
    <t>9/14/2024</t>
  </si>
  <si>
    <t>9/13/2024</t>
  </si>
  <si>
    <t>8/31/2024</t>
  </si>
  <si>
    <t>8/30/2024</t>
  </si>
  <si>
    <t>8/29/2024</t>
  </si>
  <si>
    <t>8/28/2024</t>
  </si>
  <si>
    <t>8/27/2024</t>
  </si>
  <si>
    <t>8/26/2024</t>
  </si>
  <si>
    <t>8/25/2024</t>
  </si>
  <si>
    <t>8/24/2024</t>
  </si>
  <si>
    <t>8/23/2024</t>
  </si>
  <si>
    <t>8/22/2024</t>
  </si>
  <si>
    <t>8/21/2024</t>
  </si>
  <si>
    <t>8/20/2024</t>
  </si>
  <si>
    <t>8/19/2024</t>
  </si>
  <si>
    <t>8/18/2024</t>
  </si>
  <si>
    <t>8/17/2024</t>
  </si>
  <si>
    <t>8/16/2024</t>
  </si>
  <si>
    <t>8/15/2024</t>
  </si>
  <si>
    <t>8/14/2024</t>
  </si>
  <si>
    <t>8/13/2024</t>
  </si>
  <si>
    <t>7/31/2024</t>
  </si>
  <si>
    <t>7/30/2024</t>
  </si>
  <si>
    <t>7/29/2024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</si>
</sst>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1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9" fillId="0" borderId="0" xfId="0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6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 applyFill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165" fontId="0" fillId="0" borderId="10" xfId="0" applyNumberFormat="1" applyBorder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4" fontId="18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I16" sqref="I16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107" t="s">
        <v>0</v>
      </c>
      <c r="C2" s="107"/>
      <c r="D2" s="4"/>
      <c r="E2" s="107" t="s">
        <v>1</v>
      </c>
      <c r="F2" s="107"/>
      <c r="H2" s="108" t="s">
        <v>2</v>
      </c>
      <c r="I2" s="109"/>
    </row>
    <row r="3" spans="2:14">
      <c r="B3" s="5" t="s">
        <v>3</v>
      </c>
      <c r="C3" s="84">
        <f>K21</f>
        <v>2085216</v>
      </c>
      <c r="E3" s="5" t="s">
        <v>4</v>
      </c>
      <c r="F3" s="3">
        <v>30546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5.9138621329982329E-4</v>
      </c>
      <c r="E4" s="5" t="s">
        <v>7</v>
      </c>
      <c r="F4" s="3">
        <f>D13/F3</f>
        <v>4.4313909268644015E-3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2.6786161683328919E-4</v>
      </c>
      <c r="E5" s="5" t="s">
        <v>9</v>
      </c>
      <c r="F5" s="3">
        <f>D21/F3</f>
        <v>1.8285514607694755E-2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12" t="s">
        <v>16</v>
      </c>
      <c r="C9" s="13">
        <f>SUM('POL Data'!B2:B30)</f>
        <v>104.344008339</v>
      </c>
      <c r="D9" s="13">
        <f>SUM('POL Data'!C2:C30)</f>
        <v>63.619368198999993</v>
      </c>
      <c r="E9" s="7"/>
      <c r="F9" s="12" t="s">
        <v>16</v>
      </c>
      <c r="G9" s="13">
        <f>SUM('Wallets Created'!B2:B31)</f>
        <v>1147</v>
      </c>
      <c r="H9" s="13">
        <f>SUM('Wallets Created'!C2:C31)</f>
        <v>621</v>
      </c>
      <c r="J9" s="14" t="s">
        <v>16</v>
      </c>
      <c r="K9" s="60">
        <v>144750</v>
      </c>
      <c r="M9" s="14" t="s">
        <v>16</v>
      </c>
      <c r="N9" s="16">
        <f>SUM('Tokens distributed per day'!B2:B31)</f>
        <v>199626.58</v>
      </c>
    </row>
    <row r="10" spans="2:14">
      <c r="B10" s="12" t="s">
        <v>17</v>
      </c>
      <c r="C10" s="13">
        <f>SUM('POL Data'!B31:B60)</f>
        <v>129.83226373499997</v>
      </c>
      <c r="D10" s="13">
        <f>SUM('POL Data'!C31:C60)</f>
        <v>75.99534771399999</v>
      </c>
      <c r="E10" s="7"/>
      <c r="F10" s="12" t="s">
        <v>17</v>
      </c>
      <c r="G10" s="13">
        <f>SUM('Wallets Created'!B31:B60)</f>
        <v>746</v>
      </c>
      <c r="H10" s="13">
        <f>SUM('Wallets Created'!C32:C60)</f>
        <v>579</v>
      </c>
      <c r="J10" s="14" t="s">
        <v>17</v>
      </c>
      <c r="K10" s="60">
        <v>220071</v>
      </c>
      <c r="M10" s="14" t="s">
        <v>17</v>
      </c>
      <c r="N10" s="16">
        <f>SUM('Tokens distributed per day'!B31:B60)</f>
        <v>230526.66699999999</v>
      </c>
    </row>
    <row r="11" spans="2:14">
      <c r="B11" s="12" t="s">
        <v>18</v>
      </c>
      <c r="C11" s="13">
        <f>SUM('POL Data'!B61:B91)</f>
        <v>55.496476213999998</v>
      </c>
      <c r="D11" s="13">
        <f>SUM('POL Data'!C61:C91)</f>
        <v>58.469886525000007</v>
      </c>
      <c r="E11" s="7"/>
      <c r="F11" s="12" t="s">
        <v>18</v>
      </c>
      <c r="G11" s="13">
        <f>SUM('Wallets Created'!B61:B91)</f>
        <v>384</v>
      </c>
      <c r="H11" s="13">
        <f>SUM('Wallets Created'!C61:C91)</f>
        <v>48</v>
      </c>
      <c r="J11" s="14" t="s">
        <v>18</v>
      </c>
      <c r="K11" s="60">
        <v>168169</v>
      </c>
      <c r="M11" s="14" t="s">
        <v>18</v>
      </c>
      <c r="N11" s="16">
        <f>SUM('Tokens distributed per day'!B61:B91)</f>
        <v>42162.501999999993</v>
      </c>
    </row>
    <row r="12" spans="2:14">
      <c r="B12" s="12" t="s">
        <v>19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12" t="s">
        <v>19</v>
      </c>
      <c r="G12" s="13">
        <f>SUM('Wallets Created'!B92:B122)</f>
        <v>1409</v>
      </c>
      <c r="H12" s="13">
        <f>SUM('Wallets Created'!C92:C122)</f>
        <v>164</v>
      </c>
      <c r="J12" s="14" t="s">
        <v>19</v>
      </c>
      <c r="K12" s="60">
        <v>378952</v>
      </c>
      <c r="M12" s="14" t="s">
        <v>19</v>
      </c>
      <c r="N12" s="16">
        <f>SUM('Tokens distributed per day'!B92:B122)</f>
        <v>348407.63699999999</v>
      </c>
    </row>
    <row r="13" spans="2:14">
      <c r="B13" s="12" t="s">
        <v>20</v>
      </c>
      <c r="C13" s="13">
        <f>SUM('POL Data'!B123:B152)</f>
        <v>345.54570015199994</v>
      </c>
      <c r="D13" s="13">
        <f>SUM('POL Data'!C123:C152)</f>
        <v>135.361267252</v>
      </c>
      <c r="E13" s="7"/>
      <c r="F13" s="12" t="s">
        <v>20</v>
      </c>
      <c r="G13" s="13">
        <f>SUM('Wallets Created'!B123:B152)</f>
        <v>2087</v>
      </c>
      <c r="H13" s="13">
        <f>SUM('Wallets Created'!C123:C152)</f>
        <v>300</v>
      </c>
      <c r="J13" s="52" t="s">
        <v>20</v>
      </c>
      <c r="K13" s="60">
        <v>615597</v>
      </c>
      <c r="M13" s="52" t="s">
        <v>20</v>
      </c>
      <c r="N13" s="16">
        <f>SUM('Tokens distributed per day'!B123:B152)</f>
        <v>202715.26699999999</v>
      </c>
    </row>
    <row r="14" spans="2:14">
      <c r="B14" s="12" t="s">
        <v>21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12" t="s">
        <v>21</v>
      </c>
      <c r="G14" s="13">
        <f>SUM('Wallets Created'!B153:B183)</f>
        <v>479</v>
      </c>
      <c r="H14" s="13">
        <f>SUM('Wallets Created'!C153:C183)</f>
        <v>86</v>
      </c>
      <c r="J14" s="14" t="s">
        <v>21</v>
      </c>
      <c r="K14" s="61">
        <v>241572</v>
      </c>
      <c r="M14" s="14" t="s">
        <v>21</v>
      </c>
      <c r="N14" s="54">
        <f>SUM('Tokens distributed per day'!B153:B183)</f>
        <v>159309.93600000005</v>
      </c>
    </row>
    <row r="15" spans="2:14">
      <c r="B15" s="12" t="s">
        <v>44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12" t="s">
        <v>44</v>
      </c>
      <c r="G15" s="13">
        <f>SUM('Wallets Created'!B184:B213)</f>
        <v>368</v>
      </c>
      <c r="H15" s="13">
        <f>SUM('Wallets Created'!C184:C213)</f>
        <v>56</v>
      </c>
      <c r="J15" s="53" t="s">
        <v>44</v>
      </c>
      <c r="K15" s="61">
        <v>29102</v>
      </c>
      <c r="M15" s="53" t="s">
        <v>44</v>
      </c>
      <c r="N15" s="54">
        <f>SUM('Tokens distributed per day'!B184:B213)</f>
        <v>1248701.4730000002</v>
      </c>
    </row>
    <row r="16" spans="2:14">
      <c r="B16" s="12" t="s">
        <v>45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12" t="s">
        <v>45</v>
      </c>
      <c r="G16" s="13">
        <f>SUM('Wallets Created'!B214:B244)</f>
        <v>238</v>
      </c>
      <c r="H16" s="13">
        <f>SUM('Wallets Created'!C214:C244)</f>
        <v>125</v>
      </c>
      <c r="J16" s="53" t="s">
        <v>45</v>
      </c>
      <c r="K16" s="61">
        <v>26081</v>
      </c>
      <c r="M16" s="53" t="s">
        <v>45</v>
      </c>
      <c r="N16" s="54">
        <f>SUM('Tokens distributed per day'!B214:B244)</f>
        <v>110324.04</v>
      </c>
    </row>
    <row r="17" spans="2:14">
      <c r="B17" s="12" t="s">
        <v>46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12" t="s">
        <v>46</v>
      </c>
      <c r="G17" s="13">
        <f>SUM('Wallets Created'!B245:B275)</f>
        <v>4283</v>
      </c>
      <c r="H17" s="13">
        <f>SUM('Wallets Created'!C245:C275)</f>
        <v>193</v>
      </c>
      <c r="J17" s="53" t="s">
        <v>46</v>
      </c>
      <c r="K17" s="61">
        <v>55238</v>
      </c>
      <c r="M17" s="53" t="s">
        <v>46</v>
      </c>
      <c r="N17" s="54">
        <f>SUM('Tokens distributed per day'!B245:B275)</f>
        <v>1427901.6059999999</v>
      </c>
    </row>
    <row r="18" spans="2:14">
      <c r="B18" s="12" t="s">
        <v>47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12" t="s">
        <v>47</v>
      </c>
      <c r="G18" s="13">
        <f>SUM('Wallets Created'!B276:B303)</f>
        <v>5671</v>
      </c>
      <c r="H18" s="13">
        <f>SUM('Wallets Created'!C276:C303)</f>
        <v>349</v>
      </c>
      <c r="J18" s="53" t="s">
        <v>47</v>
      </c>
      <c r="K18" s="61">
        <v>69272</v>
      </c>
      <c r="M18" s="53" t="s">
        <v>47</v>
      </c>
      <c r="N18" s="54">
        <f>SUM('Tokens distributed per day'!B276:B303)</f>
        <v>1824793.1029999999</v>
      </c>
    </row>
    <row r="19" spans="2:14">
      <c r="B19" s="12" t="s">
        <v>48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12" t="s">
        <v>48</v>
      </c>
      <c r="G19" s="13">
        <f>SUM('Wallets Created'!B304:B334)</f>
        <v>9568</v>
      </c>
      <c r="H19" s="13">
        <f>SUM('Wallets Created'!C304:C334)</f>
        <v>612</v>
      </c>
      <c r="J19" s="53" t="s">
        <v>48</v>
      </c>
      <c r="K19" s="61">
        <v>110374</v>
      </c>
      <c r="M19" s="53" t="s">
        <v>48</v>
      </c>
      <c r="N19" s="54">
        <f>SUM('Tokens distributed per day'!B304:B334)</f>
        <v>3295993.6799999997</v>
      </c>
    </row>
    <row r="20" spans="2:14">
      <c r="B20" s="12" t="s">
        <v>49</v>
      </c>
      <c r="C20" s="13">
        <f>SUM('POL Data'!B335:B364)</f>
        <v>24.647307725713965</v>
      </c>
      <c r="D20" s="13">
        <f>SUM('POL Data'!C335:C364)</f>
        <v>4.0570141782017188</v>
      </c>
      <c r="E20" s="7"/>
      <c r="F20" s="12" t="s">
        <v>49</v>
      </c>
      <c r="G20" s="13">
        <f>SUM('Wallets Created'!B335:B364)</f>
        <v>2138</v>
      </c>
      <c r="H20" s="13">
        <f>SUM('Wallets Created'!C335:C364)</f>
        <v>327</v>
      </c>
      <c r="J20" s="53" t="s">
        <v>49</v>
      </c>
      <c r="K20" s="61">
        <v>26038</v>
      </c>
      <c r="M20" s="53" t="s">
        <v>49</v>
      </c>
      <c r="N20" s="54">
        <f>SUM('Tokens distributed per day'!B335:B364)</f>
        <v>654215.54299999995</v>
      </c>
    </row>
    <row r="21" spans="2:14">
      <c r="B21" s="12" t="s">
        <v>22</v>
      </c>
      <c r="C21" s="13">
        <f>SUM(C9:C19)</f>
        <v>1233.1679941522043</v>
      </c>
      <c r="D21" s="13">
        <f>SUM(D9:D19)</f>
        <v>558.54932920664396</v>
      </c>
      <c r="E21" s="7"/>
      <c r="F21" s="12" t="s">
        <v>22</v>
      </c>
      <c r="G21" s="13">
        <f>SUM(G9:G19)</f>
        <v>26380</v>
      </c>
      <c r="H21" s="13">
        <f>SUM(H9:H19)</f>
        <v>3133</v>
      </c>
      <c r="J21" s="53" t="s">
        <v>22</v>
      </c>
      <c r="K21" s="60">
        <f>SUM(K9:K20)</f>
        <v>2085216</v>
      </c>
      <c r="M21" s="53" t="s">
        <v>22</v>
      </c>
      <c r="N21" s="16">
        <f>SUM(N9:N19)</f>
        <v>9090462.4910000004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abSelected="1" workbookViewId="0">
      <selection activeCell="N12" sqref="N12"/>
    </sheetView>
  </sheetViews>
  <sheetFormatPr defaultRowHeight="14.4"/>
  <cols>
    <col min="1" max="1" width="11.21875" bestFit="1" customWidth="1"/>
    <col min="2" max="3" width="9.44140625" bestFit="1" customWidth="1"/>
    <col min="4" max="4" width="13.6640625" bestFit="1" customWidth="1"/>
    <col min="5" max="5" width="11.44140625" bestFit="1" customWidth="1"/>
    <col min="6" max="6" width="13.109375" bestFit="1" customWidth="1"/>
    <col min="7" max="7" width="13.5546875" bestFit="1" customWidth="1"/>
    <col min="8" max="8" width="10.109375" bestFit="1" customWidth="1"/>
    <col min="9" max="9" width="14.109375" bestFit="1" customWidth="1"/>
    <col min="10" max="10" width="6.88671875" bestFit="1" customWidth="1"/>
    <col min="11" max="11" width="9.6640625" bestFit="1" customWidth="1"/>
    <col min="12" max="12" width="6.5546875" bestFit="1" customWidth="1"/>
  </cols>
  <sheetData>
    <row r="1" spans="1:12">
      <c r="A1" s="115" t="s">
        <v>50</v>
      </c>
      <c r="B1" s="115" t="s">
        <v>51</v>
      </c>
      <c r="C1" s="115" t="s">
        <v>52</v>
      </c>
      <c r="D1" s="115" t="s">
        <v>53</v>
      </c>
      <c r="E1" s="115" t="s">
        <v>54</v>
      </c>
      <c r="F1" s="115" t="s">
        <v>55</v>
      </c>
      <c r="G1" s="115" t="s">
        <v>56</v>
      </c>
      <c r="H1" s="115" t="s">
        <v>57</v>
      </c>
      <c r="I1" s="115" t="s">
        <v>58</v>
      </c>
      <c r="J1" s="115" t="s">
        <v>59</v>
      </c>
      <c r="K1" s="115" t="s">
        <v>60</v>
      </c>
      <c r="L1" s="115" t="s">
        <v>61</v>
      </c>
    </row>
    <row r="2" spans="1:12">
      <c r="A2" s="116">
        <v>45842</v>
      </c>
      <c r="B2" s="115">
        <v>11</v>
      </c>
      <c r="C2" s="115">
        <v>0</v>
      </c>
      <c r="D2" s="115">
        <v>0</v>
      </c>
      <c r="E2" s="115">
        <v>0</v>
      </c>
      <c r="F2" s="115">
        <v>0</v>
      </c>
      <c r="G2" s="115">
        <v>0</v>
      </c>
      <c r="H2" s="115">
        <v>0</v>
      </c>
      <c r="I2" s="115">
        <v>1</v>
      </c>
      <c r="J2" s="115">
        <v>0</v>
      </c>
      <c r="K2" s="115">
        <v>0</v>
      </c>
      <c r="L2" s="115">
        <v>35</v>
      </c>
    </row>
    <row r="3" spans="1:12">
      <c r="A3" s="116">
        <v>45812</v>
      </c>
      <c r="B3" s="115">
        <v>433</v>
      </c>
      <c r="C3" s="115">
        <v>0</v>
      </c>
      <c r="D3" s="115">
        <v>0</v>
      </c>
      <c r="E3" s="115">
        <v>0</v>
      </c>
      <c r="F3" s="115">
        <v>0</v>
      </c>
      <c r="G3" s="115">
        <v>0</v>
      </c>
      <c r="H3" s="115">
        <v>0</v>
      </c>
      <c r="I3" s="115">
        <v>60</v>
      </c>
      <c r="J3" s="115">
        <v>0</v>
      </c>
      <c r="K3" s="115">
        <v>0</v>
      </c>
      <c r="L3" s="115">
        <v>85</v>
      </c>
    </row>
    <row r="4" spans="1:12">
      <c r="A4" s="116">
        <v>45781</v>
      </c>
      <c r="B4" s="115">
        <v>135</v>
      </c>
      <c r="C4" s="115">
        <v>0</v>
      </c>
      <c r="D4" s="115">
        <v>0</v>
      </c>
      <c r="E4" s="115">
        <v>0</v>
      </c>
      <c r="F4" s="115">
        <v>305</v>
      </c>
      <c r="G4" s="115">
        <v>0</v>
      </c>
      <c r="H4" s="115">
        <v>0</v>
      </c>
      <c r="I4" s="115">
        <v>13</v>
      </c>
      <c r="J4" s="115">
        <v>0</v>
      </c>
      <c r="K4" s="115">
        <v>0</v>
      </c>
      <c r="L4" s="115">
        <v>57</v>
      </c>
    </row>
    <row r="5" spans="1:12">
      <c r="A5" s="116">
        <v>45751</v>
      </c>
      <c r="B5" s="115">
        <v>84</v>
      </c>
      <c r="C5" s="115">
        <v>0</v>
      </c>
      <c r="D5" s="115">
        <v>0</v>
      </c>
      <c r="E5" s="115">
        <v>0</v>
      </c>
      <c r="F5" s="115">
        <v>33</v>
      </c>
      <c r="G5" s="115">
        <v>0</v>
      </c>
      <c r="H5" s="115">
        <v>0</v>
      </c>
      <c r="I5" s="115">
        <v>21</v>
      </c>
      <c r="J5" s="115">
        <v>0</v>
      </c>
      <c r="K5" s="115">
        <v>0</v>
      </c>
      <c r="L5" s="115">
        <v>67</v>
      </c>
    </row>
    <row r="6" spans="1:12">
      <c r="A6" s="116">
        <v>45720</v>
      </c>
      <c r="B6" s="115">
        <v>59</v>
      </c>
      <c r="C6" s="115">
        <v>0</v>
      </c>
      <c r="D6" s="115">
        <v>0</v>
      </c>
      <c r="E6" s="115">
        <v>0</v>
      </c>
      <c r="F6" s="115">
        <v>1</v>
      </c>
      <c r="G6" s="115">
        <v>0</v>
      </c>
      <c r="H6" s="115">
        <v>0</v>
      </c>
      <c r="I6" s="115">
        <v>13</v>
      </c>
      <c r="J6" s="115">
        <v>0</v>
      </c>
      <c r="K6" s="115">
        <v>0</v>
      </c>
      <c r="L6" s="115">
        <v>57</v>
      </c>
    </row>
    <row r="7" spans="1:12">
      <c r="A7" s="116">
        <v>45692</v>
      </c>
      <c r="B7" s="115">
        <v>63</v>
      </c>
      <c r="C7" s="115">
        <v>0</v>
      </c>
      <c r="D7" s="115">
        <v>0</v>
      </c>
      <c r="E7" s="115">
        <v>0</v>
      </c>
      <c r="F7" s="115">
        <v>12</v>
      </c>
      <c r="G7" s="115">
        <v>0</v>
      </c>
      <c r="H7" s="115">
        <v>0</v>
      </c>
      <c r="I7" s="115">
        <v>10</v>
      </c>
      <c r="J7" s="115">
        <v>0</v>
      </c>
      <c r="K7" s="115">
        <v>0</v>
      </c>
      <c r="L7" s="115">
        <v>63</v>
      </c>
    </row>
    <row r="8" spans="1:12">
      <c r="A8" s="116">
        <v>45661</v>
      </c>
      <c r="B8" s="115">
        <v>54</v>
      </c>
      <c r="C8" s="115">
        <v>0</v>
      </c>
      <c r="D8" s="115">
        <v>0</v>
      </c>
      <c r="E8" s="115">
        <v>1</v>
      </c>
      <c r="F8" s="115">
        <v>3</v>
      </c>
      <c r="G8" s="115">
        <v>0</v>
      </c>
      <c r="H8" s="115">
        <v>0</v>
      </c>
      <c r="I8" s="115">
        <v>7</v>
      </c>
      <c r="J8" s="115">
        <v>0</v>
      </c>
      <c r="K8" s="115">
        <v>0</v>
      </c>
      <c r="L8" s="115">
        <v>91</v>
      </c>
    </row>
    <row r="9" spans="1:12">
      <c r="A9" s="115" t="s">
        <v>62</v>
      </c>
      <c r="B9" s="115">
        <v>44</v>
      </c>
      <c r="C9" s="115">
        <v>0</v>
      </c>
      <c r="D9" s="115">
        <v>0</v>
      </c>
      <c r="E9" s="115">
        <v>1</v>
      </c>
      <c r="F9" s="115">
        <v>23</v>
      </c>
      <c r="G9" s="115">
        <v>0</v>
      </c>
      <c r="H9" s="115">
        <v>0</v>
      </c>
      <c r="I9" s="115">
        <v>9</v>
      </c>
      <c r="J9" s="115">
        <v>0</v>
      </c>
      <c r="K9" s="115">
        <v>0</v>
      </c>
      <c r="L9" s="115">
        <v>45</v>
      </c>
    </row>
    <row r="10" spans="1:12">
      <c r="A10" s="115" t="s">
        <v>63</v>
      </c>
      <c r="B10" s="115">
        <v>45</v>
      </c>
      <c r="C10" s="115">
        <v>0</v>
      </c>
      <c r="D10" s="115">
        <v>0</v>
      </c>
      <c r="E10" s="115">
        <v>3</v>
      </c>
      <c r="F10" s="115">
        <v>15</v>
      </c>
      <c r="G10" s="115">
        <v>0</v>
      </c>
      <c r="H10" s="115">
        <v>0</v>
      </c>
      <c r="I10" s="115">
        <v>8</v>
      </c>
      <c r="J10" s="115">
        <v>0</v>
      </c>
      <c r="K10" s="115">
        <v>0</v>
      </c>
      <c r="L10" s="115">
        <v>94</v>
      </c>
    </row>
    <row r="11" spans="1:12">
      <c r="A11" s="115" t="s">
        <v>64</v>
      </c>
      <c r="B11" s="115">
        <v>7</v>
      </c>
      <c r="C11" s="115">
        <v>0</v>
      </c>
      <c r="D11" s="115">
        <v>0</v>
      </c>
      <c r="E11" s="115">
        <v>0</v>
      </c>
      <c r="F11" s="115">
        <v>69</v>
      </c>
      <c r="G11" s="115">
        <v>0</v>
      </c>
      <c r="H11" s="115">
        <v>0</v>
      </c>
      <c r="I11" s="115">
        <v>7</v>
      </c>
      <c r="J11" s="115">
        <v>0</v>
      </c>
      <c r="K11" s="115">
        <v>1</v>
      </c>
      <c r="L11" s="115">
        <v>96</v>
      </c>
    </row>
    <row r="12" spans="1:12">
      <c r="A12" s="115" t="s">
        <v>65</v>
      </c>
      <c r="B12" s="115">
        <v>3</v>
      </c>
      <c r="C12" s="115">
        <v>0</v>
      </c>
      <c r="D12" s="115">
        <v>0</v>
      </c>
      <c r="E12" s="115">
        <v>0</v>
      </c>
      <c r="F12" s="115">
        <v>19</v>
      </c>
      <c r="G12" s="115">
        <v>0</v>
      </c>
      <c r="H12" s="115">
        <v>0</v>
      </c>
      <c r="I12" s="115">
        <v>5</v>
      </c>
      <c r="J12" s="115">
        <v>0</v>
      </c>
      <c r="K12" s="115">
        <v>1</v>
      </c>
      <c r="L12" s="115">
        <v>59</v>
      </c>
    </row>
    <row r="13" spans="1:12">
      <c r="A13" s="115" t="s">
        <v>66</v>
      </c>
      <c r="B13" s="115">
        <v>3</v>
      </c>
      <c r="C13" s="115">
        <v>0</v>
      </c>
      <c r="D13" s="115">
        <v>0</v>
      </c>
      <c r="E13" s="115">
        <v>1</v>
      </c>
      <c r="F13" s="115">
        <v>3</v>
      </c>
      <c r="G13" s="115">
        <v>0</v>
      </c>
      <c r="H13" s="115">
        <v>0</v>
      </c>
      <c r="I13" s="115">
        <v>5</v>
      </c>
      <c r="J13" s="115">
        <v>0</v>
      </c>
      <c r="K13" s="115">
        <v>0</v>
      </c>
      <c r="L13" s="115">
        <v>38</v>
      </c>
    </row>
    <row r="14" spans="1:12">
      <c r="A14" s="115" t="s">
        <v>67</v>
      </c>
      <c r="B14" s="115">
        <v>55</v>
      </c>
      <c r="C14" s="115">
        <v>0</v>
      </c>
      <c r="D14" s="115">
        <v>0</v>
      </c>
      <c r="E14" s="115">
        <v>0</v>
      </c>
      <c r="F14" s="115">
        <v>5</v>
      </c>
      <c r="G14" s="115">
        <v>0</v>
      </c>
      <c r="H14" s="115">
        <v>0</v>
      </c>
      <c r="I14" s="115">
        <v>7</v>
      </c>
      <c r="J14" s="115">
        <v>0</v>
      </c>
      <c r="K14" s="115">
        <v>0</v>
      </c>
      <c r="L14" s="115">
        <v>49</v>
      </c>
    </row>
    <row r="15" spans="1:12">
      <c r="A15" s="115" t="s">
        <v>68</v>
      </c>
      <c r="B15" s="115">
        <v>9</v>
      </c>
      <c r="C15" s="115">
        <v>0</v>
      </c>
      <c r="D15" s="115">
        <v>0</v>
      </c>
      <c r="E15" s="115">
        <v>0</v>
      </c>
      <c r="F15" s="115">
        <v>42</v>
      </c>
      <c r="G15" s="115">
        <v>0</v>
      </c>
      <c r="H15" s="115">
        <v>0</v>
      </c>
      <c r="I15" s="115">
        <v>4</v>
      </c>
      <c r="J15" s="115">
        <v>0</v>
      </c>
      <c r="K15" s="115">
        <v>0</v>
      </c>
      <c r="L15" s="115">
        <v>57</v>
      </c>
    </row>
    <row r="16" spans="1:12">
      <c r="A16" s="115" t="s">
        <v>69</v>
      </c>
      <c r="B16" s="115">
        <v>8</v>
      </c>
      <c r="C16" s="115">
        <v>0</v>
      </c>
      <c r="D16" s="115">
        <v>0</v>
      </c>
      <c r="E16" s="115">
        <v>1</v>
      </c>
      <c r="F16" s="115">
        <v>94</v>
      </c>
      <c r="G16" s="115">
        <v>0</v>
      </c>
      <c r="H16" s="115">
        <v>0</v>
      </c>
      <c r="I16" s="115">
        <v>5</v>
      </c>
      <c r="J16" s="115">
        <v>0</v>
      </c>
      <c r="K16" s="115">
        <v>0</v>
      </c>
      <c r="L16" s="115">
        <v>121</v>
      </c>
    </row>
    <row r="17" spans="1:12">
      <c r="A17" s="115" t="s">
        <v>70</v>
      </c>
      <c r="B17" s="115">
        <v>3</v>
      </c>
      <c r="C17" s="115">
        <v>0</v>
      </c>
      <c r="D17" s="115">
        <v>0</v>
      </c>
      <c r="E17" s="115">
        <v>0</v>
      </c>
      <c r="F17" s="115">
        <v>17</v>
      </c>
      <c r="G17" s="115">
        <v>0</v>
      </c>
      <c r="H17" s="115">
        <v>0</v>
      </c>
      <c r="I17" s="115">
        <v>0</v>
      </c>
      <c r="J17" s="115">
        <v>0</v>
      </c>
      <c r="K17" s="115">
        <v>0</v>
      </c>
      <c r="L17" s="115">
        <v>78</v>
      </c>
    </row>
    <row r="18" spans="1:12">
      <c r="A18" s="115" t="s">
        <v>71</v>
      </c>
      <c r="B18" s="115">
        <v>11</v>
      </c>
      <c r="C18" s="115">
        <v>0</v>
      </c>
      <c r="D18" s="115">
        <v>0</v>
      </c>
      <c r="E18" s="115">
        <v>0</v>
      </c>
      <c r="F18" s="115">
        <v>70</v>
      </c>
      <c r="G18" s="115">
        <v>0</v>
      </c>
      <c r="H18" s="115">
        <v>0</v>
      </c>
      <c r="I18" s="115">
        <v>9</v>
      </c>
      <c r="J18" s="115">
        <v>0</v>
      </c>
      <c r="K18" s="115">
        <v>0</v>
      </c>
      <c r="L18" s="115">
        <v>74</v>
      </c>
    </row>
    <row r="19" spans="1:12">
      <c r="A19" s="115" t="s">
        <v>72</v>
      </c>
      <c r="B19" s="115">
        <v>9</v>
      </c>
      <c r="C19" s="115">
        <v>0</v>
      </c>
      <c r="D19" s="115">
        <v>0</v>
      </c>
      <c r="E19" s="115">
        <v>0</v>
      </c>
      <c r="F19" s="115">
        <v>27</v>
      </c>
      <c r="G19" s="115">
        <v>0</v>
      </c>
      <c r="H19" s="115">
        <v>0</v>
      </c>
      <c r="I19" s="115">
        <v>2</v>
      </c>
      <c r="J19" s="115">
        <v>0</v>
      </c>
      <c r="K19" s="115">
        <v>0</v>
      </c>
      <c r="L19" s="115">
        <v>69</v>
      </c>
    </row>
    <row r="20" spans="1:12">
      <c r="A20" s="115" t="s">
        <v>73</v>
      </c>
      <c r="B20" s="115">
        <v>29</v>
      </c>
      <c r="C20" s="115">
        <v>0</v>
      </c>
      <c r="D20" s="115">
        <v>0</v>
      </c>
      <c r="E20" s="115">
        <v>0</v>
      </c>
      <c r="F20" s="115">
        <v>126</v>
      </c>
      <c r="G20" s="115">
        <v>0</v>
      </c>
      <c r="H20" s="115">
        <v>0</v>
      </c>
      <c r="I20" s="115">
        <v>1</v>
      </c>
      <c r="J20" s="115">
        <v>0</v>
      </c>
      <c r="K20" s="115">
        <v>0</v>
      </c>
      <c r="L20" s="115">
        <v>83</v>
      </c>
    </row>
    <row r="21" spans="1:12">
      <c r="A21" s="115" t="s">
        <v>74</v>
      </c>
      <c r="B21" s="115">
        <v>30</v>
      </c>
      <c r="C21" s="115">
        <v>0</v>
      </c>
      <c r="D21" s="115">
        <v>0</v>
      </c>
      <c r="E21" s="115">
        <v>1</v>
      </c>
      <c r="F21" s="115">
        <v>115</v>
      </c>
      <c r="G21" s="115">
        <v>0</v>
      </c>
      <c r="H21" s="115">
        <v>0</v>
      </c>
      <c r="I21" s="115">
        <v>6</v>
      </c>
      <c r="J21" s="115">
        <v>0</v>
      </c>
      <c r="K21" s="115">
        <v>0</v>
      </c>
      <c r="L21" s="115">
        <v>82</v>
      </c>
    </row>
    <row r="22" spans="1:12">
      <c r="A22" s="115" t="s">
        <v>75</v>
      </c>
      <c r="B22" s="115">
        <v>11</v>
      </c>
      <c r="C22" s="115">
        <v>0</v>
      </c>
      <c r="D22" s="115">
        <v>0</v>
      </c>
      <c r="E22" s="115">
        <v>0</v>
      </c>
      <c r="F22" s="115">
        <v>21</v>
      </c>
      <c r="G22" s="115">
        <v>0</v>
      </c>
      <c r="H22" s="115">
        <v>0</v>
      </c>
      <c r="I22" s="115">
        <v>56</v>
      </c>
      <c r="J22" s="115">
        <v>0</v>
      </c>
      <c r="K22" s="115">
        <v>0</v>
      </c>
      <c r="L22" s="115">
        <v>77</v>
      </c>
    </row>
    <row r="23" spans="1:12">
      <c r="A23" s="115" t="s">
        <v>76</v>
      </c>
      <c r="B23" s="115">
        <v>12</v>
      </c>
      <c r="C23" s="115">
        <v>0</v>
      </c>
      <c r="D23" s="115">
        <v>0</v>
      </c>
      <c r="E23" s="115">
        <v>0</v>
      </c>
      <c r="F23" s="115">
        <v>47</v>
      </c>
      <c r="G23" s="115">
        <v>0</v>
      </c>
      <c r="H23" s="115">
        <v>0</v>
      </c>
      <c r="I23" s="115">
        <v>3</v>
      </c>
      <c r="J23" s="115">
        <v>0</v>
      </c>
      <c r="K23" s="115">
        <v>0</v>
      </c>
      <c r="L23" s="115">
        <v>93</v>
      </c>
    </row>
    <row r="24" spans="1:12">
      <c r="A24" s="115" t="s">
        <v>77</v>
      </c>
      <c r="B24" s="115">
        <v>12</v>
      </c>
      <c r="C24" s="115">
        <v>0</v>
      </c>
      <c r="D24" s="115">
        <v>0</v>
      </c>
      <c r="E24" s="115">
        <v>0</v>
      </c>
      <c r="F24" s="115">
        <v>29</v>
      </c>
      <c r="G24" s="115">
        <v>0</v>
      </c>
      <c r="H24" s="115">
        <v>0</v>
      </c>
      <c r="I24" s="115">
        <v>5</v>
      </c>
      <c r="J24" s="115">
        <v>0</v>
      </c>
      <c r="K24" s="115">
        <v>0</v>
      </c>
      <c r="L24" s="115">
        <v>73</v>
      </c>
    </row>
    <row r="25" spans="1:12">
      <c r="A25" s="115" t="s">
        <v>78</v>
      </c>
      <c r="B25" s="115">
        <v>10</v>
      </c>
      <c r="C25" s="115">
        <v>0</v>
      </c>
      <c r="D25" s="115">
        <v>0</v>
      </c>
      <c r="E25" s="115">
        <v>1</v>
      </c>
      <c r="F25" s="115">
        <v>33</v>
      </c>
      <c r="G25" s="115">
        <v>0</v>
      </c>
      <c r="H25" s="115">
        <v>0</v>
      </c>
      <c r="I25" s="115">
        <v>3</v>
      </c>
      <c r="J25" s="115">
        <v>0</v>
      </c>
      <c r="K25" s="115">
        <v>0</v>
      </c>
      <c r="L25" s="115">
        <v>47</v>
      </c>
    </row>
    <row r="26" spans="1:12">
      <c r="A26" s="115" t="s">
        <v>79</v>
      </c>
      <c r="B26" s="115">
        <v>3</v>
      </c>
      <c r="C26" s="115">
        <v>0</v>
      </c>
      <c r="D26" s="115">
        <v>0</v>
      </c>
      <c r="E26" s="115">
        <v>0</v>
      </c>
      <c r="F26" s="115">
        <v>22</v>
      </c>
      <c r="G26" s="115">
        <v>0</v>
      </c>
      <c r="H26" s="115">
        <v>0</v>
      </c>
      <c r="I26" s="115">
        <v>0</v>
      </c>
      <c r="J26" s="115">
        <v>0</v>
      </c>
      <c r="K26" s="115">
        <v>0</v>
      </c>
      <c r="L26" s="115">
        <v>28</v>
      </c>
    </row>
    <row r="27" spans="1:12">
      <c r="A27" s="115" t="s">
        <v>80</v>
      </c>
      <c r="B27" s="115">
        <v>4</v>
      </c>
      <c r="C27" s="115">
        <v>0</v>
      </c>
      <c r="D27" s="115">
        <v>0</v>
      </c>
      <c r="E27" s="115">
        <v>0</v>
      </c>
      <c r="F27" s="115">
        <v>85</v>
      </c>
      <c r="G27" s="115">
        <v>0</v>
      </c>
      <c r="H27" s="115">
        <v>0</v>
      </c>
      <c r="I27" s="115">
        <v>4</v>
      </c>
      <c r="J27" s="115">
        <v>0</v>
      </c>
      <c r="K27" s="115">
        <v>0</v>
      </c>
      <c r="L27" s="115">
        <v>94</v>
      </c>
    </row>
    <row r="28" spans="1:12">
      <c r="A28" s="116">
        <v>45994</v>
      </c>
      <c r="B28" s="115">
        <v>7</v>
      </c>
      <c r="C28" s="115">
        <v>0</v>
      </c>
      <c r="D28" s="115">
        <v>0</v>
      </c>
      <c r="E28" s="115">
        <v>1</v>
      </c>
      <c r="F28" s="115">
        <v>21</v>
      </c>
      <c r="G28" s="115">
        <v>0</v>
      </c>
      <c r="H28" s="115">
        <v>0</v>
      </c>
      <c r="I28" s="115">
        <v>3</v>
      </c>
      <c r="J28" s="115">
        <v>0</v>
      </c>
      <c r="K28" s="115">
        <v>0</v>
      </c>
      <c r="L28" s="115">
        <v>115</v>
      </c>
    </row>
    <row r="29" spans="1:12">
      <c r="A29" s="116">
        <v>45964</v>
      </c>
      <c r="B29" s="115">
        <v>6</v>
      </c>
      <c r="C29" s="115">
        <v>0</v>
      </c>
      <c r="D29" s="115">
        <v>0</v>
      </c>
      <c r="E29" s="115">
        <v>1</v>
      </c>
      <c r="F29" s="115">
        <v>13</v>
      </c>
      <c r="G29" s="115">
        <v>0</v>
      </c>
      <c r="H29" s="115">
        <v>0</v>
      </c>
      <c r="I29" s="115">
        <v>5</v>
      </c>
      <c r="J29" s="115">
        <v>0</v>
      </c>
      <c r="K29" s="115">
        <v>0</v>
      </c>
      <c r="L29" s="115">
        <v>97</v>
      </c>
    </row>
    <row r="30" spans="1:12">
      <c r="A30" s="116">
        <v>45933</v>
      </c>
      <c r="B30" s="115">
        <v>9</v>
      </c>
      <c r="C30" s="115">
        <v>0</v>
      </c>
      <c r="D30" s="115">
        <v>0</v>
      </c>
      <c r="E30" s="115">
        <v>1</v>
      </c>
      <c r="F30" s="115">
        <v>4</v>
      </c>
      <c r="G30" s="115">
        <v>0</v>
      </c>
      <c r="H30" s="115">
        <v>0</v>
      </c>
      <c r="I30" s="115">
        <v>82</v>
      </c>
      <c r="J30" s="115">
        <v>0</v>
      </c>
      <c r="K30" s="115">
        <v>0</v>
      </c>
      <c r="L30" s="115">
        <v>193</v>
      </c>
    </row>
    <row r="31" spans="1:12">
      <c r="A31" s="116">
        <v>45903</v>
      </c>
      <c r="B31" s="115">
        <v>5</v>
      </c>
      <c r="C31" s="115">
        <v>0</v>
      </c>
      <c r="D31" s="115">
        <v>0</v>
      </c>
      <c r="E31" s="115">
        <v>1</v>
      </c>
      <c r="F31" s="115">
        <v>25</v>
      </c>
      <c r="G31" s="115">
        <v>0</v>
      </c>
      <c r="H31" s="115">
        <v>0</v>
      </c>
      <c r="I31" s="117">
        <v>1608</v>
      </c>
      <c r="J31" s="115">
        <v>0</v>
      </c>
      <c r="K31" s="115">
        <v>0</v>
      </c>
      <c r="L31" s="115">
        <v>185</v>
      </c>
    </row>
    <row r="32" spans="1:12">
      <c r="A32" s="116">
        <v>45872</v>
      </c>
      <c r="B32" s="115">
        <v>4</v>
      </c>
      <c r="C32" s="115">
        <v>10</v>
      </c>
      <c r="D32" s="115">
        <v>0</v>
      </c>
      <c r="E32" s="115">
        <v>0</v>
      </c>
      <c r="F32" s="115">
        <v>3</v>
      </c>
      <c r="G32" s="115">
        <v>0</v>
      </c>
      <c r="H32" s="115">
        <v>0</v>
      </c>
      <c r="I32" s="115">
        <v>2</v>
      </c>
      <c r="J32" s="115">
        <v>0</v>
      </c>
      <c r="K32" s="115">
        <v>0</v>
      </c>
      <c r="L32" s="115">
        <v>67</v>
      </c>
    </row>
    <row r="33" spans="1:12">
      <c r="A33" s="116">
        <v>45841</v>
      </c>
      <c r="B33" s="115">
        <v>8</v>
      </c>
      <c r="C33" s="115">
        <v>0</v>
      </c>
      <c r="D33" s="115">
        <v>0</v>
      </c>
      <c r="E33" s="115">
        <v>0</v>
      </c>
      <c r="F33" s="115">
        <v>4</v>
      </c>
      <c r="G33" s="115">
        <v>0</v>
      </c>
      <c r="H33" s="115">
        <v>0</v>
      </c>
      <c r="I33" s="115">
        <v>2</v>
      </c>
      <c r="J33" s="115">
        <v>0</v>
      </c>
      <c r="K33" s="115">
        <v>0</v>
      </c>
      <c r="L33" s="115">
        <v>59</v>
      </c>
    </row>
    <row r="34" spans="1:12">
      <c r="A34" s="116">
        <v>45811</v>
      </c>
      <c r="B34" s="115">
        <v>15</v>
      </c>
      <c r="C34" s="115">
        <v>0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  <c r="I34" s="115">
        <v>1</v>
      </c>
      <c r="J34" s="115">
        <v>0</v>
      </c>
      <c r="K34" s="115">
        <v>0</v>
      </c>
      <c r="L34" s="115">
        <v>18</v>
      </c>
    </row>
    <row r="35" spans="1:12">
      <c r="A35" s="116">
        <v>45780</v>
      </c>
      <c r="B35" s="115">
        <v>19</v>
      </c>
      <c r="C35" s="115">
        <v>0</v>
      </c>
      <c r="D35" s="115">
        <v>0</v>
      </c>
      <c r="E35" s="115">
        <v>0</v>
      </c>
      <c r="F35" s="115">
        <v>0</v>
      </c>
      <c r="G35" s="115">
        <v>0</v>
      </c>
      <c r="H35" s="115">
        <v>0</v>
      </c>
      <c r="I35" s="115">
        <v>2</v>
      </c>
      <c r="J35" s="115">
        <v>0</v>
      </c>
      <c r="K35" s="115">
        <v>0</v>
      </c>
      <c r="L35" s="115">
        <v>101</v>
      </c>
    </row>
    <row r="36" spans="1:12">
      <c r="A36" s="116">
        <v>45750</v>
      </c>
      <c r="B36" s="115">
        <v>5</v>
      </c>
      <c r="C36" s="115">
        <v>0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  <c r="I36" s="115">
        <v>1</v>
      </c>
      <c r="J36" s="115">
        <v>0</v>
      </c>
      <c r="K36" s="115">
        <v>0</v>
      </c>
      <c r="L36" s="115">
        <v>86</v>
      </c>
    </row>
    <row r="37" spans="1:12">
      <c r="A37" s="116">
        <v>45719</v>
      </c>
      <c r="B37" s="115">
        <v>3</v>
      </c>
      <c r="C37" s="115">
        <v>0</v>
      </c>
      <c r="D37" s="115">
        <v>0</v>
      </c>
      <c r="E37" s="115">
        <v>1</v>
      </c>
      <c r="F37" s="115">
        <v>0</v>
      </c>
      <c r="G37" s="115">
        <v>0</v>
      </c>
      <c r="H37" s="115">
        <v>0</v>
      </c>
      <c r="I37" s="115">
        <v>4</v>
      </c>
      <c r="J37" s="115">
        <v>0</v>
      </c>
      <c r="K37" s="115">
        <v>0</v>
      </c>
      <c r="L37" s="115">
        <v>63</v>
      </c>
    </row>
    <row r="38" spans="1:12">
      <c r="A38" s="116">
        <v>45691</v>
      </c>
      <c r="B38" s="115">
        <v>2</v>
      </c>
      <c r="C38" s="115">
        <v>0</v>
      </c>
      <c r="D38" s="115">
        <v>0</v>
      </c>
      <c r="E38" s="115">
        <v>1</v>
      </c>
      <c r="F38" s="115">
        <v>0</v>
      </c>
      <c r="G38" s="115">
        <v>0</v>
      </c>
      <c r="H38" s="115">
        <v>0</v>
      </c>
      <c r="I38" s="115">
        <v>7</v>
      </c>
      <c r="J38" s="115">
        <v>0</v>
      </c>
      <c r="K38" s="115">
        <v>0</v>
      </c>
      <c r="L38" s="115">
        <v>98</v>
      </c>
    </row>
    <row r="39" spans="1:12">
      <c r="A39" s="116">
        <v>45660</v>
      </c>
      <c r="B39" s="115">
        <v>18</v>
      </c>
      <c r="C39" s="115">
        <v>0</v>
      </c>
      <c r="D39" s="115">
        <v>0</v>
      </c>
      <c r="E39" s="115">
        <v>0</v>
      </c>
      <c r="F39" s="115">
        <v>0</v>
      </c>
      <c r="G39" s="115">
        <v>0</v>
      </c>
      <c r="H39" s="115">
        <v>0</v>
      </c>
      <c r="I39" s="115">
        <v>4</v>
      </c>
      <c r="J39" s="115">
        <v>0</v>
      </c>
      <c r="K39" s="115">
        <v>0</v>
      </c>
      <c r="L39" s="115">
        <v>131</v>
      </c>
    </row>
    <row r="40" spans="1:12">
      <c r="A40" s="115" t="s">
        <v>81</v>
      </c>
      <c r="B40" s="115">
        <v>59</v>
      </c>
      <c r="C40" s="115">
        <v>0</v>
      </c>
      <c r="D40" s="115">
        <v>0</v>
      </c>
      <c r="E40" s="115">
        <v>2</v>
      </c>
      <c r="F40" s="115">
        <v>0</v>
      </c>
      <c r="G40" s="115">
        <v>0</v>
      </c>
      <c r="H40" s="115">
        <v>0</v>
      </c>
      <c r="I40" s="115">
        <v>39</v>
      </c>
      <c r="J40" s="115">
        <v>0</v>
      </c>
      <c r="K40" s="115">
        <v>0</v>
      </c>
      <c r="L40" s="115">
        <v>140</v>
      </c>
    </row>
    <row r="41" spans="1:12">
      <c r="A41" s="115" t="s">
        <v>82</v>
      </c>
      <c r="B41" s="115">
        <v>17</v>
      </c>
      <c r="C41" s="115">
        <v>0</v>
      </c>
      <c r="D41" s="115">
        <v>0</v>
      </c>
      <c r="E41" s="115">
        <v>2</v>
      </c>
      <c r="F41" s="115">
        <v>0</v>
      </c>
      <c r="G41" s="115">
        <v>0</v>
      </c>
      <c r="H41" s="115">
        <v>0</v>
      </c>
      <c r="I41" s="115">
        <v>12</v>
      </c>
      <c r="J41" s="115">
        <v>0</v>
      </c>
      <c r="K41" s="115">
        <v>0</v>
      </c>
      <c r="L41" s="115">
        <v>109</v>
      </c>
    </row>
    <row r="42" spans="1:12">
      <c r="A42" s="115" t="s">
        <v>83</v>
      </c>
      <c r="B42" s="115">
        <v>33</v>
      </c>
      <c r="C42" s="115">
        <v>0</v>
      </c>
      <c r="D42" s="115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10</v>
      </c>
      <c r="J42" s="115">
        <v>0</v>
      </c>
      <c r="K42" s="115">
        <v>0</v>
      </c>
      <c r="L42" s="115">
        <v>108</v>
      </c>
    </row>
    <row r="43" spans="1:12">
      <c r="A43" s="115" t="s">
        <v>84</v>
      </c>
      <c r="B43" s="115">
        <v>32</v>
      </c>
      <c r="C43" s="115">
        <v>0</v>
      </c>
      <c r="D43" s="115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13</v>
      </c>
      <c r="J43" s="115">
        <v>0</v>
      </c>
      <c r="K43" s="115">
        <v>0</v>
      </c>
      <c r="L43" s="115">
        <v>189</v>
      </c>
    </row>
    <row r="44" spans="1:12">
      <c r="A44" s="115" t="s">
        <v>85</v>
      </c>
      <c r="B44" s="115">
        <v>38</v>
      </c>
      <c r="C44" s="115">
        <v>5</v>
      </c>
      <c r="D44" s="115">
        <v>0</v>
      </c>
      <c r="E44" s="115">
        <v>2</v>
      </c>
      <c r="F44" s="115">
        <v>0</v>
      </c>
      <c r="G44" s="115">
        <v>0</v>
      </c>
      <c r="H44" s="115">
        <v>0</v>
      </c>
      <c r="I44" s="115">
        <v>14</v>
      </c>
      <c r="J44" s="115">
        <v>0</v>
      </c>
      <c r="K44" s="115">
        <v>0</v>
      </c>
      <c r="L44" s="115">
        <v>131</v>
      </c>
    </row>
    <row r="45" spans="1:12">
      <c r="A45" s="115" t="s">
        <v>86</v>
      </c>
      <c r="B45" s="115">
        <v>87</v>
      </c>
      <c r="C45" s="115">
        <v>0</v>
      </c>
      <c r="D45" s="115">
        <v>0</v>
      </c>
      <c r="E45" s="115">
        <v>1</v>
      </c>
      <c r="F45" s="115">
        <v>0</v>
      </c>
      <c r="G45" s="115">
        <v>0</v>
      </c>
      <c r="H45" s="115">
        <v>0</v>
      </c>
      <c r="I45" s="115">
        <v>33</v>
      </c>
      <c r="J45" s="115">
        <v>0</v>
      </c>
      <c r="K45" s="115">
        <v>0</v>
      </c>
      <c r="L45" s="115">
        <v>160</v>
      </c>
    </row>
    <row r="46" spans="1:12">
      <c r="A46" s="115" t="s">
        <v>87</v>
      </c>
      <c r="B46" s="115">
        <v>34</v>
      </c>
      <c r="C46" s="115">
        <v>0</v>
      </c>
      <c r="D46" s="115">
        <v>0</v>
      </c>
      <c r="E46" s="115">
        <v>0</v>
      </c>
      <c r="F46" s="115">
        <v>0</v>
      </c>
      <c r="G46" s="115">
        <v>0</v>
      </c>
      <c r="H46" s="115">
        <v>0</v>
      </c>
      <c r="I46" s="115">
        <v>38</v>
      </c>
      <c r="J46" s="115">
        <v>0</v>
      </c>
      <c r="K46" s="115">
        <v>0</v>
      </c>
      <c r="L46" s="115">
        <v>166</v>
      </c>
    </row>
    <row r="47" spans="1:12">
      <c r="A47" s="115" t="s">
        <v>88</v>
      </c>
      <c r="B47" s="115">
        <v>41</v>
      </c>
      <c r="C47" s="115">
        <v>0</v>
      </c>
      <c r="D47" s="115">
        <v>0</v>
      </c>
      <c r="E47" s="115">
        <v>2</v>
      </c>
      <c r="F47" s="115">
        <v>0</v>
      </c>
      <c r="G47" s="115">
        <v>0</v>
      </c>
      <c r="H47" s="115">
        <v>0</v>
      </c>
      <c r="I47" s="115">
        <v>105</v>
      </c>
      <c r="J47" s="115">
        <v>0</v>
      </c>
      <c r="K47" s="115">
        <v>0</v>
      </c>
      <c r="L47" s="115">
        <v>213</v>
      </c>
    </row>
    <row r="48" spans="1:12">
      <c r="A48" s="115" t="s">
        <v>89</v>
      </c>
      <c r="B48" s="115">
        <v>83</v>
      </c>
      <c r="C48" s="115">
        <v>3</v>
      </c>
      <c r="D48" s="115">
        <v>0</v>
      </c>
      <c r="E48" s="115">
        <v>3</v>
      </c>
      <c r="F48" s="115">
        <v>0</v>
      </c>
      <c r="G48" s="115">
        <v>0</v>
      </c>
      <c r="H48" s="115">
        <v>0</v>
      </c>
      <c r="I48" s="115">
        <v>195</v>
      </c>
      <c r="J48" s="115">
        <v>0</v>
      </c>
      <c r="K48" s="115">
        <v>0</v>
      </c>
      <c r="L48" s="115">
        <v>207</v>
      </c>
    </row>
    <row r="49" spans="1:12">
      <c r="A49" s="115" t="s">
        <v>90</v>
      </c>
      <c r="B49" s="115">
        <v>109</v>
      </c>
      <c r="C49" s="115">
        <v>0</v>
      </c>
      <c r="D49" s="115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97</v>
      </c>
      <c r="J49" s="115">
        <v>0</v>
      </c>
      <c r="K49" s="115">
        <v>0</v>
      </c>
      <c r="L49" s="115">
        <v>175</v>
      </c>
    </row>
    <row r="50" spans="1:12">
      <c r="A50" s="115" t="s">
        <v>91</v>
      </c>
      <c r="B50" s="115">
        <v>41</v>
      </c>
      <c r="C50" s="115">
        <v>0</v>
      </c>
      <c r="D50" s="115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49</v>
      </c>
      <c r="J50" s="115">
        <v>0</v>
      </c>
      <c r="K50" s="115">
        <v>0</v>
      </c>
      <c r="L50" s="115">
        <v>118</v>
      </c>
    </row>
    <row r="51" spans="1:12">
      <c r="A51" s="115" t="s">
        <v>92</v>
      </c>
      <c r="B51" s="115">
        <v>30</v>
      </c>
      <c r="C51" s="115">
        <v>0</v>
      </c>
      <c r="D51" s="115">
        <v>0</v>
      </c>
      <c r="E51" s="115">
        <v>1</v>
      </c>
      <c r="F51" s="115">
        <v>0</v>
      </c>
      <c r="G51" s="115">
        <v>0</v>
      </c>
      <c r="H51" s="115">
        <v>0</v>
      </c>
      <c r="I51" s="115">
        <v>27</v>
      </c>
      <c r="J51" s="115">
        <v>0</v>
      </c>
      <c r="K51" s="115">
        <v>0</v>
      </c>
      <c r="L51" s="115">
        <v>66</v>
      </c>
    </row>
    <row r="52" spans="1:12">
      <c r="A52" s="115" t="s">
        <v>93</v>
      </c>
      <c r="B52" s="115">
        <v>12</v>
      </c>
      <c r="C52" s="115">
        <v>0</v>
      </c>
      <c r="D52" s="115">
        <v>0</v>
      </c>
      <c r="E52" s="115">
        <v>0</v>
      </c>
      <c r="F52" s="115">
        <v>0</v>
      </c>
      <c r="G52" s="115">
        <v>0</v>
      </c>
      <c r="H52" s="115">
        <v>0</v>
      </c>
      <c r="I52" s="115">
        <v>26</v>
      </c>
      <c r="J52" s="115">
        <v>0</v>
      </c>
      <c r="K52" s="115">
        <v>0</v>
      </c>
      <c r="L52" s="115">
        <v>112</v>
      </c>
    </row>
    <row r="53" spans="1:12">
      <c r="A53" s="115" t="s">
        <v>94</v>
      </c>
      <c r="B53" s="115">
        <v>26</v>
      </c>
      <c r="C53" s="115">
        <v>27</v>
      </c>
      <c r="D53" s="115">
        <v>0</v>
      </c>
      <c r="E53" s="115">
        <v>0</v>
      </c>
      <c r="F53" s="115">
        <v>0</v>
      </c>
      <c r="G53" s="115">
        <v>0</v>
      </c>
      <c r="H53" s="115">
        <v>0</v>
      </c>
      <c r="I53" s="115">
        <v>23</v>
      </c>
      <c r="J53" s="115">
        <v>0</v>
      </c>
      <c r="K53" s="115">
        <v>0</v>
      </c>
      <c r="L53" s="115">
        <v>135</v>
      </c>
    </row>
    <row r="54" spans="1:12">
      <c r="A54" s="115" t="s">
        <v>95</v>
      </c>
      <c r="B54" s="115">
        <v>44</v>
      </c>
      <c r="C54" s="115">
        <v>78</v>
      </c>
      <c r="D54" s="115">
        <v>0</v>
      </c>
      <c r="E54" s="115">
        <v>0</v>
      </c>
      <c r="F54" s="115">
        <v>0</v>
      </c>
      <c r="G54" s="115">
        <v>0</v>
      </c>
      <c r="H54" s="115">
        <v>0</v>
      </c>
      <c r="I54" s="115">
        <v>20</v>
      </c>
      <c r="J54" s="115">
        <v>0</v>
      </c>
      <c r="K54" s="115">
        <v>0</v>
      </c>
      <c r="L54" s="115">
        <v>94</v>
      </c>
    </row>
    <row r="55" spans="1:12">
      <c r="A55" s="115" t="s">
        <v>96</v>
      </c>
      <c r="B55" s="115">
        <v>32</v>
      </c>
      <c r="C55" s="115">
        <v>1</v>
      </c>
      <c r="D55" s="115">
        <v>0</v>
      </c>
      <c r="E55" s="115">
        <v>1</v>
      </c>
      <c r="F55" s="115">
        <v>0</v>
      </c>
      <c r="G55" s="115">
        <v>0</v>
      </c>
      <c r="H55" s="115">
        <v>0</v>
      </c>
      <c r="I55" s="115">
        <v>32</v>
      </c>
      <c r="J55" s="115">
        <v>0</v>
      </c>
      <c r="K55" s="115">
        <v>0</v>
      </c>
      <c r="L55" s="115">
        <v>45</v>
      </c>
    </row>
    <row r="56" spans="1:12">
      <c r="A56" s="116">
        <v>45993</v>
      </c>
      <c r="B56" s="115">
        <v>19</v>
      </c>
      <c r="C56" s="115">
        <v>0</v>
      </c>
      <c r="D56" s="115">
        <v>0</v>
      </c>
      <c r="E56" s="115">
        <v>1</v>
      </c>
      <c r="F56" s="115">
        <v>0</v>
      </c>
      <c r="G56" s="115">
        <v>0</v>
      </c>
      <c r="H56" s="115">
        <v>0</v>
      </c>
      <c r="I56" s="115">
        <v>56</v>
      </c>
      <c r="J56" s="115">
        <v>0</v>
      </c>
      <c r="K56" s="115">
        <v>0</v>
      </c>
      <c r="L56" s="115">
        <v>12</v>
      </c>
    </row>
    <row r="57" spans="1:12">
      <c r="A57" s="116">
        <v>45963</v>
      </c>
      <c r="B57" s="115">
        <v>7</v>
      </c>
      <c r="C57" s="115">
        <v>90</v>
      </c>
      <c r="D57" s="115">
        <v>1</v>
      </c>
      <c r="E57" s="115">
        <v>1</v>
      </c>
      <c r="F57" s="115">
        <v>0</v>
      </c>
      <c r="G57" s="115">
        <v>0</v>
      </c>
      <c r="H57" s="115">
        <v>0</v>
      </c>
      <c r="I57" s="115">
        <v>59</v>
      </c>
      <c r="J57" s="115">
        <v>0</v>
      </c>
      <c r="K57" s="115">
        <v>0</v>
      </c>
      <c r="L57" s="115">
        <v>44</v>
      </c>
    </row>
    <row r="58" spans="1:12">
      <c r="A58" s="116">
        <v>45932</v>
      </c>
      <c r="B58" s="115">
        <v>0</v>
      </c>
      <c r="C58" s="115">
        <v>0</v>
      </c>
      <c r="D58" s="115">
        <v>0</v>
      </c>
      <c r="E58" s="115">
        <v>1</v>
      </c>
      <c r="F58" s="115">
        <v>0</v>
      </c>
      <c r="G58" s="115">
        <v>0</v>
      </c>
      <c r="H58" s="115">
        <v>0</v>
      </c>
      <c r="I58" s="115">
        <v>18</v>
      </c>
      <c r="J58" s="115">
        <v>0</v>
      </c>
      <c r="K58" s="115">
        <v>0</v>
      </c>
      <c r="L58" s="115">
        <v>35</v>
      </c>
    </row>
    <row r="59" spans="1:12">
      <c r="A59" s="116">
        <v>45902</v>
      </c>
      <c r="B59" s="115">
        <v>0</v>
      </c>
      <c r="C59" s="115">
        <v>0</v>
      </c>
      <c r="D59" s="115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4</v>
      </c>
      <c r="J59" s="115">
        <v>0</v>
      </c>
      <c r="K59" s="115">
        <v>0</v>
      </c>
      <c r="L59" s="115">
        <v>23</v>
      </c>
    </row>
    <row r="60" spans="1:12">
      <c r="A60" s="116">
        <v>45871</v>
      </c>
      <c r="B60" s="115">
        <v>0</v>
      </c>
      <c r="C60" s="115">
        <v>0</v>
      </c>
      <c r="D60" s="115">
        <v>0</v>
      </c>
      <c r="E60" s="115">
        <v>0</v>
      </c>
      <c r="F60" s="115">
        <v>0</v>
      </c>
      <c r="G60" s="115">
        <v>0</v>
      </c>
      <c r="H60" s="115">
        <v>0</v>
      </c>
      <c r="I60" s="115">
        <v>4</v>
      </c>
      <c r="J60" s="115">
        <v>0</v>
      </c>
      <c r="K60" s="115">
        <v>0</v>
      </c>
      <c r="L60" s="115">
        <v>12</v>
      </c>
    </row>
    <row r="61" spans="1:12">
      <c r="A61" s="116">
        <v>45840</v>
      </c>
      <c r="B61" s="115">
        <v>0</v>
      </c>
      <c r="C61" s="115">
        <v>0</v>
      </c>
      <c r="D61" s="115">
        <v>0</v>
      </c>
      <c r="E61" s="115">
        <v>0</v>
      </c>
      <c r="F61" s="115">
        <v>0</v>
      </c>
      <c r="G61" s="115">
        <v>0</v>
      </c>
      <c r="H61" s="115">
        <v>0</v>
      </c>
      <c r="I61" s="115">
        <v>1</v>
      </c>
      <c r="J61" s="115">
        <v>0</v>
      </c>
      <c r="K61" s="115">
        <v>0</v>
      </c>
      <c r="L61" s="115">
        <v>8</v>
      </c>
    </row>
    <row r="62" spans="1:12">
      <c r="A62" s="116">
        <v>45810</v>
      </c>
      <c r="B62" s="115">
        <v>0</v>
      </c>
      <c r="C62" s="115">
        <v>0</v>
      </c>
      <c r="D62" s="115">
        <v>0</v>
      </c>
      <c r="E62" s="115">
        <v>0</v>
      </c>
      <c r="F62" s="115">
        <v>0</v>
      </c>
      <c r="G62" s="115">
        <v>0</v>
      </c>
      <c r="H62" s="115">
        <v>0</v>
      </c>
      <c r="I62" s="115">
        <v>1</v>
      </c>
      <c r="J62" s="115">
        <v>0</v>
      </c>
      <c r="K62" s="115">
        <v>0</v>
      </c>
      <c r="L62" s="115">
        <v>8</v>
      </c>
    </row>
    <row r="63" spans="1:12">
      <c r="A63" s="116">
        <v>45779</v>
      </c>
      <c r="B63" s="115">
        <v>0</v>
      </c>
      <c r="C63" s="115">
        <v>0</v>
      </c>
      <c r="D63" s="115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2</v>
      </c>
      <c r="J63" s="115">
        <v>0</v>
      </c>
      <c r="K63" s="115">
        <v>0</v>
      </c>
      <c r="L63" s="115">
        <v>30</v>
      </c>
    </row>
    <row r="64" spans="1:12">
      <c r="A64" s="116">
        <v>45749</v>
      </c>
      <c r="B64" s="115">
        <v>1</v>
      </c>
      <c r="C64" s="115">
        <v>0</v>
      </c>
      <c r="D64" s="115">
        <v>0</v>
      </c>
      <c r="E64" s="115">
        <v>0</v>
      </c>
      <c r="F64" s="115">
        <v>0</v>
      </c>
      <c r="G64" s="115">
        <v>0</v>
      </c>
      <c r="H64" s="115">
        <v>0</v>
      </c>
      <c r="I64" s="115">
        <v>0</v>
      </c>
      <c r="J64" s="115">
        <v>0</v>
      </c>
      <c r="K64" s="115">
        <v>0</v>
      </c>
      <c r="L64" s="115">
        <v>28</v>
      </c>
    </row>
    <row r="65" spans="1:12">
      <c r="A65" s="116">
        <v>45718</v>
      </c>
      <c r="B65" s="115">
        <v>0</v>
      </c>
      <c r="C65" s="115">
        <v>1</v>
      </c>
      <c r="D65" s="115">
        <v>1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18</v>
      </c>
    </row>
    <row r="66" spans="1:12">
      <c r="A66" s="116">
        <v>45690</v>
      </c>
      <c r="B66" s="115">
        <v>0</v>
      </c>
      <c r="C66" s="115">
        <v>0</v>
      </c>
      <c r="D66" s="115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11</v>
      </c>
    </row>
    <row r="67" spans="1:12">
      <c r="A67" s="116">
        <v>45659</v>
      </c>
      <c r="B67" s="115">
        <v>0</v>
      </c>
      <c r="C67" s="115">
        <v>37</v>
      </c>
      <c r="D67" s="115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1</v>
      </c>
      <c r="J67" s="115">
        <v>1</v>
      </c>
      <c r="K67" s="115">
        <v>0</v>
      </c>
      <c r="L67" s="115">
        <v>13</v>
      </c>
    </row>
    <row r="68" spans="1:12">
      <c r="A68" s="115" t="s">
        <v>97</v>
      </c>
      <c r="B68" s="115">
        <v>0</v>
      </c>
      <c r="C68" s="115">
        <v>16</v>
      </c>
      <c r="D68" s="115">
        <v>4</v>
      </c>
      <c r="E68" s="115">
        <v>0</v>
      </c>
      <c r="F68" s="115">
        <v>0</v>
      </c>
      <c r="G68" s="115">
        <v>0</v>
      </c>
      <c r="H68" s="115">
        <v>0</v>
      </c>
      <c r="I68" s="115">
        <v>0</v>
      </c>
      <c r="J68" s="115">
        <v>0</v>
      </c>
      <c r="K68" s="115">
        <v>0</v>
      </c>
      <c r="L68" s="115">
        <v>28</v>
      </c>
    </row>
    <row r="69" spans="1:12">
      <c r="A69" s="115" t="s">
        <v>98</v>
      </c>
      <c r="B69" s="115">
        <v>0</v>
      </c>
      <c r="C69" s="115">
        <v>0</v>
      </c>
      <c r="D69" s="115">
        <v>0</v>
      </c>
      <c r="E69" s="115">
        <v>1</v>
      </c>
      <c r="F69" s="115">
        <v>0</v>
      </c>
      <c r="G69" s="115">
        <v>0</v>
      </c>
      <c r="H69" s="115">
        <v>0</v>
      </c>
      <c r="I69" s="115">
        <v>0</v>
      </c>
      <c r="J69" s="115">
        <v>0</v>
      </c>
      <c r="K69" s="115">
        <v>0</v>
      </c>
      <c r="L69" s="115">
        <v>30</v>
      </c>
    </row>
    <row r="70" spans="1:12">
      <c r="A70" s="115" t="s">
        <v>99</v>
      </c>
      <c r="B70" s="115">
        <v>0</v>
      </c>
      <c r="C70" s="115">
        <v>0</v>
      </c>
      <c r="D70" s="115">
        <v>0</v>
      </c>
      <c r="E70" s="115">
        <v>2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121</v>
      </c>
    </row>
    <row r="71" spans="1:12">
      <c r="A71" s="115" t="s">
        <v>100</v>
      </c>
      <c r="B71" s="115">
        <v>0</v>
      </c>
      <c r="C71" s="115">
        <v>0</v>
      </c>
      <c r="D71" s="115">
        <v>0</v>
      </c>
      <c r="E71" s="115">
        <v>0</v>
      </c>
      <c r="F71" s="115">
        <v>0</v>
      </c>
      <c r="G71" s="115">
        <v>0</v>
      </c>
      <c r="H71" s="115">
        <v>0</v>
      </c>
      <c r="I71" s="115">
        <v>0</v>
      </c>
      <c r="J71" s="115">
        <v>0</v>
      </c>
      <c r="K71" s="115">
        <v>0</v>
      </c>
      <c r="L71" s="115">
        <v>47</v>
      </c>
    </row>
    <row r="72" spans="1:12">
      <c r="A72" s="115" t="s">
        <v>101</v>
      </c>
      <c r="B72" s="115">
        <v>0</v>
      </c>
      <c r="C72" s="115">
        <v>0</v>
      </c>
      <c r="D72" s="115">
        <v>0</v>
      </c>
      <c r="E72" s="115">
        <v>0</v>
      </c>
      <c r="F72" s="115">
        <v>0</v>
      </c>
      <c r="G72" s="115">
        <v>0</v>
      </c>
      <c r="H72" s="115">
        <v>0</v>
      </c>
      <c r="I72" s="115">
        <v>2</v>
      </c>
      <c r="J72" s="115">
        <v>0</v>
      </c>
      <c r="K72" s="115">
        <v>0</v>
      </c>
      <c r="L72" s="115">
        <v>258</v>
      </c>
    </row>
    <row r="73" spans="1:12">
      <c r="A73" s="115" t="s">
        <v>102</v>
      </c>
      <c r="B73" s="115">
        <v>0</v>
      </c>
      <c r="C73" s="115">
        <v>0</v>
      </c>
      <c r="D73" s="115">
        <v>15</v>
      </c>
      <c r="E73" s="115">
        <v>16</v>
      </c>
      <c r="F73" s="115">
        <v>0</v>
      </c>
      <c r="G73" s="115">
        <v>0</v>
      </c>
      <c r="H73" s="115">
        <v>0</v>
      </c>
      <c r="I73" s="115">
        <v>1</v>
      </c>
      <c r="J73" s="115">
        <v>0</v>
      </c>
      <c r="K73" s="115">
        <v>0</v>
      </c>
      <c r="L73" s="117">
        <v>1111</v>
      </c>
    </row>
    <row r="74" spans="1:12">
      <c r="A74" s="115" t="s">
        <v>103</v>
      </c>
      <c r="B74" s="115">
        <v>0</v>
      </c>
      <c r="C74" s="115">
        <v>0</v>
      </c>
      <c r="D74" s="115">
        <v>1</v>
      </c>
      <c r="E74" s="115">
        <v>1</v>
      </c>
      <c r="F74" s="115">
        <v>0</v>
      </c>
      <c r="G74" s="115">
        <v>0</v>
      </c>
      <c r="H74" s="115">
        <v>0</v>
      </c>
      <c r="I74" s="115">
        <v>0</v>
      </c>
      <c r="J74" s="115">
        <v>0</v>
      </c>
      <c r="K74" s="115">
        <v>0</v>
      </c>
      <c r="L74" s="117">
        <v>1625</v>
      </c>
    </row>
    <row r="75" spans="1:12">
      <c r="A75" s="115" t="s">
        <v>104</v>
      </c>
      <c r="B75" s="115">
        <v>0</v>
      </c>
      <c r="C75" s="115">
        <v>0</v>
      </c>
      <c r="D75" s="115">
        <v>0</v>
      </c>
      <c r="E75" s="115">
        <v>5</v>
      </c>
      <c r="F75" s="115">
        <v>0</v>
      </c>
      <c r="G75" s="115">
        <v>0</v>
      </c>
      <c r="H75" s="115">
        <v>0</v>
      </c>
      <c r="I75" s="115">
        <v>0</v>
      </c>
      <c r="J75" s="115">
        <v>0</v>
      </c>
      <c r="K75" s="115">
        <v>0</v>
      </c>
      <c r="L75" s="115">
        <v>11</v>
      </c>
    </row>
    <row r="76" spans="1:12">
      <c r="A76" s="115" t="s">
        <v>105</v>
      </c>
      <c r="B76" s="115">
        <v>0</v>
      </c>
      <c r="C76" s="115">
        <v>0</v>
      </c>
      <c r="D76" s="115">
        <v>0</v>
      </c>
      <c r="E76" s="115">
        <v>2</v>
      </c>
      <c r="F76" s="115">
        <v>0</v>
      </c>
      <c r="G76" s="115">
        <v>0</v>
      </c>
      <c r="H76" s="115">
        <v>0</v>
      </c>
      <c r="I76" s="115">
        <v>0</v>
      </c>
      <c r="J76" s="115">
        <v>0</v>
      </c>
      <c r="K76" s="115">
        <v>0</v>
      </c>
      <c r="L76" s="115">
        <v>1</v>
      </c>
    </row>
    <row r="77" spans="1:12">
      <c r="A77" s="115" t="s">
        <v>106</v>
      </c>
      <c r="B77" s="115">
        <v>0</v>
      </c>
      <c r="C77" s="115">
        <v>0</v>
      </c>
      <c r="D77" s="115">
        <v>0</v>
      </c>
      <c r="E77" s="115">
        <v>0</v>
      </c>
      <c r="F77" s="115">
        <v>0</v>
      </c>
      <c r="G77" s="115">
        <v>0</v>
      </c>
      <c r="H77" s="115">
        <v>0</v>
      </c>
      <c r="I77" s="115">
        <v>0</v>
      </c>
      <c r="J77" s="115">
        <v>0</v>
      </c>
      <c r="K77" s="115">
        <v>0</v>
      </c>
      <c r="L77" s="115">
        <v>5</v>
      </c>
    </row>
    <row r="78" spans="1:12">
      <c r="A78" s="115" t="s">
        <v>107</v>
      </c>
      <c r="B78" s="115">
        <v>0</v>
      </c>
      <c r="C78" s="115">
        <v>0</v>
      </c>
      <c r="D78" s="115">
        <v>0</v>
      </c>
      <c r="E78" s="115">
        <v>0</v>
      </c>
      <c r="F78" s="115">
        <v>0</v>
      </c>
      <c r="G78" s="115">
        <v>0</v>
      </c>
      <c r="H78" s="115">
        <v>0</v>
      </c>
      <c r="I78" s="115">
        <v>0</v>
      </c>
      <c r="J78" s="115">
        <v>0</v>
      </c>
      <c r="K78" s="115">
        <v>0</v>
      </c>
      <c r="L78" s="115">
        <v>7</v>
      </c>
    </row>
    <row r="79" spans="1:12">
      <c r="A79" s="115" t="s">
        <v>108</v>
      </c>
      <c r="B79" s="115">
        <v>0</v>
      </c>
      <c r="C79" s="115">
        <v>0</v>
      </c>
      <c r="D79" s="115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11</v>
      </c>
    </row>
    <row r="80" spans="1:12">
      <c r="A80" s="115" t="s">
        <v>109</v>
      </c>
      <c r="B80" s="115">
        <v>0</v>
      </c>
      <c r="C80" s="115">
        <v>0</v>
      </c>
      <c r="D80" s="115">
        <v>0</v>
      </c>
      <c r="E80" s="115">
        <v>0</v>
      </c>
      <c r="F80" s="115">
        <v>0</v>
      </c>
      <c r="G80" s="115">
        <v>0</v>
      </c>
      <c r="H80" s="115">
        <v>0</v>
      </c>
      <c r="I80" s="115">
        <v>0</v>
      </c>
      <c r="J80" s="115">
        <v>0</v>
      </c>
      <c r="K80" s="115">
        <v>0</v>
      </c>
      <c r="L80" s="115">
        <v>7</v>
      </c>
    </row>
    <row r="81" spans="1:12">
      <c r="A81" s="115" t="s">
        <v>110</v>
      </c>
      <c r="B81" s="115">
        <v>0</v>
      </c>
      <c r="C81" s="115">
        <v>0</v>
      </c>
      <c r="D81" s="115">
        <v>0</v>
      </c>
      <c r="E81" s="115">
        <v>0</v>
      </c>
      <c r="F81" s="115">
        <v>0</v>
      </c>
      <c r="G81" s="115">
        <v>0</v>
      </c>
      <c r="H81" s="115">
        <v>0</v>
      </c>
      <c r="I81" s="115">
        <v>0</v>
      </c>
      <c r="J81" s="115">
        <v>0</v>
      </c>
      <c r="K81" s="115">
        <v>0</v>
      </c>
      <c r="L81" s="115">
        <v>10</v>
      </c>
    </row>
    <row r="82" spans="1:12">
      <c r="A82" s="115" t="s">
        <v>111</v>
      </c>
      <c r="B82" s="115">
        <v>0</v>
      </c>
      <c r="C82" s="115">
        <v>0</v>
      </c>
      <c r="D82" s="115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16</v>
      </c>
    </row>
    <row r="83" spans="1:12">
      <c r="A83" s="115" t="s">
        <v>112</v>
      </c>
      <c r="B83" s="115">
        <v>0</v>
      </c>
      <c r="C83" s="115">
        <v>0</v>
      </c>
      <c r="D83" s="115">
        <v>0</v>
      </c>
      <c r="E83" s="115">
        <v>0</v>
      </c>
      <c r="F83" s="115">
        <v>0</v>
      </c>
      <c r="G83" s="115">
        <v>0</v>
      </c>
      <c r="H83" s="115">
        <v>0</v>
      </c>
      <c r="I83" s="115">
        <v>0</v>
      </c>
      <c r="J83" s="115">
        <v>0</v>
      </c>
      <c r="K83" s="115">
        <v>0</v>
      </c>
      <c r="L83" s="115">
        <v>65</v>
      </c>
    </row>
    <row r="84" spans="1:12">
      <c r="A84" s="115" t="s">
        <v>113</v>
      </c>
      <c r="B84" s="115">
        <v>0</v>
      </c>
      <c r="C84" s="115">
        <v>0</v>
      </c>
      <c r="D84" s="115">
        <v>0</v>
      </c>
      <c r="E84" s="115">
        <v>0</v>
      </c>
      <c r="F84" s="115">
        <v>0</v>
      </c>
      <c r="G84" s="115">
        <v>0</v>
      </c>
      <c r="H84" s="115">
        <v>0</v>
      </c>
      <c r="I84" s="115">
        <v>0</v>
      </c>
      <c r="J84" s="115">
        <v>0</v>
      </c>
      <c r="K84" s="115">
        <v>0</v>
      </c>
      <c r="L84" s="115">
        <v>23</v>
      </c>
    </row>
    <row r="85" spans="1:12">
      <c r="A85" s="115" t="s">
        <v>114</v>
      </c>
      <c r="B85" s="115">
        <v>0</v>
      </c>
      <c r="C85" s="115">
        <v>0</v>
      </c>
      <c r="D85" s="115">
        <v>0</v>
      </c>
      <c r="E85" s="115">
        <v>0</v>
      </c>
      <c r="F85" s="115">
        <v>0</v>
      </c>
      <c r="G85" s="115">
        <v>0</v>
      </c>
      <c r="H85" s="115">
        <v>0</v>
      </c>
      <c r="I85" s="115">
        <v>0</v>
      </c>
      <c r="J85" s="115">
        <v>0</v>
      </c>
      <c r="K85" s="115">
        <v>0</v>
      </c>
      <c r="L85" s="115">
        <v>55</v>
      </c>
    </row>
    <row r="86" spans="1:12">
      <c r="A86" s="115" t="s">
        <v>115</v>
      </c>
      <c r="B86" s="115">
        <v>0</v>
      </c>
      <c r="C86" s="115">
        <v>0</v>
      </c>
      <c r="D86" s="115">
        <v>0</v>
      </c>
      <c r="E86" s="115">
        <v>0</v>
      </c>
      <c r="F86" s="115">
        <v>0</v>
      </c>
      <c r="G86" s="115">
        <v>0</v>
      </c>
      <c r="H86" s="115">
        <v>0</v>
      </c>
      <c r="I86" s="115">
        <v>0</v>
      </c>
      <c r="J86" s="115">
        <v>0</v>
      </c>
      <c r="K86" s="115">
        <v>0</v>
      </c>
      <c r="L86" s="115">
        <v>31</v>
      </c>
    </row>
    <row r="87" spans="1:12">
      <c r="A87" s="116">
        <v>45992</v>
      </c>
      <c r="B87" s="115">
        <v>0</v>
      </c>
      <c r="C87" s="115">
        <v>0</v>
      </c>
      <c r="D87" s="115">
        <v>0</v>
      </c>
      <c r="E87" s="115">
        <v>0</v>
      </c>
      <c r="F87" s="115">
        <v>0</v>
      </c>
      <c r="G87" s="115">
        <v>0</v>
      </c>
      <c r="H87" s="115">
        <v>0</v>
      </c>
      <c r="I87" s="115">
        <v>0</v>
      </c>
      <c r="J87" s="115">
        <v>0</v>
      </c>
      <c r="K87" s="115">
        <v>0</v>
      </c>
      <c r="L87" s="115">
        <v>34</v>
      </c>
    </row>
    <row r="88" spans="1:12">
      <c r="A88" s="116">
        <v>45962</v>
      </c>
      <c r="B88" s="115">
        <v>0</v>
      </c>
      <c r="C88" s="115">
        <v>0</v>
      </c>
      <c r="D88" s="115">
        <v>0</v>
      </c>
      <c r="E88" s="115">
        <v>0</v>
      </c>
      <c r="F88" s="115">
        <v>0</v>
      </c>
      <c r="G88" s="115">
        <v>0</v>
      </c>
      <c r="H88" s="115">
        <v>0</v>
      </c>
      <c r="I88" s="115">
        <v>0</v>
      </c>
      <c r="J88" s="115">
        <v>0</v>
      </c>
      <c r="K88" s="115">
        <v>0</v>
      </c>
      <c r="L88" s="115">
        <v>18</v>
      </c>
    </row>
    <row r="89" spans="1:12">
      <c r="A89" s="116">
        <v>45931</v>
      </c>
      <c r="B89" s="115">
        <v>0</v>
      </c>
      <c r="C89" s="115">
        <v>0</v>
      </c>
      <c r="D89" s="115">
        <v>0</v>
      </c>
      <c r="E89" s="115">
        <v>0</v>
      </c>
      <c r="F89" s="115">
        <v>0</v>
      </c>
      <c r="G89" s="115">
        <v>0</v>
      </c>
      <c r="H89" s="115">
        <v>0</v>
      </c>
      <c r="I89" s="115">
        <v>0</v>
      </c>
      <c r="J89" s="115">
        <v>0</v>
      </c>
      <c r="K89" s="115">
        <v>0</v>
      </c>
      <c r="L89" s="115">
        <v>19</v>
      </c>
    </row>
    <row r="90" spans="1:12">
      <c r="A90" s="116">
        <v>45901</v>
      </c>
      <c r="B90" s="115">
        <v>0</v>
      </c>
      <c r="C90" s="115">
        <v>0</v>
      </c>
      <c r="D90" s="115">
        <v>0</v>
      </c>
      <c r="E90" s="115">
        <v>0</v>
      </c>
      <c r="F90" s="115">
        <v>0</v>
      </c>
      <c r="G90" s="115">
        <v>0</v>
      </c>
      <c r="H90" s="115">
        <v>0</v>
      </c>
      <c r="I90" s="115">
        <v>0</v>
      </c>
      <c r="J90" s="115">
        <v>0</v>
      </c>
      <c r="K90" s="115">
        <v>0</v>
      </c>
      <c r="L90" s="115">
        <v>13</v>
      </c>
    </row>
    <row r="91" spans="1:12">
      <c r="A91" s="116">
        <v>45870</v>
      </c>
      <c r="B91" s="115">
        <v>0</v>
      </c>
      <c r="C91" s="115">
        <v>0</v>
      </c>
      <c r="D91" s="115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20</v>
      </c>
    </row>
    <row r="92" spans="1:12">
      <c r="A92" s="116">
        <v>45839</v>
      </c>
      <c r="B92" s="115">
        <v>0</v>
      </c>
      <c r="C92" s="115">
        <v>0</v>
      </c>
      <c r="D92" s="115">
        <v>0</v>
      </c>
      <c r="E92" s="115">
        <v>0</v>
      </c>
      <c r="F92" s="115">
        <v>0</v>
      </c>
      <c r="G92" s="115">
        <v>0</v>
      </c>
      <c r="H92" s="115">
        <v>0</v>
      </c>
      <c r="I92" s="115">
        <v>0</v>
      </c>
      <c r="J92" s="115">
        <v>0</v>
      </c>
      <c r="K92" s="115">
        <v>0</v>
      </c>
      <c r="L92" s="115">
        <v>15</v>
      </c>
    </row>
    <row r="93" spans="1:12">
      <c r="A93" s="116">
        <v>45809</v>
      </c>
      <c r="B93" s="115">
        <v>0</v>
      </c>
      <c r="C93" s="115">
        <v>0</v>
      </c>
      <c r="D93" s="115">
        <v>0</v>
      </c>
      <c r="E93" s="115">
        <v>0</v>
      </c>
      <c r="F93" s="115">
        <v>0</v>
      </c>
      <c r="G93" s="115">
        <v>0</v>
      </c>
      <c r="H93" s="115">
        <v>0</v>
      </c>
      <c r="I93" s="115">
        <v>0</v>
      </c>
      <c r="J93" s="115">
        <v>0</v>
      </c>
      <c r="K93" s="115">
        <v>0</v>
      </c>
      <c r="L93" s="115">
        <v>10</v>
      </c>
    </row>
    <row r="94" spans="1:12">
      <c r="A94" s="116">
        <v>45748</v>
      </c>
      <c r="B94" s="115">
        <v>0</v>
      </c>
      <c r="C94" s="115">
        <v>0</v>
      </c>
      <c r="D94" s="115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3</v>
      </c>
    </row>
    <row r="95" spans="1:12">
      <c r="A95" s="116">
        <v>45717</v>
      </c>
      <c r="B95" s="115">
        <v>0</v>
      </c>
      <c r="C95" s="115">
        <v>0</v>
      </c>
      <c r="D95" s="115">
        <v>0</v>
      </c>
      <c r="E95" s="115">
        <v>0</v>
      </c>
      <c r="F95" s="115">
        <v>0</v>
      </c>
      <c r="G95" s="115">
        <v>0</v>
      </c>
      <c r="H95" s="115">
        <v>0</v>
      </c>
      <c r="I95" s="115">
        <v>0</v>
      </c>
      <c r="J95" s="115">
        <v>0</v>
      </c>
      <c r="K95" s="115">
        <v>0</v>
      </c>
      <c r="L95" s="115">
        <v>6</v>
      </c>
    </row>
    <row r="96" spans="1:12">
      <c r="A96" s="116">
        <v>45689</v>
      </c>
      <c r="B96" s="115">
        <v>0</v>
      </c>
      <c r="C96" s="115">
        <v>0</v>
      </c>
      <c r="D96" s="115">
        <v>0</v>
      </c>
      <c r="E96" s="115">
        <v>0</v>
      </c>
      <c r="F96" s="115">
        <v>0</v>
      </c>
      <c r="G96" s="115">
        <v>0</v>
      </c>
      <c r="H96" s="115">
        <v>0</v>
      </c>
      <c r="I96" s="115">
        <v>0</v>
      </c>
      <c r="J96" s="115">
        <v>0</v>
      </c>
      <c r="K96" s="115">
        <v>0</v>
      </c>
      <c r="L96" s="115">
        <v>6</v>
      </c>
    </row>
    <row r="97" spans="1:12">
      <c r="A97" s="116">
        <v>45658</v>
      </c>
      <c r="B97" s="115">
        <v>0</v>
      </c>
      <c r="C97" s="115">
        <v>0</v>
      </c>
      <c r="D97" s="115">
        <v>0</v>
      </c>
      <c r="E97" s="115">
        <v>0</v>
      </c>
      <c r="F97" s="115">
        <v>0</v>
      </c>
      <c r="G97" s="115">
        <v>0</v>
      </c>
      <c r="H97" s="115">
        <v>0</v>
      </c>
      <c r="I97" s="115">
        <v>0</v>
      </c>
      <c r="J97" s="115">
        <v>0</v>
      </c>
      <c r="K97" s="115">
        <v>0</v>
      </c>
      <c r="L97" s="115">
        <v>5</v>
      </c>
    </row>
    <row r="98" spans="1:12">
      <c r="A98" s="115" t="s">
        <v>116</v>
      </c>
      <c r="B98" s="115">
        <v>0</v>
      </c>
      <c r="C98" s="115">
        <v>0</v>
      </c>
      <c r="D98" s="115">
        <v>0</v>
      </c>
      <c r="E98" s="115">
        <v>0</v>
      </c>
      <c r="F98" s="115">
        <v>0</v>
      </c>
      <c r="G98" s="115">
        <v>0</v>
      </c>
      <c r="H98" s="115">
        <v>0</v>
      </c>
      <c r="I98" s="115">
        <v>0</v>
      </c>
      <c r="J98" s="115">
        <v>0</v>
      </c>
      <c r="K98" s="115">
        <v>0</v>
      </c>
      <c r="L98" s="115">
        <v>6</v>
      </c>
    </row>
    <row r="99" spans="1:12">
      <c r="A99" s="115" t="s">
        <v>117</v>
      </c>
      <c r="B99" s="115">
        <v>0</v>
      </c>
      <c r="C99" s="115">
        <v>0</v>
      </c>
      <c r="D99" s="115">
        <v>0</v>
      </c>
      <c r="E99" s="115">
        <v>0</v>
      </c>
      <c r="F99" s="115">
        <v>0</v>
      </c>
      <c r="G99" s="115">
        <v>0</v>
      </c>
      <c r="H99" s="115">
        <v>0</v>
      </c>
      <c r="I99" s="115">
        <v>0</v>
      </c>
      <c r="J99" s="115">
        <v>0</v>
      </c>
      <c r="K99" s="115">
        <v>0</v>
      </c>
      <c r="L99" s="115">
        <v>13</v>
      </c>
    </row>
    <row r="100" spans="1:12">
      <c r="A100" s="115" t="s">
        <v>118</v>
      </c>
      <c r="B100" s="115">
        <v>0</v>
      </c>
      <c r="C100" s="115">
        <v>0</v>
      </c>
      <c r="D100" s="115">
        <v>0</v>
      </c>
      <c r="E100" s="115">
        <v>0</v>
      </c>
      <c r="F100" s="115">
        <v>0</v>
      </c>
      <c r="G100" s="115">
        <v>0</v>
      </c>
      <c r="H100" s="115">
        <v>0</v>
      </c>
      <c r="I100" s="115">
        <v>0</v>
      </c>
      <c r="J100" s="115">
        <v>0</v>
      </c>
      <c r="K100" s="115">
        <v>0</v>
      </c>
      <c r="L100" s="115">
        <v>2</v>
      </c>
    </row>
    <row r="101" spans="1:12">
      <c r="A101" s="115" t="s">
        <v>119</v>
      </c>
      <c r="B101" s="115">
        <v>0</v>
      </c>
      <c r="C101" s="115">
        <v>0</v>
      </c>
      <c r="D101" s="115">
        <v>0</v>
      </c>
      <c r="E101" s="115">
        <v>0</v>
      </c>
      <c r="F101" s="115">
        <v>0</v>
      </c>
      <c r="G101" s="115">
        <v>0</v>
      </c>
      <c r="H101" s="115">
        <v>0</v>
      </c>
      <c r="I101" s="115">
        <v>0</v>
      </c>
      <c r="J101" s="115">
        <v>0</v>
      </c>
      <c r="K101" s="115">
        <v>0</v>
      </c>
      <c r="L101" s="115">
        <v>5</v>
      </c>
    </row>
    <row r="102" spans="1:12">
      <c r="A102" s="115" t="s">
        <v>120</v>
      </c>
      <c r="B102" s="115">
        <v>0</v>
      </c>
      <c r="C102" s="115">
        <v>0</v>
      </c>
      <c r="D102" s="115">
        <v>0</v>
      </c>
      <c r="E102" s="115">
        <v>0</v>
      </c>
      <c r="F102" s="115">
        <v>0</v>
      </c>
      <c r="G102" s="115">
        <v>0</v>
      </c>
      <c r="H102" s="115">
        <v>0</v>
      </c>
      <c r="I102" s="115">
        <v>0</v>
      </c>
      <c r="J102" s="115">
        <v>0</v>
      </c>
      <c r="K102" s="115">
        <v>0</v>
      </c>
      <c r="L102" s="115">
        <v>5</v>
      </c>
    </row>
    <row r="103" spans="1:12">
      <c r="A103" s="115" t="s">
        <v>121</v>
      </c>
      <c r="B103" s="115">
        <v>0</v>
      </c>
      <c r="C103" s="115">
        <v>0</v>
      </c>
      <c r="D103" s="115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7</v>
      </c>
    </row>
    <row r="104" spans="1:12">
      <c r="A104" s="115" t="s">
        <v>122</v>
      </c>
      <c r="B104" s="115">
        <v>0</v>
      </c>
      <c r="C104" s="115">
        <v>0</v>
      </c>
      <c r="D104" s="115">
        <v>0</v>
      </c>
      <c r="E104" s="115">
        <v>0</v>
      </c>
      <c r="F104" s="115">
        <v>0</v>
      </c>
      <c r="G104" s="115">
        <v>0</v>
      </c>
      <c r="H104" s="115">
        <v>0</v>
      </c>
      <c r="I104" s="115">
        <v>0</v>
      </c>
      <c r="J104" s="115">
        <v>0</v>
      </c>
      <c r="K104" s="115">
        <v>0</v>
      </c>
      <c r="L104" s="115">
        <v>2</v>
      </c>
    </row>
    <row r="105" spans="1:12">
      <c r="A105" s="115" t="s">
        <v>123</v>
      </c>
      <c r="B105" s="115">
        <v>0</v>
      </c>
      <c r="C105" s="115">
        <v>0</v>
      </c>
      <c r="D105" s="115">
        <v>0</v>
      </c>
      <c r="E105" s="115">
        <v>0</v>
      </c>
      <c r="F105" s="115">
        <v>0</v>
      </c>
      <c r="G105" s="115">
        <v>0</v>
      </c>
      <c r="H105" s="115">
        <v>0</v>
      </c>
      <c r="I105" s="115">
        <v>0</v>
      </c>
      <c r="J105" s="115">
        <v>0</v>
      </c>
      <c r="K105" s="115">
        <v>0</v>
      </c>
      <c r="L105" s="115">
        <v>1</v>
      </c>
    </row>
    <row r="106" spans="1:12">
      <c r="A106" s="115" t="s">
        <v>124</v>
      </c>
      <c r="B106" s="115">
        <v>0</v>
      </c>
      <c r="C106" s="115">
        <v>0</v>
      </c>
      <c r="D106" s="115">
        <v>0</v>
      </c>
      <c r="E106" s="115">
        <v>0</v>
      </c>
      <c r="F106" s="115">
        <v>0</v>
      </c>
      <c r="G106" s="115">
        <v>0</v>
      </c>
      <c r="H106" s="115">
        <v>0</v>
      </c>
      <c r="I106" s="115">
        <v>0</v>
      </c>
      <c r="J106" s="115">
        <v>0</v>
      </c>
      <c r="K106" s="115">
        <v>0</v>
      </c>
      <c r="L106" s="115">
        <v>6</v>
      </c>
    </row>
    <row r="107" spans="1:12">
      <c r="A107" s="115" t="s">
        <v>125</v>
      </c>
      <c r="B107" s="115">
        <v>0</v>
      </c>
      <c r="C107" s="115">
        <v>0</v>
      </c>
      <c r="D107" s="115">
        <v>0</v>
      </c>
      <c r="E107" s="115">
        <v>0</v>
      </c>
      <c r="F107" s="115">
        <v>0</v>
      </c>
      <c r="G107" s="115">
        <v>0</v>
      </c>
      <c r="H107" s="115">
        <v>0</v>
      </c>
      <c r="I107" s="115">
        <v>0</v>
      </c>
      <c r="J107" s="115">
        <v>0</v>
      </c>
      <c r="K107" s="115">
        <v>0</v>
      </c>
      <c r="L107" s="115">
        <v>3</v>
      </c>
    </row>
    <row r="108" spans="1:12">
      <c r="A108" s="115" t="s">
        <v>126</v>
      </c>
      <c r="B108" s="115">
        <v>0</v>
      </c>
      <c r="C108" s="115">
        <v>0</v>
      </c>
      <c r="D108" s="115">
        <v>0</v>
      </c>
      <c r="E108" s="115">
        <v>0</v>
      </c>
      <c r="F108" s="115">
        <v>0</v>
      </c>
      <c r="G108" s="115">
        <v>0</v>
      </c>
      <c r="H108" s="115">
        <v>0</v>
      </c>
      <c r="I108" s="115">
        <v>0</v>
      </c>
      <c r="J108" s="115">
        <v>0</v>
      </c>
      <c r="K108" s="115">
        <v>0</v>
      </c>
      <c r="L108" s="115">
        <v>23</v>
      </c>
    </row>
    <row r="109" spans="1:12">
      <c r="A109" s="115" t="s">
        <v>127</v>
      </c>
      <c r="B109" s="115">
        <v>0</v>
      </c>
      <c r="C109" s="115">
        <v>0</v>
      </c>
      <c r="D109" s="115">
        <v>0</v>
      </c>
      <c r="E109" s="115">
        <v>0</v>
      </c>
      <c r="F109" s="115">
        <v>0</v>
      </c>
      <c r="G109" s="115">
        <v>0</v>
      </c>
      <c r="H109" s="115">
        <v>0</v>
      </c>
      <c r="I109" s="115">
        <v>0</v>
      </c>
      <c r="J109" s="115">
        <v>0</v>
      </c>
      <c r="K109" s="115">
        <v>0</v>
      </c>
      <c r="L109" s="115">
        <v>3</v>
      </c>
    </row>
    <row r="110" spans="1:12">
      <c r="A110" s="115" t="s">
        <v>128</v>
      </c>
      <c r="B110" s="115">
        <v>0</v>
      </c>
      <c r="C110" s="115">
        <v>0</v>
      </c>
      <c r="D110" s="115">
        <v>0</v>
      </c>
      <c r="E110" s="115">
        <v>0</v>
      </c>
      <c r="F110" s="115">
        <v>0</v>
      </c>
      <c r="G110" s="115">
        <v>0</v>
      </c>
      <c r="H110" s="115">
        <v>0</v>
      </c>
      <c r="I110" s="115">
        <v>0</v>
      </c>
      <c r="J110" s="115">
        <v>0</v>
      </c>
      <c r="K110" s="115">
        <v>0</v>
      </c>
      <c r="L110" s="115">
        <v>5</v>
      </c>
    </row>
    <row r="111" spans="1:12">
      <c r="A111" s="115" t="s">
        <v>129</v>
      </c>
      <c r="B111" s="115">
        <v>0</v>
      </c>
      <c r="C111" s="115">
        <v>0</v>
      </c>
      <c r="D111" s="115">
        <v>0</v>
      </c>
      <c r="E111" s="115">
        <v>0</v>
      </c>
      <c r="F111" s="115">
        <v>0</v>
      </c>
      <c r="G111" s="115">
        <v>0</v>
      </c>
      <c r="H111" s="115">
        <v>0</v>
      </c>
      <c r="I111" s="115">
        <v>0</v>
      </c>
      <c r="J111" s="115">
        <v>0</v>
      </c>
      <c r="K111" s="115">
        <v>0</v>
      </c>
      <c r="L111" s="115">
        <v>7</v>
      </c>
    </row>
    <row r="112" spans="1:12">
      <c r="A112" s="115" t="s">
        <v>130</v>
      </c>
      <c r="B112" s="115">
        <v>0</v>
      </c>
      <c r="C112" s="115">
        <v>0</v>
      </c>
      <c r="D112" s="115">
        <v>0</v>
      </c>
      <c r="E112" s="115">
        <v>0</v>
      </c>
      <c r="F112" s="115">
        <v>0</v>
      </c>
      <c r="G112" s="115">
        <v>0</v>
      </c>
      <c r="H112" s="115">
        <v>0</v>
      </c>
      <c r="I112" s="115">
        <v>0</v>
      </c>
      <c r="J112" s="115">
        <v>0</v>
      </c>
      <c r="K112" s="115">
        <v>0</v>
      </c>
      <c r="L112" s="115">
        <v>3</v>
      </c>
    </row>
    <row r="113" spans="1:12">
      <c r="A113" s="115" t="s">
        <v>131</v>
      </c>
      <c r="B113" s="115">
        <v>0</v>
      </c>
      <c r="C113" s="115">
        <v>0</v>
      </c>
      <c r="D113" s="115">
        <v>0</v>
      </c>
      <c r="E113" s="115">
        <v>0</v>
      </c>
      <c r="F113" s="115">
        <v>0</v>
      </c>
      <c r="G113" s="115">
        <v>0</v>
      </c>
      <c r="H113" s="115">
        <v>0</v>
      </c>
      <c r="I113" s="115">
        <v>0</v>
      </c>
      <c r="J113" s="115">
        <v>0</v>
      </c>
      <c r="K113" s="115">
        <v>0</v>
      </c>
      <c r="L113" s="115">
        <v>4</v>
      </c>
    </row>
    <row r="114" spans="1:12">
      <c r="A114" s="115" t="s">
        <v>132</v>
      </c>
      <c r="B114" s="115">
        <v>0</v>
      </c>
      <c r="C114" s="115">
        <v>0</v>
      </c>
      <c r="D114" s="115">
        <v>0</v>
      </c>
      <c r="E114" s="115">
        <v>0</v>
      </c>
      <c r="F114" s="115">
        <v>0</v>
      </c>
      <c r="G114" s="115">
        <v>0</v>
      </c>
      <c r="H114" s="115">
        <v>0</v>
      </c>
      <c r="I114" s="115">
        <v>0</v>
      </c>
      <c r="J114" s="115">
        <v>0</v>
      </c>
      <c r="K114" s="115">
        <v>0</v>
      </c>
      <c r="L114" s="115">
        <v>2</v>
      </c>
    </row>
    <row r="115" spans="1:12">
      <c r="A115" s="115" t="s">
        <v>133</v>
      </c>
      <c r="B115" s="115">
        <v>0</v>
      </c>
      <c r="C115" s="115">
        <v>0</v>
      </c>
      <c r="D115" s="115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1</v>
      </c>
    </row>
    <row r="116" spans="1:12">
      <c r="A116" s="116">
        <v>45638</v>
      </c>
      <c r="B116" s="115">
        <v>0</v>
      </c>
      <c r="C116" s="115">
        <v>0</v>
      </c>
      <c r="D116" s="115">
        <v>0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5</v>
      </c>
    </row>
    <row r="117" spans="1:12">
      <c r="A117" s="116">
        <v>45608</v>
      </c>
      <c r="B117" s="115">
        <v>0</v>
      </c>
      <c r="C117" s="115">
        <v>0</v>
      </c>
      <c r="D117" s="115">
        <v>0</v>
      </c>
      <c r="E117" s="115">
        <v>0</v>
      </c>
      <c r="F117" s="115">
        <v>0</v>
      </c>
      <c r="G117" s="115">
        <v>0</v>
      </c>
      <c r="H117" s="115">
        <v>0</v>
      </c>
      <c r="I117" s="115">
        <v>0</v>
      </c>
      <c r="J117" s="115">
        <v>0</v>
      </c>
      <c r="K117" s="115">
        <v>0</v>
      </c>
      <c r="L117" s="115">
        <v>4</v>
      </c>
    </row>
    <row r="118" spans="1:12">
      <c r="A118" s="116">
        <v>45577</v>
      </c>
      <c r="B118" s="115">
        <v>0</v>
      </c>
      <c r="C118" s="115">
        <v>0</v>
      </c>
      <c r="D118" s="115">
        <v>0</v>
      </c>
      <c r="E118" s="115">
        <v>0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4</v>
      </c>
    </row>
    <row r="119" spans="1:12">
      <c r="A119" s="116">
        <v>45547</v>
      </c>
      <c r="B119" s="115">
        <v>0</v>
      </c>
      <c r="C119" s="115">
        <v>0</v>
      </c>
      <c r="D119" s="115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7</v>
      </c>
    </row>
    <row r="120" spans="1:12">
      <c r="A120" s="116">
        <v>45516</v>
      </c>
      <c r="B120" s="115">
        <v>0</v>
      </c>
      <c r="C120" s="115">
        <v>0</v>
      </c>
      <c r="D120" s="115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3</v>
      </c>
    </row>
    <row r="121" spans="1:12">
      <c r="A121" s="116">
        <v>45485</v>
      </c>
      <c r="B121" s="115">
        <v>0</v>
      </c>
      <c r="C121" s="115">
        <v>0</v>
      </c>
      <c r="D121" s="115">
        <v>0</v>
      </c>
      <c r="E121" s="115">
        <v>0</v>
      </c>
      <c r="F121" s="115">
        <v>0</v>
      </c>
      <c r="G121" s="115">
        <v>0</v>
      </c>
      <c r="H121" s="115">
        <v>0</v>
      </c>
      <c r="I121" s="115">
        <v>0</v>
      </c>
      <c r="J121" s="115">
        <v>0</v>
      </c>
      <c r="K121" s="115">
        <v>0</v>
      </c>
      <c r="L121" s="115">
        <v>1</v>
      </c>
    </row>
    <row r="122" spans="1:12">
      <c r="A122" s="116">
        <v>45455</v>
      </c>
      <c r="B122" s="115">
        <v>0</v>
      </c>
      <c r="C122" s="115">
        <v>0</v>
      </c>
      <c r="D122" s="115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2</v>
      </c>
    </row>
    <row r="123" spans="1:12">
      <c r="A123" s="116">
        <v>45424</v>
      </c>
      <c r="B123" s="115">
        <v>0</v>
      </c>
      <c r="C123" s="115">
        <v>0</v>
      </c>
      <c r="D123" s="115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2</v>
      </c>
    </row>
    <row r="124" spans="1:12">
      <c r="A124" s="116">
        <v>45394</v>
      </c>
      <c r="B124" s="115">
        <v>0</v>
      </c>
      <c r="C124" s="115">
        <v>0</v>
      </c>
      <c r="D124" s="115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4</v>
      </c>
    </row>
    <row r="125" spans="1:12">
      <c r="A125" s="116">
        <v>45363</v>
      </c>
      <c r="B125" s="115">
        <v>0</v>
      </c>
      <c r="C125" s="115">
        <v>0</v>
      </c>
      <c r="D125" s="115">
        <v>0</v>
      </c>
      <c r="E125" s="115">
        <v>0</v>
      </c>
      <c r="F125" s="115">
        <v>0</v>
      </c>
      <c r="G125" s="115">
        <v>0</v>
      </c>
      <c r="H125" s="115">
        <v>0</v>
      </c>
      <c r="I125" s="115">
        <v>0</v>
      </c>
      <c r="J125" s="115">
        <v>0</v>
      </c>
      <c r="K125" s="115">
        <v>0</v>
      </c>
      <c r="L125" s="115">
        <v>2</v>
      </c>
    </row>
    <row r="126" spans="1:12">
      <c r="A126" s="116">
        <v>45334</v>
      </c>
      <c r="B126" s="115">
        <v>0</v>
      </c>
      <c r="C126" s="115">
        <v>0</v>
      </c>
      <c r="D126" s="115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3</v>
      </c>
    </row>
    <row r="127" spans="1:12">
      <c r="A127" s="116">
        <v>45303</v>
      </c>
      <c r="B127" s="115">
        <v>0</v>
      </c>
      <c r="C127" s="115">
        <v>0</v>
      </c>
      <c r="D127" s="115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115">
        <v>0</v>
      </c>
      <c r="K127" s="115">
        <v>0</v>
      </c>
      <c r="L127" s="115">
        <v>1</v>
      </c>
    </row>
    <row r="128" spans="1:12">
      <c r="A128" s="115" t="s">
        <v>134</v>
      </c>
      <c r="B128" s="115">
        <v>0</v>
      </c>
      <c r="C128" s="115">
        <v>0</v>
      </c>
      <c r="D128" s="115">
        <v>0</v>
      </c>
      <c r="E128" s="115">
        <v>0</v>
      </c>
      <c r="F128" s="115">
        <v>0</v>
      </c>
      <c r="G128" s="115">
        <v>0</v>
      </c>
      <c r="H128" s="115">
        <v>0</v>
      </c>
      <c r="I128" s="115">
        <v>0</v>
      </c>
      <c r="J128" s="115">
        <v>0</v>
      </c>
      <c r="K128" s="115">
        <v>0</v>
      </c>
      <c r="L128" s="115">
        <v>7</v>
      </c>
    </row>
    <row r="129" spans="1:12">
      <c r="A129" s="115" t="s">
        <v>135</v>
      </c>
      <c r="B129" s="115">
        <v>0</v>
      </c>
      <c r="C129" s="115">
        <v>0</v>
      </c>
      <c r="D129" s="115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1</v>
      </c>
    </row>
    <row r="130" spans="1:12">
      <c r="A130" s="115" t="s">
        <v>136</v>
      </c>
      <c r="B130" s="115">
        <v>0</v>
      </c>
      <c r="C130" s="115">
        <v>0</v>
      </c>
      <c r="D130" s="115">
        <v>0</v>
      </c>
      <c r="E130" s="115">
        <v>0</v>
      </c>
      <c r="F130" s="115">
        <v>0</v>
      </c>
      <c r="G130" s="115">
        <v>0</v>
      </c>
      <c r="H130" s="115">
        <v>0</v>
      </c>
      <c r="I130" s="115">
        <v>0</v>
      </c>
      <c r="J130" s="115">
        <v>0</v>
      </c>
      <c r="K130" s="115">
        <v>0</v>
      </c>
      <c r="L130" s="115">
        <v>2</v>
      </c>
    </row>
    <row r="131" spans="1:12">
      <c r="A131" s="115" t="s">
        <v>137</v>
      </c>
      <c r="B131" s="115">
        <v>0</v>
      </c>
      <c r="C131" s="115">
        <v>0</v>
      </c>
      <c r="D131" s="115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5</v>
      </c>
    </row>
    <row r="132" spans="1:12">
      <c r="A132" s="115" t="s">
        <v>138</v>
      </c>
      <c r="B132" s="115">
        <v>0</v>
      </c>
      <c r="C132" s="115">
        <v>0</v>
      </c>
      <c r="D132" s="115">
        <v>0</v>
      </c>
      <c r="E132" s="115">
        <v>0</v>
      </c>
      <c r="F132" s="115">
        <v>0</v>
      </c>
      <c r="G132" s="115">
        <v>0</v>
      </c>
      <c r="H132" s="115">
        <v>0</v>
      </c>
      <c r="I132" s="115">
        <v>0</v>
      </c>
      <c r="J132" s="115">
        <v>0</v>
      </c>
      <c r="K132" s="115">
        <v>0</v>
      </c>
      <c r="L132" s="115">
        <v>5</v>
      </c>
    </row>
    <row r="133" spans="1:12">
      <c r="A133" s="115" t="s">
        <v>139</v>
      </c>
      <c r="B133" s="115">
        <v>0</v>
      </c>
      <c r="C133" s="115">
        <v>0</v>
      </c>
      <c r="D133" s="115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5</v>
      </c>
    </row>
    <row r="134" spans="1:12">
      <c r="A134" s="115" t="s">
        <v>140</v>
      </c>
      <c r="B134" s="115">
        <v>0</v>
      </c>
      <c r="C134" s="115">
        <v>0</v>
      </c>
      <c r="D134" s="115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6</v>
      </c>
    </row>
    <row r="135" spans="1:12">
      <c r="A135" s="115" t="s">
        <v>141</v>
      </c>
      <c r="B135" s="115">
        <v>0</v>
      </c>
      <c r="C135" s="115">
        <v>0</v>
      </c>
      <c r="D135" s="115">
        <v>0</v>
      </c>
      <c r="E135" s="115">
        <v>0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10</v>
      </c>
    </row>
    <row r="136" spans="1:12">
      <c r="A136" s="115" t="s">
        <v>142</v>
      </c>
      <c r="B136" s="115">
        <v>0</v>
      </c>
      <c r="C136" s="115">
        <v>0</v>
      </c>
      <c r="D136" s="115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3</v>
      </c>
    </row>
    <row r="137" spans="1:12">
      <c r="A137" s="115" t="s">
        <v>143</v>
      </c>
      <c r="B137" s="115">
        <v>0</v>
      </c>
      <c r="C137" s="115">
        <v>0</v>
      </c>
      <c r="D137" s="115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24</v>
      </c>
    </row>
    <row r="138" spans="1:12">
      <c r="A138" s="115" t="s">
        <v>144</v>
      </c>
      <c r="B138" s="115">
        <v>0</v>
      </c>
      <c r="C138" s="115">
        <v>0</v>
      </c>
      <c r="D138" s="115">
        <v>0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5</v>
      </c>
    </row>
    <row r="139" spans="1:12">
      <c r="A139" s="115" t="s">
        <v>145</v>
      </c>
      <c r="B139" s="115">
        <v>0</v>
      </c>
      <c r="C139" s="115">
        <v>0</v>
      </c>
      <c r="D139" s="115">
        <v>0</v>
      </c>
      <c r="E139" s="115">
        <v>0</v>
      </c>
      <c r="F139" s="115">
        <v>0</v>
      </c>
      <c r="G139" s="115">
        <v>0</v>
      </c>
      <c r="H139" s="115">
        <v>0</v>
      </c>
      <c r="I139" s="115">
        <v>0</v>
      </c>
      <c r="J139" s="115">
        <v>0</v>
      </c>
      <c r="K139" s="115">
        <v>0</v>
      </c>
      <c r="L139" s="115">
        <v>13</v>
      </c>
    </row>
    <row r="140" spans="1:12">
      <c r="A140" s="115" t="s">
        <v>146</v>
      </c>
      <c r="B140" s="115">
        <v>0</v>
      </c>
      <c r="C140" s="115">
        <v>0</v>
      </c>
      <c r="D140" s="115">
        <v>0</v>
      </c>
      <c r="E140" s="115">
        <v>0</v>
      </c>
      <c r="F140" s="115">
        <v>0</v>
      </c>
      <c r="G140" s="115">
        <v>0</v>
      </c>
      <c r="H140" s="115">
        <v>0</v>
      </c>
      <c r="I140" s="115">
        <v>0</v>
      </c>
      <c r="J140" s="115">
        <v>0</v>
      </c>
      <c r="K140" s="115">
        <v>0</v>
      </c>
      <c r="L140" s="115">
        <v>6</v>
      </c>
    </row>
    <row r="141" spans="1:12">
      <c r="A141" s="115" t="s">
        <v>147</v>
      </c>
      <c r="B141" s="115">
        <v>0</v>
      </c>
      <c r="C141" s="115">
        <v>0</v>
      </c>
      <c r="D141" s="115">
        <v>0</v>
      </c>
      <c r="E141" s="115">
        <v>0</v>
      </c>
      <c r="F141" s="115">
        <v>0</v>
      </c>
      <c r="G141" s="115">
        <v>0</v>
      </c>
      <c r="H141" s="115">
        <v>0</v>
      </c>
      <c r="I141" s="115">
        <v>0</v>
      </c>
      <c r="J141" s="115">
        <v>0</v>
      </c>
      <c r="K141" s="115">
        <v>0</v>
      </c>
      <c r="L141" s="115">
        <v>7</v>
      </c>
    </row>
    <row r="142" spans="1:12">
      <c r="A142" s="115" t="s">
        <v>148</v>
      </c>
      <c r="B142" s="115">
        <v>0</v>
      </c>
      <c r="C142" s="115">
        <v>0</v>
      </c>
      <c r="D142" s="115">
        <v>0</v>
      </c>
      <c r="E142" s="115">
        <v>0</v>
      </c>
      <c r="F142" s="115">
        <v>0</v>
      </c>
      <c r="G142" s="115">
        <v>0</v>
      </c>
      <c r="H142" s="115">
        <v>0</v>
      </c>
      <c r="I142" s="115">
        <v>0</v>
      </c>
      <c r="J142" s="115">
        <v>0</v>
      </c>
      <c r="K142" s="115">
        <v>0</v>
      </c>
      <c r="L142" s="115">
        <v>6</v>
      </c>
    </row>
    <row r="143" spans="1:12">
      <c r="A143" s="115" t="s">
        <v>149</v>
      </c>
      <c r="B143" s="115">
        <v>0</v>
      </c>
      <c r="C143" s="115">
        <v>0</v>
      </c>
      <c r="D143" s="115">
        <v>0</v>
      </c>
      <c r="E143" s="115">
        <v>0</v>
      </c>
      <c r="F143" s="115">
        <v>0</v>
      </c>
      <c r="G143" s="115">
        <v>0</v>
      </c>
      <c r="H143" s="115">
        <v>0</v>
      </c>
      <c r="I143" s="115">
        <v>0</v>
      </c>
      <c r="J143" s="115">
        <v>0</v>
      </c>
      <c r="K143" s="115">
        <v>0</v>
      </c>
      <c r="L143" s="115">
        <v>4</v>
      </c>
    </row>
    <row r="144" spans="1:12">
      <c r="A144" s="116">
        <v>45637</v>
      </c>
      <c r="B144" s="115">
        <v>0</v>
      </c>
      <c r="C144" s="115">
        <v>0</v>
      </c>
      <c r="D144" s="115">
        <v>0</v>
      </c>
      <c r="E144" s="115">
        <v>0</v>
      </c>
      <c r="F144" s="115">
        <v>0</v>
      </c>
      <c r="G144" s="115">
        <v>0</v>
      </c>
      <c r="H144" s="115">
        <v>0</v>
      </c>
      <c r="I144" s="115">
        <v>0</v>
      </c>
      <c r="J144" s="115">
        <v>0</v>
      </c>
      <c r="K144" s="115">
        <v>0</v>
      </c>
      <c r="L144" s="115">
        <v>1</v>
      </c>
    </row>
    <row r="145" spans="1:12">
      <c r="A145" s="116">
        <v>45607</v>
      </c>
      <c r="B145" s="115">
        <v>0</v>
      </c>
      <c r="C145" s="115">
        <v>0</v>
      </c>
      <c r="D145" s="115">
        <v>0</v>
      </c>
      <c r="E145" s="115">
        <v>0</v>
      </c>
      <c r="F145" s="115">
        <v>0</v>
      </c>
      <c r="G145" s="115">
        <v>0</v>
      </c>
      <c r="H145" s="115">
        <v>0</v>
      </c>
      <c r="I145" s="115">
        <v>0</v>
      </c>
      <c r="J145" s="115">
        <v>0</v>
      </c>
      <c r="K145" s="115">
        <v>0</v>
      </c>
      <c r="L145" s="115">
        <v>1</v>
      </c>
    </row>
    <row r="146" spans="1:12">
      <c r="A146" s="116">
        <v>45576</v>
      </c>
      <c r="B146" s="115">
        <v>0</v>
      </c>
      <c r="C146" s="115">
        <v>0</v>
      </c>
      <c r="D146" s="115">
        <v>0</v>
      </c>
      <c r="E146" s="115">
        <v>0</v>
      </c>
      <c r="F146" s="115">
        <v>0</v>
      </c>
      <c r="G146" s="115">
        <v>0</v>
      </c>
      <c r="H146" s="115">
        <v>0</v>
      </c>
      <c r="I146" s="115">
        <v>0</v>
      </c>
      <c r="J146" s="115">
        <v>0</v>
      </c>
      <c r="K146" s="115">
        <v>0</v>
      </c>
      <c r="L146" s="115">
        <v>3</v>
      </c>
    </row>
    <row r="147" spans="1:12">
      <c r="A147" s="116">
        <v>45546</v>
      </c>
      <c r="B147" s="115">
        <v>0</v>
      </c>
      <c r="C147" s="115">
        <v>0</v>
      </c>
      <c r="D147" s="115">
        <v>0</v>
      </c>
      <c r="E147" s="115">
        <v>0</v>
      </c>
      <c r="F147" s="115">
        <v>0</v>
      </c>
      <c r="G147" s="115">
        <v>0</v>
      </c>
      <c r="H147" s="115">
        <v>0</v>
      </c>
      <c r="I147" s="115">
        <v>0</v>
      </c>
      <c r="J147" s="115">
        <v>0</v>
      </c>
      <c r="K147" s="115">
        <v>0</v>
      </c>
      <c r="L147" s="115">
        <v>3</v>
      </c>
    </row>
    <row r="148" spans="1:12">
      <c r="A148" s="116">
        <v>45515</v>
      </c>
      <c r="B148" s="115">
        <v>0</v>
      </c>
      <c r="C148" s="115">
        <v>0</v>
      </c>
      <c r="D148" s="115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12</v>
      </c>
    </row>
    <row r="149" spans="1:12">
      <c r="A149" s="116">
        <v>45484</v>
      </c>
      <c r="B149" s="115">
        <v>0</v>
      </c>
      <c r="C149" s="115">
        <v>0</v>
      </c>
      <c r="D149" s="115">
        <v>0</v>
      </c>
      <c r="E149" s="115">
        <v>0</v>
      </c>
      <c r="F149" s="115">
        <v>0</v>
      </c>
      <c r="G149" s="115">
        <v>0</v>
      </c>
      <c r="H149" s="115">
        <v>0</v>
      </c>
      <c r="I149" s="115">
        <v>0</v>
      </c>
      <c r="J149" s="115">
        <v>0</v>
      </c>
      <c r="K149" s="115">
        <v>0</v>
      </c>
      <c r="L149" s="115">
        <v>11</v>
      </c>
    </row>
    <row r="150" spans="1:12">
      <c r="A150" s="116">
        <v>45454</v>
      </c>
      <c r="B150" s="115">
        <v>0</v>
      </c>
      <c r="C150" s="115">
        <v>0</v>
      </c>
      <c r="D150" s="115">
        <v>0</v>
      </c>
      <c r="E150" s="115">
        <v>0</v>
      </c>
      <c r="F150" s="115">
        <v>0</v>
      </c>
      <c r="G150" s="115">
        <v>0</v>
      </c>
      <c r="H150" s="115">
        <v>0</v>
      </c>
      <c r="I150" s="115">
        <v>0</v>
      </c>
      <c r="J150" s="115">
        <v>0</v>
      </c>
      <c r="K150" s="115">
        <v>0</v>
      </c>
      <c r="L150" s="115">
        <v>2</v>
      </c>
    </row>
    <row r="151" spans="1:12">
      <c r="A151" s="116">
        <v>45423</v>
      </c>
      <c r="B151" s="115">
        <v>0</v>
      </c>
      <c r="C151" s="115">
        <v>0</v>
      </c>
      <c r="D151" s="115">
        <v>0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10</v>
      </c>
    </row>
    <row r="152" spans="1:12">
      <c r="A152" s="116">
        <v>45393</v>
      </c>
      <c r="B152" s="115">
        <v>0</v>
      </c>
      <c r="C152" s="115">
        <v>0</v>
      </c>
      <c r="D152" s="115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1</v>
      </c>
    </row>
    <row r="153" spans="1:12">
      <c r="A153" s="116">
        <v>45362</v>
      </c>
      <c r="B153" s="115">
        <v>0</v>
      </c>
      <c r="C153" s="115">
        <v>0</v>
      </c>
      <c r="D153" s="115">
        <v>0</v>
      </c>
      <c r="E153" s="115">
        <v>0</v>
      </c>
      <c r="F153" s="115">
        <v>0</v>
      </c>
      <c r="G153" s="115">
        <v>0</v>
      </c>
      <c r="H153" s="115">
        <v>0</v>
      </c>
      <c r="I153" s="115">
        <v>0</v>
      </c>
      <c r="J153" s="115">
        <v>0</v>
      </c>
      <c r="K153" s="115">
        <v>0</v>
      </c>
      <c r="L153" s="115">
        <v>1</v>
      </c>
    </row>
    <row r="154" spans="1:12">
      <c r="A154" s="116">
        <v>45333</v>
      </c>
      <c r="B154" s="115">
        <v>0</v>
      </c>
      <c r="C154" s="115">
        <v>0</v>
      </c>
      <c r="D154" s="115">
        <v>0</v>
      </c>
      <c r="E154" s="115">
        <v>0</v>
      </c>
      <c r="F154" s="115">
        <v>0</v>
      </c>
      <c r="G154" s="115">
        <v>0</v>
      </c>
      <c r="H154" s="115">
        <v>0</v>
      </c>
      <c r="I154" s="115">
        <v>0</v>
      </c>
      <c r="J154" s="115">
        <v>0</v>
      </c>
      <c r="K154" s="115">
        <v>0</v>
      </c>
      <c r="L154" s="115">
        <v>5</v>
      </c>
    </row>
    <row r="155" spans="1:12">
      <c r="A155" s="116">
        <v>45302</v>
      </c>
      <c r="B155" s="115">
        <v>0</v>
      </c>
      <c r="C155" s="115">
        <v>0</v>
      </c>
      <c r="D155" s="115">
        <v>0</v>
      </c>
      <c r="E155" s="115">
        <v>0</v>
      </c>
      <c r="F155" s="115">
        <v>0</v>
      </c>
      <c r="G155" s="115">
        <v>0</v>
      </c>
      <c r="H155" s="115">
        <v>0</v>
      </c>
      <c r="I155" s="115">
        <v>0</v>
      </c>
      <c r="J155" s="115">
        <v>0</v>
      </c>
      <c r="K155" s="115">
        <v>0</v>
      </c>
      <c r="L155" s="115">
        <v>9</v>
      </c>
    </row>
    <row r="156" spans="1:12">
      <c r="A156" s="115" t="s">
        <v>150</v>
      </c>
      <c r="B156" s="115">
        <v>0</v>
      </c>
      <c r="C156" s="115">
        <v>0</v>
      </c>
      <c r="D156" s="115">
        <v>0</v>
      </c>
      <c r="E156" s="115">
        <v>0</v>
      </c>
      <c r="F156" s="115">
        <v>0</v>
      </c>
      <c r="G156" s="115">
        <v>0</v>
      </c>
      <c r="H156" s="115">
        <v>0</v>
      </c>
      <c r="I156" s="115">
        <v>0</v>
      </c>
      <c r="J156" s="115">
        <v>0</v>
      </c>
      <c r="K156" s="115">
        <v>0</v>
      </c>
      <c r="L156" s="115">
        <v>1</v>
      </c>
    </row>
    <row r="157" spans="1:12">
      <c r="A157" s="115" t="s">
        <v>151</v>
      </c>
      <c r="B157" s="115">
        <v>0</v>
      </c>
      <c r="C157" s="115">
        <v>0</v>
      </c>
      <c r="D157" s="115">
        <v>0</v>
      </c>
      <c r="E157" s="115">
        <v>0</v>
      </c>
      <c r="F157" s="115">
        <v>0</v>
      </c>
      <c r="G157" s="115">
        <v>0</v>
      </c>
      <c r="H157" s="115">
        <v>0</v>
      </c>
      <c r="I157" s="115">
        <v>0</v>
      </c>
      <c r="J157" s="115">
        <v>0</v>
      </c>
      <c r="K157" s="115">
        <v>0</v>
      </c>
      <c r="L157" s="115">
        <v>3</v>
      </c>
    </row>
    <row r="158" spans="1:12">
      <c r="A158" s="115" t="s">
        <v>152</v>
      </c>
      <c r="B158" s="115">
        <v>0</v>
      </c>
      <c r="C158" s="115">
        <v>0</v>
      </c>
      <c r="D158" s="115">
        <v>0</v>
      </c>
      <c r="E158" s="115">
        <v>0</v>
      </c>
      <c r="F158" s="115">
        <v>0</v>
      </c>
      <c r="G158" s="115">
        <v>0</v>
      </c>
      <c r="H158" s="115">
        <v>0</v>
      </c>
      <c r="I158" s="115">
        <v>0</v>
      </c>
      <c r="J158" s="115">
        <v>0</v>
      </c>
      <c r="K158" s="115">
        <v>0</v>
      </c>
      <c r="L158" s="115">
        <v>7</v>
      </c>
    </row>
    <row r="159" spans="1:12">
      <c r="A159" s="115" t="s">
        <v>153</v>
      </c>
      <c r="B159" s="115">
        <v>0</v>
      </c>
      <c r="C159" s="115">
        <v>0</v>
      </c>
      <c r="D159" s="115">
        <v>0</v>
      </c>
      <c r="E159" s="115">
        <v>0</v>
      </c>
      <c r="F159" s="115">
        <v>0</v>
      </c>
      <c r="G159" s="115">
        <v>0</v>
      </c>
      <c r="H159" s="115">
        <v>0</v>
      </c>
      <c r="I159" s="115">
        <v>0</v>
      </c>
      <c r="J159" s="115">
        <v>0</v>
      </c>
      <c r="K159" s="115">
        <v>0</v>
      </c>
      <c r="L159" s="115">
        <v>25</v>
      </c>
    </row>
    <row r="160" spans="1:12">
      <c r="A160" s="115" t="s">
        <v>154</v>
      </c>
      <c r="B160" s="115">
        <v>0</v>
      </c>
      <c r="C160" s="115">
        <v>0</v>
      </c>
      <c r="D160" s="115">
        <v>0</v>
      </c>
      <c r="E160" s="115">
        <v>0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5">
        <v>19</v>
      </c>
    </row>
    <row r="161" spans="1:12">
      <c r="A161" s="115" t="s">
        <v>155</v>
      </c>
      <c r="B161" s="115">
        <v>0</v>
      </c>
      <c r="C161" s="115">
        <v>0</v>
      </c>
      <c r="D161" s="115">
        <v>0</v>
      </c>
      <c r="E161" s="115">
        <v>0</v>
      </c>
      <c r="F161" s="115">
        <v>0</v>
      </c>
      <c r="G161" s="115">
        <v>0</v>
      </c>
      <c r="H161" s="115">
        <v>0</v>
      </c>
      <c r="I161" s="115">
        <v>0</v>
      </c>
      <c r="J161" s="115">
        <v>0</v>
      </c>
      <c r="K161" s="115">
        <v>0</v>
      </c>
      <c r="L161" s="115">
        <v>16</v>
      </c>
    </row>
    <row r="162" spans="1:12">
      <c r="A162" s="115" t="s">
        <v>156</v>
      </c>
      <c r="B162" s="115">
        <v>0</v>
      </c>
      <c r="C162" s="115">
        <v>0</v>
      </c>
      <c r="D162" s="115">
        <v>0</v>
      </c>
      <c r="E162" s="115">
        <v>0</v>
      </c>
      <c r="F162" s="115">
        <v>0</v>
      </c>
      <c r="G162" s="115">
        <v>0</v>
      </c>
      <c r="H162" s="115">
        <v>0</v>
      </c>
      <c r="I162" s="115">
        <v>0</v>
      </c>
      <c r="J162" s="115">
        <v>0</v>
      </c>
      <c r="K162" s="115">
        <v>0</v>
      </c>
      <c r="L162" s="115">
        <v>1</v>
      </c>
    </row>
    <row r="163" spans="1:12">
      <c r="A163" s="115" t="s">
        <v>157</v>
      </c>
      <c r="B163" s="115">
        <v>0</v>
      </c>
      <c r="C163" s="115">
        <v>0</v>
      </c>
      <c r="D163" s="115">
        <v>0</v>
      </c>
      <c r="E163" s="115">
        <v>0</v>
      </c>
      <c r="F163" s="115">
        <v>0</v>
      </c>
      <c r="G163" s="115">
        <v>0</v>
      </c>
      <c r="H163" s="115">
        <v>0</v>
      </c>
      <c r="I163" s="115">
        <v>0</v>
      </c>
      <c r="J163" s="115">
        <v>0</v>
      </c>
      <c r="K163" s="115">
        <v>0</v>
      </c>
      <c r="L163" s="115">
        <v>2</v>
      </c>
    </row>
    <row r="164" spans="1:12">
      <c r="A164" s="115" t="s">
        <v>158</v>
      </c>
      <c r="B164" s="115">
        <v>0</v>
      </c>
      <c r="C164" s="115">
        <v>0</v>
      </c>
      <c r="D164" s="115">
        <v>0</v>
      </c>
      <c r="E164" s="115">
        <v>0</v>
      </c>
      <c r="F164" s="115">
        <v>0</v>
      </c>
      <c r="G164" s="115">
        <v>0</v>
      </c>
      <c r="H164" s="115">
        <v>0</v>
      </c>
      <c r="I164" s="115">
        <v>0</v>
      </c>
      <c r="J164" s="115">
        <v>0</v>
      </c>
      <c r="K164" s="115">
        <v>0</v>
      </c>
      <c r="L164" s="115">
        <v>4</v>
      </c>
    </row>
    <row r="165" spans="1:12">
      <c r="A165" s="115" t="s">
        <v>159</v>
      </c>
      <c r="B165" s="115">
        <v>0</v>
      </c>
      <c r="C165" s="115">
        <v>0</v>
      </c>
      <c r="D165" s="115">
        <v>0</v>
      </c>
      <c r="E165" s="115">
        <v>0</v>
      </c>
      <c r="F165" s="115">
        <v>0</v>
      </c>
      <c r="G165" s="115">
        <v>0</v>
      </c>
      <c r="H165" s="115">
        <v>0</v>
      </c>
      <c r="I165" s="115">
        <v>0</v>
      </c>
      <c r="J165" s="115">
        <v>0</v>
      </c>
      <c r="K165" s="115">
        <v>0</v>
      </c>
      <c r="L165" s="115">
        <v>3</v>
      </c>
    </row>
    <row r="166" spans="1:12">
      <c r="A166" s="115" t="s">
        <v>160</v>
      </c>
      <c r="B166" s="115">
        <v>0</v>
      </c>
      <c r="C166" s="115">
        <v>0</v>
      </c>
      <c r="D166" s="115">
        <v>0</v>
      </c>
      <c r="E166" s="115">
        <v>0</v>
      </c>
      <c r="F166" s="115">
        <v>0</v>
      </c>
      <c r="G166" s="115">
        <v>0</v>
      </c>
      <c r="H166" s="115">
        <v>0</v>
      </c>
      <c r="I166" s="115">
        <v>0</v>
      </c>
      <c r="J166" s="115">
        <v>0</v>
      </c>
      <c r="K166" s="115">
        <v>0</v>
      </c>
      <c r="L166" s="115">
        <v>5</v>
      </c>
    </row>
    <row r="167" spans="1:12">
      <c r="A167" s="115" t="s">
        <v>161</v>
      </c>
      <c r="B167" s="115">
        <v>0</v>
      </c>
      <c r="C167" s="115">
        <v>0</v>
      </c>
      <c r="D167" s="115">
        <v>0</v>
      </c>
      <c r="E167" s="115">
        <v>0</v>
      </c>
      <c r="F167" s="115">
        <v>0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5">
        <v>8</v>
      </c>
    </row>
    <row r="168" spans="1:12">
      <c r="A168" s="115" t="s">
        <v>162</v>
      </c>
      <c r="B168" s="115">
        <v>0</v>
      </c>
      <c r="C168" s="115">
        <v>0</v>
      </c>
      <c r="D168" s="115">
        <v>0</v>
      </c>
      <c r="E168" s="115">
        <v>0</v>
      </c>
      <c r="F168" s="115">
        <v>0</v>
      </c>
      <c r="G168" s="115">
        <v>0</v>
      </c>
      <c r="H168" s="115">
        <v>0</v>
      </c>
      <c r="I168" s="115">
        <v>0</v>
      </c>
      <c r="J168" s="115">
        <v>0</v>
      </c>
      <c r="K168" s="115">
        <v>0</v>
      </c>
      <c r="L168" s="115">
        <v>53</v>
      </c>
    </row>
    <row r="169" spans="1:12">
      <c r="A169" s="115" t="s">
        <v>163</v>
      </c>
      <c r="B169" s="115">
        <v>0</v>
      </c>
      <c r="C169" s="115">
        <v>0</v>
      </c>
      <c r="D169" s="115">
        <v>0</v>
      </c>
      <c r="E169" s="115">
        <v>0</v>
      </c>
      <c r="F169" s="115">
        <v>0</v>
      </c>
      <c r="G169" s="115">
        <v>0</v>
      </c>
      <c r="H169" s="115">
        <v>0</v>
      </c>
      <c r="I169" s="115">
        <v>0</v>
      </c>
      <c r="J169" s="115">
        <v>0</v>
      </c>
      <c r="K169" s="115">
        <v>0</v>
      </c>
      <c r="L169" s="115">
        <v>24</v>
      </c>
    </row>
    <row r="170" spans="1:12">
      <c r="A170" s="115" t="s">
        <v>164</v>
      </c>
      <c r="B170" s="115">
        <v>0</v>
      </c>
      <c r="C170" s="115">
        <v>0</v>
      </c>
      <c r="D170" s="115">
        <v>0</v>
      </c>
      <c r="E170" s="115">
        <v>0</v>
      </c>
      <c r="F170" s="115">
        <v>0</v>
      </c>
      <c r="G170" s="115">
        <v>0</v>
      </c>
      <c r="H170" s="115">
        <v>0</v>
      </c>
      <c r="I170" s="115">
        <v>0</v>
      </c>
      <c r="J170" s="115">
        <v>0</v>
      </c>
      <c r="K170" s="115">
        <v>0</v>
      </c>
      <c r="L170" s="115">
        <v>2</v>
      </c>
    </row>
    <row r="171" spans="1:12">
      <c r="A171" s="115" t="s">
        <v>165</v>
      </c>
      <c r="B171" s="115">
        <v>0</v>
      </c>
      <c r="C171" s="115">
        <v>0</v>
      </c>
      <c r="D171" s="115">
        <v>0</v>
      </c>
      <c r="E171" s="115">
        <v>0</v>
      </c>
      <c r="F171" s="115">
        <v>0</v>
      </c>
      <c r="G171" s="115">
        <v>0</v>
      </c>
      <c r="H171" s="115">
        <v>0</v>
      </c>
      <c r="I171" s="115">
        <v>0</v>
      </c>
      <c r="J171" s="115">
        <v>0</v>
      </c>
      <c r="K171" s="115">
        <v>0</v>
      </c>
      <c r="L171" s="115">
        <v>10</v>
      </c>
    </row>
    <row r="172" spans="1:12">
      <c r="A172" s="115" t="s">
        <v>166</v>
      </c>
      <c r="B172" s="115">
        <v>0</v>
      </c>
      <c r="C172" s="115">
        <v>0</v>
      </c>
      <c r="D172" s="115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15</v>
      </c>
    </row>
    <row r="173" spans="1:12">
      <c r="A173" s="115" t="s">
        <v>167</v>
      </c>
      <c r="B173" s="115">
        <v>0</v>
      </c>
      <c r="C173" s="115">
        <v>0</v>
      </c>
      <c r="D173" s="115">
        <v>0</v>
      </c>
      <c r="E173" s="115">
        <v>0</v>
      </c>
      <c r="F173" s="115">
        <v>0</v>
      </c>
      <c r="G173" s="115">
        <v>0</v>
      </c>
      <c r="H173" s="115">
        <v>0</v>
      </c>
      <c r="I173" s="115">
        <v>0</v>
      </c>
      <c r="J173" s="115">
        <v>0</v>
      </c>
      <c r="K173" s="115">
        <v>0</v>
      </c>
      <c r="L173" s="115">
        <v>3</v>
      </c>
    </row>
    <row r="174" spans="1:12">
      <c r="A174" s="116">
        <v>45636</v>
      </c>
      <c r="B174" s="115">
        <v>0</v>
      </c>
      <c r="C174" s="115">
        <v>0</v>
      </c>
      <c r="D174" s="115">
        <v>0</v>
      </c>
      <c r="E174" s="115">
        <v>0</v>
      </c>
      <c r="F174" s="115">
        <v>0</v>
      </c>
      <c r="G174" s="115">
        <v>0</v>
      </c>
      <c r="H174" s="115">
        <v>0</v>
      </c>
      <c r="I174" s="115">
        <v>0</v>
      </c>
      <c r="J174" s="115">
        <v>0</v>
      </c>
      <c r="K174" s="115">
        <v>0</v>
      </c>
      <c r="L174" s="115">
        <v>6</v>
      </c>
    </row>
    <row r="175" spans="1:12">
      <c r="A175" s="116">
        <v>45606</v>
      </c>
      <c r="B175" s="115">
        <v>0</v>
      </c>
      <c r="C175" s="115">
        <v>0</v>
      </c>
      <c r="D175" s="115">
        <v>0</v>
      </c>
      <c r="E175" s="115">
        <v>0</v>
      </c>
      <c r="F175" s="115">
        <v>0</v>
      </c>
      <c r="G175" s="115">
        <v>0</v>
      </c>
      <c r="H175" s="115">
        <v>0</v>
      </c>
      <c r="I175" s="115">
        <v>0</v>
      </c>
      <c r="J175" s="115">
        <v>0</v>
      </c>
      <c r="K175" s="115">
        <v>0</v>
      </c>
      <c r="L175" s="115">
        <v>1</v>
      </c>
    </row>
    <row r="176" spans="1:12">
      <c r="A176" s="116">
        <v>45575</v>
      </c>
      <c r="B176" s="115">
        <v>0</v>
      </c>
      <c r="C176" s="115">
        <v>0</v>
      </c>
      <c r="D176" s="115">
        <v>0</v>
      </c>
      <c r="E176" s="115">
        <v>0</v>
      </c>
      <c r="F176" s="115">
        <v>0</v>
      </c>
      <c r="G176" s="115">
        <v>0</v>
      </c>
      <c r="H176" s="115">
        <v>0</v>
      </c>
      <c r="I176" s="115">
        <v>0</v>
      </c>
      <c r="J176" s="115">
        <v>0</v>
      </c>
      <c r="K176" s="115">
        <v>0</v>
      </c>
      <c r="L176" s="115">
        <v>2</v>
      </c>
    </row>
    <row r="177" spans="1:12">
      <c r="A177" s="116">
        <v>45545</v>
      </c>
      <c r="B177" s="115">
        <v>0</v>
      </c>
      <c r="C177" s="115">
        <v>0</v>
      </c>
      <c r="D177" s="115">
        <v>0</v>
      </c>
      <c r="E177" s="115">
        <v>0</v>
      </c>
      <c r="F177" s="115">
        <v>0</v>
      </c>
      <c r="G177" s="115">
        <v>0</v>
      </c>
      <c r="H177" s="115">
        <v>0</v>
      </c>
      <c r="I177" s="115">
        <v>0</v>
      </c>
      <c r="J177" s="115">
        <v>0</v>
      </c>
      <c r="K177" s="115">
        <v>0</v>
      </c>
      <c r="L177" s="115">
        <v>12</v>
      </c>
    </row>
    <row r="178" spans="1:12">
      <c r="A178" s="116">
        <v>45514</v>
      </c>
      <c r="B178" s="115">
        <v>0</v>
      </c>
      <c r="C178" s="115">
        <v>0</v>
      </c>
      <c r="D178" s="115">
        <v>0</v>
      </c>
      <c r="E178" s="115">
        <v>0</v>
      </c>
      <c r="F178" s="115">
        <v>0</v>
      </c>
      <c r="G178" s="115">
        <v>0</v>
      </c>
      <c r="H178" s="115">
        <v>0</v>
      </c>
      <c r="I178" s="115">
        <v>0</v>
      </c>
      <c r="J178" s="115">
        <v>0</v>
      </c>
      <c r="K178" s="115">
        <v>0</v>
      </c>
      <c r="L178" s="115">
        <v>3</v>
      </c>
    </row>
    <row r="179" spans="1:12">
      <c r="A179" s="116">
        <v>45483</v>
      </c>
      <c r="B179" s="115">
        <v>0</v>
      </c>
      <c r="C179" s="115">
        <v>0</v>
      </c>
      <c r="D179" s="115">
        <v>0</v>
      </c>
      <c r="E179" s="115">
        <v>0</v>
      </c>
      <c r="F179" s="115">
        <v>0</v>
      </c>
      <c r="G179" s="115">
        <v>0</v>
      </c>
      <c r="H179" s="115">
        <v>0</v>
      </c>
      <c r="I179" s="115">
        <v>0</v>
      </c>
      <c r="J179" s="115">
        <v>0</v>
      </c>
      <c r="K179" s="115">
        <v>0</v>
      </c>
      <c r="L179" s="115">
        <v>5</v>
      </c>
    </row>
    <row r="180" spans="1:12">
      <c r="A180" s="116">
        <v>45453</v>
      </c>
      <c r="B180" s="115">
        <v>0</v>
      </c>
      <c r="C180" s="115">
        <v>0</v>
      </c>
      <c r="D180" s="115">
        <v>0</v>
      </c>
      <c r="E180" s="115">
        <v>0</v>
      </c>
      <c r="F180" s="115">
        <v>0</v>
      </c>
      <c r="G180" s="115">
        <v>0</v>
      </c>
      <c r="H180" s="115">
        <v>0</v>
      </c>
      <c r="I180" s="115">
        <v>0</v>
      </c>
      <c r="J180" s="115">
        <v>0</v>
      </c>
      <c r="K180" s="115">
        <v>0</v>
      </c>
      <c r="L180" s="115">
        <v>3</v>
      </c>
    </row>
    <row r="181" spans="1:12">
      <c r="A181" s="116">
        <v>45422</v>
      </c>
      <c r="B181" s="115">
        <v>0</v>
      </c>
      <c r="C181" s="115">
        <v>0</v>
      </c>
      <c r="D181" s="115">
        <v>0</v>
      </c>
      <c r="E181" s="115">
        <v>0</v>
      </c>
      <c r="F181" s="115">
        <v>0</v>
      </c>
      <c r="G181" s="115">
        <v>0</v>
      </c>
      <c r="H181" s="115">
        <v>0</v>
      </c>
      <c r="I181" s="115">
        <v>0</v>
      </c>
      <c r="J181" s="115">
        <v>0</v>
      </c>
      <c r="K181" s="115">
        <v>0</v>
      </c>
      <c r="L181" s="115">
        <v>4</v>
      </c>
    </row>
    <row r="182" spans="1:12">
      <c r="A182" s="116">
        <v>45392</v>
      </c>
      <c r="B182" s="115">
        <v>0</v>
      </c>
      <c r="C182" s="115">
        <v>0</v>
      </c>
      <c r="D182" s="115">
        <v>0</v>
      </c>
      <c r="E182" s="115">
        <v>0</v>
      </c>
      <c r="F182" s="115">
        <v>0</v>
      </c>
      <c r="G182" s="115">
        <v>0</v>
      </c>
      <c r="H182" s="115">
        <v>0</v>
      </c>
      <c r="I182" s="115">
        <v>0</v>
      </c>
      <c r="J182" s="115">
        <v>0</v>
      </c>
      <c r="K182" s="115">
        <v>0</v>
      </c>
      <c r="L182" s="115">
        <v>8</v>
      </c>
    </row>
    <row r="183" spans="1:12">
      <c r="A183" s="116">
        <v>45361</v>
      </c>
      <c r="B183" s="115">
        <v>0</v>
      </c>
      <c r="C183" s="115">
        <v>0</v>
      </c>
      <c r="D183" s="115">
        <v>0</v>
      </c>
      <c r="E183" s="115">
        <v>0</v>
      </c>
      <c r="F183" s="115">
        <v>0</v>
      </c>
      <c r="G183" s="115">
        <v>0</v>
      </c>
      <c r="H183" s="115">
        <v>0</v>
      </c>
      <c r="I183" s="115">
        <v>0</v>
      </c>
      <c r="J183" s="115">
        <v>0</v>
      </c>
      <c r="K183" s="115">
        <v>0</v>
      </c>
      <c r="L183" s="115">
        <v>12</v>
      </c>
    </row>
    <row r="184" spans="1:12">
      <c r="A184" s="116">
        <v>45301</v>
      </c>
      <c r="B184" s="115">
        <v>0</v>
      </c>
      <c r="C184" s="115">
        <v>0</v>
      </c>
      <c r="D184" s="115">
        <v>0</v>
      </c>
      <c r="E184" s="115">
        <v>0</v>
      </c>
      <c r="F184" s="115">
        <v>0</v>
      </c>
      <c r="G184" s="115">
        <v>0</v>
      </c>
      <c r="H184" s="115">
        <v>0</v>
      </c>
      <c r="I184" s="115">
        <v>0</v>
      </c>
      <c r="J184" s="115">
        <v>0</v>
      </c>
      <c r="K184" s="115">
        <v>0</v>
      </c>
      <c r="L184" s="115">
        <v>7</v>
      </c>
    </row>
    <row r="185" spans="1:12">
      <c r="A185" s="115" t="s">
        <v>168</v>
      </c>
      <c r="B185" s="115">
        <v>0</v>
      </c>
      <c r="C185" s="115">
        <v>0</v>
      </c>
      <c r="D185" s="115">
        <v>0</v>
      </c>
      <c r="E185" s="115">
        <v>0</v>
      </c>
      <c r="F185" s="115">
        <v>0</v>
      </c>
      <c r="G185" s="115">
        <v>0</v>
      </c>
      <c r="H185" s="115">
        <v>0</v>
      </c>
      <c r="I185" s="115">
        <v>0</v>
      </c>
      <c r="J185" s="115">
        <v>0</v>
      </c>
      <c r="K185" s="115">
        <v>0</v>
      </c>
      <c r="L185" s="115">
        <v>15</v>
      </c>
    </row>
    <row r="186" spans="1:12">
      <c r="A186" s="115" t="s">
        <v>169</v>
      </c>
      <c r="B186" s="115">
        <v>0</v>
      </c>
      <c r="C186" s="115">
        <v>0</v>
      </c>
      <c r="D186" s="115">
        <v>0</v>
      </c>
      <c r="E186" s="115">
        <v>0</v>
      </c>
      <c r="F186" s="115">
        <v>0</v>
      </c>
      <c r="G186" s="115">
        <v>0</v>
      </c>
      <c r="H186" s="115">
        <v>0</v>
      </c>
      <c r="I186" s="115">
        <v>0</v>
      </c>
      <c r="J186" s="115">
        <v>0</v>
      </c>
      <c r="K186" s="115">
        <v>0</v>
      </c>
      <c r="L186" s="115">
        <v>16</v>
      </c>
    </row>
    <row r="187" spans="1:12">
      <c r="A187" s="115" t="s">
        <v>170</v>
      </c>
      <c r="B187" s="115">
        <v>0</v>
      </c>
      <c r="C187" s="115">
        <v>0</v>
      </c>
      <c r="D187" s="115">
        <v>0</v>
      </c>
      <c r="E187" s="115">
        <v>0</v>
      </c>
      <c r="F187" s="115">
        <v>0</v>
      </c>
      <c r="G187" s="115">
        <v>0</v>
      </c>
      <c r="H187" s="115">
        <v>0</v>
      </c>
      <c r="I187" s="115">
        <v>0</v>
      </c>
      <c r="J187" s="115">
        <v>0</v>
      </c>
      <c r="K187" s="115">
        <v>0</v>
      </c>
      <c r="L187" s="115">
        <v>16</v>
      </c>
    </row>
    <row r="188" spans="1:12">
      <c r="A188" s="115" t="s">
        <v>171</v>
      </c>
      <c r="B188" s="115">
        <v>0</v>
      </c>
      <c r="C188" s="115">
        <v>0</v>
      </c>
      <c r="D188" s="115">
        <v>0</v>
      </c>
      <c r="E188" s="115">
        <v>0</v>
      </c>
      <c r="F188" s="115">
        <v>0</v>
      </c>
      <c r="G188" s="115">
        <v>0</v>
      </c>
      <c r="H188" s="115">
        <v>0</v>
      </c>
      <c r="I188" s="115">
        <v>0</v>
      </c>
      <c r="J188" s="115">
        <v>0</v>
      </c>
      <c r="K188" s="115">
        <v>0</v>
      </c>
      <c r="L188" s="115">
        <v>34</v>
      </c>
    </row>
    <row r="189" spans="1:12">
      <c r="A189" s="115" t="s">
        <v>172</v>
      </c>
      <c r="B189" s="115">
        <v>0</v>
      </c>
      <c r="C189" s="115">
        <v>0</v>
      </c>
      <c r="D189" s="115">
        <v>0</v>
      </c>
      <c r="E189" s="115">
        <v>0</v>
      </c>
      <c r="F189" s="115">
        <v>0</v>
      </c>
      <c r="G189" s="115">
        <v>0</v>
      </c>
      <c r="H189" s="115">
        <v>0</v>
      </c>
      <c r="I189" s="115">
        <v>0</v>
      </c>
      <c r="J189" s="115">
        <v>0</v>
      </c>
      <c r="K189" s="115">
        <v>0</v>
      </c>
      <c r="L189" s="115">
        <v>11</v>
      </c>
    </row>
    <row r="190" spans="1:12">
      <c r="A190" s="115" t="s">
        <v>173</v>
      </c>
      <c r="B190" s="115">
        <v>0</v>
      </c>
      <c r="C190" s="115">
        <v>0</v>
      </c>
      <c r="D190" s="115">
        <v>0</v>
      </c>
      <c r="E190" s="115">
        <v>0</v>
      </c>
      <c r="F190" s="115">
        <v>0</v>
      </c>
      <c r="G190" s="115">
        <v>0</v>
      </c>
      <c r="H190" s="115">
        <v>0</v>
      </c>
      <c r="I190" s="115">
        <v>0</v>
      </c>
      <c r="J190" s="115">
        <v>0</v>
      </c>
      <c r="K190" s="115">
        <v>0</v>
      </c>
      <c r="L190" s="115">
        <v>27</v>
      </c>
    </row>
    <row r="191" spans="1:12">
      <c r="A191" s="115" t="s">
        <v>174</v>
      </c>
      <c r="B191" s="115">
        <v>0</v>
      </c>
      <c r="C191" s="115">
        <v>0</v>
      </c>
      <c r="D191" s="115">
        <v>0</v>
      </c>
      <c r="E191" s="115">
        <v>0</v>
      </c>
      <c r="F191" s="115">
        <v>0</v>
      </c>
      <c r="G191" s="115">
        <v>0</v>
      </c>
      <c r="H191" s="115">
        <v>0</v>
      </c>
      <c r="I191" s="115">
        <v>0</v>
      </c>
      <c r="J191" s="115">
        <v>0</v>
      </c>
      <c r="K191" s="115">
        <v>0</v>
      </c>
      <c r="L191" s="115">
        <v>16</v>
      </c>
    </row>
    <row r="192" spans="1:12">
      <c r="A192" s="115" t="s">
        <v>175</v>
      </c>
      <c r="B192" s="115">
        <v>0</v>
      </c>
      <c r="C192" s="115">
        <v>0</v>
      </c>
      <c r="D192" s="115">
        <v>0</v>
      </c>
      <c r="E192" s="115">
        <v>0</v>
      </c>
      <c r="F192" s="115">
        <v>0</v>
      </c>
      <c r="G192" s="115">
        <v>0</v>
      </c>
      <c r="H192" s="115">
        <v>0</v>
      </c>
      <c r="I192" s="115">
        <v>0</v>
      </c>
      <c r="J192" s="115">
        <v>0</v>
      </c>
      <c r="K192" s="115">
        <v>0</v>
      </c>
      <c r="L192" s="115">
        <v>6</v>
      </c>
    </row>
    <row r="193" spans="1:12">
      <c r="A193" s="115" t="s">
        <v>176</v>
      </c>
      <c r="B193" s="115">
        <v>0</v>
      </c>
      <c r="C193" s="115">
        <v>0</v>
      </c>
      <c r="D193" s="115">
        <v>0</v>
      </c>
      <c r="E193" s="115">
        <v>0</v>
      </c>
      <c r="F193" s="115">
        <v>0</v>
      </c>
      <c r="G193" s="115">
        <v>0</v>
      </c>
      <c r="H193" s="115">
        <v>0</v>
      </c>
      <c r="I193" s="115">
        <v>0</v>
      </c>
      <c r="J193" s="115">
        <v>0</v>
      </c>
      <c r="K193" s="115">
        <v>0</v>
      </c>
      <c r="L193" s="115">
        <v>1</v>
      </c>
    </row>
    <row r="194" spans="1:12">
      <c r="A194" s="115" t="s">
        <v>177</v>
      </c>
      <c r="B194" s="115">
        <v>0</v>
      </c>
      <c r="C194" s="115">
        <v>0</v>
      </c>
      <c r="D194" s="115">
        <v>0</v>
      </c>
      <c r="E194" s="115">
        <v>0</v>
      </c>
      <c r="F194" s="115">
        <v>0</v>
      </c>
      <c r="G194" s="115">
        <v>0</v>
      </c>
      <c r="H194" s="115">
        <v>0</v>
      </c>
      <c r="I194" s="115">
        <v>0</v>
      </c>
      <c r="J194" s="115">
        <v>0</v>
      </c>
      <c r="K194" s="115">
        <v>0</v>
      </c>
      <c r="L194" s="115">
        <v>5</v>
      </c>
    </row>
    <row r="195" spans="1:12">
      <c r="A195" s="115" t="s">
        <v>178</v>
      </c>
      <c r="B195" s="115">
        <v>0</v>
      </c>
      <c r="C195" s="115">
        <v>0</v>
      </c>
      <c r="D195" s="115">
        <v>0</v>
      </c>
      <c r="E195" s="115">
        <v>0</v>
      </c>
      <c r="F195" s="115">
        <v>0</v>
      </c>
      <c r="G195" s="115">
        <v>0</v>
      </c>
      <c r="H195" s="115">
        <v>0</v>
      </c>
      <c r="I195" s="115">
        <v>0</v>
      </c>
      <c r="J195" s="115">
        <v>0</v>
      </c>
      <c r="K195" s="115">
        <v>0</v>
      </c>
      <c r="L195" s="115">
        <v>7</v>
      </c>
    </row>
    <row r="196" spans="1:12">
      <c r="A196" s="115" t="s">
        <v>179</v>
      </c>
      <c r="B196" s="115">
        <v>0</v>
      </c>
      <c r="C196" s="115">
        <v>0</v>
      </c>
      <c r="D196" s="115">
        <v>0</v>
      </c>
      <c r="E196" s="115">
        <v>0</v>
      </c>
      <c r="F196" s="115">
        <v>0</v>
      </c>
      <c r="G196" s="115">
        <v>0</v>
      </c>
      <c r="H196" s="115">
        <v>0</v>
      </c>
      <c r="I196" s="115">
        <v>0</v>
      </c>
      <c r="J196" s="115">
        <v>0</v>
      </c>
      <c r="K196" s="115">
        <v>0</v>
      </c>
      <c r="L196" s="115">
        <v>9</v>
      </c>
    </row>
    <row r="197" spans="1:12">
      <c r="A197" s="115" t="s">
        <v>180</v>
      </c>
      <c r="B197" s="115">
        <v>0</v>
      </c>
      <c r="C197" s="115">
        <v>0</v>
      </c>
      <c r="D197" s="115">
        <v>0</v>
      </c>
      <c r="E197" s="115">
        <v>0</v>
      </c>
      <c r="F197" s="115">
        <v>0</v>
      </c>
      <c r="G197" s="115">
        <v>0</v>
      </c>
      <c r="H197" s="115">
        <v>0</v>
      </c>
      <c r="I197" s="115">
        <v>0</v>
      </c>
      <c r="J197" s="115">
        <v>0</v>
      </c>
      <c r="K197" s="115">
        <v>0</v>
      </c>
      <c r="L197" s="115">
        <v>6</v>
      </c>
    </row>
    <row r="198" spans="1:12">
      <c r="A198" s="115" t="s">
        <v>181</v>
      </c>
      <c r="B198" s="115">
        <v>0</v>
      </c>
      <c r="C198" s="115">
        <v>0</v>
      </c>
      <c r="D198" s="115">
        <v>0</v>
      </c>
      <c r="E198" s="115">
        <v>0</v>
      </c>
      <c r="F198" s="115">
        <v>0</v>
      </c>
      <c r="G198" s="115">
        <v>0</v>
      </c>
      <c r="H198" s="115">
        <v>0</v>
      </c>
      <c r="I198" s="115">
        <v>0</v>
      </c>
      <c r="J198" s="115">
        <v>0</v>
      </c>
      <c r="K198" s="115">
        <v>0</v>
      </c>
      <c r="L198" s="115">
        <v>5</v>
      </c>
    </row>
    <row r="199" spans="1:12">
      <c r="A199" s="115" t="s">
        <v>182</v>
      </c>
      <c r="B199" s="115">
        <v>0</v>
      </c>
      <c r="C199" s="115">
        <v>0</v>
      </c>
      <c r="D199" s="115">
        <v>0</v>
      </c>
      <c r="E199" s="115">
        <v>0</v>
      </c>
      <c r="F199" s="115">
        <v>0</v>
      </c>
      <c r="G199" s="115">
        <v>0</v>
      </c>
      <c r="H199" s="115">
        <v>0</v>
      </c>
      <c r="I199" s="115">
        <v>0</v>
      </c>
      <c r="J199" s="115">
        <v>0</v>
      </c>
      <c r="K199" s="115">
        <v>0</v>
      </c>
      <c r="L199" s="115">
        <v>8</v>
      </c>
    </row>
    <row r="200" spans="1:12">
      <c r="A200" s="115" t="s">
        <v>183</v>
      </c>
      <c r="B200" s="115">
        <v>0</v>
      </c>
      <c r="C200" s="115">
        <v>0</v>
      </c>
      <c r="D200" s="115">
        <v>0</v>
      </c>
      <c r="E200" s="115">
        <v>0</v>
      </c>
      <c r="F200" s="115">
        <v>0</v>
      </c>
      <c r="G200" s="115">
        <v>0</v>
      </c>
      <c r="H200" s="115">
        <v>0</v>
      </c>
      <c r="I200" s="115">
        <v>0</v>
      </c>
      <c r="J200" s="115">
        <v>0</v>
      </c>
      <c r="K200" s="115">
        <v>0</v>
      </c>
      <c r="L200" s="115">
        <v>5</v>
      </c>
    </row>
    <row r="201" spans="1:12">
      <c r="A201" s="115" t="s">
        <v>184</v>
      </c>
      <c r="B201" s="115">
        <v>0</v>
      </c>
      <c r="C201" s="115">
        <v>0</v>
      </c>
      <c r="D201" s="115">
        <v>0</v>
      </c>
      <c r="E201" s="115">
        <v>0</v>
      </c>
      <c r="F201" s="115">
        <v>0</v>
      </c>
      <c r="G201" s="115">
        <v>0</v>
      </c>
      <c r="H201" s="115">
        <v>0</v>
      </c>
      <c r="I201" s="115">
        <v>0</v>
      </c>
      <c r="J201" s="115">
        <v>0</v>
      </c>
      <c r="K201" s="115">
        <v>0</v>
      </c>
      <c r="L201" s="115">
        <v>11</v>
      </c>
    </row>
    <row r="202" spans="1:12">
      <c r="A202" s="116">
        <v>45635</v>
      </c>
      <c r="B202" s="115">
        <v>0</v>
      </c>
      <c r="C202" s="115">
        <v>0</v>
      </c>
      <c r="D202" s="115">
        <v>0</v>
      </c>
      <c r="E202" s="115">
        <v>0</v>
      </c>
      <c r="F202" s="115">
        <v>0</v>
      </c>
      <c r="G202" s="115">
        <v>0</v>
      </c>
      <c r="H202" s="115">
        <v>0</v>
      </c>
      <c r="I202" s="115">
        <v>0</v>
      </c>
      <c r="J202" s="115">
        <v>0</v>
      </c>
      <c r="K202" s="115">
        <v>0</v>
      </c>
      <c r="L202" s="115">
        <v>8</v>
      </c>
    </row>
    <row r="203" spans="1:12">
      <c r="A203" s="116">
        <v>45605</v>
      </c>
      <c r="B203" s="115">
        <v>0</v>
      </c>
      <c r="C203" s="115">
        <v>0</v>
      </c>
      <c r="D203" s="115">
        <v>0</v>
      </c>
      <c r="E203" s="115">
        <v>0</v>
      </c>
      <c r="F203" s="115">
        <v>0</v>
      </c>
      <c r="G203" s="115">
        <v>0</v>
      </c>
      <c r="H203" s="115">
        <v>0</v>
      </c>
      <c r="I203" s="115">
        <v>0</v>
      </c>
      <c r="J203" s="115">
        <v>0</v>
      </c>
      <c r="K203" s="115">
        <v>0</v>
      </c>
      <c r="L203" s="115">
        <v>15</v>
      </c>
    </row>
    <row r="204" spans="1:12">
      <c r="A204" s="116">
        <v>45574</v>
      </c>
      <c r="B204" s="115">
        <v>0</v>
      </c>
      <c r="C204" s="115">
        <v>0</v>
      </c>
      <c r="D204" s="115">
        <v>0</v>
      </c>
      <c r="E204" s="115">
        <v>0</v>
      </c>
      <c r="F204" s="115">
        <v>0</v>
      </c>
      <c r="G204" s="115">
        <v>0</v>
      </c>
      <c r="H204" s="115">
        <v>0</v>
      </c>
      <c r="I204" s="115">
        <v>0</v>
      </c>
      <c r="J204" s="115">
        <v>0</v>
      </c>
      <c r="K204" s="115">
        <v>0</v>
      </c>
      <c r="L204" s="115">
        <v>7</v>
      </c>
    </row>
    <row r="205" spans="1:12">
      <c r="A205" s="116">
        <v>45544</v>
      </c>
      <c r="B205" s="115">
        <v>0</v>
      </c>
      <c r="C205" s="115">
        <v>0</v>
      </c>
      <c r="D205" s="115">
        <v>0</v>
      </c>
      <c r="E205" s="115">
        <v>0</v>
      </c>
      <c r="F205" s="115">
        <v>0</v>
      </c>
      <c r="G205" s="115">
        <v>0</v>
      </c>
      <c r="H205" s="115">
        <v>0</v>
      </c>
      <c r="I205" s="115">
        <v>0</v>
      </c>
      <c r="J205" s="115">
        <v>0</v>
      </c>
      <c r="K205" s="115">
        <v>0</v>
      </c>
      <c r="L205" s="115">
        <v>6</v>
      </c>
    </row>
    <row r="206" spans="1:12">
      <c r="A206" s="116">
        <v>45513</v>
      </c>
      <c r="B206" s="115">
        <v>0</v>
      </c>
      <c r="C206" s="115">
        <v>0</v>
      </c>
      <c r="D206" s="115">
        <v>0</v>
      </c>
      <c r="E206" s="115">
        <v>0</v>
      </c>
      <c r="F206" s="115">
        <v>0</v>
      </c>
      <c r="G206" s="115">
        <v>0</v>
      </c>
      <c r="H206" s="115">
        <v>0</v>
      </c>
      <c r="I206" s="115">
        <v>0</v>
      </c>
      <c r="J206" s="115">
        <v>0</v>
      </c>
      <c r="K206" s="115">
        <v>0</v>
      </c>
      <c r="L206" s="115">
        <v>1</v>
      </c>
    </row>
    <row r="207" spans="1:12">
      <c r="A207" s="116">
        <v>45482</v>
      </c>
      <c r="B207" s="115">
        <v>0</v>
      </c>
      <c r="C207" s="115">
        <v>0</v>
      </c>
      <c r="D207" s="115">
        <v>0</v>
      </c>
      <c r="E207" s="115">
        <v>0</v>
      </c>
      <c r="F207" s="115">
        <v>0</v>
      </c>
      <c r="G207" s="115">
        <v>0</v>
      </c>
      <c r="H207" s="115">
        <v>0</v>
      </c>
      <c r="I207" s="115">
        <v>0</v>
      </c>
      <c r="J207" s="115">
        <v>0</v>
      </c>
      <c r="K207" s="115">
        <v>0</v>
      </c>
      <c r="L207" s="115">
        <v>4</v>
      </c>
    </row>
    <row r="208" spans="1:12">
      <c r="A208" s="116">
        <v>45452</v>
      </c>
      <c r="B208" s="115">
        <v>0</v>
      </c>
      <c r="C208" s="115">
        <v>0</v>
      </c>
      <c r="D208" s="115">
        <v>0</v>
      </c>
      <c r="E208" s="115">
        <v>0</v>
      </c>
      <c r="F208" s="115">
        <v>0</v>
      </c>
      <c r="G208" s="115">
        <v>0</v>
      </c>
      <c r="H208" s="115">
        <v>0</v>
      </c>
      <c r="I208" s="115">
        <v>0</v>
      </c>
      <c r="J208" s="115">
        <v>0</v>
      </c>
      <c r="K208" s="115">
        <v>0</v>
      </c>
      <c r="L208" s="115">
        <v>2</v>
      </c>
    </row>
    <row r="209" spans="1:12">
      <c r="A209" s="116">
        <v>45421</v>
      </c>
      <c r="B209" s="115">
        <v>0</v>
      </c>
      <c r="C209" s="115">
        <v>0</v>
      </c>
      <c r="D209" s="115">
        <v>0</v>
      </c>
      <c r="E209" s="115">
        <v>0</v>
      </c>
      <c r="F209" s="115">
        <v>0</v>
      </c>
      <c r="G209" s="115">
        <v>0</v>
      </c>
      <c r="H209" s="115">
        <v>0</v>
      </c>
      <c r="I209" s="115">
        <v>0</v>
      </c>
      <c r="J209" s="115">
        <v>0</v>
      </c>
      <c r="K209" s="115">
        <v>0</v>
      </c>
      <c r="L209" s="115">
        <v>7</v>
      </c>
    </row>
    <row r="210" spans="1:12">
      <c r="A210" s="116">
        <v>45391</v>
      </c>
      <c r="B210" s="115">
        <v>0</v>
      </c>
      <c r="C210" s="115">
        <v>0</v>
      </c>
      <c r="D210" s="115">
        <v>0</v>
      </c>
      <c r="E210" s="115">
        <v>0</v>
      </c>
      <c r="F210" s="115">
        <v>0</v>
      </c>
      <c r="G210" s="115">
        <v>0</v>
      </c>
      <c r="H210" s="115">
        <v>0</v>
      </c>
      <c r="I210" s="115">
        <v>0</v>
      </c>
      <c r="J210" s="115">
        <v>0</v>
      </c>
      <c r="K210" s="115">
        <v>0</v>
      </c>
      <c r="L210" s="115">
        <v>1</v>
      </c>
    </row>
    <row r="211" spans="1:12">
      <c r="A211" s="116">
        <v>45360</v>
      </c>
      <c r="B211" s="115">
        <v>0</v>
      </c>
      <c r="C211" s="115">
        <v>0</v>
      </c>
      <c r="D211" s="115">
        <v>0</v>
      </c>
      <c r="E211" s="115">
        <v>0</v>
      </c>
      <c r="F211" s="115">
        <v>0</v>
      </c>
      <c r="G211" s="115">
        <v>0</v>
      </c>
      <c r="H211" s="115">
        <v>0</v>
      </c>
      <c r="I211" s="115">
        <v>0</v>
      </c>
      <c r="J211" s="115">
        <v>0</v>
      </c>
      <c r="K211" s="115">
        <v>0</v>
      </c>
      <c r="L211" s="115">
        <v>2</v>
      </c>
    </row>
    <row r="212" spans="1:12">
      <c r="A212" s="116">
        <v>45331</v>
      </c>
      <c r="B212" s="115">
        <v>0</v>
      </c>
      <c r="C212" s="115">
        <v>0</v>
      </c>
      <c r="D212" s="115">
        <v>0</v>
      </c>
      <c r="E212" s="115">
        <v>0</v>
      </c>
      <c r="F212" s="115">
        <v>0</v>
      </c>
      <c r="G212" s="115">
        <v>0</v>
      </c>
      <c r="H212" s="115">
        <v>0</v>
      </c>
      <c r="I212" s="115">
        <v>0</v>
      </c>
      <c r="J212" s="115">
        <v>0</v>
      </c>
      <c r="K212" s="115">
        <v>0</v>
      </c>
      <c r="L212" s="115">
        <v>6</v>
      </c>
    </row>
    <row r="213" spans="1:12">
      <c r="A213" s="116">
        <v>45300</v>
      </c>
      <c r="B213" s="115">
        <v>0</v>
      </c>
      <c r="C213" s="115">
        <v>0</v>
      </c>
      <c r="D213" s="115">
        <v>0</v>
      </c>
      <c r="E213" s="115">
        <v>0</v>
      </c>
      <c r="F213" s="115">
        <v>0</v>
      </c>
      <c r="G213" s="115">
        <v>0</v>
      </c>
      <c r="H213" s="115">
        <v>0</v>
      </c>
      <c r="I213" s="115">
        <v>0</v>
      </c>
      <c r="J213" s="115">
        <v>0</v>
      </c>
      <c r="K213" s="115">
        <v>0</v>
      </c>
      <c r="L213" s="115">
        <v>7</v>
      </c>
    </row>
    <row r="214" spans="1:12">
      <c r="A214" s="115" t="s">
        <v>185</v>
      </c>
      <c r="B214" s="115">
        <v>0</v>
      </c>
      <c r="C214" s="115">
        <v>0</v>
      </c>
      <c r="D214" s="115">
        <v>0</v>
      </c>
      <c r="E214" s="115">
        <v>0</v>
      </c>
      <c r="F214" s="115">
        <v>0</v>
      </c>
      <c r="G214" s="115">
        <v>0</v>
      </c>
      <c r="H214" s="115">
        <v>0</v>
      </c>
      <c r="I214" s="115">
        <v>0</v>
      </c>
      <c r="J214" s="115">
        <v>0</v>
      </c>
      <c r="K214" s="115">
        <v>0</v>
      </c>
      <c r="L214" s="115">
        <v>1</v>
      </c>
    </row>
    <row r="215" spans="1:12">
      <c r="A215" s="115" t="s">
        <v>186</v>
      </c>
      <c r="B215" s="115">
        <v>0</v>
      </c>
      <c r="C215" s="115">
        <v>0</v>
      </c>
      <c r="D215" s="115">
        <v>0</v>
      </c>
      <c r="E215" s="115">
        <v>0</v>
      </c>
      <c r="F215" s="115">
        <v>0</v>
      </c>
      <c r="G215" s="115">
        <v>0</v>
      </c>
      <c r="H215" s="115">
        <v>0</v>
      </c>
      <c r="I215" s="115">
        <v>0</v>
      </c>
      <c r="J215" s="115">
        <v>0</v>
      </c>
      <c r="K215" s="115">
        <v>0</v>
      </c>
      <c r="L215" s="115">
        <v>4</v>
      </c>
    </row>
    <row r="216" spans="1:12">
      <c r="A216" s="115" t="s">
        <v>187</v>
      </c>
      <c r="B216" s="115">
        <v>0</v>
      </c>
      <c r="C216" s="115">
        <v>0</v>
      </c>
      <c r="D216" s="115">
        <v>0</v>
      </c>
      <c r="E216" s="115">
        <v>0</v>
      </c>
      <c r="F216" s="115">
        <v>0</v>
      </c>
      <c r="G216" s="115">
        <v>0</v>
      </c>
      <c r="H216" s="115">
        <v>0</v>
      </c>
      <c r="I216" s="115">
        <v>0</v>
      </c>
      <c r="J216" s="115">
        <v>0</v>
      </c>
      <c r="K216" s="115">
        <v>0</v>
      </c>
      <c r="L216" s="115">
        <v>6</v>
      </c>
    </row>
    <row r="217" spans="1:12">
      <c r="A217" s="115" t="s">
        <v>188</v>
      </c>
      <c r="B217" s="115">
        <v>0</v>
      </c>
      <c r="C217" s="115">
        <v>0</v>
      </c>
      <c r="D217" s="115">
        <v>0</v>
      </c>
      <c r="E217" s="115">
        <v>0</v>
      </c>
      <c r="F217" s="115">
        <v>0</v>
      </c>
      <c r="G217" s="115">
        <v>0</v>
      </c>
      <c r="H217" s="115">
        <v>0</v>
      </c>
      <c r="I217" s="115">
        <v>0</v>
      </c>
      <c r="J217" s="115">
        <v>0</v>
      </c>
      <c r="K217" s="115">
        <v>0</v>
      </c>
      <c r="L217" s="115">
        <v>7</v>
      </c>
    </row>
    <row r="218" spans="1:12">
      <c r="A218" s="115" t="s">
        <v>189</v>
      </c>
      <c r="B218" s="115">
        <v>0</v>
      </c>
      <c r="C218" s="115">
        <v>0</v>
      </c>
      <c r="D218" s="115">
        <v>0</v>
      </c>
      <c r="E218" s="115">
        <v>0</v>
      </c>
      <c r="F218" s="115">
        <v>0</v>
      </c>
      <c r="G218" s="115">
        <v>0</v>
      </c>
      <c r="H218" s="115">
        <v>0</v>
      </c>
      <c r="I218" s="115">
        <v>0</v>
      </c>
      <c r="J218" s="115">
        <v>0</v>
      </c>
      <c r="K218" s="115">
        <v>0</v>
      </c>
      <c r="L218" s="115">
        <v>10</v>
      </c>
    </row>
    <row r="219" spans="1:12">
      <c r="A219" s="115" t="s">
        <v>190</v>
      </c>
      <c r="B219" s="115">
        <v>0</v>
      </c>
      <c r="C219" s="115">
        <v>0</v>
      </c>
      <c r="D219" s="115">
        <v>0</v>
      </c>
      <c r="E219" s="115">
        <v>0</v>
      </c>
      <c r="F219" s="115">
        <v>0</v>
      </c>
      <c r="G219" s="115">
        <v>0</v>
      </c>
      <c r="H219" s="115">
        <v>0</v>
      </c>
      <c r="I219" s="115">
        <v>0</v>
      </c>
      <c r="J219" s="115">
        <v>0</v>
      </c>
      <c r="K219" s="115">
        <v>0</v>
      </c>
      <c r="L219" s="115">
        <v>8</v>
      </c>
    </row>
    <row r="220" spans="1:12">
      <c r="A220" s="115" t="s">
        <v>191</v>
      </c>
      <c r="B220" s="115">
        <v>0</v>
      </c>
      <c r="C220" s="115">
        <v>0</v>
      </c>
      <c r="D220" s="115">
        <v>0</v>
      </c>
      <c r="E220" s="115">
        <v>0</v>
      </c>
      <c r="F220" s="115">
        <v>0</v>
      </c>
      <c r="G220" s="115">
        <v>0</v>
      </c>
      <c r="H220" s="115">
        <v>0</v>
      </c>
      <c r="I220" s="115">
        <v>0</v>
      </c>
      <c r="J220" s="115">
        <v>0</v>
      </c>
      <c r="K220" s="115">
        <v>0</v>
      </c>
      <c r="L220" s="115">
        <v>11</v>
      </c>
    </row>
    <row r="221" spans="1:12">
      <c r="A221" s="115" t="s">
        <v>192</v>
      </c>
      <c r="B221" s="115">
        <v>0</v>
      </c>
      <c r="C221" s="115">
        <v>0</v>
      </c>
      <c r="D221" s="115">
        <v>0</v>
      </c>
      <c r="E221" s="115">
        <v>0</v>
      </c>
      <c r="F221" s="115">
        <v>0</v>
      </c>
      <c r="G221" s="115">
        <v>0</v>
      </c>
      <c r="H221" s="115">
        <v>0</v>
      </c>
      <c r="I221" s="115">
        <v>0</v>
      </c>
      <c r="J221" s="115">
        <v>0</v>
      </c>
      <c r="K221" s="115">
        <v>0</v>
      </c>
      <c r="L221" s="115">
        <v>6</v>
      </c>
    </row>
    <row r="222" spans="1:12">
      <c r="A222" s="115" t="s">
        <v>193</v>
      </c>
      <c r="B222" s="115">
        <v>0</v>
      </c>
      <c r="C222" s="115">
        <v>0</v>
      </c>
      <c r="D222" s="115">
        <v>0</v>
      </c>
      <c r="E222" s="115">
        <v>0</v>
      </c>
      <c r="F222" s="115">
        <v>0</v>
      </c>
      <c r="G222" s="115">
        <v>0</v>
      </c>
      <c r="H222" s="115">
        <v>0</v>
      </c>
      <c r="I222" s="115">
        <v>0</v>
      </c>
      <c r="J222" s="115">
        <v>0</v>
      </c>
      <c r="K222" s="115">
        <v>0</v>
      </c>
      <c r="L222" s="115">
        <v>7</v>
      </c>
    </row>
    <row r="223" spans="1:12">
      <c r="A223" s="115" t="s">
        <v>194</v>
      </c>
      <c r="B223" s="115">
        <v>0</v>
      </c>
      <c r="C223" s="115">
        <v>0</v>
      </c>
      <c r="D223" s="115">
        <v>0</v>
      </c>
      <c r="E223" s="115">
        <v>0</v>
      </c>
      <c r="F223" s="115">
        <v>0</v>
      </c>
      <c r="G223" s="115">
        <v>0</v>
      </c>
      <c r="H223" s="115">
        <v>0</v>
      </c>
      <c r="I223" s="115">
        <v>0</v>
      </c>
      <c r="J223" s="115">
        <v>0</v>
      </c>
      <c r="K223" s="115">
        <v>0</v>
      </c>
      <c r="L223" s="115">
        <v>12</v>
      </c>
    </row>
    <row r="224" spans="1:12">
      <c r="A224" s="115" t="s">
        <v>195</v>
      </c>
      <c r="B224" s="115">
        <v>0</v>
      </c>
      <c r="C224" s="115">
        <v>0</v>
      </c>
      <c r="D224" s="115">
        <v>0</v>
      </c>
      <c r="E224" s="115">
        <v>0</v>
      </c>
      <c r="F224" s="115">
        <v>0</v>
      </c>
      <c r="G224" s="115">
        <v>0</v>
      </c>
      <c r="H224" s="115">
        <v>0</v>
      </c>
      <c r="I224" s="115">
        <v>0</v>
      </c>
      <c r="J224" s="115">
        <v>0</v>
      </c>
      <c r="K224" s="115">
        <v>0</v>
      </c>
      <c r="L224" s="115">
        <v>7</v>
      </c>
    </row>
    <row r="225" spans="1:12">
      <c r="A225" s="115" t="s">
        <v>196</v>
      </c>
      <c r="B225" s="115">
        <v>0</v>
      </c>
      <c r="C225" s="115">
        <v>0</v>
      </c>
      <c r="D225" s="115">
        <v>0</v>
      </c>
      <c r="E225" s="115">
        <v>0</v>
      </c>
      <c r="F225" s="115">
        <v>0</v>
      </c>
      <c r="G225" s="115">
        <v>0</v>
      </c>
      <c r="H225" s="115">
        <v>0</v>
      </c>
      <c r="I225" s="115">
        <v>0</v>
      </c>
      <c r="J225" s="115">
        <v>0</v>
      </c>
      <c r="K225" s="115">
        <v>0</v>
      </c>
      <c r="L225" s="115">
        <v>5</v>
      </c>
    </row>
    <row r="226" spans="1:12">
      <c r="A226" s="115" t="s">
        <v>197</v>
      </c>
      <c r="B226" s="115">
        <v>0</v>
      </c>
      <c r="C226" s="115">
        <v>0</v>
      </c>
      <c r="D226" s="115">
        <v>0</v>
      </c>
      <c r="E226" s="115">
        <v>0</v>
      </c>
      <c r="F226" s="115">
        <v>0</v>
      </c>
      <c r="G226" s="115">
        <v>0</v>
      </c>
      <c r="H226" s="115">
        <v>0</v>
      </c>
      <c r="I226" s="115">
        <v>0</v>
      </c>
      <c r="J226" s="115">
        <v>0</v>
      </c>
      <c r="K226" s="115">
        <v>0</v>
      </c>
      <c r="L226" s="115">
        <v>3</v>
      </c>
    </row>
    <row r="227" spans="1:12">
      <c r="A227" s="115" t="s">
        <v>198</v>
      </c>
      <c r="B227" s="115">
        <v>0</v>
      </c>
      <c r="C227" s="115">
        <v>0</v>
      </c>
      <c r="D227" s="115">
        <v>0</v>
      </c>
      <c r="E227" s="115">
        <v>0</v>
      </c>
      <c r="F227" s="115">
        <v>0</v>
      </c>
      <c r="G227" s="115">
        <v>0</v>
      </c>
      <c r="H227" s="115">
        <v>0</v>
      </c>
      <c r="I227" s="115">
        <v>0</v>
      </c>
      <c r="J227" s="115">
        <v>0</v>
      </c>
      <c r="K227" s="115">
        <v>0</v>
      </c>
      <c r="L227" s="115">
        <v>4</v>
      </c>
    </row>
    <row r="228" spans="1:12">
      <c r="A228" s="115" t="s">
        <v>199</v>
      </c>
      <c r="B228" s="115">
        <v>0</v>
      </c>
      <c r="C228" s="115">
        <v>0</v>
      </c>
      <c r="D228" s="115">
        <v>0</v>
      </c>
      <c r="E228" s="115">
        <v>0</v>
      </c>
      <c r="F228" s="115">
        <v>0</v>
      </c>
      <c r="G228" s="115">
        <v>0</v>
      </c>
      <c r="H228" s="115">
        <v>0</v>
      </c>
      <c r="I228" s="115">
        <v>0</v>
      </c>
      <c r="J228" s="115">
        <v>0</v>
      </c>
      <c r="K228" s="115">
        <v>0</v>
      </c>
      <c r="L228" s="115">
        <v>4</v>
      </c>
    </row>
    <row r="229" spans="1:12">
      <c r="A229" s="115" t="s">
        <v>200</v>
      </c>
      <c r="B229" s="115">
        <v>0</v>
      </c>
      <c r="C229" s="115">
        <v>0</v>
      </c>
      <c r="D229" s="115">
        <v>0</v>
      </c>
      <c r="E229" s="115">
        <v>0</v>
      </c>
      <c r="F229" s="115">
        <v>0</v>
      </c>
      <c r="G229" s="115">
        <v>0</v>
      </c>
      <c r="H229" s="115">
        <v>0</v>
      </c>
      <c r="I229" s="115">
        <v>0</v>
      </c>
      <c r="J229" s="115">
        <v>0</v>
      </c>
      <c r="K229" s="115">
        <v>0</v>
      </c>
      <c r="L229" s="115">
        <v>7</v>
      </c>
    </row>
    <row r="230" spans="1:12">
      <c r="A230" s="115" t="s">
        <v>201</v>
      </c>
      <c r="B230" s="115">
        <v>0</v>
      </c>
      <c r="C230" s="115">
        <v>0</v>
      </c>
      <c r="D230" s="115">
        <v>0</v>
      </c>
      <c r="E230" s="115">
        <v>0</v>
      </c>
      <c r="F230" s="115">
        <v>0</v>
      </c>
      <c r="G230" s="115">
        <v>0</v>
      </c>
      <c r="H230" s="115">
        <v>0</v>
      </c>
      <c r="I230" s="115">
        <v>0</v>
      </c>
      <c r="J230" s="115">
        <v>0</v>
      </c>
      <c r="K230" s="115">
        <v>0</v>
      </c>
      <c r="L230" s="115">
        <v>4</v>
      </c>
    </row>
    <row r="231" spans="1:12">
      <c r="A231" s="115" t="s">
        <v>202</v>
      </c>
      <c r="B231" s="115">
        <v>0</v>
      </c>
      <c r="C231" s="115">
        <v>0</v>
      </c>
      <c r="D231" s="115">
        <v>0</v>
      </c>
      <c r="E231" s="115">
        <v>0</v>
      </c>
      <c r="F231" s="115">
        <v>0</v>
      </c>
      <c r="G231" s="115">
        <v>0</v>
      </c>
      <c r="H231" s="115">
        <v>0</v>
      </c>
      <c r="I231" s="115">
        <v>0</v>
      </c>
      <c r="J231" s="115">
        <v>0</v>
      </c>
      <c r="K231" s="115">
        <v>0</v>
      </c>
      <c r="L231" s="115">
        <v>13</v>
      </c>
    </row>
    <row r="232" spans="1:12">
      <c r="A232" s="115" t="s">
        <v>203</v>
      </c>
      <c r="B232" s="115">
        <v>0</v>
      </c>
      <c r="C232" s="115">
        <v>0</v>
      </c>
      <c r="D232" s="115">
        <v>0</v>
      </c>
      <c r="E232" s="115">
        <v>0</v>
      </c>
      <c r="F232" s="115">
        <v>0</v>
      </c>
      <c r="G232" s="115">
        <v>0</v>
      </c>
      <c r="H232" s="115">
        <v>0</v>
      </c>
      <c r="I232" s="115">
        <v>0</v>
      </c>
      <c r="J232" s="115">
        <v>0</v>
      </c>
      <c r="K232" s="115">
        <v>0</v>
      </c>
      <c r="L232" s="115">
        <v>4</v>
      </c>
    </row>
    <row r="233" spans="1:12">
      <c r="A233" s="116">
        <v>45634</v>
      </c>
      <c r="B233" s="115">
        <v>0</v>
      </c>
      <c r="C233" s="115">
        <v>0</v>
      </c>
      <c r="D233" s="115">
        <v>0</v>
      </c>
      <c r="E233" s="115">
        <v>0</v>
      </c>
      <c r="F233" s="115">
        <v>0</v>
      </c>
      <c r="G233" s="115">
        <v>0</v>
      </c>
      <c r="H233" s="115">
        <v>0</v>
      </c>
      <c r="I233" s="115">
        <v>0</v>
      </c>
      <c r="J233" s="115">
        <v>0</v>
      </c>
      <c r="K233" s="115">
        <v>0</v>
      </c>
      <c r="L233" s="115">
        <v>1</v>
      </c>
    </row>
    <row r="234" spans="1:12">
      <c r="A234" s="116">
        <v>45604</v>
      </c>
      <c r="B234" s="115">
        <v>0</v>
      </c>
      <c r="C234" s="115">
        <v>0</v>
      </c>
      <c r="D234" s="115">
        <v>0</v>
      </c>
      <c r="E234" s="115">
        <v>0</v>
      </c>
      <c r="F234" s="115">
        <v>0</v>
      </c>
      <c r="G234" s="115">
        <v>0</v>
      </c>
      <c r="H234" s="115">
        <v>0</v>
      </c>
      <c r="I234" s="115">
        <v>0</v>
      </c>
      <c r="J234" s="115">
        <v>0</v>
      </c>
      <c r="K234" s="115">
        <v>0</v>
      </c>
      <c r="L234" s="115">
        <v>3</v>
      </c>
    </row>
    <row r="235" spans="1:12">
      <c r="A235" s="116">
        <v>45573</v>
      </c>
      <c r="B235" s="115">
        <v>0</v>
      </c>
      <c r="C235" s="115">
        <v>0</v>
      </c>
      <c r="D235" s="115">
        <v>0</v>
      </c>
      <c r="E235" s="115">
        <v>0</v>
      </c>
      <c r="F235" s="115">
        <v>0</v>
      </c>
      <c r="G235" s="115">
        <v>0</v>
      </c>
      <c r="H235" s="115">
        <v>0</v>
      </c>
      <c r="I235" s="115">
        <v>0</v>
      </c>
      <c r="J235" s="115">
        <v>0</v>
      </c>
      <c r="K235" s="115">
        <v>0</v>
      </c>
      <c r="L235" s="115">
        <v>6</v>
      </c>
    </row>
    <row r="236" spans="1:12">
      <c r="A236" s="116">
        <v>45543</v>
      </c>
      <c r="B236" s="115">
        <v>0</v>
      </c>
      <c r="C236" s="115">
        <v>0</v>
      </c>
      <c r="D236" s="115">
        <v>0</v>
      </c>
      <c r="E236" s="115">
        <v>0</v>
      </c>
      <c r="F236" s="115">
        <v>0</v>
      </c>
      <c r="G236" s="115">
        <v>0</v>
      </c>
      <c r="H236" s="115">
        <v>0</v>
      </c>
      <c r="I236" s="115">
        <v>0</v>
      </c>
      <c r="J236" s="115">
        <v>0</v>
      </c>
      <c r="K236" s="115">
        <v>0</v>
      </c>
      <c r="L236" s="115">
        <v>3</v>
      </c>
    </row>
    <row r="237" spans="1:12">
      <c r="A237" s="116">
        <v>45512</v>
      </c>
      <c r="B237" s="115">
        <v>0</v>
      </c>
      <c r="C237" s="115">
        <v>0</v>
      </c>
      <c r="D237" s="115">
        <v>0</v>
      </c>
      <c r="E237" s="115">
        <v>0</v>
      </c>
      <c r="F237" s="115">
        <v>0</v>
      </c>
      <c r="G237" s="115">
        <v>0</v>
      </c>
      <c r="H237" s="115">
        <v>0</v>
      </c>
      <c r="I237" s="115">
        <v>0</v>
      </c>
      <c r="J237" s="115">
        <v>0</v>
      </c>
      <c r="K237" s="115">
        <v>0</v>
      </c>
      <c r="L237" s="115">
        <v>6</v>
      </c>
    </row>
    <row r="238" spans="1:12">
      <c r="A238" s="116">
        <v>45451</v>
      </c>
      <c r="B238" s="115">
        <v>0</v>
      </c>
      <c r="C238" s="115">
        <v>0</v>
      </c>
      <c r="D238" s="115">
        <v>0</v>
      </c>
      <c r="E238" s="115">
        <v>0</v>
      </c>
      <c r="F238" s="115">
        <v>0</v>
      </c>
      <c r="G238" s="115">
        <v>0</v>
      </c>
      <c r="H238" s="115">
        <v>0</v>
      </c>
      <c r="I238" s="115">
        <v>0</v>
      </c>
      <c r="J238" s="115">
        <v>0</v>
      </c>
      <c r="K238" s="115">
        <v>0</v>
      </c>
      <c r="L238" s="115">
        <v>3</v>
      </c>
    </row>
    <row r="239" spans="1:12">
      <c r="A239" s="116">
        <v>45420</v>
      </c>
      <c r="B239" s="115">
        <v>0</v>
      </c>
      <c r="C239" s="115">
        <v>0</v>
      </c>
      <c r="D239" s="115">
        <v>0</v>
      </c>
      <c r="E239" s="115">
        <v>0</v>
      </c>
      <c r="F239" s="115">
        <v>0</v>
      </c>
      <c r="G239" s="115">
        <v>0</v>
      </c>
      <c r="H239" s="115">
        <v>0</v>
      </c>
      <c r="I239" s="115">
        <v>0</v>
      </c>
      <c r="J239" s="115">
        <v>0</v>
      </c>
      <c r="K239" s="115">
        <v>0</v>
      </c>
      <c r="L239" s="115">
        <v>4</v>
      </c>
    </row>
    <row r="240" spans="1:12">
      <c r="A240" s="118">
        <v>45390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6</v>
      </c>
    </row>
    <row r="241" spans="1:12">
      <c r="A241" s="118">
        <v>45359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3</v>
      </c>
    </row>
    <row r="242" spans="1:12">
      <c r="A242" s="118">
        <v>45330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2</v>
      </c>
    </row>
    <row r="243" spans="1:12">
      <c r="A243" s="118">
        <v>45299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12</v>
      </c>
    </row>
    <row r="244" spans="1:12">
      <c r="A244" s="7" t="s">
        <v>204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5</v>
      </c>
    </row>
    <row r="245" spans="1:12">
      <c r="A245" s="7" t="s">
        <v>205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6</v>
      </c>
    </row>
    <row r="246" spans="1:12">
      <c r="A246" s="7" t="s">
        <v>206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50" workbookViewId="0">
      <selection activeCell="A335" sqref="A335:A364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23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6">
        <v>1.6158658859999999</v>
      </c>
      <c r="C47" s="26">
        <v>0.89233397599999997</v>
      </c>
      <c r="F47" s="2"/>
    </row>
    <row r="48" spans="1:14">
      <c r="A48" s="23">
        <v>45461</v>
      </c>
      <c r="B48" s="26">
        <v>2.5551770739999999</v>
      </c>
      <c r="C48" s="26">
        <v>1.4110523260000001</v>
      </c>
      <c r="F48" s="2"/>
    </row>
    <row r="49" spans="1:6">
      <c r="A49" s="23">
        <v>45462</v>
      </c>
      <c r="B49" s="26">
        <v>2.2610541999999998</v>
      </c>
      <c r="C49" s="26">
        <v>1.248628058</v>
      </c>
      <c r="F49" s="2"/>
    </row>
    <row r="50" spans="1:6">
      <c r="A50" s="23">
        <v>45463</v>
      </c>
      <c r="B50" s="26">
        <v>3.0903713939999999</v>
      </c>
      <c r="C50" s="26">
        <v>1.706604129</v>
      </c>
      <c r="F50" s="2"/>
    </row>
    <row r="51" spans="1:6">
      <c r="A51" s="23">
        <v>45464</v>
      </c>
      <c r="B51" s="26">
        <v>2.4894419989999998</v>
      </c>
      <c r="C51" s="26">
        <v>1.3747512690000001</v>
      </c>
      <c r="F51" s="2"/>
    </row>
    <row r="52" spans="1:6">
      <c r="A52" s="23">
        <v>45465</v>
      </c>
      <c r="B52" s="26">
        <v>0.89740174399999995</v>
      </c>
      <c r="C52" s="26">
        <v>0.49557458500000001</v>
      </c>
      <c r="F52" s="2"/>
    </row>
    <row r="53" spans="1:6">
      <c r="A53" s="23">
        <v>45466</v>
      </c>
      <c r="B53" s="26">
        <v>1.428709212</v>
      </c>
      <c r="C53" s="26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6">
        <v>5.130033267</v>
      </c>
      <c r="C65" s="26">
        <v>2.495956895</v>
      </c>
      <c r="F65" s="2"/>
    </row>
    <row r="66" spans="1:6">
      <c r="A66" s="23">
        <v>45479</v>
      </c>
      <c r="B66" s="26">
        <v>2.1369082920000002</v>
      </c>
      <c r="C66" s="26">
        <v>1.039687407</v>
      </c>
      <c r="F66" s="2"/>
    </row>
    <row r="67" spans="1:6">
      <c r="A67" s="23">
        <v>45480</v>
      </c>
      <c r="B67" s="26">
        <v>1.434339942</v>
      </c>
      <c r="C67" s="26">
        <v>0.69786110199999996</v>
      </c>
      <c r="F67" s="2"/>
    </row>
    <row r="68" spans="1:6">
      <c r="A68" s="23">
        <v>45481</v>
      </c>
      <c r="B68" s="26">
        <v>1.248847007</v>
      </c>
      <c r="C68" s="26">
        <v>2.3198687659999999</v>
      </c>
      <c r="F68" s="2"/>
    </row>
    <row r="69" spans="1:6">
      <c r="A69" s="23">
        <v>45482</v>
      </c>
      <c r="B69" s="26">
        <v>1.7342575520000001</v>
      </c>
      <c r="C69" s="26">
        <v>3.2215715010000001</v>
      </c>
      <c r="F69" s="2"/>
    </row>
    <row r="70" spans="1:6">
      <c r="A70" s="23">
        <v>45483</v>
      </c>
      <c r="B70" s="26">
        <v>1.585165073</v>
      </c>
      <c r="C70" s="26">
        <v>2.94461605</v>
      </c>
      <c r="F70" s="2"/>
    </row>
    <row r="71" spans="1:6">
      <c r="A71" s="23">
        <v>45484</v>
      </c>
      <c r="B71" s="26">
        <v>2.0739201789999999</v>
      </c>
      <c r="C71" s="26">
        <v>3.8525316699999999</v>
      </c>
      <c r="F71" s="2"/>
    </row>
    <row r="72" spans="1:6">
      <c r="A72" s="23">
        <v>45485</v>
      </c>
      <c r="B72" s="26">
        <v>1.2585843329999999</v>
      </c>
      <c r="C72" s="26">
        <v>2.337956905</v>
      </c>
      <c r="F72" s="2"/>
    </row>
    <row r="73" spans="1:6">
      <c r="A73" s="23">
        <v>45486</v>
      </c>
      <c r="B73" s="26">
        <v>0.86806272299999998</v>
      </c>
      <c r="C73" s="26">
        <v>1.612520658</v>
      </c>
      <c r="F73" s="2"/>
    </row>
    <row r="74" spans="1:6">
      <c r="A74" s="23">
        <v>45487</v>
      </c>
      <c r="B74" s="26">
        <v>0.66232748699999999</v>
      </c>
      <c r="C74" s="26">
        <v>1.2303451439999999</v>
      </c>
      <c r="F74" s="2"/>
    </row>
    <row r="75" spans="1:6">
      <c r="A75" s="23">
        <v>45488</v>
      </c>
      <c r="B75" s="26">
        <v>0.95105721399999998</v>
      </c>
      <c r="C75" s="26">
        <v>1.7488261519999999</v>
      </c>
      <c r="F75" s="2"/>
    </row>
    <row r="76" spans="1:6">
      <c r="A76" s="23">
        <v>45489</v>
      </c>
      <c r="B76" s="26">
        <v>1.030435819</v>
      </c>
      <c r="C76" s="26">
        <v>1.89478938</v>
      </c>
      <c r="F76" s="2"/>
    </row>
    <row r="77" spans="1:6">
      <c r="A77" s="23">
        <v>45490</v>
      </c>
      <c r="B77" s="26">
        <v>0.89757324699999996</v>
      </c>
      <c r="C77" s="26">
        <v>1.6504785879999999</v>
      </c>
      <c r="F77" s="2"/>
    </row>
    <row r="78" spans="1:6">
      <c r="A78" s="23">
        <v>45491</v>
      </c>
      <c r="B78" s="26">
        <v>0.53325740399999999</v>
      </c>
      <c r="C78" s="26">
        <v>0.98056613199999998</v>
      </c>
      <c r="F78" s="2"/>
    </row>
    <row r="79" spans="1:6">
      <c r="A79" s="23">
        <v>45492</v>
      </c>
      <c r="B79" s="26">
        <v>1.9233856039999999</v>
      </c>
      <c r="C79" s="26">
        <v>3.5367662379999998</v>
      </c>
      <c r="F79" s="2"/>
    </row>
    <row r="80" spans="1:6">
      <c r="A80" s="23">
        <v>45493</v>
      </c>
      <c r="B80" s="26">
        <v>1.1243521430000001</v>
      </c>
      <c r="C80" s="26">
        <v>2.0674849019999999</v>
      </c>
      <c r="F80" s="2"/>
    </row>
    <row r="81" spans="1:6">
      <c r="A81" s="23">
        <v>45494</v>
      </c>
      <c r="B81" s="26">
        <v>1.384523894</v>
      </c>
      <c r="C81" s="26">
        <v>2.5458947780000001</v>
      </c>
      <c r="F81" s="2"/>
    </row>
    <row r="82" spans="1:6">
      <c r="A82" s="23">
        <v>45495</v>
      </c>
      <c r="B82" s="26">
        <v>1.2840135720000001</v>
      </c>
      <c r="C82" s="26">
        <v>2.4500241360000001</v>
      </c>
      <c r="F82" s="2"/>
    </row>
    <row r="83" spans="1:6">
      <c r="A83" s="23">
        <v>45496</v>
      </c>
      <c r="B83" s="26">
        <v>1.247147571</v>
      </c>
      <c r="C83" s="26">
        <v>2.379680182</v>
      </c>
      <c r="F83" s="2"/>
    </row>
    <row r="84" spans="1:6">
      <c r="A84" s="23">
        <v>45497</v>
      </c>
      <c r="B84" s="26">
        <v>0.97908231999999995</v>
      </c>
      <c r="C84" s="26">
        <v>1.8681853260000001</v>
      </c>
      <c r="F84" s="2"/>
    </row>
    <row r="85" spans="1:6">
      <c r="A85" s="23">
        <v>45498</v>
      </c>
      <c r="B85" s="26">
        <v>1.0857893080000001</v>
      </c>
      <c r="C85" s="26">
        <v>2.0717927519999999</v>
      </c>
      <c r="F85" s="2"/>
    </row>
    <row r="86" spans="1:6">
      <c r="A86" s="23">
        <v>45499</v>
      </c>
      <c r="B86" s="26">
        <v>1.0864591859999999</v>
      </c>
      <c r="C86" s="26">
        <v>2.0730709439999999</v>
      </c>
      <c r="F86" s="2"/>
    </row>
    <row r="87" spans="1:6">
      <c r="A87" s="23">
        <v>45500</v>
      </c>
      <c r="B87" s="26">
        <v>1.20996474</v>
      </c>
      <c r="C87" s="26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6">
        <v>13.42899723</v>
      </c>
      <c r="C96" s="26">
        <v>5.4867260069999997</v>
      </c>
      <c r="F96" s="2"/>
    </row>
    <row r="97" spans="1:6">
      <c r="A97" s="23">
        <v>45510</v>
      </c>
      <c r="B97" s="26">
        <v>4.605130677</v>
      </c>
      <c r="C97" s="26">
        <v>1.881532167</v>
      </c>
      <c r="F97" s="2"/>
    </row>
    <row r="98" spans="1:6">
      <c r="A98" s="23">
        <v>45511</v>
      </c>
      <c r="B98" s="26">
        <v>8.5465279469999995</v>
      </c>
      <c r="C98" s="26">
        <v>3.4918807690000002</v>
      </c>
      <c r="F98" s="2"/>
    </row>
    <row r="99" spans="1:6">
      <c r="A99" s="23">
        <v>45512</v>
      </c>
      <c r="B99" s="26">
        <v>5.0969167879999997</v>
      </c>
      <c r="C99" s="26">
        <v>2.0824627059999998</v>
      </c>
      <c r="F99" s="2"/>
    </row>
    <row r="100" spans="1:6">
      <c r="A100" s="23">
        <v>45513</v>
      </c>
      <c r="B100" s="26">
        <v>4.9667681860000004</v>
      </c>
      <c r="C100" s="26">
        <v>2.029287498</v>
      </c>
      <c r="F100" s="2"/>
    </row>
    <row r="101" spans="1:6">
      <c r="A101" s="23">
        <v>45514</v>
      </c>
      <c r="B101" s="26">
        <v>3.8259235559999998</v>
      </c>
      <c r="C101" s="26">
        <v>1.5631691569999999</v>
      </c>
      <c r="F101" s="2"/>
    </row>
    <row r="102" spans="1:6">
      <c r="A102" s="23">
        <v>45515</v>
      </c>
      <c r="B102" s="26">
        <v>3.3982490219999999</v>
      </c>
      <c r="C102" s="26">
        <v>1.3884328800000001</v>
      </c>
      <c r="F102" s="2"/>
    </row>
    <row r="103" spans="1:6">
      <c r="A103" s="23">
        <v>45516</v>
      </c>
      <c r="B103" s="26">
        <v>4.9881879219999998</v>
      </c>
      <c r="C103" s="26">
        <v>2.1883667889999998</v>
      </c>
      <c r="F103" s="2"/>
    </row>
    <row r="104" spans="1:6">
      <c r="A104" s="23">
        <v>45517</v>
      </c>
      <c r="B104" s="26">
        <v>4.7492417700000003</v>
      </c>
      <c r="C104" s="26">
        <v>2.0835387769999998</v>
      </c>
      <c r="F104" s="2"/>
    </row>
    <row r="105" spans="1:6">
      <c r="A105" s="23">
        <v>45518</v>
      </c>
      <c r="B105" s="26">
        <v>5.6109246060000002</v>
      </c>
      <c r="C105" s="26">
        <v>2.4615674580000002</v>
      </c>
      <c r="F105" s="2"/>
    </row>
    <row r="106" spans="1:6">
      <c r="A106" s="23">
        <v>45519</v>
      </c>
      <c r="B106" s="26">
        <v>4.0711189680000004</v>
      </c>
      <c r="C106" s="26">
        <v>1.786039677</v>
      </c>
      <c r="F106" s="2"/>
    </row>
    <row r="107" spans="1:6">
      <c r="A107" s="23">
        <v>45520</v>
      </c>
      <c r="B107" s="26">
        <v>5.0797500380000002</v>
      </c>
      <c r="C107" s="26">
        <v>2.2285359850000002</v>
      </c>
      <c r="F107" s="2"/>
    </row>
    <row r="108" spans="1:6">
      <c r="A108" s="23">
        <v>45521</v>
      </c>
      <c r="B108" s="26">
        <v>4.9785239700000004</v>
      </c>
      <c r="C108" s="26">
        <v>2.1841271189999998</v>
      </c>
      <c r="F108" s="2"/>
    </row>
    <row r="109" spans="1:6">
      <c r="A109" s="23">
        <v>45522</v>
      </c>
      <c r="B109" s="26">
        <v>4.538144226</v>
      </c>
      <c r="C109" s="26">
        <v>1.990928222</v>
      </c>
      <c r="F109" s="2"/>
    </row>
    <row r="110" spans="1:6">
      <c r="A110" s="23">
        <v>45523</v>
      </c>
      <c r="B110" s="26">
        <v>4.5683641079999999</v>
      </c>
      <c r="C110" s="26">
        <v>2.3853322380000002</v>
      </c>
      <c r="F110" s="2"/>
    </row>
    <row r="111" spans="1:6">
      <c r="A111" s="23">
        <v>45524</v>
      </c>
      <c r="B111" s="26">
        <v>6.0416808900000003</v>
      </c>
      <c r="C111" s="26">
        <v>3.154611992</v>
      </c>
      <c r="F111" s="2"/>
    </row>
    <row r="112" spans="1:6">
      <c r="A112" s="23">
        <v>45525</v>
      </c>
      <c r="B112" s="26">
        <v>7.1428293549999999</v>
      </c>
      <c r="C112" s="26">
        <v>3.729567243</v>
      </c>
      <c r="F112" s="2"/>
    </row>
    <row r="113" spans="1:6">
      <c r="A113" s="23">
        <v>45526</v>
      </c>
      <c r="B113" s="26">
        <v>7.0501927860000002</v>
      </c>
      <c r="C113" s="26">
        <v>3.6811978509999999</v>
      </c>
      <c r="F113" s="2"/>
    </row>
    <row r="114" spans="1:6">
      <c r="A114" s="23">
        <v>45527</v>
      </c>
      <c r="B114" s="26">
        <v>8.4016619329999997</v>
      </c>
      <c r="C114" s="26">
        <v>4.386855905</v>
      </c>
      <c r="F114" s="2"/>
    </row>
    <row r="115" spans="1:6">
      <c r="A115" s="23">
        <v>45528</v>
      </c>
      <c r="B115" s="26">
        <v>5.8612313760000001</v>
      </c>
      <c r="C115" s="26">
        <v>3.0603918220000002</v>
      </c>
      <c r="F115" s="2"/>
    </row>
    <row r="116" spans="1:6">
      <c r="A116" s="23">
        <v>45529</v>
      </c>
      <c r="B116" s="26">
        <v>5.0015447159999997</v>
      </c>
      <c r="C116" s="26">
        <v>2.6115137869999998</v>
      </c>
      <c r="F116" s="2"/>
    </row>
    <row r="117" spans="1:6">
      <c r="A117" s="23">
        <v>45530</v>
      </c>
      <c r="B117" s="26">
        <v>6.0156049139999999</v>
      </c>
      <c r="C117" s="26">
        <v>2.5498076969999999</v>
      </c>
      <c r="F117" s="2"/>
    </row>
    <row r="118" spans="1:6">
      <c r="A118" s="23">
        <v>45531</v>
      </c>
      <c r="B118" s="26">
        <v>9.0435048729999998</v>
      </c>
      <c r="C118" s="26">
        <v>3.833230184</v>
      </c>
      <c r="F118" s="2"/>
    </row>
    <row r="119" spans="1:6">
      <c r="A119" s="23">
        <v>45532</v>
      </c>
      <c r="B119" s="26">
        <v>9.1109708410000003</v>
      </c>
      <c r="C119" s="26">
        <v>3.861826684</v>
      </c>
      <c r="F119" s="2"/>
    </row>
    <row r="120" spans="1:6">
      <c r="A120" s="23">
        <v>45533</v>
      </c>
      <c r="B120" s="26">
        <v>8.3559399419999991</v>
      </c>
      <c r="C120" s="26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6">
        <v>10.00232394</v>
      </c>
      <c r="C124" s="26">
        <v>3.7481805590000001</v>
      </c>
      <c r="F124" s="2"/>
    </row>
    <row r="125" spans="1:6">
      <c r="A125" s="23">
        <v>45538</v>
      </c>
      <c r="B125" s="26">
        <v>12.864516439999999</v>
      </c>
      <c r="C125" s="26">
        <v>4.8207327309999997</v>
      </c>
      <c r="F125" s="2"/>
    </row>
    <row r="126" spans="1:6">
      <c r="A126" s="23">
        <v>45539</v>
      </c>
      <c r="B126" s="26">
        <v>22.296827589999999</v>
      </c>
      <c r="C126" s="26">
        <v>8.3553118449999992</v>
      </c>
      <c r="F126" s="2"/>
    </row>
    <row r="127" spans="1:6">
      <c r="A127" s="23">
        <v>45540</v>
      </c>
      <c r="B127" s="26">
        <v>11.42861806</v>
      </c>
      <c r="C127" s="26">
        <v>4.2826571390000003</v>
      </c>
      <c r="F127" s="2"/>
    </row>
    <row r="128" spans="1:6">
      <c r="A128" s="23">
        <v>45541</v>
      </c>
      <c r="B128" s="26">
        <v>12.96311845</v>
      </c>
      <c r="C128" s="26">
        <v>4.8576819589999998</v>
      </c>
      <c r="F128" s="2"/>
    </row>
    <row r="129" spans="1:6">
      <c r="A129" s="23">
        <v>45542</v>
      </c>
      <c r="B129" s="26">
        <v>9.1009204439999998</v>
      </c>
      <c r="C129" s="26">
        <v>3.410396752</v>
      </c>
      <c r="F129" s="2"/>
    </row>
    <row r="130" spans="1:6">
      <c r="A130" s="23">
        <v>45543</v>
      </c>
      <c r="B130" s="26">
        <v>8.1643120440000008</v>
      </c>
      <c r="C130" s="26">
        <v>3.059420577</v>
      </c>
      <c r="F130" s="2"/>
    </row>
    <row r="131" spans="1:6">
      <c r="A131" s="23">
        <v>45544</v>
      </c>
      <c r="B131" s="26">
        <v>13.75358666</v>
      </c>
      <c r="C131" s="26">
        <v>5.2686059969999999</v>
      </c>
      <c r="F131" s="2"/>
    </row>
    <row r="132" spans="1:6">
      <c r="A132" s="23">
        <v>45545</v>
      </c>
      <c r="B132" s="26">
        <v>11.36643913</v>
      </c>
      <c r="C132" s="26">
        <v>4.3541579959999996</v>
      </c>
      <c r="F132" s="2"/>
    </row>
    <row r="133" spans="1:6">
      <c r="A133" s="23">
        <v>45546</v>
      </c>
      <c r="B133" s="26">
        <v>7.9395497160000001</v>
      </c>
      <c r="C133" s="26">
        <v>3.0414145970000002</v>
      </c>
      <c r="F133" s="2"/>
    </row>
    <row r="134" spans="1:6">
      <c r="A134" s="23">
        <v>45547</v>
      </c>
      <c r="B134" s="26">
        <v>8.6283974279999995</v>
      </c>
      <c r="C134" s="26">
        <v>3.3052924699999999</v>
      </c>
      <c r="F134" s="2"/>
    </row>
    <row r="135" spans="1:6">
      <c r="A135" s="23">
        <v>45548</v>
      </c>
      <c r="B135" s="26">
        <v>17.769533710000001</v>
      </c>
      <c r="C135" s="26">
        <v>6.8070005389999997</v>
      </c>
      <c r="F135" s="2"/>
    </row>
    <row r="136" spans="1:6">
      <c r="A136" s="23">
        <v>45549</v>
      </c>
      <c r="B136" s="26">
        <v>16.445561210000001</v>
      </c>
      <c r="C136" s="26">
        <v>6.2998245129999999</v>
      </c>
      <c r="F136" s="2"/>
    </row>
    <row r="137" spans="1:6">
      <c r="A137" s="23">
        <v>45550</v>
      </c>
      <c r="B137" s="26">
        <v>9.1004620139999997</v>
      </c>
      <c r="C137" s="26">
        <v>3.486126922</v>
      </c>
      <c r="F137" s="2"/>
    </row>
    <row r="138" spans="1:6">
      <c r="A138" s="23">
        <v>45551</v>
      </c>
      <c r="B138" s="26">
        <v>13.62949336</v>
      </c>
      <c r="C138" s="26">
        <v>5.5029656740000004</v>
      </c>
      <c r="F138" s="2"/>
    </row>
    <row r="139" spans="1:6">
      <c r="A139" s="23">
        <v>45552</v>
      </c>
      <c r="B139" s="26">
        <v>11.227978139999999</v>
      </c>
      <c r="C139" s="26">
        <v>4.5333437310000004</v>
      </c>
      <c r="F139" s="2"/>
    </row>
    <row r="140" spans="1:6">
      <c r="A140" s="23">
        <v>45553</v>
      </c>
      <c r="B140" s="26">
        <v>13.476256469999999</v>
      </c>
      <c r="C140" s="26">
        <v>5.4410956270000002</v>
      </c>
      <c r="F140" s="2"/>
    </row>
    <row r="141" spans="1:6">
      <c r="A141" s="23">
        <v>45554</v>
      </c>
      <c r="B141" s="26">
        <v>19.014639129999999</v>
      </c>
      <c r="C141" s="26">
        <v>7.6772410860000004</v>
      </c>
      <c r="F141" s="2"/>
    </row>
    <row r="142" spans="1:6">
      <c r="A142" s="23">
        <v>45555</v>
      </c>
      <c r="B142" s="26">
        <v>13.65618901</v>
      </c>
      <c r="C142" s="26">
        <v>5.5137441559999996</v>
      </c>
      <c r="F142" s="2"/>
    </row>
    <row r="143" spans="1:6">
      <c r="A143" s="23">
        <v>45556</v>
      </c>
      <c r="B143" s="26">
        <v>10.422528440000001</v>
      </c>
      <c r="C143" s="26">
        <v>4.2081400020000004</v>
      </c>
      <c r="F143" s="2"/>
    </row>
    <row r="144" spans="1:6">
      <c r="A144" s="23">
        <v>45557</v>
      </c>
      <c r="B144" s="26">
        <v>8.3969657939999998</v>
      </c>
      <c r="C144" s="26">
        <v>3.390310505</v>
      </c>
      <c r="F144" s="2"/>
    </row>
    <row r="145" spans="1:6">
      <c r="A145" s="23">
        <v>45558</v>
      </c>
      <c r="B145" s="26">
        <v>12.7777067</v>
      </c>
      <c r="C145" s="26">
        <v>5.2548248370000001</v>
      </c>
      <c r="F145" s="2"/>
    </row>
    <row r="146" spans="1:6">
      <c r="A146" s="23">
        <v>45559</v>
      </c>
      <c r="B146" s="26">
        <v>17.776895849999999</v>
      </c>
      <c r="C146" s="26">
        <v>7.3107386200000004</v>
      </c>
      <c r="F146" s="2"/>
    </row>
    <row r="147" spans="1:6">
      <c r="A147" s="23">
        <v>45560</v>
      </c>
      <c r="B147" s="26">
        <v>13.781607510000001</v>
      </c>
      <c r="C147" s="26">
        <v>5.6676784939999996</v>
      </c>
      <c r="F147" s="2"/>
    </row>
    <row r="148" spans="1:6">
      <c r="A148" s="23">
        <v>45561</v>
      </c>
      <c r="B148" s="26">
        <v>7.3481874899999999</v>
      </c>
      <c r="C148" s="26">
        <v>3.0219380550000001</v>
      </c>
      <c r="F148" s="2"/>
    </row>
    <row r="149" spans="1:6">
      <c r="A149" s="23">
        <v>45562</v>
      </c>
      <c r="B149" s="26">
        <v>7.0156967159999999</v>
      </c>
      <c r="C149" s="26">
        <v>2.8852014079999999</v>
      </c>
      <c r="F149" s="2"/>
    </row>
    <row r="150" spans="1:6">
      <c r="A150" s="23">
        <v>45563</v>
      </c>
      <c r="B150" s="26">
        <v>5.9358263840000003</v>
      </c>
      <c r="C150" s="26">
        <v>2.441105329</v>
      </c>
      <c r="F150" s="2"/>
    </row>
    <row r="151" spans="1:6">
      <c r="A151" s="23">
        <v>45564</v>
      </c>
      <c r="B151" s="26">
        <v>4.751485368</v>
      </c>
      <c r="C151" s="26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6">
        <v>6.240920322</v>
      </c>
      <c r="C159" s="26">
        <v>2.318010041</v>
      </c>
      <c r="F159" s="2"/>
    </row>
    <row r="160" spans="1:6">
      <c r="A160" s="23">
        <v>45573</v>
      </c>
      <c r="B160" s="26">
        <v>8.2826843459999999</v>
      </c>
      <c r="C160" s="26">
        <v>3.0763644600000002</v>
      </c>
      <c r="F160" s="2"/>
    </row>
    <row r="161" spans="1:6">
      <c r="A161" s="23">
        <v>45574</v>
      </c>
      <c r="B161" s="26">
        <v>9.8299084319999999</v>
      </c>
      <c r="C161" s="26">
        <v>3.6510362679999999</v>
      </c>
      <c r="F161" s="2"/>
    </row>
    <row r="162" spans="1:6">
      <c r="A162" s="23">
        <v>45575</v>
      </c>
      <c r="B162" s="26">
        <v>5.778006252</v>
      </c>
      <c r="C162" s="26">
        <v>2.1460739470000001</v>
      </c>
      <c r="F162" s="2"/>
    </row>
    <row r="163" spans="1:6">
      <c r="A163" s="23">
        <v>45576</v>
      </c>
      <c r="B163" s="26">
        <v>8.51281569</v>
      </c>
      <c r="C163" s="26">
        <v>3.1618401170000001</v>
      </c>
      <c r="F163" s="2"/>
    </row>
    <row r="164" spans="1:6">
      <c r="A164" s="23">
        <v>45577</v>
      </c>
      <c r="B164" s="26">
        <v>3.888808896</v>
      </c>
      <c r="C164" s="26">
        <v>1.44438602</v>
      </c>
      <c r="F164" s="2"/>
    </row>
    <row r="165" spans="1:6">
      <c r="A165" s="23">
        <v>45578</v>
      </c>
      <c r="B165" s="26">
        <v>3.6585314640000002</v>
      </c>
      <c r="C165" s="26">
        <v>1.3588561029999999</v>
      </c>
      <c r="F165" s="2"/>
    </row>
    <row r="166" spans="1:6">
      <c r="A166" s="23">
        <v>45579</v>
      </c>
      <c r="B166" s="55">
        <v>8.2515729360000005</v>
      </c>
      <c r="C166" s="55">
        <v>3.167181201</v>
      </c>
      <c r="F166" s="2"/>
    </row>
    <row r="167" spans="1:6">
      <c r="A167" s="23">
        <v>45580</v>
      </c>
      <c r="B167" s="55">
        <v>8.9492107520000008</v>
      </c>
      <c r="C167" s="55">
        <v>3.43495383</v>
      </c>
      <c r="F167" s="2"/>
    </row>
    <row r="168" spans="1:6">
      <c r="A168" s="23">
        <v>45581</v>
      </c>
      <c r="B168" s="55">
        <v>8.2930992349999997</v>
      </c>
      <c r="C168" s="55">
        <v>3.1831201400000002</v>
      </c>
      <c r="F168" s="2"/>
    </row>
    <row r="169" spans="1:6">
      <c r="A169" s="23">
        <v>45582</v>
      </c>
      <c r="B169" s="55">
        <v>3.8343410919999998</v>
      </c>
      <c r="C169" s="55">
        <v>1.47172583</v>
      </c>
      <c r="F169" s="2"/>
    </row>
    <row r="170" spans="1:6">
      <c r="A170" s="23">
        <v>45583</v>
      </c>
      <c r="B170" s="55">
        <v>2.604441955</v>
      </c>
      <c r="C170" s="55">
        <v>0.99965663100000002</v>
      </c>
      <c r="F170" s="2"/>
    </row>
    <row r="171" spans="1:6">
      <c r="A171" s="23">
        <v>45584</v>
      </c>
      <c r="B171" s="55">
        <v>1.5603673680000001</v>
      </c>
      <c r="C171" s="55">
        <v>0.59891201800000005</v>
      </c>
      <c r="F171" s="2"/>
    </row>
    <row r="172" spans="1:6">
      <c r="A172" s="23">
        <v>45585</v>
      </c>
      <c r="B172" s="55">
        <v>3.7757052290000002</v>
      </c>
      <c r="C172" s="55">
        <v>1.4492197689999999</v>
      </c>
      <c r="F172" s="2"/>
    </row>
    <row r="173" spans="1:6">
      <c r="A173" s="23">
        <v>45586</v>
      </c>
      <c r="B173" s="56">
        <v>2.16596346</v>
      </c>
      <c r="C173" s="56">
        <v>0.64914736820029895</v>
      </c>
      <c r="F173" s="2"/>
    </row>
    <row r="174" spans="1:6">
      <c r="A174" s="23">
        <v>45587</v>
      </c>
      <c r="B174" s="56">
        <v>2.25592894</v>
      </c>
      <c r="C174" s="56">
        <v>0.67611035979706369</v>
      </c>
      <c r="F174" s="2"/>
    </row>
    <row r="175" spans="1:6">
      <c r="A175" s="23">
        <v>45588</v>
      </c>
      <c r="B175" s="56">
        <v>2.4509615720000002</v>
      </c>
      <c r="C175" s="56">
        <v>0.73456237069847441</v>
      </c>
      <c r="F175" s="2"/>
    </row>
    <row r="176" spans="1:6">
      <c r="A176" s="23">
        <v>45589</v>
      </c>
      <c r="B176" s="56">
        <v>2.3994973609999999</v>
      </c>
      <c r="C176" s="56">
        <v>0.71913835374522717</v>
      </c>
      <c r="F176" s="2"/>
    </row>
    <row r="177" spans="1:6">
      <c r="A177" s="23">
        <v>45590</v>
      </c>
      <c r="B177" s="56">
        <v>3.5314633429999995</v>
      </c>
      <c r="C177" s="56">
        <v>1.0583928017900543</v>
      </c>
      <c r="F177" s="2"/>
    </row>
    <row r="178" spans="1:6">
      <c r="A178" s="23">
        <v>45591</v>
      </c>
      <c r="B178" s="56">
        <v>0.72692071899999999</v>
      </c>
      <c r="C178" s="56">
        <v>0.21786086438832142</v>
      </c>
      <c r="F178" s="2"/>
    </row>
    <row r="179" spans="1:6">
      <c r="A179" s="23">
        <v>45592</v>
      </c>
      <c r="B179" s="56">
        <v>0.67472059200000001</v>
      </c>
      <c r="C179" s="56">
        <v>0.20221629065125052</v>
      </c>
      <c r="F179" s="2"/>
    </row>
    <row r="180" spans="1:6">
      <c r="A180" s="23">
        <v>45593</v>
      </c>
      <c r="B180" s="56">
        <v>0.88339326600000001</v>
      </c>
      <c r="C180" s="56">
        <v>0.26475627327054141</v>
      </c>
      <c r="F180" s="2"/>
    </row>
    <row r="181" spans="1:6">
      <c r="A181" s="23">
        <v>45594</v>
      </c>
      <c r="B181" s="56">
        <v>1.189108678</v>
      </c>
      <c r="C181" s="56">
        <v>0.35638032823870402</v>
      </c>
      <c r="F181" s="2"/>
    </row>
    <row r="182" spans="1:6">
      <c r="A182" s="23">
        <v>45595</v>
      </c>
      <c r="B182" s="56">
        <v>1.013176528</v>
      </c>
      <c r="C182" s="56">
        <v>0.303652803391945</v>
      </c>
      <c r="F182" s="2"/>
    </row>
    <row r="183" spans="1:6">
      <c r="A183" s="23">
        <v>45596</v>
      </c>
      <c r="B183" s="56">
        <v>1.0956971760000001</v>
      </c>
      <c r="C183" s="56">
        <v>0.32838455093092855</v>
      </c>
      <c r="F183" s="2"/>
    </row>
    <row r="184" spans="1:6">
      <c r="A184" s="23">
        <v>45597</v>
      </c>
      <c r="B184" s="56">
        <v>0.85969958400000002</v>
      </c>
      <c r="C184" s="56">
        <v>0.25765518795801501</v>
      </c>
      <c r="F184" s="2"/>
    </row>
    <row r="185" spans="1:6">
      <c r="A185" s="23">
        <v>45598</v>
      </c>
      <c r="B185" s="56">
        <v>0.44553751200000002</v>
      </c>
      <c r="C185" s="56">
        <v>0.133529262469326</v>
      </c>
      <c r="F185" s="2"/>
    </row>
    <row r="186" spans="1:6">
      <c r="A186" s="23">
        <v>45599</v>
      </c>
      <c r="B186" s="56">
        <v>0.441779268</v>
      </c>
      <c r="C186" s="56">
        <v>0.13240290265453281</v>
      </c>
      <c r="F186" s="2"/>
    </row>
    <row r="187" spans="1:6">
      <c r="A187" s="23">
        <v>45600</v>
      </c>
      <c r="B187" s="56">
        <v>0.45080410199999998</v>
      </c>
      <c r="C187" s="56">
        <v>0.1351076792344407</v>
      </c>
      <c r="F187" s="2"/>
    </row>
    <row r="188" spans="1:6">
      <c r="A188" s="23">
        <v>45601</v>
      </c>
      <c r="B188" s="58">
        <v>2.1367945239999999</v>
      </c>
      <c r="C188" s="58">
        <v>0.91690819271991497</v>
      </c>
      <c r="F188" s="2"/>
    </row>
    <row r="189" spans="1:6">
      <c r="A189" s="23">
        <v>45602</v>
      </c>
      <c r="B189" s="59">
        <v>0</v>
      </c>
      <c r="C189" s="59">
        <v>0</v>
      </c>
      <c r="F189" s="2"/>
    </row>
    <row r="190" spans="1:6">
      <c r="A190" s="23">
        <v>45603</v>
      </c>
      <c r="B190" s="58">
        <v>1.195729584</v>
      </c>
      <c r="C190" s="58">
        <v>0.51309297152016398</v>
      </c>
      <c r="F190" s="2"/>
    </row>
    <row r="191" spans="1:6">
      <c r="A191" s="23">
        <v>45604</v>
      </c>
      <c r="B191" s="58">
        <v>1.262805572</v>
      </c>
      <c r="C191" s="58">
        <v>0.54187558128502533</v>
      </c>
      <c r="F191" s="2"/>
    </row>
    <row r="192" spans="1:6">
      <c r="A192" s="23">
        <v>45605</v>
      </c>
      <c r="B192" s="58">
        <v>0.225094926</v>
      </c>
      <c r="C192" s="58">
        <v>9.6589250613917696E-2</v>
      </c>
      <c r="F192" s="2"/>
    </row>
    <row r="193" spans="1:6">
      <c r="A193" s="23">
        <v>45606</v>
      </c>
      <c r="B193" s="58">
        <v>1.2336685729999999</v>
      </c>
      <c r="C193" s="58">
        <v>0.52937276325816085</v>
      </c>
      <c r="F193" s="2"/>
    </row>
    <row r="194" spans="1:6">
      <c r="A194" s="23">
        <v>45607</v>
      </c>
      <c r="B194" s="58">
        <v>1.287341055</v>
      </c>
      <c r="C194" s="58">
        <v>0.55240386798847796</v>
      </c>
      <c r="F194" s="2"/>
    </row>
    <row r="195" spans="1:6">
      <c r="A195" s="23">
        <v>45608</v>
      </c>
      <c r="B195" s="58">
        <v>0.98013171300000002</v>
      </c>
      <c r="C195" s="58">
        <v>0.40786833305501102</v>
      </c>
      <c r="F195" s="2"/>
    </row>
    <row r="196" spans="1:6">
      <c r="A196" s="23">
        <v>45609</v>
      </c>
      <c r="B196" s="58">
        <v>1.1649061599999999</v>
      </c>
      <c r="C196" s="58">
        <v>0.48475967805432502</v>
      </c>
      <c r="F196" s="2"/>
    </row>
    <row r="197" spans="1:6">
      <c r="A197" s="23">
        <v>45610</v>
      </c>
      <c r="B197" s="58">
        <v>0.60601344000000001</v>
      </c>
      <c r="C197" s="58">
        <v>0.25218415882614503</v>
      </c>
      <c r="F197" s="2"/>
    </row>
    <row r="198" spans="1:6">
      <c r="A198" s="23">
        <v>45611</v>
      </c>
      <c r="B198" s="58">
        <v>0.563009231</v>
      </c>
      <c r="C198" s="58">
        <v>0.23428854866830881</v>
      </c>
      <c r="F198" s="2"/>
    </row>
    <row r="199" spans="1:6">
      <c r="A199" s="23">
        <v>45612</v>
      </c>
      <c r="B199" s="58">
        <v>1.3775196160000001</v>
      </c>
      <c r="C199" s="58">
        <v>0.57323584379163894</v>
      </c>
      <c r="F199" s="2"/>
    </row>
    <row r="200" spans="1:6">
      <c r="A200" s="23">
        <v>45613</v>
      </c>
      <c r="B200" s="58">
        <v>0.60941383599999999</v>
      </c>
      <c r="C200" s="58">
        <v>0.25359918685742999</v>
      </c>
      <c r="F200" s="2"/>
    </row>
    <row r="201" spans="1:6">
      <c r="A201" s="23">
        <v>45614</v>
      </c>
      <c r="B201" s="58">
        <v>1.0937806019999998</v>
      </c>
      <c r="C201" s="58">
        <v>0.61275789894740895</v>
      </c>
      <c r="F201" s="2"/>
    </row>
    <row r="202" spans="1:6">
      <c r="A202" s="23">
        <v>45615</v>
      </c>
      <c r="B202" s="58">
        <v>0.92900263999999999</v>
      </c>
      <c r="C202" s="58">
        <v>0.52044596947697197</v>
      </c>
      <c r="F202" s="2"/>
    </row>
    <row r="203" spans="1:6">
      <c r="A203" s="23">
        <v>45616</v>
      </c>
      <c r="B203" s="58">
        <v>1.1865926439999999</v>
      </c>
      <c r="C203" s="58">
        <v>0.66475307215577395</v>
      </c>
      <c r="F203" s="2"/>
    </row>
    <row r="204" spans="1:6">
      <c r="A204" s="23">
        <v>45617</v>
      </c>
      <c r="B204" s="58">
        <v>1.265462662</v>
      </c>
      <c r="C204" s="58">
        <v>0.70893764302058404</v>
      </c>
      <c r="F204" s="2"/>
    </row>
    <row r="205" spans="1:6">
      <c r="A205" s="23">
        <v>45618</v>
      </c>
      <c r="B205" s="58">
        <v>1.378462216</v>
      </c>
      <c r="C205" s="58">
        <v>0.77224226660270401</v>
      </c>
      <c r="F205" s="2"/>
    </row>
    <row r="206" spans="1:6">
      <c r="A206" s="23">
        <v>45619</v>
      </c>
      <c r="B206" s="58">
        <v>1.4464923279999999</v>
      </c>
      <c r="C206" s="58">
        <v>0.81035410403888908</v>
      </c>
      <c r="F206" s="2"/>
    </row>
    <row r="207" spans="1:6">
      <c r="A207" s="23">
        <v>45620</v>
      </c>
      <c r="B207" s="58">
        <v>1.128328464</v>
      </c>
      <c r="C207" s="58">
        <v>0.63211230630619397</v>
      </c>
      <c r="F207" s="2"/>
    </row>
    <row r="208" spans="1:6">
      <c r="A208" s="23">
        <v>45621</v>
      </c>
      <c r="B208" s="56">
        <v>0.88411558900000009</v>
      </c>
      <c r="C208" s="56">
        <v>0.5551611726415675</v>
      </c>
      <c r="F208" s="2"/>
    </row>
    <row r="209" spans="1:6">
      <c r="A209" s="23">
        <v>45622</v>
      </c>
      <c r="B209" s="56">
        <v>2.1464836380000003</v>
      </c>
      <c r="C209" s="56">
        <v>1.347837758268525</v>
      </c>
      <c r="F209" s="2"/>
    </row>
    <row r="210" spans="1:6">
      <c r="A210" s="23">
        <v>45623</v>
      </c>
      <c r="B210" s="56">
        <v>0.87770230299999996</v>
      </c>
      <c r="C210" s="56">
        <v>0.55113408905595507</v>
      </c>
      <c r="F210" s="2"/>
    </row>
    <row r="211" spans="1:6">
      <c r="A211" s="23">
        <v>45624</v>
      </c>
      <c r="B211" s="56">
        <v>0.88102127400000008</v>
      </c>
      <c r="C211" s="56">
        <v>0.55321816477551999</v>
      </c>
      <c r="F211" s="2"/>
    </row>
    <row r="212" spans="1:6">
      <c r="A212" s="23">
        <v>45625</v>
      </c>
      <c r="B212" s="56">
        <v>0.88221491399999996</v>
      </c>
      <c r="C212" s="56">
        <v>0.55396768507620897</v>
      </c>
      <c r="F212" s="2"/>
    </row>
    <row r="213" spans="1:6">
      <c r="A213" s="23">
        <v>45626</v>
      </c>
      <c r="B213" s="56">
        <v>0.88972763600000004</v>
      </c>
      <c r="C213" s="56">
        <v>0.55868513560772604</v>
      </c>
      <c r="F213" s="2"/>
    </row>
    <row r="214" spans="1:6">
      <c r="A214" s="23">
        <v>45627</v>
      </c>
      <c r="B214" s="56">
        <v>0.27432065</v>
      </c>
      <c r="C214" s="56">
        <v>0.172253691291713</v>
      </c>
      <c r="F214" s="2"/>
    </row>
    <row r="215" spans="1:6">
      <c r="A215" s="23">
        <v>45628</v>
      </c>
      <c r="B215" s="58">
        <v>1.2902682109999999</v>
      </c>
      <c r="C215" s="58">
        <v>0.82468555062350091</v>
      </c>
      <c r="F215" s="2"/>
    </row>
    <row r="216" spans="1:6">
      <c r="A216" s="23">
        <v>45629</v>
      </c>
      <c r="B216" s="58">
        <v>0.354467264</v>
      </c>
      <c r="C216" s="58">
        <v>0.22656067033015201</v>
      </c>
      <c r="F216" s="2"/>
    </row>
    <row r="217" spans="1:6">
      <c r="A217" s="23">
        <v>45630</v>
      </c>
      <c r="B217" s="58">
        <v>1.0925424180000001</v>
      </c>
      <c r="C217" s="58">
        <v>0.69830748203085091</v>
      </c>
      <c r="F217" s="2"/>
    </row>
    <row r="218" spans="1:6">
      <c r="A218" s="23">
        <v>45631</v>
      </c>
      <c r="B218" s="58">
        <v>1.082513488</v>
      </c>
      <c r="C218" s="58">
        <v>0.69189740884707096</v>
      </c>
      <c r="F218" s="2"/>
    </row>
    <row r="219" spans="1:6">
      <c r="A219" s="23">
        <v>45632</v>
      </c>
      <c r="B219" s="58">
        <v>0.52474787700000003</v>
      </c>
      <c r="C219" s="58">
        <v>0.33539692615294403</v>
      </c>
      <c r="F219" s="2"/>
    </row>
    <row r="220" spans="1:6">
      <c r="A220" s="23">
        <v>45633</v>
      </c>
      <c r="B220" s="58">
        <v>0.46666877299999998</v>
      </c>
      <c r="C220" s="58">
        <v>0.29827518863075997</v>
      </c>
      <c r="F220" s="2"/>
    </row>
    <row r="221" spans="1:6">
      <c r="A221" s="23">
        <v>45634</v>
      </c>
      <c r="B221" s="58">
        <v>0.230493858</v>
      </c>
      <c r="C221" s="58">
        <v>0.14732204713680599</v>
      </c>
      <c r="F221" s="2"/>
    </row>
    <row r="222" spans="1:6">
      <c r="A222" s="23">
        <v>45635</v>
      </c>
      <c r="B222" s="58">
        <v>1.840319544</v>
      </c>
      <c r="C222" s="58">
        <v>1.1071177872156899</v>
      </c>
      <c r="F222" s="2"/>
    </row>
    <row r="223" spans="1:6">
      <c r="A223" s="23">
        <v>45636</v>
      </c>
      <c r="B223" s="58">
        <v>0.33563743299999999</v>
      </c>
      <c r="C223" s="58">
        <v>0.20191611469932599</v>
      </c>
      <c r="F223" s="2"/>
    </row>
    <row r="224" spans="1:6">
      <c r="A224" s="23">
        <v>45637</v>
      </c>
      <c r="B224" s="58">
        <v>1.0828591539999999</v>
      </c>
      <c r="C224" s="58">
        <v>0.65143721064711702</v>
      </c>
      <c r="F224" s="2"/>
    </row>
    <row r="225" spans="1:6">
      <c r="A225" s="23">
        <v>45638</v>
      </c>
      <c r="B225" s="58">
        <v>0.48467948799999994</v>
      </c>
      <c r="C225" s="58">
        <v>0.291578320739387</v>
      </c>
      <c r="F225" s="2"/>
    </row>
    <row r="226" spans="1:6">
      <c r="A226" s="23">
        <v>45639</v>
      </c>
      <c r="B226" s="58">
        <v>0.56248487999999996</v>
      </c>
      <c r="C226" s="58">
        <v>0.33838526451463002</v>
      </c>
      <c r="F226" s="2"/>
    </row>
    <row r="227" spans="1:6">
      <c r="A227" s="23">
        <v>45640</v>
      </c>
      <c r="B227" s="58">
        <v>0.46954387200000003</v>
      </c>
      <c r="C227" s="58">
        <v>0.28247288589862796</v>
      </c>
      <c r="F227" s="2"/>
    </row>
    <row r="228" spans="1:6">
      <c r="A228" s="23">
        <v>45641</v>
      </c>
      <c r="B228" s="58">
        <v>0.233445282</v>
      </c>
      <c r="C228" s="58">
        <v>0.140438341203522</v>
      </c>
      <c r="F228" s="2"/>
    </row>
    <row r="229" spans="1:6">
      <c r="A229" s="23">
        <v>45642</v>
      </c>
      <c r="B229" s="58">
        <v>0.74579064899999992</v>
      </c>
      <c r="C229" s="58">
        <v>0.35833719750466503</v>
      </c>
      <c r="F229" s="2"/>
    </row>
    <row r="230" spans="1:6">
      <c r="A230" s="23">
        <v>45643</v>
      </c>
      <c r="B230" s="58">
        <v>0.914457297</v>
      </c>
      <c r="C230" s="58">
        <v>0.43937808215220903</v>
      </c>
      <c r="F230" s="2"/>
    </row>
    <row r="231" spans="1:6">
      <c r="A231" s="23">
        <v>45644</v>
      </c>
      <c r="B231" s="58">
        <v>0.95535718699999994</v>
      </c>
      <c r="C231" s="58">
        <v>0.45902964520210798</v>
      </c>
      <c r="F231" s="2"/>
    </row>
    <row r="232" spans="1:6">
      <c r="A232" s="23">
        <v>45645</v>
      </c>
      <c r="B232" s="58">
        <v>0.73243924000000005</v>
      </c>
      <c r="C232" s="58">
        <v>0.35192211776316701</v>
      </c>
      <c r="F232" s="2"/>
    </row>
    <row r="233" spans="1:6">
      <c r="A233" s="23">
        <v>45646</v>
      </c>
      <c r="B233" s="58">
        <v>1.748823606</v>
      </c>
      <c r="C233" s="58">
        <v>0.84027407791223596</v>
      </c>
      <c r="F233" s="2"/>
    </row>
    <row r="234" spans="1:6">
      <c r="A234" s="23">
        <v>45647</v>
      </c>
      <c r="B234" s="58">
        <v>1.5397588039999999</v>
      </c>
      <c r="C234" s="58">
        <v>0.73982270413060003</v>
      </c>
      <c r="F234" s="2"/>
    </row>
    <row r="235" spans="1:6">
      <c r="A235" s="23">
        <v>45648</v>
      </c>
      <c r="B235" s="58">
        <v>1.1912021159999999</v>
      </c>
      <c r="C235" s="58">
        <v>0.57234832386463397</v>
      </c>
      <c r="F235" s="2"/>
    </row>
    <row r="236" spans="1:6">
      <c r="A236" s="23">
        <v>45649</v>
      </c>
      <c r="B236" s="59">
        <v>0</v>
      </c>
      <c r="C236" s="59">
        <v>0</v>
      </c>
      <c r="F236" s="2"/>
    </row>
    <row r="237" spans="1:6">
      <c r="A237" s="23">
        <v>45650</v>
      </c>
      <c r="B237" s="58">
        <v>2.4050652159999997</v>
      </c>
      <c r="C237" s="58">
        <v>1.126691521269926</v>
      </c>
      <c r="F237" s="2"/>
    </row>
    <row r="238" spans="1:6">
      <c r="A238" s="23">
        <v>45651</v>
      </c>
      <c r="B238" s="58">
        <v>1.4609930879999999</v>
      </c>
      <c r="C238" s="58">
        <v>0.68442573362782599</v>
      </c>
      <c r="F238" s="2"/>
    </row>
    <row r="239" spans="1:6">
      <c r="A239" s="23">
        <v>45652</v>
      </c>
      <c r="B239" s="58">
        <v>1.0406268000000001</v>
      </c>
      <c r="C239" s="58">
        <v>0.48749837824200404</v>
      </c>
      <c r="F239" s="2"/>
    </row>
    <row r="240" spans="1:6">
      <c r="A240" s="23">
        <v>45653</v>
      </c>
      <c r="B240" s="58">
        <v>0.71946291200000001</v>
      </c>
      <c r="C240" s="58">
        <v>0.33704398426531901</v>
      </c>
      <c r="F240" s="2"/>
    </row>
    <row r="241" spans="1:6">
      <c r="A241" s="23">
        <v>45654</v>
      </c>
      <c r="B241" s="58">
        <v>1.4958509639999999</v>
      </c>
      <c r="C241" s="58">
        <v>0.70075546684146295</v>
      </c>
      <c r="F241" s="2"/>
    </row>
    <row r="242" spans="1:6">
      <c r="A242" s="23">
        <v>45655</v>
      </c>
      <c r="B242" s="58">
        <v>1.40319686</v>
      </c>
      <c r="C242" s="58">
        <v>0.65735016011914293</v>
      </c>
      <c r="F242" s="2"/>
    </row>
    <row r="243" spans="1:6">
      <c r="A243" s="23">
        <v>45656</v>
      </c>
      <c r="B243" s="59">
        <v>0</v>
      </c>
      <c r="C243" s="59">
        <v>0</v>
      </c>
      <c r="F243" s="2"/>
    </row>
    <row r="244" spans="1:6">
      <c r="A244" s="23">
        <v>45657</v>
      </c>
      <c r="B244" s="56">
        <v>3.604089836</v>
      </c>
      <c r="C244" s="56">
        <v>1.87951350281758</v>
      </c>
      <c r="F244" s="2"/>
    </row>
    <row r="245" spans="1:6">
      <c r="A245" s="23">
        <v>45658</v>
      </c>
      <c r="B245" s="58">
        <v>0.64157283200000004</v>
      </c>
      <c r="C245" s="58">
        <v>0.33457678794244999</v>
      </c>
      <c r="F245" s="2"/>
    </row>
    <row r="246" spans="1:6">
      <c r="A246" s="23">
        <v>45659</v>
      </c>
      <c r="B246" s="58">
        <v>1.295951442</v>
      </c>
      <c r="C246" s="58">
        <v>0.67583172037083294</v>
      </c>
      <c r="F246" s="2"/>
    </row>
    <row r="247" spans="1:6">
      <c r="A247" s="23">
        <v>45660</v>
      </c>
      <c r="B247" s="58">
        <v>1.3098755720000002</v>
      </c>
      <c r="C247" s="58">
        <v>0.68309307942148101</v>
      </c>
      <c r="F247" s="2"/>
    </row>
    <row r="248" spans="1:6">
      <c r="A248" s="23">
        <v>45661</v>
      </c>
      <c r="B248" s="58">
        <v>0.53857302799999995</v>
      </c>
      <c r="C248" s="58">
        <v>0.28086294305660303</v>
      </c>
      <c r="F248" s="2"/>
    </row>
    <row r="249" spans="1:6">
      <c r="A249" s="23">
        <v>45662</v>
      </c>
      <c r="B249" s="58">
        <v>0.46064827200000003</v>
      </c>
      <c r="C249" s="58">
        <v>0.240225601100578</v>
      </c>
      <c r="F249" s="2"/>
    </row>
    <row r="250" spans="1:6">
      <c r="A250" s="23">
        <v>45663</v>
      </c>
      <c r="B250" s="58">
        <v>0.242509848</v>
      </c>
      <c r="C250" s="58">
        <v>0.106023106858302</v>
      </c>
      <c r="F250" s="2"/>
    </row>
    <row r="251" spans="1:6">
      <c r="A251" s="23">
        <v>45664</v>
      </c>
      <c r="B251" s="58">
        <v>0.69698393600000008</v>
      </c>
      <c r="C251" s="58">
        <v>0.304715057695504</v>
      </c>
      <c r="F251" s="2"/>
    </row>
    <row r="252" spans="1:6">
      <c r="A252" s="23">
        <v>45665</v>
      </c>
      <c r="B252" s="58">
        <v>0.54594155999999994</v>
      </c>
      <c r="C252" s="58">
        <v>0.238680700316418</v>
      </c>
      <c r="F252" s="2"/>
    </row>
    <row r="253" spans="1:6">
      <c r="A253" s="23">
        <v>45666</v>
      </c>
      <c r="B253" s="58">
        <v>0.65555812599999996</v>
      </c>
      <c r="C253" s="58">
        <v>0.28660406914578701</v>
      </c>
      <c r="F253" s="2"/>
    </row>
    <row r="254" spans="1:6">
      <c r="A254" s="23">
        <v>45667</v>
      </c>
      <c r="B254" s="58">
        <v>1.898678828</v>
      </c>
      <c r="C254" s="58">
        <v>0.830085169451098</v>
      </c>
      <c r="F254" s="2"/>
    </row>
    <row r="255" spans="1:6">
      <c r="A255" s="23">
        <v>45668</v>
      </c>
      <c r="B255" s="58">
        <v>0.92600872000000001</v>
      </c>
      <c r="C255" s="58">
        <v>0.40484261683376899</v>
      </c>
      <c r="F255" s="2"/>
    </row>
    <row r="256" spans="1:6">
      <c r="A256" s="23">
        <v>45669</v>
      </c>
      <c r="B256" s="58">
        <v>0.73354932000000006</v>
      </c>
      <c r="C256" s="58">
        <v>0.32070111206450902</v>
      </c>
      <c r="F256" s="2"/>
    </row>
    <row r="257" spans="1:6">
      <c r="A257" s="23">
        <v>45670</v>
      </c>
      <c r="B257" s="58">
        <v>0.90376695600000001</v>
      </c>
      <c r="C257" s="58">
        <v>0.40118292083446999</v>
      </c>
      <c r="F257" s="2"/>
    </row>
    <row r="258" spans="1:6">
      <c r="A258" s="23">
        <v>45671</v>
      </c>
      <c r="B258" s="58">
        <v>0.84940736800000005</v>
      </c>
      <c r="C258" s="58">
        <v>0.37705265346364403</v>
      </c>
      <c r="F258" s="2"/>
    </row>
    <row r="259" spans="1:6">
      <c r="A259" s="23">
        <v>45672</v>
      </c>
      <c r="B259" s="58">
        <v>1.5820832840000001</v>
      </c>
      <c r="C259" s="58">
        <v>0.70228811605113606</v>
      </c>
      <c r="F259" s="2"/>
    </row>
    <row r="260" spans="1:6">
      <c r="A260" s="23">
        <v>45673</v>
      </c>
      <c r="B260" s="58">
        <v>1.67417156</v>
      </c>
      <c r="C260" s="58">
        <v>0.74316618013062397</v>
      </c>
      <c r="F260" s="2"/>
    </row>
    <row r="261" spans="1:6">
      <c r="A261" s="23">
        <v>45674</v>
      </c>
      <c r="B261" s="58">
        <v>0.97251139005676501</v>
      </c>
      <c r="C261" s="58">
        <v>0.43169863361076921</v>
      </c>
      <c r="F261" s="2"/>
    </row>
    <row r="262" spans="1:6">
      <c r="A262" s="23">
        <v>45675</v>
      </c>
      <c r="B262" s="58">
        <v>1.7800050240000003</v>
      </c>
      <c r="C262" s="58">
        <v>0.790145744859864</v>
      </c>
      <c r="F262" s="2"/>
    </row>
    <row r="263" spans="1:6">
      <c r="A263" s="23">
        <v>45676</v>
      </c>
      <c r="B263" s="58">
        <v>1.5502406399999999</v>
      </c>
      <c r="C263" s="58">
        <v>0.68815313928284205</v>
      </c>
      <c r="F263" s="2"/>
    </row>
    <row r="264" spans="1:6">
      <c r="A264" s="23">
        <v>45677</v>
      </c>
      <c r="B264" s="58">
        <v>2.9098910920000001</v>
      </c>
      <c r="C264" s="58">
        <v>1.2216679158812129</v>
      </c>
      <c r="F264" s="2"/>
    </row>
    <row r="265" spans="1:6">
      <c r="A265" s="23">
        <v>45678</v>
      </c>
      <c r="B265" s="58">
        <v>1.8474812300000001</v>
      </c>
      <c r="C265" s="58">
        <v>0.775633339023865</v>
      </c>
      <c r="F265" s="2"/>
    </row>
    <row r="266" spans="1:6">
      <c r="A266" s="23">
        <v>45679</v>
      </c>
      <c r="B266" s="58">
        <v>1.7003919779999999</v>
      </c>
      <c r="C266" s="58">
        <v>0.71388043685051894</v>
      </c>
      <c r="F266" s="2"/>
    </row>
    <row r="267" spans="1:6">
      <c r="A267" s="23">
        <v>45680</v>
      </c>
      <c r="B267" s="58">
        <v>1.0432700964681958</v>
      </c>
      <c r="C267" s="58">
        <v>0.4379990742462781</v>
      </c>
      <c r="F267" s="2"/>
    </row>
    <row r="268" spans="1:6">
      <c r="A268" s="23">
        <v>45681</v>
      </c>
      <c r="B268" s="58">
        <v>1.6214079697860888</v>
      </c>
      <c r="C268" s="58">
        <v>0.68072035434161937</v>
      </c>
      <c r="F268" s="2"/>
    </row>
    <row r="269" spans="1:6">
      <c r="A269" s="23">
        <v>45682</v>
      </c>
      <c r="B269" s="58">
        <v>4.7060922723615413</v>
      </c>
      <c r="C269" s="58">
        <v>1.9757722047147313</v>
      </c>
      <c r="F269" s="2"/>
    </row>
    <row r="270" spans="1:6">
      <c r="A270" s="23">
        <v>45683</v>
      </c>
      <c r="B270" s="58">
        <v>3.5415132526522988</v>
      </c>
      <c r="C270" s="58">
        <v>1.4868436575953565</v>
      </c>
      <c r="F270" s="2"/>
    </row>
    <row r="271" spans="1:6">
      <c r="A271" s="23">
        <v>45684</v>
      </c>
      <c r="B271" s="56">
        <v>2.4948713749807681</v>
      </c>
      <c r="C271" s="56">
        <v>0.75802907449027401</v>
      </c>
      <c r="F271" s="2"/>
    </row>
    <row r="272" spans="1:6">
      <c r="A272" s="23">
        <v>45685</v>
      </c>
      <c r="B272" s="56">
        <v>0.7638872351744761</v>
      </c>
      <c r="C272" s="56">
        <v>0.23209562613171034</v>
      </c>
      <c r="F272" s="2"/>
    </row>
    <row r="273" spans="1:6">
      <c r="A273" s="23">
        <v>45686</v>
      </c>
      <c r="B273" s="56">
        <v>0.79293281007422989</v>
      </c>
      <c r="C273" s="56">
        <v>0.24092068640539605</v>
      </c>
      <c r="F273" s="2"/>
    </row>
    <row r="274" spans="1:6">
      <c r="A274" s="23">
        <v>45687</v>
      </c>
      <c r="B274" s="56">
        <v>0.83889974893405106</v>
      </c>
      <c r="C274" s="56">
        <v>0.25488704814672231</v>
      </c>
      <c r="F274" s="2"/>
    </row>
    <row r="275" spans="1:6">
      <c r="A275" s="23">
        <v>45688</v>
      </c>
      <c r="B275" s="56">
        <v>1.1242546164270311</v>
      </c>
      <c r="C275" s="56">
        <v>0.34158782489865619</v>
      </c>
      <c r="F275" s="2"/>
    </row>
    <row r="276" spans="1:6">
      <c r="A276" s="23">
        <v>45689</v>
      </c>
      <c r="B276" s="56">
        <v>0.5090197833606479</v>
      </c>
      <c r="C276" s="56">
        <v>0.15465799124858129</v>
      </c>
      <c r="F276" s="2"/>
    </row>
    <row r="277" spans="1:6">
      <c r="A277" s="23">
        <v>45690</v>
      </c>
      <c r="B277" s="56">
        <v>0.86634101691640097</v>
      </c>
      <c r="C277" s="56">
        <v>0.26322466393729999</v>
      </c>
      <c r="F277" s="2"/>
    </row>
    <row r="278" spans="1:6">
      <c r="A278" s="23">
        <v>45691</v>
      </c>
      <c r="B278" s="58">
        <v>1.9494095847603601</v>
      </c>
      <c r="C278" s="58">
        <v>0.58979382467420549</v>
      </c>
      <c r="F278" s="2"/>
    </row>
    <row r="279" spans="1:6">
      <c r="A279" s="23">
        <v>45692</v>
      </c>
      <c r="B279" s="58">
        <v>1.7443115659067621</v>
      </c>
      <c r="C279" s="58">
        <v>0.52774142382503442</v>
      </c>
      <c r="F279" s="2"/>
    </row>
    <row r="280" spans="1:6">
      <c r="A280" s="23">
        <v>45693</v>
      </c>
      <c r="B280" s="58">
        <v>1.143347355752409</v>
      </c>
      <c r="C280" s="58">
        <v>0.34591971597556742</v>
      </c>
      <c r="F280" s="2"/>
    </row>
    <row r="281" spans="1:6">
      <c r="A281" s="23">
        <v>45694</v>
      </c>
      <c r="B281" s="58">
        <v>1.3989348962128969</v>
      </c>
      <c r="C281" s="58">
        <v>0.42324772041635572</v>
      </c>
      <c r="F281" s="2"/>
    </row>
    <row r="282" spans="1:6">
      <c r="A282" s="23">
        <v>45695</v>
      </c>
      <c r="B282" s="58">
        <v>1.8266769548567861</v>
      </c>
      <c r="C282" s="58">
        <v>0.55266107034230805</v>
      </c>
      <c r="F282" s="2"/>
    </row>
    <row r="283" spans="1:6">
      <c r="A283" s="23">
        <v>45696</v>
      </c>
      <c r="B283" s="58">
        <v>0.885554460300505</v>
      </c>
      <c r="C283" s="58">
        <v>0.26792448143325504</v>
      </c>
      <c r="F283" s="2"/>
    </row>
    <row r="284" spans="1:6">
      <c r="A284" s="23">
        <v>45697</v>
      </c>
      <c r="B284" s="58">
        <v>0.499571883158901</v>
      </c>
      <c r="C284" s="58">
        <v>0.15114546166766896</v>
      </c>
      <c r="F284" s="2"/>
    </row>
    <row r="285" spans="1:6">
      <c r="A285" s="23">
        <v>45698</v>
      </c>
      <c r="B285" s="58">
        <v>2.82806640229543</v>
      </c>
      <c r="C285" s="58">
        <v>0.91801774767308686</v>
      </c>
      <c r="F285" s="2"/>
    </row>
    <row r="286" spans="1:6">
      <c r="A286" s="23">
        <v>45699</v>
      </c>
      <c r="B286" s="58">
        <v>1.7057117972449587</v>
      </c>
      <c r="C286" s="58">
        <v>0.55366722478718233</v>
      </c>
      <c r="F286" s="2"/>
    </row>
    <row r="287" spans="1:6">
      <c r="A287" s="23">
        <v>45700</v>
      </c>
      <c r="B287" s="58">
        <v>2.1664505509308389</v>
      </c>
      <c r="C287" s="58">
        <v>0.702790773932367</v>
      </c>
      <c r="F287" s="2"/>
    </row>
    <row r="288" spans="1:6">
      <c r="A288" s="23">
        <v>45701</v>
      </c>
      <c r="B288" s="58">
        <v>2.4044399738655038</v>
      </c>
      <c r="C288" s="58">
        <v>0.78046398102450354</v>
      </c>
      <c r="F288" s="2"/>
    </row>
    <row r="289" spans="1:6">
      <c r="A289" s="23">
        <v>45702</v>
      </c>
      <c r="B289" s="58">
        <v>2.4210118671322194</v>
      </c>
      <c r="C289" s="58">
        <v>0.78585602349655714</v>
      </c>
      <c r="F289" s="2"/>
    </row>
    <row r="290" spans="1:6">
      <c r="A290" s="23">
        <v>45703</v>
      </c>
      <c r="B290" s="58">
        <v>1.541518004474759</v>
      </c>
      <c r="C290" s="58">
        <v>0.50036999695794082</v>
      </c>
      <c r="F290" s="2"/>
    </row>
    <row r="291" spans="1:6">
      <c r="A291" s="23">
        <v>45704</v>
      </c>
      <c r="B291" s="58">
        <v>1.7819515091891787</v>
      </c>
      <c r="C291" s="58">
        <v>0.57839964720663717</v>
      </c>
      <c r="F291" s="2"/>
    </row>
    <row r="292" spans="1:6">
      <c r="A292" s="23">
        <v>45705</v>
      </c>
      <c r="B292" s="58">
        <v>2.1413975388861028</v>
      </c>
      <c r="C292" s="58">
        <v>0.61308641238317507</v>
      </c>
      <c r="F292" s="2"/>
    </row>
    <row r="293" spans="1:6">
      <c r="A293" s="23">
        <v>45706</v>
      </c>
      <c r="B293" s="58">
        <v>2.1158117359999999</v>
      </c>
      <c r="C293" s="58">
        <v>0.6057611456755535</v>
      </c>
      <c r="F293" s="2"/>
    </row>
    <row r="294" spans="1:6">
      <c r="A294" s="23">
        <v>45707</v>
      </c>
      <c r="B294" s="58">
        <v>2.5894245808505119</v>
      </c>
      <c r="C294" s="58">
        <v>0.74135745352366544</v>
      </c>
      <c r="F294" s="2"/>
    </row>
    <row r="295" spans="1:6">
      <c r="A295" s="23">
        <v>45708</v>
      </c>
      <c r="B295" s="58">
        <v>2.9293657144486414</v>
      </c>
      <c r="C295" s="58">
        <v>0.83868328221008459</v>
      </c>
      <c r="F295" s="2"/>
    </row>
    <row r="296" spans="1:6">
      <c r="A296" s="23">
        <v>45709</v>
      </c>
      <c r="B296" s="58">
        <v>4.6873117554816268</v>
      </c>
      <c r="C296" s="58">
        <v>1.3419867613112828</v>
      </c>
      <c r="F296" s="2"/>
    </row>
    <row r="297" spans="1:6">
      <c r="A297" s="23">
        <v>45710</v>
      </c>
      <c r="B297" s="58">
        <v>7.817474583599239</v>
      </c>
      <c r="C297" s="58">
        <v>2.2381586600910102</v>
      </c>
      <c r="F297" s="2"/>
    </row>
    <row r="298" spans="1:6">
      <c r="A298" s="23">
        <v>45711</v>
      </c>
      <c r="B298" s="58">
        <v>2.4332715653006889</v>
      </c>
      <c r="C298" s="58">
        <v>0.69665053182987668</v>
      </c>
      <c r="F298" s="2"/>
    </row>
    <row r="299" spans="1:6">
      <c r="A299" s="23">
        <v>45712</v>
      </c>
      <c r="B299" s="56">
        <v>3.3987654775564811</v>
      </c>
      <c r="C299" s="56">
        <v>0.99093361221255127</v>
      </c>
      <c r="F299" s="2"/>
    </row>
    <row r="300" spans="1:6">
      <c r="A300" s="23">
        <v>45713</v>
      </c>
      <c r="B300" s="56">
        <v>7.5350547793615412</v>
      </c>
      <c r="C300" s="56">
        <v>2.1968974029065227</v>
      </c>
      <c r="F300" s="2"/>
    </row>
    <row r="301" spans="1:6">
      <c r="A301" s="23">
        <v>45714</v>
      </c>
      <c r="B301" s="56">
        <v>3.3514530080819318</v>
      </c>
      <c r="C301" s="56">
        <v>0.97713933408753717</v>
      </c>
      <c r="F301" s="2"/>
    </row>
    <row r="302" spans="1:6">
      <c r="A302" s="23">
        <v>45715</v>
      </c>
      <c r="B302" s="56">
        <v>4.5334541405399555</v>
      </c>
      <c r="C302" s="56">
        <v>1.321759949884789</v>
      </c>
      <c r="F302" s="2"/>
    </row>
    <row r="303" spans="1:6">
      <c r="A303" s="23">
        <v>45716</v>
      </c>
      <c r="B303" s="56">
        <v>5.8777627524037337</v>
      </c>
      <c r="C303" s="56">
        <v>1.7137024353193335</v>
      </c>
      <c r="F303" s="2"/>
    </row>
    <row r="304" spans="1:6">
      <c r="A304" s="23">
        <v>45717</v>
      </c>
      <c r="B304" s="56">
        <v>1.7127285357452642</v>
      </c>
      <c r="C304" s="56">
        <v>0.49935786563471851</v>
      </c>
      <c r="F304" s="2"/>
    </row>
    <row r="305" spans="1:6">
      <c r="A305" s="23">
        <v>45718</v>
      </c>
      <c r="B305" s="56">
        <v>1.540743888040552</v>
      </c>
      <c r="C305" s="56">
        <v>0.44921455056325288</v>
      </c>
      <c r="F305" s="2"/>
    </row>
    <row r="306" spans="1:6">
      <c r="A306" s="23">
        <v>45719</v>
      </c>
      <c r="B306" s="58">
        <v>3.5099036828037278</v>
      </c>
      <c r="C306" s="58">
        <v>0.78991738160461045</v>
      </c>
      <c r="F306" s="2"/>
    </row>
    <row r="307" spans="1:6">
      <c r="A307" s="23">
        <v>45720</v>
      </c>
      <c r="B307" s="58">
        <v>5.8488521103586875</v>
      </c>
      <c r="C307" s="58">
        <v>1.3163038572487333</v>
      </c>
      <c r="F307" s="2"/>
    </row>
    <row r="308" spans="1:6">
      <c r="A308" s="23">
        <v>45721</v>
      </c>
      <c r="B308" s="58">
        <v>3.1400651912702839</v>
      </c>
      <c r="C308" s="58">
        <v>0.70668359387986401</v>
      </c>
      <c r="F308" s="2"/>
    </row>
    <row r="309" spans="1:6">
      <c r="A309" s="23">
        <v>45722</v>
      </c>
      <c r="B309" s="58">
        <v>2.8263354998840242</v>
      </c>
      <c r="C309" s="58">
        <v>0.63607602087184745</v>
      </c>
      <c r="F309" s="2"/>
    </row>
    <row r="310" spans="1:6">
      <c r="A310" s="23">
        <v>45723</v>
      </c>
      <c r="B310" s="58">
        <v>3.5073524967029055</v>
      </c>
      <c r="C310" s="58">
        <v>0.78934339252569796</v>
      </c>
      <c r="F310" s="2"/>
    </row>
    <row r="311" spans="1:6">
      <c r="A311" s="23">
        <v>45724</v>
      </c>
      <c r="B311" s="58">
        <v>1.8613887872269208</v>
      </c>
      <c r="C311" s="58">
        <v>0.41891289646007662</v>
      </c>
      <c r="F311" s="2"/>
    </row>
    <row r="312" spans="1:6">
      <c r="A312" s="23">
        <v>45725</v>
      </c>
      <c r="B312" s="58">
        <v>8.9346275602386278</v>
      </c>
      <c r="C312" s="58">
        <v>2.0107675359970409</v>
      </c>
      <c r="F312" s="2"/>
    </row>
    <row r="313" spans="1:6">
      <c r="A313" s="23">
        <v>45726</v>
      </c>
      <c r="B313" s="58">
        <v>8.0241067859366453</v>
      </c>
      <c r="C313" s="58">
        <v>1.7316886182645375</v>
      </c>
      <c r="F313" s="2"/>
    </row>
    <row r="314" spans="1:6">
      <c r="A314" s="23">
        <v>45727</v>
      </c>
      <c r="B314" s="58">
        <v>2.462504744939932</v>
      </c>
      <c r="C314" s="58">
        <v>0.53143878004895539</v>
      </c>
      <c r="F314" s="2"/>
    </row>
    <row r="315" spans="1:6">
      <c r="A315" s="23">
        <v>45728</v>
      </c>
      <c r="B315" s="58">
        <v>2.6052771962708752</v>
      </c>
      <c r="C315" s="58">
        <v>0.5622485797893253</v>
      </c>
      <c r="F315" s="2"/>
    </row>
    <row r="316" spans="1:6">
      <c r="A316" s="23">
        <v>45729</v>
      </c>
      <c r="B316" s="58">
        <v>3.6971239030782272</v>
      </c>
      <c r="C316" s="58">
        <v>0.79788386253528887</v>
      </c>
      <c r="F316" s="2"/>
    </row>
    <row r="317" spans="1:6">
      <c r="A317" s="23">
        <v>45730</v>
      </c>
      <c r="B317" s="58">
        <v>2.166303923897011</v>
      </c>
      <c r="C317" s="58">
        <v>0.46751209597075355</v>
      </c>
      <c r="F317" s="2"/>
    </row>
    <row r="318" spans="1:6">
      <c r="A318" s="23">
        <v>45731</v>
      </c>
      <c r="B318" s="58">
        <v>2.5265283559587339</v>
      </c>
      <c r="C318" s="58">
        <v>0.54525386104141771</v>
      </c>
      <c r="F318" s="2"/>
    </row>
    <row r="319" spans="1:6">
      <c r="A319" s="23">
        <v>45732</v>
      </c>
      <c r="B319" s="58">
        <v>1.8816192469967619</v>
      </c>
      <c r="C319" s="58">
        <v>0.40607576915949084</v>
      </c>
      <c r="F319" s="2"/>
    </row>
    <row r="320" spans="1:6">
      <c r="A320" s="23">
        <v>45733</v>
      </c>
      <c r="B320" s="58">
        <v>1.9940097506180381</v>
      </c>
      <c r="C320" s="58">
        <v>0.42651233306043485</v>
      </c>
      <c r="F320" s="2"/>
    </row>
    <row r="321" spans="1:6">
      <c r="A321" s="23">
        <v>45734</v>
      </c>
      <c r="B321" s="58">
        <v>1.988645473566341</v>
      </c>
      <c r="C321" s="58">
        <v>0.42536493128880704</v>
      </c>
      <c r="F321" s="2"/>
    </row>
    <row r="322" spans="1:6">
      <c r="A322" s="23">
        <v>45735</v>
      </c>
      <c r="B322" s="58">
        <v>3.0725628719982967</v>
      </c>
      <c r="C322" s="58">
        <v>0.65721140962559554</v>
      </c>
      <c r="F322" s="2"/>
    </row>
    <row r="323" spans="1:6">
      <c r="A323" s="23">
        <v>45736</v>
      </c>
      <c r="B323" s="58">
        <v>2.063660411485869</v>
      </c>
      <c r="C323" s="58">
        <v>0.4414103875241765</v>
      </c>
      <c r="F323" s="2"/>
    </row>
    <row r="324" spans="1:6">
      <c r="A324" s="23">
        <v>45737</v>
      </c>
      <c r="B324" s="58">
        <v>1.665988143734292</v>
      </c>
      <c r="C324" s="58">
        <v>0.35634955637247906</v>
      </c>
      <c r="F324" s="2"/>
    </row>
    <row r="325" spans="1:6">
      <c r="A325" s="23">
        <v>45738</v>
      </c>
      <c r="B325" s="58">
        <v>1.6608033422350228</v>
      </c>
      <c r="C325" s="58">
        <v>0.3552405438497353</v>
      </c>
      <c r="F325" s="2"/>
    </row>
    <row r="326" spans="1:6">
      <c r="A326" s="23">
        <v>45739</v>
      </c>
      <c r="B326" s="58">
        <v>1.3458248714808452</v>
      </c>
      <c r="C326" s="58">
        <v>0.28786765242654483</v>
      </c>
      <c r="F326" s="2"/>
    </row>
    <row r="327" spans="1:6">
      <c r="A327" s="23">
        <v>45740</v>
      </c>
      <c r="B327" s="58">
        <v>1.9448992807671002</v>
      </c>
      <c r="C327" s="58">
        <v>0.39652077106179678</v>
      </c>
      <c r="F327" s="2"/>
    </row>
    <row r="328" spans="1:6">
      <c r="A328" s="23">
        <v>45741</v>
      </c>
      <c r="B328" s="58">
        <v>1.8561028562130386</v>
      </c>
      <c r="C328" s="58">
        <v>0.37841719774060162</v>
      </c>
      <c r="F328" s="2"/>
    </row>
    <row r="329" spans="1:6">
      <c r="A329" s="23">
        <v>45742</v>
      </c>
      <c r="B329" s="58">
        <v>2.5038062611666496</v>
      </c>
      <c r="C329" s="58">
        <v>0.51046920479891045</v>
      </c>
      <c r="F329" s="2"/>
    </row>
    <row r="330" spans="1:6">
      <c r="A330" s="23">
        <v>45743</v>
      </c>
      <c r="B330" s="58">
        <v>2.1856379483526522</v>
      </c>
      <c r="C330" s="58">
        <v>0.44560191528318943</v>
      </c>
      <c r="F330" s="2"/>
    </row>
    <row r="331" spans="1:6">
      <c r="A331" s="23">
        <v>45744</v>
      </c>
      <c r="B331" s="58">
        <v>2.8546032934952588</v>
      </c>
      <c r="C331" s="58">
        <v>0.58198874882911233</v>
      </c>
      <c r="F331" s="2"/>
    </row>
    <row r="332" spans="1:6">
      <c r="A332" s="23">
        <v>45745</v>
      </c>
      <c r="B332" s="58">
        <v>2.7269388620972159</v>
      </c>
      <c r="C332" s="58">
        <v>0.55596087207697942</v>
      </c>
      <c r="F332" s="2"/>
    </row>
    <row r="333" spans="1:6">
      <c r="A333" s="23">
        <v>45746</v>
      </c>
      <c r="B333" s="56">
        <v>2.5978242785292358</v>
      </c>
      <c r="C333" s="56">
        <v>0.42760893259613936</v>
      </c>
      <c r="F333" s="2"/>
    </row>
    <row r="334" spans="1:6">
      <c r="A334" s="23">
        <v>45747</v>
      </c>
      <c r="B334" s="56">
        <v>2.4728160943306432</v>
      </c>
      <c r="C334" s="56">
        <v>0.40703217055624336</v>
      </c>
      <c r="F334" s="2"/>
    </row>
    <row r="335" spans="1:6">
      <c r="A335" s="23">
        <v>45748</v>
      </c>
      <c r="B335" s="56">
        <v>3.7120409672816437</v>
      </c>
      <c r="C335" s="56">
        <v>0.61101208521337447</v>
      </c>
      <c r="F335" s="2"/>
    </row>
    <row r="336" spans="1:6">
      <c r="A336" s="23">
        <v>45749</v>
      </c>
      <c r="B336" s="56">
        <v>2.60689834618324</v>
      </c>
      <c r="C336" s="56">
        <v>0.42910266274227715</v>
      </c>
      <c r="F336" s="2"/>
    </row>
    <row r="337" spans="1:6">
      <c r="A337" s="23">
        <v>45750</v>
      </c>
      <c r="B337" s="56">
        <v>3.6321425101166174</v>
      </c>
      <c r="C337" s="56">
        <v>0.59786042565728548</v>
      </c>
      <c r="F337" s="2"/>
    </row>
    <row r="338" spans="1:6">
      <c r="A338" s="23">
        <v>45751</v>
      </c>
      <c r="B338" s="56">
        <v>5.2833661730844481</v>
      </c>
      <c r="C338" s="56">
        <v>0.86965655502357431</v>
      </c>
      <c r="F338" s="2"/>
    </row>
    <row r="339" spans="1:6">
      <c r="A339" s="23">
        <v>45752</v>
      </c>
      <c r="B339" s="56">
        <v>3.7674784235632597</v>
      </c>
      <c r="C339" s="56">
        <v>0.6201371366677878</v>
      </c>
      <c r="F339" s="2"/>
    </row>
    <row r="340" spans="1:6">
      <c r="A340" s="23">
        <v>45753</v>
      </c>
      <c r="B340" s="56">
        <v>5.6453813054847561</v>
      </c>
      <c r="C340" s="56">
        <v>0.9292453128974193</v>
      </c>
      <c r="F340" s="2"/>
    </row>
    <row r="341" spans="1:6">
      <c r="A341" s="23">
        <v>45754</v>
      </c>
      <c r="F341" s="2"/>
    </row>
    <row r="342" spans="1:6">
      <c r="A342" s="23">
        <v>45755</v>
      </c>
      <c r="F342" s="2"/>
    </row>
    <row r="343" spans="1:6">
      <c r="A343" s="23">
        <v>45756</v>
      </c>
      <c r="F343" s="2"/>
    </row>
    <row r="344" spans="1:6">
      <c r="A344" s="23">
        <v>45757</v>
      </c>
      <c r="F344" s="2"/>
    </row>
    <row r="345" spans="1:6">
      <c r="A345" s="23">
        <v>45758</v>
      </c>
      <c r="F345" s="2"/>
    </row>
    <row r="346" spans="1:6">
      <c r="A346" s="23">
        <v>45759</v>
      </c>
      <c r="F346" s="2"/>
    </row>
    <row r="347" spans="1:6">
      <c r="A347" s="23">
        <v>45760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topLeftCell="A325" zoomScale="130" zoomScaleNormal="130" workbookViewId="0">
      <selection activeCell="C337" sqref="C337"/>
    </sheetView>
  </sheetViews>
  <sheetFormatPr defaultRowHeight="15" customHeight="1"/>
  <cols>
    <col min="1" max="2" width="10.44140625" bestFit="1" customWidth="1"/>
  </cols>
  <sheetData>
    <row r="1" spans="1:2" s="25" customFormat="1" ht="14.4">
      <c r="A1" s="25" t="s">
        <v>23</v>
      </c>
      <c r="B1" s="24" t="s">
        <v>24</v>
      </c>
    </row>
    <row r="2" spans="1:2" ht="14.4">
      <c r="A2" s="23">
        <v>45414</v>
      </c>
      <c r="B2" s="7">
        <v>149.6</v>
      </c>
    </row>
    <row r="3" spans="1:2" ht="14.4">
      <c r="A3" s="23">
        <v>45415</v>
      </c>
      <c r="B3" s="7">
        <v>138</v>
      </c>
    </row>
    <row r="4" spans="1:2" ht="14.4">
      <c r="A4" s="23">
        <v>45416</v>
      </c>
      <c r="B4" s="7">
        <v>108</v>
      </c>
    </row>
    <row r="5" spans="1:2" ht="14.4">
      <c r="A5" s="23">
        <v>45417</v>
      </c>
      <c r="B5" s="7">
        <v>133.69999999999999</v>
      </c>
    </row>
    <row r="6" spans="1:2" ht="14.4">
      <c r="A6" s="23">
        <v>45418</v>
      </c>
      <c r="B6" s="7">
        <v>196.334</v>
      </c>
    </row>
    <row r="7" spans="1:2" ht="14.4">
      <c r="A7" s="23">
        <v>45419</v>
      </c>
      <c r="B7" s="7">
        <v>326.65199999999999</v>
      </c>
    </row>
    <row r="8" spans="1:2" ht="14.4">
      <c r="A8" s="23">
        <v>45420</v>
      </c>
      <c r="B8" s="7">
        <v>322.43099999999998</v>
      </c>
    </row>
    <row r="9" spans="1:2" ht="14.4">
      <c r="A9" s="23">
        <v>45421</v>
      </c>
      <c r="B9" s="7">
        <v>293.39699999999999</v>
      </c>
    </row>
    <row r="10" spans="1:2" ht="14.4">
      <c r="A10" s="23">
        <v>45422</v>
      </c>
      <c r="B10" s="7">
        <v>308.82900000000001</v>
      </c>
    </row>
    <row r="11" spans="1:2" ht="14.4">
      <c r="A11" s="23">
        <v>45423</v>
      </c>
      <c r="B11" s="7">
        <v>352.875</v>
      </c>
    </row>
    <row r="12" spans="1:2" ht="14.4">
      <c r="A12" s="23">
        <v>45424</v>
      </c>
      <c r="B12" s="7">
        <v>288.36200000000002</v>
      </c>
    </row>
    <row r="13" spans="1:2" ht="14.4">
      <c r="A13" s="23">
        <v>45425</v>
      </c>
      <c r="B13" s="7">
        <v>361.05</v>
      </c>
    </row>
    <row r="14" spans="1:2" ht="14.4">
      <c r="A14" s="23">
        <v>45426</v>
      </c>
      <c r="B14" s="7">
        <v>382.08600000000001</v>
      </c>
    </row>
    <row r="15" spans="1:2" ht="14.4">
      <c r="A15" s="23">
        <v>45427</v>
      </c>
      <c r="B15" s="7">
        <v>439.12599999999998</v>
      </c>
    </row>
    <row r="16" spans="1:2" ht="14.4">
      <c r="A16" s="23">
        <v>45428</v>
      </c>
      <c r="B16" s="7">
        <v>386.93400000000003</v>
      </c>
    </row>
    <row r="17" spans="1:2" ht="14.4">
      <c r="A17" s="23">
        <v>45429</v>
      </c>
      <c r="B17" s="7">
        <v>560.56899999999996</v>
      </c>
    </row>
    <row r="18" spans="1:2" ht="14.4">
      <c r="A18" s="23">
        <v>45431</v>
      </c>
      <c r="B18" s="7">
        <v>626.35299999999995</v>
      </c>
    </row>
    <row r="19" spans="1:2" ht="14.4">
      <c r="A19" s="23">
        <v>45432</v>
      </c>
      <c r="B19" s="7">
        <f>311.6+3323.14</f>
        <v>3634.74</v>
      </c>
    </row>
    <row r="20" spans="1:2" ht="14.4">
      <c r="A20" s="23">
        <v>45433</v>
      </c>
      <c r="B20" s="7">
        <v>460.10199999999998</v>
      </c>
    </row>
    <row r="21" spans="1:2" ht="14.4">
      <c r="A21" s="23">
        <v>45434</v>
      </c>
      <c r="B21" s="7">
        <v>1025.7719999999999</v>
      </c>
    </row>
    <row r="22" spans="1:2" ht="14.4">
      <c r="A22" s="23">
        <v>45435</v>
      </c>
      <c r="B22" s="7">
        <v>1028.8530000000001</v>
      </c>
    </row>
    <row r="23" spans="1:2" ht="14.4">
      <c r="A23" s="23">
        <v>45436</v>
      </c>
      <c r="B23" s="7">
        <v>10000.700000000001</v>
      </c>
    </row>
    <row r="24" spans="1:2" ht="14.4">
      <c r="A24" s="23">
        <v>45437</v>
      </c>
      <c r="B24" s="7">
        <v>10038.562</v>
      </c>
    </row>
    <row r="25" spans="1:2" ht="14.4">
      <c r="A25" s="23">
        <v>45438</v>
      </c>
      <c r="B25" s="7">
        <v>10654.2</v>
      </c>
    </row>
    <row r="26" spans="1:2" ht="14.4">
      <c r="A26" s="23">
        <v>45439</v>
      </c>
      <c r="B26" s="7">
        <v>9442.1479999999992</v>
      </c>
    </row>
    <row r="27" spans="1:2" ht="14.4">
      <c r="A27" s="23">
        <v>45440</v>
      </c>
      <c r="B27" s="7">
        <v>11083.198</v>
      </c>
    </row>
    <row r="28" spans="1:2" ht="14.4">
      <c r="A28" s="23">
        <v>45441</v>
      </c>
      <c r="B28" s="7">
        <v>10899.75</v>
      </c>
    </row>
    <row r="29" spans="1:2" ht="14.4">
      <c r="A29" s="23">
        <v>45442</v>
      </c>
      <c r="B29" s="7">
        <f>11626.935+93000</f>
        <v>104626.935</v>
      </c>
    </row>
    <row r="30" spans="1:2" ht="14.4">
      <c r="A30" s="23">
        <v>45443</v>
      </c>
      <c r="B30" s="7">
        <v>11014.58</v>
      </c>
    </row>
    <row r="31" spans="1:2" ht="14.4">
      <c r="A31" s="23">
        <v>45444</v>
      </c>
      <c r="B31" s="7">
        <v>10342.742</v>
      </c>
    </row>
    <row r="32" spans="1:2" ht="14.4">
      <c r="A32" s="23">
        <v>45445</v>
      </c>
      <c r="B32" s="7">
        <v>10709.300999999999</v>
      </c>
    </row>
    <row r="33" spans="1:2" ht="14.4">
      <c r="A33" s="23">
        <v>45446</v>
      </c>
      <c r="B33" s="7">
        <v>10785.486000000001</v>
      </c>
    </row>
    <row r="34" spans="1:2" ht="14.4">
      <c r="A34" s="23">
        <v>45447</v>
      </c>
      <c r="B34" s="7">
        <v>8948.8240000000005</v>
      </c>
    </row>
    <row r="35" spans="1:2" ht="14.4">
      <c r="A35" s="23">
        <v>45448</v>
      </c>
      <c r="B35" s="7">
        <v>24222.378000000001</v>
      </c>
    </row>
    <row r="36" spans="1:2" ht="14.4">
      <c r="A36" s="23">
        <v>45449</v>
      </c>
      <c r="B36" s="7">
        <v>16259.199000000001</v>
      </c>
    </row>
    <row r="37" spans="1:2" ht="14.4">
      <c r="A37" s="23">
        <v>45450</v>
      </c>
      <c r="B37" s="7">
        <v>17526.587</v>
      </c>
    </row>
    <row r="38" spans="1:2" ht="14.4">
      <c r="A38" s="23">
        <v>45451</v>
      </c>
      <c r="B38" s="7">
        <v>17432.499</v>
      </c>
    </row>
    <row r="39" spans="1:2" ht="14.4">
      <c r="A39" s="23">
        <v>45452</v>
      </c>
      <c r="B39" s="7">
        <v>20107.073</v>
      </c>
    </row>
    <row r="40" spans="1:2" ht="14.4">
      <c r="A40" s="23">
        <v>45453</v>
      </c>
      <c r="B40" s="7">
        <v>21578.172999999999</v>
      </c>
    </row>
    <row r="41" spans="1:2" ht="14.4">
      <c r="A41" s="23">
        <v>45454</v>
      </c>
      <c r="B41" s="7">
        <v>142.95599999999999</v>
      </c>
    </row>
    <row r="42" spans="1:2" ht="14.4">
      <c r="A42" s="23">
        <v>45455</v>
      </c>
      <c r="B42">
        <v>20052.482</v>
      </c>
    </row>
    <row r="43" spans="1:2" ht="14.4">
      <c r="A43" s="23">
        <v>45456</v>
      </c>
      <c r="B43">
        <v>19997.361000000001</v>
      </c>
    </row>
    <row r="44" spans="1:2" ht="14.4">
      <c r="A44" s="23">
        <v>45457</v>
      </c>
      <c r="B44">
        <v>819.47799999999995</v>
      </c>
    </row>
    <row r="45" spans="1:2" ht="14.4">
      <c r="A45" s="23">
        <v>45458</v>
      </c>
      <c r="B45">
        <v>807.43799999999999</v>
      </c>
    </row>
    <row r="46" spans="1:2" ht="15" customHeight="1">
      <c r="A46" s="23">
        <v>45459</v>
      </c>
      <c r="B46">
        <v>873.77200000000005</v>
      </c>
    </row>
    <row r="47" spans="1:2" ht="15" customHeight="1">
      <c r="A47" s="23">
        <v>45460</v>
      </c>
      <c r="B47">
        <v>1246.4690000000001</v>
      </c>
    </row>
    <row r="48" spans="1:2" ht="15" customHeight="1">
      <c r="A48" s="23">
        <v>45461</v>
      </c>
      <c r="B48">
        <v>17429.100999999999</v>
      </c>
    </row>
    <row r="49" spans="1:2" ht="15" customHeight="1">
      <c r="A49" s="23">
        <v>45462</v>
      </c>
      <c r="B49">
        <v>1342.6579999999999</v>
      </c>
    </row>
    <row r="50" spans="1:2" ht="15" customHeight="1">
      <c r="A50" s="23">
        <v>45463</v>
      </c>
      <c r="B50">
        <v>1750.14</v>
      </c>
    </row>
    <row r="51" spans="1:2" ht="15" customHeight="1">
      <c r="A51" s="23">
        <v>45464</v>
      </c>
      <c r="B51">
        <v>1193.5250000000001</v>
      </c>
    </row>
    <row r="52" spans="1:2" ht="15" customHeight="1">
      <c r="A52" s="23">
        <v>45465</v>
      </c>
      <c r="B52">
        <v>809.61900000000003</v>
      </c>
    </row>
    <row r="53" spans="1:2" ht="15" customHeight="1">
      <c r="A53" s="23">
        <v>45466</v>
      </c>
      <c r="B53">
        <v>617.41600000000005</v>
      </c>
    </row>
    <row r="54" spans="1:2" ht="15" customHeight="1">
      <c r="A54" s="23">
        <v>45467</v>
      </c>
      <c r="B54">
        <v>449.30599999999998</v>
      </c>
    </row>
    <row r="55" spans="1:2" ht="15" customHeight="1">
      <c r="A55" s="23">
        <v>45468</v>
      </c>
      <c r="B55">
        <v>920.62900000000002</v>
      </c>
    </row>
    <row r="56" spans="1:2" ht="15" customHeight="1">
      <c r="A56" s="23">
        <v>45469</v>
      </c>
      <c r="B56">
        <v>843.22</v>
      </c>
    </row>
    <row r="57" spans="1:2" ht="15" customHeight="1">
      <c r="A57" s="23">
        <v>45470</v>
      </c>
      <c r="B57">
        <v>934.39400000000001</v>
      </c>
    </row>
    <row r="58" spans="1:2" ht="15" customHeight="1">
      <c r="A58" s="23">
        <v>45471</v>
      </c>
      <c r="B58">
        <v>840.87199999999996</v>
      </c>
    </row>
    <row r="59" spans="1:2" ht="15" customHeight="1">
      <c r="A59" s="23">
        <v>45472</v>
      </c>
      <c r="B59">
        <v>818.30200000000002</v>
      </c>
    </row>
    <row r="60" spans="1:2" ht="15" customHeight="1">
      <c r="A60" s="23">
        <v>45473</v>
      </c>
      <c r="B60">
        <v>725.26700000000005</v>
      </c>
    </row>
    <row r="61" spans="1:2" ht="15" customHeight="1">
      <c r="A61" s="23">
        <v>45474</v>
      </c>
      <c r="B61">
        <v>872.76300000000003</v>
      </c>
    </row>
    <row r="62" spans="1:2" ht="15" customHeight="1">
      <c r="A62" s="23">
        <v>45475</v>
      </c>
      <c r="B62">
        <v>885.65</v>
      </c>
    </row>
    <row r="63" spans="1:2" ht="15" customHeight="1">
      <c r="A63" s="23">
        <v>45476</v>
      </c>
      <c r="B63">
        <v>113.687</v>
      </c>
    </row>
    <row r="64" spans="1:2" ht="15" customHeight="1">
      <c r="A64" s="23">
        <v>45477</v>
      </c>
      <c r="B64">
        <v>835.76199999999994</v>
      </c>
    </row>
    <row r="65" spans="1:2" ht="15" customHeight="1">
      <c r="A65" s="23">
        <v>45478</v>
      </c>
      <c r="B65">
        <v>839.28099999999995</v>
      </c>
    </row>
    <row r="66" spans="1:2" ht="15" customHeight="1">
      <c r="A66" s="23">
        <v>45479</v>
      </c>
      <c r="B66">
        <v>785.62400000000002</v>
      </c>
    </row>
    <row r="67" spans="1:2" ht="15" customHeight="1">
      <c r="A67" s="23">
        <v>45480</v>
      </c>
      <c r="B67">
        <v>706.69899999999996</v>
      </c>
    </row>
    <row r="68" spans="1:2" ht="15" customHeight="1">
      <c r="A68" s="23">
        <v>45481</v>
      </c>
      <c r="B68">
        <v>763.91300000000001</v>
      </c>
    </row>
    <row r="69" spans="1:2" ht="15" customHeight="1">
      <c r="A69" s="23">
        <v>45482</v>
      </c>
      <c r="B69">
        <f>807.809+15300</f>
        <v>16107.808999999999</v>
      </c>
    </row>
    <row r="70" spans="1:2" ht="15" customHeight="1">
      <c r="A70" s="23">
        <v>45483</v>
      </c>
      <c r="B70">
        <v>875.76499999999999</v>
      </c>
    </row>
    <row r="71" spans="1:2" ht="15" customHeight="1">
      <c r="A71" s="23">
        <v>45484</v>
      </c>
      <c r="B71">
        <v>809.71600000000001</v>
      </c>
    </row>
    <row r="72" spans="1:2" ht="15" customHeight="1">
      <c r="A72" s="23">
        <v>45485</v>
      </c>
      <c r="B72">
        <v>798.73400000000004</v>
      </c>
    </row>
    <row r="73" spans="1:2" ht="15" customHeight="1">
      <c r="A73" s="23">
        <v>45486</v>
      </c>
      <c r="B73">
        <v>707.67</v>
      </c>
    </row>
    <row r="74" spans="1:2" ht="15" customHeight="1">
      <c r="A74" s="23">
        <v>45487</v>
      </c>
      <c r="B74">
        <v>632.15899999999999</v>
      </c>
    </row>
    <row r="75" spans="1:2" ht="15" customHeight="1">
      <c r="A75" s="23">
        <v>45488</v>
      </c>
      <c r="B75">
        <v>858.41300000000001</v>
      </c>
    </row>
    <row r="76" spans="1:2" ht="15" customHeight="1">
      <c r="A76" s="23">
        <v>45489</v>
      </c>
      <c r="B76">
        <v>869.09</v>
      </c>
    </row>
    <row r="77" spans="1:2" ht="15" customHeight="1">
      <c r="A77" s="23">
        <v>45490</v>
      </c>
      <c r="B77">
        <v>910.00400000000002</v>
      </c>
    </row>
    <row r="78" spans="1:2" ht="15" customHeight="1">
      <c r="A78" s="23">
        <v>45491</v>
      </c>
      <c r="B78">
        <v>988.84100000000001</v>
      </c>
    </row>
    <row r="79" spans="1:2" ht="15" customHeight="1">
      <c r="A79" s="23">
        <v>45492</v>
      </c>
      <c r="B79">
        <v>1069.421</v>
      </c>
    </row>
    <row r="80" spans="1:2" ht="15" customHeight="1">
      <c r="A80" s="23">
        <v>45493</v>
      </c>
      <c r="B80">
        <v>992.34699999999998</v>
      </c>
    </row>
    <row r="81" spans="1:2" ht="15" customHeight="1">
      <c r="A81" s="23">
        <v>45494</v>
      </c>
      <c r="B81">
        <v>938.21</v>
      </c>
    </row>
    <row r="82" spans="1:2" ht="15" customHeight="1">
      <c r="A82" s="23">
        <v>45495</v>
      </c>
      <c r="B82">
        <v>1047.1199999999999</v>
      </c>
    </row>
    <row r="83" spans="1:2" ht="15" customHeight="1">
      <c r="A83" s="23">
        <v>45496</v>
      </c>
      <c r="B83">
        <v>973.05899999999997</v>
      </c>
    </row>
    <row r="84" spans="1:2" ht="15" customHeight="1">
      <c r="A84" s="23">
        <v>45497</v>
      </c>
      <c r="B84">
        <v>958.42600000000004</v>
      </c>
    </row>
    <row r="85" spans="1:2" ht="15" customHeight="1">
      <c r="A85" s="23">
        <v>45498</v>
      </c>
      <c r="B85">
        <v>912.47900000000004</v>
      </c>
    </row>
    <row r="86" spans="1:2" ht="15" customHeight="1">
      <c r="A86" s="23">
        <v>45499</v>
      </c>
      <c r="B86">
        <v>957.827</v>
      </c>
    </row>
    <row r="87" spans="1:2" ht="15" customHeight="1">
      <c r="A87" s="23">
        <v>45500</v>
      </c>
      <c r="B87">
        <v>1099.9839999999999</v>
      </c>
    </row>
    <row r="88" spans="1:2" ht="15" customHeight="1">
      <c r="A88" s="23">
        <v>45501</v>
      </c>
      <c r="B88">
        <v>1069.3230000000001</v>
      </c>
    </row>
    <row r="89" spans="1:2" ht="15" customHeight="1">
      <c r="A89" s="23">
        <v>45502</v>
      </c>
      <c r="B89">
        <v>466.76400000000001</v>
      </c>
    </row>
    <row r="90" spans="1:2" ht="15" customHeight="1">
      <c r="A90" s="23">
        <v>45503</v>
      </c>
      <c r="B90">
        <v>1133.7670000000001</v>
      </c>
    </row>
    <row r="91" spans="1:2" ht="15" customHeight="1">
      <c r="A91" s="23">
        <v>45504</v>
      </c>
      <c r="B91">
        <v>1182.1949999999999</v>
      </c>
    </row>
    <row r="92" spans="1:2" ht="15" customHeight="1">
      <c r="A92" s="23">
        <v>45505</v>
      </c>
      <c r="B92">
        <v>1084.925</v>
      </c>
    </row>
    <row r="93" spans="1:2" ht="15" customHeight="1">
      <c r="A93" s="23">
        <v>45506</v>
      </c>
      <c r="B93">
        <f>1274.089+5750</f>
        <v>7024.0889999999999</v>
      </c>
    </row>
    <row r="94" spans="1:2" ht="15" customHeight="1">
      <c r="A94" s="23">
        <v>45507</v>
      </c>
      <c r="B94">
        <v>1147.9880000000001</v>
      </c>
    </row>
    <row r="95" spans="1:2" ht="15" customHeight="1">
      <c r="A95" s="23">
        <v>45508</v>
      </c>
      <c r="B95">
        <v>1242.4369999999999</v>
      </c>
    </row>
    <row r="96" spans="1:2" ht="15" customHeight="1">
      <c r="A96" s="23">
        <v>45509</v>
      </c>
      <c r="B96">
        <v>1658.4580000000001</v>
      </c>
    </row>
    <row r="97" spans="1:2" ht="15" customHeight="1">
      <c r="A97" s="23">
        <v>45510</v>
      </c>
      <c r="B97">
        <v>2044.1220000000001</v>
      </c>
    </row>
    <row r="98" spans="1:2" ht="15" customHeight="1">
      <c r="A98" s="23">
        <v>45511</v>
      </c>
      <c r="B98">
        <v>2159.828</v>
      </c>
    </row>
    <row r="99" spans="1:2" ht="15" customHeight="1">
      <c r="A99" s="23">
        <v>45512</v>
      </c>
      <c r="B99">
        <v>1895.424</v>
      </c>
    </row>
    <row r="100" spans="1:2" ht="15" customHeight="1">
      <c r="A100" s="23">
        <v>45513</v>
      </c>
      <c r="B100">
        <v>1717.9369999999999</v>
      </c>
    </row>
    <row r="101" spans="1:2" ht="15" customHeight="1">
      <c r="A101" s="23">
        <v>45514</v>
      </c>
      <c r="B101">
        <v>1603.5260000000001</v>
      </c>
    </row>
    <row r="102" spans="1:2" ht="15" customHeight="1">
      <c r="A102" s="23">
        <v>45515</v>
      </c>
      <c r="B102">
        <v>1483.941</v>
      </c>
    </row>
    <row r="103" spans="1:2" ht="15" customHeight="1">
      <c r="A103" s="23">
        <v>45516</v>
      </c>
      <c r="B103">
        <v>1920.53</v>
      </c>
    </row>
    <row r="104" spans="1:2" ht="15" customHeight="1">
      <c r="A104" s="23">
        <v>45517</v>
      </c>
      <c r="B104">
        <v>2768.252</v>
      </c>
    </row>
    <row r="105" spans="1:2" ht="15" customHeight="1">
      <c r="A105" s="23">
        <v>45518</v>
      </c>
      <c r="B105">
        <v>2154.1390000000001</v>
      </c>
    </row>
    <row r="106" spans="1:2" ht="15" customHeight="1">
      <c r="A106" s="23">
        <v>45519</v>
      </c>
      <c r="B106">
        <v>1775.7829999999999</v>
      </c>
    </row>
    <row r="107" spans="1:2" ht="15" customHeight="1">
      <c r="A107" s="23">
        <v>45520</v>
      </c>
      <c r="B107">
        <v>2168.14</v>
      </c>
    </row>
    <row r="108" spans="1:2" ht="15" customHeight="1">
      <c r="A108" s="23">
        <v>45521</v>
      </c>
      <c r="B108">
        <v>2066.5340000000001</v>
      </c>
    </row>
    <row r="109" spans="1:2" ht="15" customHeight="1">
      <c r="A109" s="23">
        <v>45522</v>
      </c>
      <c r="B109">
        <f>1993.552+2080</f>
        <v>4073.5519999999997</v>
      </c>
    </row>
    <row r="110" spans="1:2" ht="15" customHeight="1">
      <c r="A110" s="23">
        <v>45523</v>
      </c>
      <c r="B110">
        <v>2064.0949999999998</v>
      </c>
    </row>
    <row r="111" spans="1:2" ht="15" customHeight="1">
      <c r="A111" s="23">
        <v>45524</v>
      </c>
      <c r="B111">
        <v>2403.337</v>
      </c>
    </row>
    <row r="112" spans="1:2" ht="15" customHeight="1">
      <c r="A112" s="23">
        <v>45525</v>
      </c>
      <c r="B112">
        <v>2677.8530000000001</v>
      </c>
    </row>
    <row r="113" spans="1:2" ht="15" customHeight="1">
      <c r="A113" s="23">
        <v>45526</v>
      </c>
      <c r="B113">
        <v>2956.2530000000002</v>
      </c>
    </row>
    <row r="114" spans="1:2" ht="15" customHeight="1">
      <c r="A114" s="23">
        <v>45527</v>
      </c>
      <c r="B114">
        <v>3300.0610000000001</v>
      </c>
    </row>
    <row r="115" spans="1:2" ht="15" customHeight="1">
      <c r="A115" s="23">
        <v>45528</v>
      </c>
      <c r="B115">
        <v>2483.7060000000001</v>
      </c>
    </row>
    <row r="116" spans="1:2" ht="15" customHeight="1">
      <c r="A116" s="23">
        <v>45529</v>
      </c>
      <c r="B116">
        <v>2288.875</v>
      </c>
    </row>
    <row r="117" spans="1:2" ht="15" customHeight="1">
      <c r="A117" s="23">
        <v>45530</v>
      </c>
      <c r="B117">
        <v>2659.14</v>
      </c>
    </row>
    <row r="118" spans="1:2" ht="15" customHeight="1">
      <c r="A118" s="23">
        <v>45531</v>
      </c>
      <c r="B118">
        <f>3323.623+1600</f>
        <v>4923.6229999999996</v>
      </c>
    </row>
    <row r="119" spans="1:2" ht="15" customHeight="1">
      <c r="A119" s="23">
        <v>45532</v>
      </c>
      <c r="B119">
        <v>3677.6239999999998</v>
      </c>
    </row>
    <row r="120" spans="1:2" ht="15" customHeight="1">
      <c r="A120" s="23">
        <v>45533</v>
      </c>
      <c r="B120">
        <v>3564.0360000000001</v>
      </c>
    </row>
    <row r="121" spans="1:2" ht="15" customHeight="1">
      <c r="A121" s="23">
        <v>45534</v>
      </c>
      <c r="B121">
        <f>3758.425+280+268000</f>
        <v>272038.42499999999</v>
      </c>
    </row>
    <row r="122" spans="1:2" ht="15" customHeight="1">
      <c r="A122" s="23">
        <v>45535</v>
      </c>
      <c r="B122">
        <v>3381.0039999999999</v>
      </c>
    </row>
    <row r="123" spans="1:2" ht="15" customHeight="1">
      <c r="A123" s="23">
        <v>45536</v>
      </c>
      <c r="B123">
        <v>3223.6729999999998</v>
      </c>
    </row>
    <row r="124" spans="1:2" ht="15" customHeight="1">
      <c r="A124" s="23">
        <v>45537</v>
      </c>
      <c r="B124">
        <v>4142.3119999999999</v>
      </c>
    </row>
    <row r="125" spans="1:2" ht="15" customHeight="1">
      <c r="A125" s="23">
        <v>45538</v>
      </c>
      <c r="B125">
        <v>4331.643</v>
      </c>
    </row>
    <row r="126" spans="1:2" ht="15" customHeight="1">
      <c r="A126" s="23">
        <v>45539</v>
      </c>
      <c r="B126">
        <v>4292.1130000000003</v>
      </c>
    </row>
    <row r="127" spans="1:2" ht="15" customHeight="1">
      <c r="A127" s="23">
        <v>45540</v>
      </c>
      <c r="B127">
        <v>4314.9229999999998</v>
      </c>
    </row>
    <row r="128" spans="1:2" ht="15" customHeight="1">
      <c r="A128" s="23">
        <v>45541</v>
      </c>
      <c r="B128">
        <v>4149.201</v>
      </c>
    </row>
    <row r="129" spans="1:2" ht="15" customHeight="1">
      <c r="A129" s="23">
        <v>45542</v>
      </c>
      <c r="B129">
        <v>3713.9810000000002</v>
      </c>
    </row>
    <row r="130" spans="1:2" ht="15" customHeight="1">
      <c r="A130" s="23">
        <v>45543</v>
      </c>
      <c r="B130">
        <v>3380.5949999999998</v>
      </c>
    </row>
    <row r="131" spans="1:2" ht="15" customHeight="1">
      <c r="A131" s="23">
        <v>45544</v>
      </c>
      <c r="B131">
        <v>4394.1369999999997</v>
      </c>
    </row>
    <row r="132" spans="1:2" ht="15" customHeight="1">
      <c r="A132" s="23">
        <v>45545</v>
      </c>
      <c r="B132">
        <v>4479.5720000000001</v>
      </c>
    </row>
    <row r="133" spans="1:2" ht="15" customHeight="1">
      <c r="A133" s="23">
        <v>45546</v>
      </c>
      <c r="B133">
        <v>5213.46</v>
      </c>
    </row>
    <row r="134" spans="1:2" ht="15" customHeight="1">
      <c r="A134" s="23">
        <v>45547</v>
      </c>
      <c r="B134">
        <v>5016.0919999999996</v>
      </c>
    </row>
    <row r="135" spans="1:2" ht="15" customHeight="1">
      <c r="A135" s="23">
        <v>45548</v>
      </c>
      <c r="B135">
        <v>5216.9799999999996</v>
      </c>
    </row>
    <row r="136" spans="1:2" ht="15" customHeight="1">
      <c r="A136" s="23">
        <v>45549</v>
      </c>
      <c r="B136">
        <v>4334.1409999999996</v>
      </c>
    </row>
    <row r="137" spans="1:2" ht="15" customHeight="1">
      <c r="A137" s="23">
        <v>45550</v>
      </c>
      <c r="B137">
        <f>3886.276+1740</f>
        <v>5626.2759999999998</v>
      </c>
    </row>
    <row r="138" spans="1:2" ht="15" customHeight="1">
      <c r="A138" s="23">
        <v>45551</v>
      </c>
      <c r="B138">
        <v>4602.1480000000001</v>
      </c>
    </row>
    <row r="139" spans="1:2" ht="15" customHeight="1">
      <c r="A139" s="23">
        <v>45552</v>
      </c>
      <c r="B139">
        <v>4593.84</v>
      </c>
    </row>
    <row r="140" spans="1:2" ht="15" customHeight="1">
      <c r="A140" s="23">
        <v>45553</v>
      </c>
      <c r="B140">
        <v>4692.3109999999997</v>
      </c>
    </row>
    <row r="141" spans="1:2" ht="15" customHeight="1">
      <c r="A141" s="23">
        <v>45554</v>
      </c>
      <c r="B141">
        <v>5060.9030000000002</v>
      </c>
    </row>
    <row r="142" spans="1:2" ht="15" customHeight="1">
      <c r="A142" s="23">
        <v>45555</v>
      </c>
      <c r="B142">
        <v>4863.1369999999997</v>
      </c>
    </row>
    <row r="143" spans="1:2" ht="15" customHeight="1">
      <c r="A143" s="23">
        <v>45556</v>
      </c>
      <c r="B143">
        <v>4266.4380000000001</v>
      </c>
    </row>
    <row r="144" spans="1:2" ht="15" customHeight="1">
      <c r="A144" s="23">
        <v>45557</v>
      </c>
      <c r="B144">
        <f>3511.112+840</f>
        <v>4351.1120000000001</v>
      </c>
    </row>
    <row r="145" spans="1:2" ht="15" customHeight="1">
      <c r="A145" s="23">
        <v>45558</v>
      </c>
      <c r="B145">
        <v>4603.3119999999999</v>
      </c>
    </row>
    <row r="146" spans="1:2" ht="15" customHeight="1">
      <c r="A146" s="23">
        <v>45559</v>
      </c>
      <c r="B146">
        <v>4168.5020000000004</v>
      </c>
    </row>
    <row r="147" spans="1:2" ht="15" customHeight="1">
      <c r="A147" s="23">
        <v>45560</v>
      </c>
      <c r="B147">
        <v>4101.8249999999998</v>
      </c>
    </row>
    <row r="148" spans="1:2" ht="15" customHeight="1">
      <c r="A148" s="23">
        <v>45561</v>
      </c>
      <c r="B148">
        <v>4084.3209999999999</v>
      </c>
    </row>
    <row r="149" spans="1:2" ht="15" customHeight="1">
      <c r="A149" s="23">
        <v>45562</v>
      </c>
      <c r="B149">
        <v>4462.9319999999998</v>
      </c>
    </row>
    <row r="150" spans="1:2" ht="15" customHeight="1">
      <c r="A150" s="23">
        <v>45563</v>
      </c>
      <c r="B150">
        <f>3942.629+37350</f>
        <v>41292.629000000001</v>
      </c>
    </row>
    <row r="151" spans="1:2" ht="15" customHeight="1">
      <c r="A151" s="23">
        <v>45564</v>
      </c>
      <c r="B151">
        <f>3406.576+33000</f>
        <v>36406.576000000001</v>
      </c>
    </row>
    <row r="152" spans="1:2" ht="15" customHeight="1">
      <c r="A152" s="23">
        <v>45565</v>
      </c>
      <c r="B152">
        <v>5336.1819999999998</v>
      </c>
    </row>
    <row r="153" spans="1:2" ht="15" customHeight="1">
      <c r="A153" s="23">
        <v>45566</v>
      </c>
      <c r="B153">
        <v>5453.1409999999996</v>
      </c>
    </row>
    <row r="154" spans="1:2" ht="15" customHeight="1">
      <c r="A154" s="23">
        <v>45567</v>
      </c>
      <c r="B154">
        <v>3994.58</v>
      </c>
    </row>
    <row r="155" spans="1:2" ht="15" customHeight="1">
      <c r="A155" s="23">
        <v>45568</v>
      </c>
      <c r="B155">
        <v>5336.2139999999999</v>
      </c>
    </row>
    <row r="156" spans="1:2" ht="15" customHeight="1">
      <c r="A156" s="23">
        <v>45569</v>
      </c>
      <c r="B156">
        <v>5406.0469999999996</v>
      </c>
    </row>
    <row r="157" spans="1:2" ht="15" customHeight="1">
      <c r="A157" s="23">
        <v>45570</v>
      </c>
      <c r="B157">
        <v>4438.9189999999999</v>
      </c>
    </row>
    <row r="158" spans="1:2" ht="15" customHeight="1">
      <c r="A158" s="23">
        <v>45571</v>
      </c>
      <c r="B158">
        <v>3935.8989999999999</v>
      </c>
    </row>
    <row r="159" spans="1:2" ht="15" customHeight="1">
      <c r="A159" s="23">
        <v>45572</v>
      </c>
      <c r="B159">
        <f>5686.775+12200</f>
        <v>17886.775000000001</v>
      </c>
    </row>
    <row r="160" spans="1:2" ht="15" customHeight="1">
      <c r="A160" s="23">
        <v>45573</v>
      </c>
      <c r="B160">
        <v>5846.942</v>
      </c>
    </row>
    <row r="161" spans="1:2" ht="15" customHeight="1">
      <c r="A161" s="23">
        <v>45574</v>
      </c>
      <c r="B161">
        <v>5729.7349999999997</v>
      </c>
    </row>
    <row r="162" spans="1:2" ht="15" customHeight="1">
      <c r="A162" s="23">
        <v>45575</v>
      </c>
      <c r="B162">
        <v>5650.7290000000003</v>
      </c>
    </row>
    <row r="163" spans="1:2" ht="15" customHeight="1">
      <c r="A163" s="23">
        <v>45576</v>
      </c>
      <c r="B163">
        <v>4863.1019999999999</v>
      </c>
    </row>
    <row r="164" spans="1:2" ht="15" customHeight="1">
      <c r="A164" s="23">
        <v>45577</v>
      </c>
      <c r="B164">
        <v>4094.8670000000002</v>
      </c>
    </row>
    <row r="165" spans="1:2" ht="15" customHeight="1">
      <c r="A165" s="23">
        <v>45578</v>
      </c>
      <c r="B165">
        <f>3691.238+7950</f>
        <v>11641.237999999999</v>
      </c>
    </row>
    <row r="166" spans="1:2" ht="15" customHeight="1">
      <c r="A166" s="23">
        <v>45579</v>
      </c>
      <c r="B166">
        <v>5211.2179999999998</v>
      </c>
    </row>
    <row r="167" spans="1:2" ht="15" customHeight="1">
      <c r="A167" s="23">
        <v>45580</v>
      </c>
      <c r="B167">
        <v>4437.2659999999996</v>
      </c>
    </row>
    <row r="168" spans="1:2" ht="15" customHeight="1">
      <c r="A168" s="23">
        <v>45581</v>
      </c>
      <c r="B168">
        <v>4993.6009999999997</v>
      </c>
    </row>
    <row r="169" spans="1:2" ht="15" customHeight="1">
      <c r="A169" s="23">
        <v>45582</v>
      </c>
      <c r="B169">
        <v>3677.8760000000002</v>
      </c>
    </row>
    <row r="170" spans="1:2" ht="15" customHeight="1">
      <c r="A170" s="23">
        <v>45583</v>
      </c>
      <c r="B170">
        <v>2843.6680000000001</v>
      </c>
    </row>
    <row r="171" spans="1:2" ht="15" customHeight="1">
      <c r="A171" s="23">
        <v>45584</v>
      </c>
      <c r="B171">
        <v>2191.107</v>
      </c>
    </row>
    <row r="172" spans="1:2" ht="15" customHeight="1">
      <c r="A172" s="23">
        <v>45585</v>
      </c>
      <c r="B172">
        <f>1782.486+10750+22600</f>
        <v>35132.486000000004</v>
      </c>
    </row>
    <row r="173" spans="1:2" ht="15" customHeight="1">
      <c r="A173" s="23">
        <v>45586</v>
      </c>
      <c r="B173" s="7">
        <v>2128.681</v>
      </c>
    </row>
    <row r="174" spans="1:2" ht="15" customHeight="1">
      <c r="A174" s="23">
        <v>45587</v>
      </c>
      <c r="B174" s="7">
        <v>2004.434</v>
      </c>
    </row>
    <row r="175" spans="1:2" ht="15" customHeight="1">
      <c r="A175" s="23">
        <v>45588</v>
      </c>
      <c r="B175" s="7">
        <v>1811.84</v>
      </c>
    </row>
    <row r="176" spans="1:2" ht="15" customHeight="1">
      <c r="A176" s="23">
        <v>45589</v>
      </c>
      <c r="B176" s="7">
        <v>1816.239</v>
      </c>
    </row>
    <row r="177" spans="1:2" ht="15" customHeight="1">
      <c r="A177" s="23">
        <v>45590</v>
      </c>
      <c r="B177" s="7">
        <v>1596.885</v>
      </c>
    </row>
    <row r="178" spans="1:2" ht="15" customHeight="1">
      <c r="A178" s="23">
        <v>45591</v>
      </c>
      <c r="B178" s="7">
        <v>1433.5260000000001</v>
      </c>
    </row>
    <row r="179" spans="1:2" ht="15" customHeight="1">
      <c r="A179" s="23">
        <v>45592</v>
      </c>
      <c r="B179" s="7">
        <v>1193.1780000000001</v>
      </c>
    </row>
    <row r="180" spans="1:2" ht="15" customHeight="1">
      <c r="A180" s="23">
        <v>45593</v>
      </c>
      <c r="B180" s="7">
        <v>1270.944</v>
      </c>
    </row>
    <row r="181" spans="1:2" ht="15" customHeight="1">
      <c r="A181" s="23">
        <v>45594</v>
      </c>
      <c r="B181" s="7">
        <v>1190.7159999999999</v>
      </c>
    </row>
    <row r="182" spans="1:2" ht="15" customHeight="1">
      <c r="A182" s="23">
        <v>45595</v>
      </c>
      <c r="B182" s="7">
        <v>1110.874</v>
      </c>
    </row>
    <row r="183" spans="1:2" ht="15" customHeight="1">
      <c r="A183" s="23">
        <v>45596</v>
      </c>
      <c r="B183" s="7">
        <v>987.20899999999995</v>
      </c>
    </row>
    <row r="184" spans="1:2" ht="15" customHeight="1">
      <c r="A184" s="23">
        <v>45597</v>
      </c>
      <c r="B184" s="7">
        <v>937.53499999999997</v>
      </c>
    </row>
    <row r="185" spans="1:2" ht="15" customHeight="1">
      <c r="A185" s="23">
        <v>45598</v>
      </c>
      <c r="B185" s="7">
        <v>1077.2180000000001</v>
      </c>
    </row>
    <row r="186" spans="1:2" ht="15" customHeight="1">
      <c r="A186" s="23">
        <v>45599</v>
      </c>
      <c r="B186" s="7">
        <f>1003.07+19800+9000</f>
        <v>29803.07</v>
      </c>
    </row>
    <row r="187" spans="1:2" ht="15" customHeight="1">
      <c r="A187" s="23">
        <v>45600</v>
      </c>
      <c r="B187" s="7">
        <v>1133.171</v>
      </c>
    </row>
    <row r="188" spans="1:2" ht="15" customHeight="1">
      <c r="A188" s="23">
        <v>45601</v>
      </c>
      <c r="B188" s="7">
        <v>1143.752</v>
      </c>
    </row>
    <row r="189" spans="1:2" ht="15" customHeight="1">
      <c r="A189" s="23">
        <v>45602</v>
      </c>
      <c r="B189" s="7">
        <v>1213</v>
      </c>
    </row>
    <row r="190" spans="1:2" ht="15" customHeight="1">
      <c r="A190" s="23">
        <v>45603</v>
      </c>
      <c r="B190" s="7">
        <v>1056.306</v>
      </c>
    </row>
    <row r="191" spans="1:2" ht="15" customHeight="1">
      <c r="A191" s="23">
        <v>45604</v>
      </c>
      <c r="B191" s="7">
        <v>1024.1110000000001</v>
      </c>
    </row>
    <row r="192" spans="1:2" ht="15" customHeight="1">
      <c r="A192" s="23">
        <v>45605</v>
      </c>
      <c r="B192" s="7">
        <f>1033.826+600000</f>
        <v>601033.826</v>
      </c>
    </row>
    <row r="193" spans="1:2" ht="15" customHeight="1">
      <c r="A193" s="23">
        <v>45606</v>
      </c>
      <c r="B193" s="7">
        <v>917.91700000000003</v>
      </c>
    </row>
    <row r="194" spans="1:2" ht="15" customHeight="1">
      <c r="A194" s="23">
        <v>45607</v>
      </c>
      <c r="B194" s="7">
        <f>711.252+7200+2400</f>
        <v>10311.252</v>
      </c>
    </row>
    <row r="195" spans="1:2" ht="15" customHeight="1">
      <c r="A195" s="23">
        <v>45608</v>
      </c>
      <c r="B195" s="7">
        <v>1137.857</v>
      </c>
    </row>
    <row r="196" spans="1:2" ht="15" customHeight="1">
      <c r="A196" s="23">
        <v>45609</v>
      </c>
      <c r="B196" s="7">
        <v>1001.933</v>
      </c>
    </row>
    <row r="197" spans="1:2" ht="15" customHeight="1">
      <c r="A197" s="23">
        <v>45610</v>
      </c>
      <c r="B197" s="7">
        <v>1180.673</v>
      </c>
    </row>
    <row r="198" spans="1:2" ht="15" customHeight="1">
      <c r="A198" s="23">
        <v>45611</v>
      </c>
      <c r="B198" s="7">
        <v>1166.2380000000001</v>
      </c>
    </row>
    <row r="199" spans="1:2" ht="15" customHeight="1">
      <c r="A199" s="23">
        <v>45612</v>
      </c>
      <c r="B199" s="7">
        <v>1346.981</v>
      </c>
    </row>
    <row r="200" spans="1:2" ht="15" customHeight="1">
      <c r="A200" s="23">
        <v>45613</v>
      </c>
      <c r="B200" s="7">
        <f>2245.046+6600+2450+376</f>
        <v>11671.046</v>
      </c>
    </row>
    <row r="201" spans="1:2" ht="15" customHeight="1">
      <c r="A201" s="23">
        <v>45614</v>
      </c>
      <c r="B201" s="7">
        <v>1770.741</v>
      </c>
    </row>
    <row r="202" spans="1:2" ht="15" customHeight="1">
      <c r="A202" s="23">
        <v>45615</v>
      </c>
      <c r="B202" s="7">
        <v>1415.241</v>
      </c>
    </row>
    <row r="203" spans="1:2" ht="15" customHeight="1">
      <c r="A203" s="23">
        <v>45616</v>
      </c>
      <c r="B203" s="7">
        <v>1397.8610000000001</v>
      </c>
    </row>
    <row r="204" spans="1:2" ht="15" customHeight="1">
      <c r="A204" s="23">
        <v>45617</v>
      </c>
      <c r="B204" s="7">
        <v>1435.212</v>
      </c>
    </row>
    <row r="205" spans="1:2" ht="15" customHeight="1">
      <c r="A205" s="23">
        <v>45618</v>
      </c>
      <c r="B205" s="7">
        <v>1405.7429999999999</v>
      </c>
    </row>
    <row r="206" spans="1:2" ht="15" customHeight="1">
      <c r="A206" s="23">
        <v>45619</v>
      </c>
      <c r="B206" s="7">
        <v>2949.3760000000002</v>
      </c>
    </row>
    <row r="207" spans="1:2" ht="15" customHeight="1">
      <c r="A207" s="23">
        <v>45620</v>
      </c>
      <c r="B207" s="7">
        <f>2149.702+12400+13300+1822.5+321780+100000</f>
        <v>451452.20199999999</v>
      </c>
    </row>
    <row r="208" spans="1:2" ht="15" customHeight="1">
      <c r="A208" s="23">
        <v>45621</v>
      </c>
      <c r="B208" s="7">
        <v>3238.7739999999999</v>
      </c>
    </row>
    <row r="209" spans="1:2" ht="15" customHeight="1">
      <c r="A209" s="23">
        <v>45622</v>
      </c>
      <c r="B209" s="7">
        <v>2661.7950000000001</v>
      </c>
    </row>
    <row r="210" spans="1:2" ht="15" customHeight="1">
      <c r="A210" s="23">
        <v>45623</v>
      </c>
      <c r="B210" s="7">
        <v>1688.3340000000001</v>
      </c>
    </row>
    <row r="211" spans="1:2" ht="15" customHeight="1">
      <c r="A211" s="23">
        <v>45624</v>
      </c>
      <c r="B211" s="7">
        <v>1282.0070000000001</v>
      </c>
    </row>
    <row r="212" spans="1:2" ht="15" customHeight="1">
      <c r="A212" s="23">
        <v>45625</v>
      </c>
      <c r="B212" s="7">
        <v>1221.306</v>
      </c>
    </row>
    <row r="213" spans="1:2" ht="15" customHeight="1">
      <c r="A213" s="23">
        <v>45626</v>
      </c>
      <c r="B213" s="7">
        <f>2094.995+100000+3200+2050+2282</f>
        <v>109626.995</v>
      </c>
    </row>
    <row r="214" spans="1:2" ht="15" customHeight="1">
      <c r="A214" s="23">
        <v>45627</v>
      </c>
      <c r="B214" s="7">
        <v>1088.402</v>
      </c>
    </row>
    <row r="215" spans="1:2" ht="15" customHeight="1">
      <c r="A215" s="23">
        <v>45628</v>
      </c>
      <c r="B215" s="7">
        <v>1496.047</v>
      </c>
    </row>
    <row r="216" spans="1:2" ht="15" customHeight="1">
      <c r="A216" s="23">
        <v>45629</v>
      </c>
      <c r="B216" s="7">
        <v>1320.8530000000001</v>
      </c>
    </row>
    <row r="217" spans="1:2" ht="15" customHeight="1">
      <c r="A217" s="23">
        <v>45630</v>
      </c>
      <c r="B217" s="7">
        <v>1365.547</v>
      </c>
    </row>
    <row r="218" spans="1:2" ht="15" customHeight="1">
      <c r="A218" s="23">
        <v>45631</v>
      </c>
      <c r="B218" s="7">
        <v>1269.9929999999999</v>
      </c>
    </row>
    <row r="219" spans="1:2" ht="15" customHeight="1">
      <c r="A219" s="23">
        <v>45632</v>
      </c>
      <c r="B219" s="7">
        <v>1305.616</v>
      </c>
    </row>
    <row r="220" spans="1:2" ht="15" customHeight="1">
      <c r="A220" s="23">
        <v>45633</v>
      </c>
      <c r="B220" s="7">
        <v>1099.271</v>
      </c>
    </row>
    <row r="221" spans="1:2" ht="15" customHeight="1">
      <c r="A221" s="23">
        <v>45634</v>
      </c>
      <c r="B221" s="7">
        <f>2416.467+3000+5600+1743.9</f>
        <v>12760.367</v>
      </c>
    </row>
    <row r="222" spans="1:2" ht="15" customHeight="1">
      <c r="A222" s="23">
        <v>45635</v>
      </c>
      <c r="B222" s="7">
        <v>1677.8879999999999</v>
      </c>
    </row>
    <row r="223" spans="1:2" ht="15" customHeight="1">
      <c r="A223" s="23">
        <v>45636</v>
      </c>
      <c r="B223" s="7">
        <v>1431.5070000000001</v>
      </c>
    </row>
    <row r="224" spans="1:2" ht="15" customHeight="1">
      <c r="A224" s="23">
        <v>45637</v>
      </c>
      <c r="B224" s="7">
        <v>1433.58</v>
      </c>
    </row>
    <row r="225" spans="1:2" ht="15" customHeight="1">
      <c r="A225" s="23">
        <v>45638</v>
      </c>
      <c r="B225" s="7">
        <v>1326.155</v>
      </c>
    </row>
    <row r="226" spans="1:2" ht="15" customHeight="1">
      <c r="A226" s="23">
        <v>45639</v>
      </c>
      <c r="B226" s="7">
        <v>1619.713</v>
      </c>
    </row>
    <row r="227" spans="1:2" ht="15" customHeight="1">
      <c r="A227" s="23">
        <v>45640</v>
      </c>
      <c r="B227" s="7">
        <v>1457.7919999999999</v>
      </c>
    </row>
    <row r="228" spans="1:2" ht="15" customHeight="1">
      <c r="A228" s="23">
        <v>45641</v>
      </c>
      <c r="B228" s="7">
        <f>1134.782+4800+5650+3099</f>
        <v>14683.781999999999</v>
      </c>
    </row>
    <row r="229" spans="1:2" ht="15" customHeight="1">
      <c r="A229" s="23">
        <v>45642</v>
      </c>
      <c r="B229" s="62">
        <v>3491.4830000000002</v>
      </c>
    </row>
    <row r="230" spans="1:2" ht="15" customHeight="1">
      <c r="A230" s="23">
        <v>45643</v>
      </c>
      <c r="B230" s="63">
        <v>2240.087</v>
      </c>
    </row>
    <row r="231" spans="1:2" ht="15" customHeight="1">
      <c r="A231" s="23">
        <v>45644</v>
      </c>
      <c r="B231" s="64">
        <v>3101.2559999999999</v>
      </c>
    </row>
    <row r="232" spans="1:2" ht="15" customHeight="1">
      <c r="A232" s="23">
        <v>45645</v>
      </c>
      <c r="B232" s="65">
        <v>3590.7939999999999</v>
      </c>
    </row>
    <row r="233" spans="1:2" ht="15" customHeight="1">
      <c r="A233" s="23">
        <v>45646</v>
      </c>
      <c r="B233" s="66">
        <v>3964.0509999999999</v>
      </c>
    </row>
    <row r="234" spans="1:2" ht="15" customHeight="1">
      <c r="A234" s="23">
        <v>45647</v>
      </c>
      <c r="B234" s="67">
        <v>7332.43</v>
      </c>
    </row>
    <row r="235" spans="1:2" ht="15" customHeight="1">
      <c r="A235" s="23">
        <v>45648</v>
      </c>
      <c r="B235" s="68">
        <v>4161.8339999999998</v>
      </c>
    </row>
    <row r="236" spans="1:2" ht="15" customHeight="1">
      <c r="A236" s="23">
        <v>45649</v>
      </c>
      <c r="B236" s="69">
        <v>3491.4830000000002</v>
      </c>
    </row>
    <row r="237" spans="1:2" ht="15" customHeight="1">
      <c r="A237" s="23">
        <v>45650</v>
      </c>
      <c r="B237" s="69">
        <v>2240.087</v>
      </c>
    </row>
    <row r="238" spans="1:2" ht="15" customHeight="1">
      <c r="A238" s="23">
        <v>45651</v>
      </c>
      <c r="B238" s="69">
        <v>3101.2559999999999</v>
      </c>
    </row>
    <row r="239" spans="1:2" ht="15" customHeight="1">
      <c r="A239" s="23">
        <v>45652</v>
      </c>
      <c r="B239" s="69">
        <v>3590.7939999999999</v>
      </c>
    </row>
    <row r="240" spans="1:2" ht="15" customHeight="1">
      <c r="A240" s="23">
        <v>45653</v>
      </c>
      <c r="B240" s="69">
        <v>3964.0509999999999</v>
      </c>
    </row>
    <row r="241" spans="1:2" ht="15" customHeight="1">
      <c r="A241" s="23">
        <v>45654</v>
      </c>
      <c r="B241" s="69">
        <v>7332.43</v>
      </c>
    </row>
    <row r="242" spans="1:2" ht="15" customHeight="1">
      <c r="A242" s="23">
        <v>45655</v>
      </c>
      <c r="B242" s="69">
        <v>4161.8339999999998</v>
      </c>
    </row>
    <row r="243" spans="1:2" ht="15" customHeight="1">
      <c r="A243" s="23">
        <v>45656</v>
      </c>
      <c r="B243" s="69">
        <v>5725.3509999999997</v>
      </c>
    </row>
    <row r="244" spans="1:2" ht="15" customHeight="1">
      <c r="A244" s="23">
        <v>45657</v>
      </c>
      <c r="B244" s="69">
        <v>3498.306</v>
      </c>
    </row>
    <row r="245" spans="1:2" ht="15" customHeight="1">
      <c r="A245" s="23">
        <v>45658</v>
      </c>
      <c r="B245" s="69">
        <v>4126.8440000000001</v>
      </c>
    </row>
    <row r="246" spans="1:2" ht="15" customHeight="1">
      <c r="A246" s="23">
        <v>45659</v>
      </c>
      <c r="B246" s="69">
        <v>4961.241</v>
      </c>
    </row>
    <row r="247" spans="1:2" ht="15" customHeight="1">
      <c r="A247" s="23">
        <v>45660</v>
      </c>
      <c r="B247" s="69">
        <v>3391.8150000000001</v>
      </c>
    </row>
    <row r="248" spans="1:2" ht="15" customHeight="1">
      <c r="A248" s="23">
        <v>45661</v>
      </c>
      <c r="B248" s="69">
        <v>2117.971</v>
      </c>
    </row>
    <row r="249" spans="1:2" ht="15" customHeight="1">
      <c r="A249" s="23">
        <v>45662</v>
      </c>
      <c r="B249" s="69">
        <v>1472.788</v>
      </c>
    </row>
    <row r="250" spans="1:2" ht="15" customHeight="1">
      <c r="A250" s="23">
        <v>45663</v>
      </c>
      <c r="B250" s="70">
        <v>4399.3050000000003</v>
      </c>
    </row>
    <row r="251" spans="1:2" ht="15" customHeight="1">
      <c r="A251" s="23">
        <v>45664</v>
      </c>
      <c r="B251" s="71">
        <v>12464.995000000001</v>
      </c>
    </row>
    <row r="252" spans="1:2" ht="15" customHeight="1">
      <c r="A252" s="23">
        <v>45665</v>
      </c>
      <c r="B252" s="72">
        <v>17791.644</v>
      </c>
    </row>
    <row r="253" spans="1:2" ht="15" customHeight="1">
      <c r="A253" s="23">
        <v>45666</v>
      </c>
      <c r="B253" s="73">
        <v>16731.471000000001</v>
      </c>
    </row>
    <row r="254" spans="1:2" ht="15" customHeight="1">
      <c r="A254" s="23">
        <v>45667</v>
      </c>
      <c r="B254" s="74">
        <v>19497.21</v>
      </c>
    </row>
    <row r="255" spans="1:2" ht="15" customHeight="1">
      <c r="A255" s="23">
        <v>45668</v>
      </c>
      <c r="B255" s="75">
        <v>23648.804</v>
      </c>
    </row>
    <row r="256" spans="1:2" ht="15" customHeight="1">
      <c r="A256" s="23">
        <v>45669</v>
      </c>
      <c r="B256" s="76">
        <v>40930.756000000001</v>
      </c>
    </row>
    <row r="257" spans="1:2" ht="15" customHeight="1">
      <c r="A257" s="23">
        <v>45670</v>
      </c>
      <c r="B257" s="77">
        <v>33982.103000000003</v>
      </c>
    </row>
    <row r="258" spans="1:2" ht="15" customHeight="1">
      <c r="A258" s="23">
        <v>45671</v>
      </c>
      <c r="B258" s="78">
        <v>60253.21</v>
      </c>
    </row>
    <row r="259" spans="1:2" ht="15" customHeight="1">
      <c r="A259" s="23">
        <v>45672</v>
      </c>
      <c r="B259" s="79">
        <v>23156.222000000002</v>
      </c>
    </row>
    <row r="260" spans="1:2" ht="15" customHeight="1">
      <c r="A260" s="23">
        <v>45673</v>
      </c>
      <c r="B260" s="80">
        <v>76048.429999999993</v>
      </c>
    </row>
    <row r="261" spans="1:2" ht="15" customHeight="1">
      <c r="A261" s="23">
        <v>45674</v>
      </c>
      <c r="B261" s="81">
        <v>12133.529</v>
      </c>
    </row>
    <row r="262" spans="1:2" ht="15" customHeight="1">
      <c r="A262" s="23">
        <v>45675</v>
      </c>
      <c r="B262" s="82">
        <v>10888.064</v>
      </c>
    </row>
    <row r="263" spans="1:2" ht="15" customHeight="1">
      <c r="A263" s="23">
        <v>45676</v>
      </c>
      <c r="B263" s="83">
        <v>10065.538</v>
      </c>
    </row>
    <row r="264" spans="1:2" ht="15" customHeight="1">
      <c r="A264" s="23">
        <v>45677</v>
      </c>
      <c r="B264" s="69">
        <v>11402.210999999999</v>
      </c>
    </row>
    <row r="265" spans="1:2" ht="15" customHeight="1">
      <c r="A265" s="23">
        <v>45678</v>
      </c>
      <c r="B265" s="69">
        <v>10661.404</v>
      </c>
    </row>
    <row r="266" spans="1:2" ht="15" customHeight="1">
      <c r="A266" s="23">
        <v>45679</v>
      </c>
      <c r="B266" s="69">
        <v>11931.846</v>
      </c>
    </row>
    <row r="267" spans="1:2" ht="15" customHeight="1">
      <c r="A267" s="23">
        <v>45680</v>
      </c>
      <c r="B267" s="69">
        <v>11414.116</v>
      </c>
    </row>
    <row r="268" spans="1:2" ht="15" customHeight="1">
      <c r="A268" s="23">
        <v>45681</v>
      </c>
      <c r="B268" s="69">
        <v>14929.769</v>
      </c>
    </row>
    <row r="269" spans="1:2" ht="15" customHeight="1">
      <c r="A269" s="23">
        <v>45682</v>
      </c>
      <c r="B269" s="69">
        <v>474534.304</v>
      </c>
    </row>
    <row r="270" spans="1:2" ht="15" customHeight="1">
      <c r="A270" s="23">
        <v>45683</v>
      </c>
      <c r="B270" s="69">
        <v>319490.97700000001</v>
      </c>
    </row>
    <row r="271" spans="1:2" ht="15" customHeight="1">
      <c r="A271" s="23">
        <v>45684</v>
      </c>
      <c r="B271" s="85">
        <v>69658.320000000007</v>
      </c>
    </row>
    <row r="272" spans="1:2" ht="15" customHeight="1">
      <c r="A272" s="23">
        <v>45685</v>
      </c>
      <c r="B272" s="86">
        <v>33882.667000000001</v>
      </c>
    </row>
    <row r="273" spans="1:2" ht="15" customHeight="1">
      <c r="A273" s="23">
        <v>45686</v>
      </c>
      <c r="B273" s="87">
        <v>36604.786999999997</v>
      </c>
    </row>
    <row r="274" spans="1:2" ht="15" customHeight="1">
      <c r="A274" s="23">
        <v>45687</v>
      </c>
      <c r="B274" s="88">
        <v>21454.267</v>
      </c>
    </row>
    <row r="275" spans="1:2" ht="15" customHeight="1">
      <c r="A275" s="23">
        <v>45688</v>
      </c>
      <c r="B275" s="89">
        <v>33874.998</v>
      </c>
    </row>
    <row r="276" spans="1:2" ht="15" customHeight="1">
      <c r="A276" s="23">
        <v>45689</v>
      </c>
      <c r="B276" s="90">
        <v>35418.440999999999</v>
      </c>
    </row>
    <row r="277" spans="1:2" ht="15" customHeight="1">
      <c r="A277" s="23">
        <v>45690</v>
      </c>
      <c r="B277" s="91">
        <v>16080.83</v>
      </c>
    </row>
    <row r="278" spans="1:2" ht="15" customHeight="1">
      <c r="A278" s="23">
        <v>45691</v>
      </c>
      <c r="B278" s="92">
        <v>16823.609</v>
      </c>
    </row>
    <row r="279" spans="1:2" ht="15" customHeight="1">
      <c r="A279" s="23">
        <v>45692</v>
      </c>
      <c r="B279" s="93">
        <v>22469.669000000002</v>
      </c>
    </row>
    <row r="280" spans="1:2" ht="15" customHeight="1">
      <c r="A280" s="23">
        <v>45693</v>
      </c>
      <c r="B280" s="94">
        <v>20921.888999999999</v>
      </c>
    </row>
    <row r="281" spans="1:2" ht="15" customHeight="1">
      <c r="A281" s="23">
        <v>45694</v>
      </c>
      <c r="B281" s="95">
        <v>15652.357</v>
      </c>
    </row>
    <row r="282" spans="1:2" ht="15" customHeight="1">
      <c r="A282" s="23">
        <v>45695</v>
      </c>
      <c r="B282" s="96">
        <v>15316.933999999999</v>
      </c>
    </row>
    <row r="283" spans="1:2" ht="15" customHeight="1">
      <c r="A283" s="23">
        <v>45696</v>
      </c>
      <c r="B283" s="97">
        <v>18595.446</v>
      </c>
    </row>
    <row r="284" spans="1:2" ht="15" customHeight="1">
      <c r="A284" s="23">
        <v>45697</v>
      </c>
      <c r="B284" s="98">
        <v>17458.499</v>
      </c>
    </row>
    <row r="285" spans="1:2" ht="15" customHeight="1">
      <c r="A285" s="23">
        <v>45698</v>
      </c>
      <c r="B285" s="99">
        <v>30282.513999999999</v>
      </c>
    </row>
    <row r="286" spans="1:2" ht="15" customHeight="1">
      <c r="A286" s="23">
        <v>45699</v>
      </c>
      <c r="B286" s="100">
        <v>82165.626000000004</v>
      </c>
    </row>
    <row r="287" spans="1:2" ht="15" customHeight="1">
      <c r="A287" s="23">
        <v>45700</v>
      </c>
      <c r="B287" s="101">
        <v>38212.553</v>
      </c>
    </row>
    <row r="288" spans="1:2" ht="15" customHeight="1">
      <c r="A288" s="23">
        <v>45701</v>
      </c>
      <c r="B288" s="102">
        <v>48390.377</v>
      </c>
    </row>
    <row r="289" spans="1:2" ht="15" customHeight="1">
      <c r="A289" s="23">
        <v>45702</v>
      </c>
      <c r="B289" s="103">
        <v>85315.864000000001</v>
      </c>
    </row>
    <row r="290" spans="1:2" ht="15" customHeight="1">
      <c r="A290" s="23">
        <v>45703</v>
      </c>
      <c r="B290" s="104">
        <v>77425.87</v>
      </c>
    </row>
    <row r="291" spans="1:2" ht="15" customHeight="1">
      <c r="A291" s="23">
        <v>45704</v>
      </c>
      <c r="B291" s="105">
        <v>62259.222000000002</v>
      </c>
    </row>
    <row r="292" spans="1:2" ht="15" customHeight="1">
      <c r="A292" s="23">
        <v>45705</v>
      </c>
      <c r="B292" s="69">
        <v>59792.811000000002</v>
      </c>
    </row>
    <row r="293" spans="1:2" ht="15" customHeight="1">
      <c r="A293" s="23">
        <v>45706</v>
      </c>
      <c r="B293" s="69">
        <v>117551.704</v>
      </c>
    </row>
    <row r="294" spans="1:2" ht="15" customHeight="1">
      <c r="A294" s="23">
        <v>45707</v>
      </c>
      <c r="B294" s="69">
        <v>175695.13699999999</v>
      </c>
    </row>
    <row r="295" spans="1:2" ht="15" customHeight="1">
      <c r="A295" s="23">
        <v>45708</v>
      </c>
      <c r="B295" s="106">
        <v>175695.13699999999</v>
      </c>
    </row>
    <row r="296" spans="1:2" ht="15" customHeight="1">
      <c r="A296" s="23">
        <v>45709</v>
      </c>
      <c r="B296" s="69">
        <v>122669.622</v>
      </c>
    </row>
    <row r="297" spans="1:2" ht="15" customHeight="1">
      <c r="A297" s="23">
        <v>45710</v>
      </c>
      <c r="B297" s="69">
        <v>87063.024000000005</v>
      </c>
    </row>
    <row r="298" spans="1:2" ht="15" customHeight="1">
      <c r="A298" s="23">
        <v>45711</v>
      </c>
      <c r="B298" s="69">
        <v>98530.01</v>
      </c>
    </row>
    <row r="299" spans="1:2" ht="15" customHeight="1">
      <c r="A299" s="23">
        <v>45712</v>
      </c>
      <c r="B299" s="69">
        <v>75239.600000000006</v>
      </c>
    </row>
    <row r="300" spans="1:2" ht="15" customHeight="1">
      <c r="A300" s="23">
        <v>45713</v>
      </c>
      <c r="B300" s="69">
        <v>94324.067999999999</v>
      </c>
    </row>
    <row r="301" spans="1:2" ht="15" customHeight="1">
      <c r="A301" s="23">
        <v>45714</v>
      </c>
      <c r="B301" s="69">
        <v>73733.892999999996</v>
      </c>
    </row>
    <row r="302" spans="1:2" ht="15" customHeight="1">
      <c r="A302" s="23">
        <v>45715</v>
      </c>
      <c r="B302" s="69">
        <v>58826.383000000002</v>
      </c>
    </row>
    <row r="303" spans="1:2" ht="15" customHeight="1">
      <c r="A303" s="23">
        <v>45716</v>
      </c>
      <c r="B303" s="69">
        <v>82882.013999999996</v>
      </c>
    </row>
    <row r="304" spans="1:2" ht="15" customHeight="1">
      <c r="A304" s="23">
        <v>45717</v>
      </c>
      <c r="B304" s="69">
        <v>62944.273999999998</v>
      </c>
    </row>
    <row r="305" spans="1:2" ht="15" customHeight="1">
      <c r="A305" s="23">
        <v>45718</v>
      </c>
      <c r="B305" s="69">
        <v>57886.682000000001</v>
      </c>
    </row>
    <row r="306" spans="1:2" ht="15" customHeight="1">
      <c r="A306" s="23">
        <v>45719</v>
      </c>
      <c r="B306" s="69">
        <v>48752.36</v>
      </c>
    </row>
    <row r="307" spans="1:2" ht="15" customHeight="1">
      <c r="A307" s="23">
        <v>45720</v>
      </c>
      <c r="B307" s="69">
        <v>50566.584999999999</v>
      </c>
    </row>
    <row r="308" spans="1:2" ht="15" customHeight="1">
      <c r="A308" s="23">
        <v>45721</v>
      </c>
      <c r="B308" s="69">
        <v>51329.894</v>
      </c>
    </row>
    <row r="309" spans="1:2" ht="15" customHeight="1">
      <c r="A309" s="23">
        <v>45722</v>
      </c>
      <c r="B309" s="69">
        <v>39884.495999999999</v>
      </c>
    </row>
    <row r="310" spans="1:2" ht="15" customHeight="1">
      <c r="A310" s="23">
        <v>45723</v>
      </c>
      <c r="B310" s="69">
        <v>40098.773999999998</v>
      </c>
    </row>
    <row r="311" spans="1:2" ht="15" customHeight="1">
      <c r="A311" s="23">
        <v>45724</v>
      </c>
      <c r="B311" s="69">
        <v>493030.49200000003</v>
      </c>
    </row>
    <row r="312" spans="1:2" ht="15" customHeight="1">
      <c r="A312" s="23">
        <v>45725</v>
      </c>
      <c r="B312" s="69">
        <v>521434.05499999999</v>
      </c>
    </row>
    <row r="313" spans="1:2" ht="15" customHeight="1">
      <c r="A313" s="23">
        <v>45726</v>
      </c>
      <c r="B313" s="69">
        <v>101889.89</v>
      </c>
    </row>
    <row r="314" spans="1:2" ht="15" customHeight="1">
      <c r="A314" s="23">
        <v>45727</v>
      </c>
      <c r="B314" s="69">
        <v>67656.899999999994</v>
      </c>
    </row>
    <row r="315" spans="1:2" ht="15" customHeight="1">
      <c r="A315" s="23">
        <v>45728</v>
      </c>
      <c r="B315" s="69">
        <v>91947.24</v>
      </c>
    </row>
    <row r="316" spans="1:2" ht="15" customHeight="1">
      <c r="A316" s="23">
        <v>45729</v>
      </c>
      <c r="B316" s="69">
        <v>154591.413</v>
      </c>
    </row>
    <row r="317" spans="1:2" ht="15" customHeight="1">
      <c r="A317" s="23">
        <v>45730</v>
      </c>
      <c r="B317" s="69">
        <v>86612</v>
      </c>
    </row>
    <row r="318" spans="1:2" ht="15" customHeight="1">
      <c r="A318" s="23">
        <v>45731</v>
      </c>
      <c r="B318" s="69">
        <v>138221.978</v>
      </c>
    </row>
    <row r="319" spans="1:2" ht="15" customHeight="1">
      <c r="A319" s="23">
        <v>45732</v>
      </c>
      <c r="B319" s="69">
        <v>103290.13400000001</v>
      </c>
    </row>
    <row r="320" spans="1:2" ht="15" customHeight="1">
      <c r="A320" s="23">
        <v>45733</v>
      </c>
      <c r="B320" s="69">
        <v>78477.111999999994</v>
      </c>
    </row>
    <row r="321" spans="1:2" ht="15" customHeight="1">
      <c r="A321" s="23">
        <v>45734</v>
      </c>
      <c r="B321" s="69">
        <v>93416.490999999995</v>
      </c>
    </row>
    <row r="322" spans="1:2" ht="15" customHeight="1">
      <c r="A322" s="23">
        <v>45735</v>
      </c>
      <c r="B322" s="69">
        <v>161486.91099999999</v>
      </c>
    </row>
    <row r="323" spans="1:2" ht="15" customHeight="1">
      <c r="A323" s="23">
        <v>45736</v>
      </c>
      <c r="B323" s="69">
        <v>116556.46799999999</v>
      </c>
    </row>
    <row r="324" spans="1:2" ht="15" customHeight="1">
      <c r="A324" s="23">
        <v>45737</v>
      </c>
      <c r="B324" s="69">
        <v>73096.964000000007</v>
      </c>
    </row>
    <row r="325" spans="1:2" ht="15" customHeight="1">
      <c r="A325" s="23">
        <v>45738</v>
      </c>
      <c r="B325" s="69">
        <v>67519.914000000004</v>
      </c>
    </row>
    <row r="326" spans="1:2" ht="15" customHeight="1">
      <c r="A326" s="23">
        <v>45739</v>
      </c>
      <c r="B326" s="69">
        <v>51733.997000000003</v>
      </c>
    </row>
    <row r="327" spans="1:2" ht="15" customHeight="1">
      <c r="A327" s="23">
        <v>45740</v>
      </c>
      <c r="B327" s="69">
        <v>89751.39</v>
      </c>
    </row>
    <row r="328" spans="1:2" ht="15" customHeight="1">
      <c r="A328" s="23">
        <v>45741</v>
      </c>
      <c r="B328" s="69">
        <v>61602.618999999999</v>
      </c>
    </row>
    <row r="329" spans="1:2" ht="15" customHeight="1">
      <c r="A329" s="23">
        <v>45742</v>
      </c>
      <c r="B329" s="69">
        <v>57681.811999999998</v>
      </c>
    </row>
    <row r="330" spans="1:2" ht="15" customHeight="1">
      <c r="A330" s="23">
        <v>45743</v>
      </c>
      <c r="B330" s="69">
        <v>41483.108999999997</v>
      </c>
    </row>
    <row r="331" spans="1:2" ht="15" customHeight="1">
      <c r="A331" s="23">
        <v>45744</v>
      </c>
      <c r="B331" s="69">
        <v>51480.033000000003</v>
      </c>
    </row>
    <row r="332" spans="1:2" ht="15" customHeight="1">
      <c r="A332" s="23">
        <v>45745</v>
      </c>
      <c r="B332" s="69">
        <v>86162.702000000005</v>
      </c>
    </row>
    <row r="333" spans="1:2" ht="15" customHeight="1">
      <c r="A333" s="23">
        <v>45746</v>
      </c>
      <c r="B333" s="69">
        <v>97448.562000000005</v>
      </c>
    </row>
    <row r="334" spans="1:2" ht="15" customHeight="1">
      <c r="A334" s="23">
        <v>45747</v>
      </c>
      <c r="B334" s="69">
        <v>57958.428999999996</v>
      </c>
    </row>
    <row r="335" spans="1:2" ht="15" customHeight="1">
      <c r="A335" s="23">
        <v>45748</v>
      </c>
      <c r="B335" s="69">
        <v>72519.33</v>
      </c>
    </row>
    <row r="336" spans="1:2" ht="15" customHeight="1">
      <c r="A336" s="23">
        <v>45749</v>
      </c>
      <c r="B336" s="69">
        <v>70710.926000000007</v>
      </c>
    </row>
    <row r="337" spans="1:2" ht="15" customHeight="1">
      <c r="A337" s="23">
        <v>45750</v>
      </c>
      <c r="B337" s="69">
        <v>66481.794999999998</v>
      </c>
    </row>
    <row r="338" spans="1:2" ht="15" customHeight="1">
      <c r="A338" s="23">
        <v>45751</v>
      </c>
      <c r="B338" s="69">
        <v>86455.523000000001</v>
      </c>
    </row>
    <row r="339" spans="1:2" ht="15" customHeight="1">
      <c r="A339" s="23">
        <v>45752</v>
      </c>
      <c r="B339" s="69">
        <v>175413.23300000001</v>
      </c>
    </row>
    <row r="340" spans="1:2" ht="15" customHeight="1">
      <c r="A340" s="23">
        <v>45753</v>
      </c>
      <c r="B340" s="69">
        <v>182634.736</v>
      </c>
    </row>
    <row r="341" spans="1:2" ht="15" customHeight="1">
      <c r="A341" s="23">
        <v>45754</v>
      </c>
    </row>
    <row r="342" spans="1:2" ht="15" customHeight="1">
      <c r="A342" s="23">
        <v>45755</v>
      </c>
    </row>
    <row r="343" spans="1:2" ht="15" customHeight="1">
      <c r="A343" s="23">
        <v>45756</v>
      </c>
    </row>
    <row r="344" spans="1:2" ht="15" customHeight="1">
      <c r="A344" s="23">
        <v>45757</v>
      </c>
    </row>
    <row r="345" spans="1:2" ht="15" customHeight="1">
      <c r="A345" s="23">
        <v>45758</v>
      </c>
    </row>
    <row r="346" spans="1:2" ht="15" customHeight="1">
      <c r="A346" s="23">
        <v>45759</v>
      </c>
    </row>
    <row r="347" spans="1:2" ht="15" customHeight="1">
      <c r="A347" s="23">
        <v>45760</v>
      </c>
    </row>
    <row r="348" spans="1:2" ht="15" customHeight="1">
      <c r="A348" s="23">
        <v>45761</v>
      </c>
    </row>
    <row r="349" spans="1:2" ht="15" customHeight="1">
      <c r="A349" s="23">
        <v>45762</v>
      </c>
    </row>
    <row r="350" spans="1:2" ht="15" customHeight="1">
      <c r="A350" s="23">
        <v>45763</v>
      </c>
    </row>
    <row r="351" spans="1:2" ht="15" customHeight="1">
      <c r="A351" s="23">
        <v>45764</v>
      </c>
    </row>
    <row r="352" spans="1:2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14" workbookViewId="0">
      <selection activeCell="B341" sqref="B341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23</v>
      </c>
      <c r="B1" s="8" t="s">
        <v>6</v>
      </c>
      <c r="C1" s="9" t="s">
        <v>5</v>
      </c>
      <c r="E1" s="9"/>
    </row>
    <row r="2" spans="1:5" ht="14.4">
      <c r="A2" s="27">
        <v>45414</v>
      </c>
      <c r="B2" s="10">
        <v>14</v>
      </c>
      <c r="C2" s="10">
        <v>5</v>
      </c>
      <c r="E2" s="11"/>
    </row>
    <row r="3" spans="1:5" ht="14.4">
      <c r="A3" s="27">
        <v>45415</v>
      </c>
      <c r="B3" s="10">
        <v>4</v>
      </c>
      <c r="C3" s="10">
        <v>2</v>
      </c>
      <c r="E3" s="11"/>
    </row>
    <row r="4" spans="1:5" ht="14.4">
      <c r="A4" s="27">
        <v>45416</v>
      </c>
      <c r="B4" s="10">
        <v>1</v>
      </c>
      <c r="C4" s="10">
        <v>2</v>
      </c>
      <c r="E4" s="11"/>
    </row>
    <row r="5" spans="1:5" ht="14.4">
      <c r="A5" s="27">
        <v>45417</v>
      </c>
      <c r="B5" s="10">
        <v>2</v>
      </c>
      <c r="C5" s="10">
        <v>3</v>
      </c>
      <c r="E5" s="11"/>
    </row>
    <row r="6" spans="1:5" ht="14.4">
      <c r="A6" s="27">
        <v>45418</v>
      </c>
      <c r="B6" s="10">
        <v>1</v>
      </c>
      <c r="C6" s="10">
        <v>12</v>
      </c>
      <c r="E6" s="11"/>
    </row>
    <row r="7" spans="1:5" ht="14.4">
      <c r="A7" s="27">
        <v>45419</v>
      </c>
      <c r="B7" s="10">
        <v>10</v>
      </c>
      <c r="C7" s="10">
        <v>8</v>
      </c>
      <c r="E7" s="11"/>
    </row>
    <row r="8" spans="1:5" ht="14.4">
      <c r="A8" s="27">
        <v>45420</v>
      </c>
      <c r="B8" s="10">
        <v>4</v>
      </c>
      <c r="C8" s="10">
        <v>3</v>
      </c>
      <c r="E8" s="11"/>
    </row>
    <row r="9" spans="1:5" ht="14.4">
      <c r="A9" s="27">
        <v>45421</v>
      </c>
      <c r="B9" s="10">
        <v>2</v>
      </c>
      <c r="C9" s="10">
        <v>3</v>
      </c>
      <c r="E9" s="11"/>
    </row>
    <row r="10" spans="1:5" ht="14.4">
      <c r="A10" s="27">
        <v>45422</v>
      </c>
      <c r="B10" s="10">
        <v>4</v>
      </c>
      <c r="C10" s="10">
        <v>5</v>
      </c>
      <c r="E10" s="11"/>
    </row>
    <row r="11" spans="1:5" ht="14.4">
      <c r="A11" s="27">
        <v>45423</v>
      </c>
      <c r="B11" s="10">
        <v>3</v>
      </c>
      <c r="C11" s="10">
        <v>2</v>
      </c>
      <c r="E11" s="11"/>
    </row>
    <row r="12" spans="1:5" ht="14.4">
      <c r="A12" s="27">
        <v>45424</v>
      </c>
      <c r="B12" s="10">
        <v>2</v>
      </c>
      <c r="C12" s="10">
        <v>1</v>
      </c>
      <c r="E12" s="11"/>
    </row>
    <row r="13" spans="1:5" ht="14.4">
      <c r="A13" s="27">
        <v>45425</v>
      </c>
      <c r="B13" s="10">
        <v>1</v>
      </c>
      <c r="C13" s="10">
        <v>1</v>
      </c>
      <c r="E13" s="11"/>
    </row>
    <row r="14" spans="1:5" ht="14.4">
      <c r="A14" s="27">
        <v>45426</v>
      </c>
      <c r="B14" s="10">
        <v>8</v>
      </c>
      <c r="C14" s="10">
        <v>0</v>
      </c>
      <c r="E14" s="11"/>
    </row>
    <row r="15" spans="1:5" ht="14.4">
      <c r="A15" s="27">
        <v>45427</v>
      </c>
      <c r="B15" s="10">
        <v>83</v>
      </c>
      <c r="C15" s="10">
        <v>9</v>
      </c>
      <c r="E15" s="11"/>
    </row>
    <row r="16" spans="1:5" ht="14.4">
      <c r="A16" s="27">
        <v>45428</v>
      </c>
      <c r="B16" s="10">
        <v>4</v>
      </c>
      <c r="C16" s="10">
        <v>0</v>
      </c>
      <c r="E16" s="11"/>
    </row>
    <row r="17" spans="1:5" ht="14.4">
      <c r="A17" s="27">
        <v>45429</v>
      </c>
      <c r="B17" s="10">
        <v>12</v>
      </c>
      <c r="C17" s="10">
        <v>14</v>
      </c>
      <c r="E17" s="11"/>
    </row>
    <row r="18" spans="1:5" ht="14.4">
      <c r="A18" s="27">
        <v>45431</v>
      </c>
      <c r="B18" s="10">
        <v>7</v>
      </c>
      <c r="C18" s="10">
        <v>4</v>
      </c>
      <c r="E18" s="11"/>
    </row>
    <row r="19" spans="1:5" ht="14.4">
      <c r="A19" s="27">
        <v>45432</v>
      </c>
      <c r="B19" s="10">
        <v>2</v>
      </c>
      <c r="C19" s="10">
        <v>0</v>
      </c>
      <c r="E19" s="11"/>
    </row>
    <row r="20" spans="1:5" ht="14.4">
      <c r="A20" s="27">
        <v>45433</v>
      </c>
      <c r="B20" s="10">
        <v>2</v>
      </c>
      <c r="C20" s="10">
        <v>0</v>
      </c>
      <c r="E20" s="11"/>
    </row>
    <row r="21" spans="1:5" ht="14.4">
      <c r="A21" s="27">
        <v>45434</v>
      </c>
      <c r="B21" s="10">
        <v>123</v>
      </c>
      <c r="C21" s="10">
        <v>99</v>
      </c>
      <c r="E21" s="11"/>
    </row>
    <row r="22" spans="1:5" ht="14.4">
      <c r="A22" s="27">
        <v>45435</v>
      </c>
      <c r="B22" s="10">
        <v>34</v>
      </c>
      <c r="C22" s="10">
        <v>6</v>
      </c>
      <c r="E22" s="11"/>
    </row>
    <row r="23" spans="1:5" ht="14.4">
      <c r="A23" s="27">
        <v>45436</v>
      </c>
      <c r="B23" s="10">
        <v>530</v>
      </c>
      <c r="C23" s="10">
        <v>364</v>
      </c>
      <c r="E23" s="11"/>
    </row>
    <row r="24" spans="1:5" ht="14.4">
      <c r="A24" s="27">
        <v>45437</v>
      </c>
      <c r="B24" s="10">
        <v>198</v>
      </c>
      <c r="C24" s="10">
        <v>22</v>
      </c>
      <c r="E24" s="11"/>
    </row>
    <row r="25" spans="1:5" ht="14.4">
      <c r="A25" s="27">
        <v>45438</v>
      </c>
      <c r="B25" s="10">
        <v>30</v>
      </c>
      <c r="C25" s="10">
        <v>8</v>
      </c>
      <c r="E25" s="11"/>
    </row>
    <row r="26" spans="1:5" ht="14.4">
      <c r="A26" s="27">
        <v>45439</v>
      </c>
      <c r="B26" s="10">
        <v>22</v>
      </c>
      <c r="C26" s="10">
        <v>26</v>
      </c>
      <c r="E26" s="11"/>
    </row>
    <row r="27" spans="1:5" ht="14.4">
      <c r="A27" s="27">
        <v>45440</v>
      </c>
      <c r="B27" s="10">
        <v>7</v>
      </c>
      <c r="C27" s="10">
        <v>3</v>
      </c>
      <c r="E27" s="11"/>
    </row>
    <row r="28" spans="1:5" ht="14.4">
      <c r="A28" s="27">
        <v>45441</v>
      </c>
      <c r="B28" s="10">
        <v>12</v>
      </c>
      <c r="C28" s="10">
        <v>4</v>
      </c>
      <c r="E28" s="11"/>
    </row>
    <row r="29" spans="1:5" ht="14.4">
      <c r="A29" s="27">
        <v>45442</v>
      </c>
      <c r="B29" s="10">
        <v>8</v>
      </c>
      <c r="C29" s="10">
        <v>2</v>
      </c>
      <c r="E29" s="11"/>
    </row>
    <row r="30" spans="1:5" ht="14.4">
      <c r="A30" s="27">
        <v>45443</v>
      </c>
      <c r="B30" s="10">
        <v>7</v>
      </c>
      <c r="C30" s="10">
        <v>6</v>
      </c>
      <c r="E30" s="11"/>
    </row>
    <row r="31" spans="1:5" ht="14.4">
      <c r="A31" s="27">
        <v>45444</v>
      </c>
      <c r="B31" s="10">
        <v>10</v>
      </c>
      <c r="C31" s="10">
        <v>7</v>
      </c>
      <c r="E31" s="11"/>
    </row>
    <row r="32" spans="1:5" ht="14.4">
      <c r="A32" s="27">
        <v>45445</v>
      </c>
      <c r="B32" s="10">
        <v>10</v>
      </c>
      <c r="C32" s="10">
        <v>1</v>
      </c>
      <c r="E32" s="11"/>
    </row>
    <row r="33" spans="1:5" ht="14.4">
      <c r="A33" s="27">
        <v>45446</v>
      </c>
      <c r="B33" s="10">
        <v>5</v>
      </c>
      <c r="C33" s="10">
        <v>8</v>
      </c>
      <c r="E33" s="11"/>
    </row>
    <row r="34" spans="1:5" ht="14.4">
      <c r="A34" s="27">
        <v>45447</v>
      </c>
      <c r="B34" s="10">
        <v>88</v>
      </c>
      <c r="C34" s="10">
        <v>89</v>
      </c>
      <c r="E34" s="11"/>
    </row>
    <row r="35" spans="1:5" ht="14.4">
      <c r="A35" s="27">
        <v>45448</v>
      </c>
      <c r="B35" s="10">
        <v>56</v>
      </c>
      <c r="C35" s="10">
        <v>61</v>
      </c>
      <c r="E35" s="11"/>
    </row>
    <row r="36" spans="1:5" ht="14.4">
      <c r="A36" s="27">
        <v>45449</v>
      </c>
      <c r="B36" s="10">
        <v>51</v>
      </c>
      <c r="C36" s="10">
        <v>72</v>
      </c>
      <c r="E36" s="11"/>
    </row>
    <row r="37" spans="1:5" ht="14.4">
      <c r="A37" s="27">
        <v>45450</v>
      </c>
      <c r="B37" s="10">
        <v>57</v>
      </c>
      <c r="C37" s="10">
        <v>44</v>
      </c>
      <c r="E37" s="11"/>
    </row>
    <row r="38" spans="1:5" ht="14.4">
      <c r="A38" s="27">
        <v>45451</v>
      </c>
      <c r="B38" s="10">
        <v>8</v>
      </c>
      <c r="C38" s="10">
        <v>0</v>
      </c>
      <c r="E38" s="11"/>
    </row>
    <row r="39" spans="1:5" ht="14.4">
      <c r="A39" s="27">
        <v>45452</v>
      </c>
      <c r="B39" s="10">
        <v>81</v>
      </c>
      <c r="C39" s="10">
        <v>84</v>
      </c>
      <c r="E39" s="11"/>
    </row>
    <row r="40" spans="1:5" ht="14.4">
      <c r="A40" s="27">
        <v>45453</v>
      </c>
      <c r="B40" s="10">
        <v>220</v>
      </c>
      <c r="C40" s="10">
        <v>199</v>
      </c>
      <c r="E40" s="11"/>
    </row>
    <row r="41" spans="1:5" ht="14.4">
      <c r="A41" s="27">
        <v>45454</v>
      </c>
      <c r="B41" s="10">
        <v>5</v>
      </c>
      <c r="C41" s="6">
        <v>0</v>
      </c>
    </row>
    <row r="42" spans="1:5" ht="15" customHeight="1">
      <c r="A42" s="27">
        <v>45455</v>
      </c>
      <c r="B42" s="6">
        <v>4</v>
      </c>
      <c r="C42" s="6">
        <v>3</v>
      </c>
    </row>
    <row r="43" spans="1:5" ht="15" customHeight="1">
      <c r="A43" s="27">
        <v>45456</v>
      </c>
      <c r="B43" s="6">
        <v>58</v>
      </c>
      <c r="C43" s="6">
        <v>5</v>
      </c>
    </row>
    <row r="44" spans="1:5" ht="15" customHeight="1">
      <c r="A44" s="27">
        <v>45457</v>
      </c>
      <c r="B44" s="6">
        <v>4</v>
      </c>
      <c r="C44" s="6">
        <v>5</v>
      </c>
    </row>
    <row r="45" spans="1:5" ht="15" customHeight="1">
      <c r="A45" s="27">
        <v>45458</v>
      </c>
      <c r="B45" s="6">
        <v>0</v>
      </c>
      <c r="C45" s="6">
        <v>0</v>
      </c>
    </row>
    <row r="46" spans="1:5" ht="15" customHeight="1">
      <c r="A46" s="27">
        <v>45459</v>
      </c>
      <c r="B46" s="6">
        <v>2</v>
      </c>
      <c r="C46" s="6">
        <v>1</v>
      </c>
    </row>
    <row r="47" spans="1:5" ht="15" customHeight="1">
      <c r="A47" s="27">
        <v>45460</v>
      </c>
      <c r="B47" s="6">
        <v>2</v>
      </c>
      <c r="C47" s="6">
        <v>1</v>
      </c>
    </row>
    <row r="48" spans="1:5" ht="15" customHeight="1">
      <c r="A48" s="27">
        <v>45461</v>
      </c>
      <c r="B48" s="6">
        <v>1</v>
      </c>
      <c r="C48" s="6">
        <v>1</v>
      </c>
    </row>
    <row r="49" spans="1:3" ht="15" customHeight="1">
      <c r="A49" s="27">
        <v>45462</v>
      </c>
      <c r="B49" s="6">
        <v>3</v>
      </c>
      <c r="C49" s="6">
        <v>2</v>
      </c>
    </row>
    <row r="50" spans="1:3" ht="15" customHeight="1">
      <c r="A50" s="27">
        <v>45463</v>
      </c>
      <c r="B50" s="6">
        <v>9</v>
      </c>
      <c r="C50" s="6">
        <v>1</v>
      </c>
    </row>
    <row r="51" spans="1:3" ht="15" customHeight="1">
      <c r="A51" s="27">
        <v>45464</v>
      </c>
      <c r="B51" s="6">
        <v>5</v>
      </c>
      <c r="C51" s="6">
        <v>0</v>
      </c>
    </row>
    <row r="52" spans="1:3" ht="15" customHeight="1">
      <c r="A52" s="27">
        <v>45465</v>
      </c>
      <c r="B52" s="6">
        <v>2</v>
      </c>
      <c r="C52" s="6">
        <v>0</v>
      </c>
    </row>
    <row r="53" spans="1:3" ht="15" customHeight="1">
      <c r="A53" s="27">
        <v>45466</v>
      </c>
      <c r="B53" s="6">
        <v>3</v>
      </c>
      <c r="C53" s="6">
        <v>0</v>
      </c>
    </row>
    <row r="54" spans="1:3" ht="15" customHeight="1">
      <c r="A54" s="27">
        <v>45467</v>
      </c>
      <c r="B54" s="6">
        <v>1</v>
      </c>
      <c r="C54" s="6">
        <v>1</v>
      </c>
    </row>
    <row r="55" spans="1:3" ht="15" customHeight="1">
      <c r="A55" s="27">
        <v>45468</v>
      </c>
      <c r="B55" s="6">
        <v>0</v>
      </c>
      <c r="C55" s="6">
        <v>0</v>
      </c>
    </row>
    <row r="56" spans="1:3" ht="15" customHeight="1">
      <c r="A56" s="27">
        <v>45469</v>
      </c>
      <c r="B56" s="6">
        <v>2</v>
      </c>
      <c r="C56" s="6">
        <v>0</v>
      </c>
    </row>
    <row r="57" spans="1:3" ht="15" customHeight="1">
      <c r="A57" s="27">
        <v>45470</v>
      </c>
      <c r="B57" s="6">
        <v>53</v>
      </c>
      <c r="C57" s="6">
        <v>1</v>
      </c>
    </row>
    <row r="58" spans="1:3" ht="15" customHeight="1">
      <c r="A58" s="27">
        <v>45471</v>
      </c>
      <c r="B58" s="6">
        <v>4</v>
      </c>
      <c r="C58" s="6">
        <v>0</v>
      </c>
    </row>
    <row r="59" spans="1:3" ht="15" customHeight="1">
      <c r="A59" s="27">
        <v>45472</v>
      </c>
      <c r="B59" s="6">
        <v>2</v>
      </c>
      <c r="C59" s="6">
        <v>0</v>
      </c>
    </row>
    <row r="60" spans="1:3" ht="15" customHeight="1">
      <c r="A60" s="27">
        <v>45473</v>
      </c>
      <c r="B60" s="6">
        <v>0</v>
      </c>
      <c r="C60" s="6">
        <v>0</v>
      </c>
    </row>
    <row r="61" spans="1:3" ht="15" customHeight="1">
      <c r="A61" s="27">
        <v>45474</v>
      </c>
      <c r="B61" s="6">
        <v>1</v>
      </c>
      <c r="C61" s="6">
        <v>0</v>
      </c>
    </row>
    <row r="62" spans="1:3" ht="15" customHeight="1">
      <c r="A62" s="27">
        <v>45475</v>
      </c>
      <c r="B62" s="6">
        <v>0</v>
      </c>
      <c r="C62" s="6">
        <v>0</v>
      </c>
    </row>
    <row r="63" spans="1:3" ht="15" customHeight="1">
      <c r="A63" s="27">
        <v>45476</v>
      </c>
      <c r="B63" s="6">
        <v>2</v>
      </c>
      <c r="C63" s="6">
        <v>1</v>
      </c>
    </row>
    <row r="64" spans="1:3" ht="15" customHeight="1">
      <c r="A64" s="27">
        <v>45477</v>
      </c>
      <c r="B64" s="6">
        <v>1</v>
      </c>
      <c r="C64" s="6">
        <v>0</v>
      </c>
    </row>
    <row r="65" spans="1:3" ht="15" customHeight="1">
      <c r="A65" s="27">
        <v>45478</v>
      </c>
      <c r="B65" s="6">
        <v>6</v>
      </c>
      <c r="C65" s="6">
        <v>3</v>
      </c>
    </row>
    <row r="66" spans="1:3" ht="15" customHeight="1">
      <c r="A66" s="27">
        <v>45479</v>
      </c>
      <c r="B66" s="6">
        <v>5</v>
      </c>
      <c r="C66" s="6">
        <v>1</v>
      </c>
    </row>
    <row r="67" spans="1:3" ht="15" customHeight="1">
      <c r="A67" s="27">
        <v>45480</v>
      </c>
      <c r="B67" s="6">
        <v>1</v>
      </c>
      <c r="C67" s="6">
        <v>1</v>
      </c>
    </row>
    <row r="68" spans="1:3" ht="15" customHeight="1">
      <c r="A68" s="27">
        <v>45481</v>
      </c>
      <c r="B68" s="6">
        <v>0</v>
      </c>
      <c r="C68" s="6">
        <v>1</v>
      </c>
    </row>
    <row r="69" spans="1:3" ht="15" customHeight="1">
      <c r="A69" s="27">
        <v>45482</v>
      </c>
      <c r="B69" s="6">
        <v>5</v>
      </c>
      <c r="C69" s="6">
        <v>0</v>
      </c>
    </row>
    <row r="70" spans="1:3" ht="15" customHeight="1">
      <c r="A70" s="27">
        <v>45483</v>
      </c>
      <c r="B70" s="6">
        <v>1</v>
      </c>
      <c r="C70" s="6">
        <v>0</v>
      </c>
    </row>
    <row r="71" spans="1:3" ht="15" customHeight="1">
      <c r="A71" s="27">
        <v>45484</v>
      </c>
      <c r="B71" s="6">
        <v>6</v>
      </c>
      <c r="C71" s="6">
        <v>1</v>
      </c>
    </row>
    <row r="72" spans="1:3" ht="15" customHeight="1">
      <c r="A72" s="27">
        <v>45485</v>
      </c>
      <c r="B72" s="6">
        <v>5</v>
      </c>
      <c r="C72" s="6">
        <v>1</v>
      </c>
    </row>
    <row r="73" spans="1:3" ht="15" customHeight="1">
      <c r="A73" s="27">
        <v>45486</v>
      </c>
      <c r="B73" s="6">
        <v>1</v>
      </c>
      <c r="C73" s="6">
        <v>0</v>
      </c>
    </row>
    <row r="74" spans="1:3" ht="15" customHeight="1">
      <c r="A74" s="27">
        <v>45487</v>
      </c>
      <c r="B74" s="6">
        <v>5</v>
      </c>
      <c r="C74" s="6">
        <v>0</v>
      </c>
    </row>
    <row r="75" spans="1:3" ht="15" customHeight="1">
      <c r="A75" s="27">
        <v>45488</v>
      </c>
      <c r="B75" s="6">
        <v>2</v>
      </c>
      <c r="C75" s="6">
        <v>1</v>
      </c>
    </row>
    <row r="76" spans="1:3" ht="15" customHeight="1">
      <c r="A76" s="27">
        <v>45489</v>
      </c>
      <c r="B76" s="6">
        <v>5</v>
      </c>
      <c r="C76" s="6">
        <v>0</v>
      </c>
    </row>
    <row r="77" spans="1:3" ht="15" customHeight="1">
      <c r="A77" s="27">
        <v>45490</v>
      </c>
      <c r="B77" s="6">
        <v>4</v>
      </c>
      <c r="C77" s="6">
        <v>1</v>
      </c>
    </row>
    <row r="78" spans="1:3" ht="15" customHeight="1">
      <c r="A78" s="27">
        <v>45491</v>
      </c>
      <c r="B78" s="6">
        <v>10</v>
      </c>
      <c r="C78" s="6">
        <v>0</v>
      </c>
    </row>
    <row r="79" spans="1:3" ht="15" customHeight="1">
      <c r="A79" s="27">
        <v>45492</v>
      </c>
      <c r="B79" s="6">
        <v>20</v>
      </c>
      <c r="C79" s="6">
        <v>1</v>
      </c>
    </row>
    <row r="80" spans="1:3" ht="15" customHeight="1">
      <c r="A80" s="27">
        <v>45493</v>
      </c>
      <c r="B80" s="6">
        <v>3</v>
      </c>
      <c r="C80" s="6">
        <v>0</v>
      </c>
    </row>
    <row r="81" spans="1:3" ht="15" customHeight="1">
      <c r="A81" s="27">
        <v>45494</v>
      </c>
      <c r="B81" s="6">
        <v>5</v>
      </c>
      <c r="C81" s="6">
        <v>1</v>
      </c>
    </row>
    <row r="82" spans="1:3" ht="15" customHeight="1">
      <c r="A82" s="27">
        <v>45495</v>
      </c>
      <c r="B82" s="6">
        <v>0</v>
      </c>
      <c r="C82" s="6">
        <v>3</v>
      </c>
    </row>
    <row r="83" spans="1:3" ht="15" customHeight="1">
      <c r="A83" s="27">
        <v>45496</v>
      </c>
      <c r="B83" s="6">
        <v>2</v>
      </c>
      <c r="C83" s="6">
        <v>1</v>
      </c>
    </row>
    <row r="84" spans="1:3" ht="15" customHeight="1">
      <c r="A84" s="27">
        <v>45497</v>
      </c>
      <c r="B84" s="6">
        <v>3</v>
      </c>
      <c r="C84" s="6">
        <v>0</v>
      </c>
    </row>
    <row r="85" spans="1:3" ht="15" customHeight="1">
      <c r="A85" s="27">
        <v>45498</v>
      </c>
      <c r="B85" s="6">
        <v>2</v>
      </c>
      <c r="C85" s="6">
        <v>0</v>
      </c>
    </row>
    <row r="86" spans="1:3" ht="15" customHeight="1">
      <c r="A86" s="27">
        <v>45499</v>
      </c>
      <c r="B86" s="6">
        <v>50</v>
      </c>
      <c r="C86" s="6">
        <v>7</v>
      </c>
    </row>
    <row r="87" spans="1:3" ht="15" customHeight="1">
      <c r="A87" s="27">
        <v>45500</v>
      </c>
      <c r="B87" s="6">
        <v>64</v>
      </c>
      <c r="C87" s="6">
        <v>6</v>
      </c>
    </row>
    <row r="88" spans="1:3" ht="15" customHeight="1">
      <c r="A88" s="27">
        <v>45501</v>
      </c>
      <c r="B88" s="6">
        <v>40</v>
      </c>
      <c r="C88" s="6">
        <v>3</v>
      </c>
    </row>
    <row r="89" spans="1:3" ht="15" customHeight="1">
      <c r="A89" s="27">
        <v>45502</v>
      </c>
      <c r="B89" s="6">
        <v>17</v>
      </c>
      <c r="C89" s="6">
        <v>0</v>
      </c>
    </row>
    <row r="90" spans="1:3" ht="15" customHeight="1">
      <c r="A90" s="27">
        <v>45503</v>
      </c>
      <c r="B90" s="6">
        <v>35</v>
      </c>
      <c r="C90" s="6">
        <v>6</v>
      </c>
    </row>
    <row r="91" spans="1:3" ht="15" customHeight="1">
      <c r="A91" s="27">
        <v>45504</v>
      </c>
      <c r="B91" s="6">
        <v>83</v>
      </c>
      <c r="C91" s="6">
        <v>9</v>
      </c>
    </row>
    <row r="92" spans="1:3" ht="15" customHeight="1">
      <c r="A92" s="27">
        <v>45505</v>
      </c>
      <c r="B92" s="6">
        <v>28</v>
      </c>
      <c r="C92" s="6">
        <v>1</v>
      </c>
    </row>
    <row r="93" spans="1:3" ht="15" customHeight="1">
      <c r="A93" s="27">
        <v>45506</v>
      </c>
      <c r="B93" s="6">
        <v>9</v>
      </c>
      <c r="C93" s="6">
        <v>3</v>
      </c>
    </row>
    <row r="94" spans="1:3" ht="15" customHeight="1">
      <c r="A94" s="27">
        <v>45507</v>
      </c>
      <c r="B94" s="6">
        <v>8</v>
      </c>
      <c r="C94" s="6">
        <v>1</v>
      </c>
    </row>
    <row r="95" spans="1:3" ht="15" customHeight="1">
      <c r="A95" s="27">
        <v>45508</v>
      </c>
      <c r="B95" s="6">
        <v>7</v>
      </c>
      <c r="C95" s="6">
        <v>0</v>
      </c>
    </row>
    <row r="96" spans="1:3" ht="15" customHeight="1">
      <c r="A96" s="27">
        <v>45509</v>
      </c>
      <c r="B96" s="6">
        <v>30</v>
      </c>
      <c r="C96" s="6">
        <v>5</v>
      </c>
    </row>
    <row r="97" spans="1:3" ht="15" customHeight="1">
      <c r="A97" s="27">
        <v>45510</v>
      </c>
      <c r="B97" s="6">
        <v>39</v>
      </c>
      <c r="C97" s="6">
        <v>4</v>
      </c>
    </row>
    <row r="98" spans="1:3" ht="15" customHeight="1">
      <c r="A98" s="27">
        <v>45511</v>
      </c>
      <c r="B98" s="6">
        <v>17</v>
      </c>
      <c r="C98" s="6">
        <v>1</v>
      </c>
    </row>
    <row r="99" spans="1:3" ht="15" customHeight="1">
      <c r="A99" s="27">
        <v>45512</v>
      </c>
      <c r="B99" s="6">
        <v>25</v>
      </c>
      <c r="C99" s="6">
        <v>0</v>
      </c>
    </row>
    <row r="100" spans="1:3" ht="15" customHeight="1">
      <c r="A100" s="27">
        <v>45513</v>
      </c>
      <c r="B100" s="6">
        <v>21</v>
      </c>
      <c r="C100" s="6">
        <v>3</v>
      </c>
    </row>
    <row r="101" spans="1:3" ht="15" customHeight="1">
      <c r="A101" s="27">
        <v>45514</v>
      </c>
      <c r="B101" s="6">
        <v>13</v>
      </c>
      <c r="C101" s="6">
        <v>2</v>
      </c>
    </row>
    <row r="102" spans="1:3" ht="15" customHeight="1">
      <c r="A102" s="27">
        <v>45515</v>
      </c>
      <c r="B102" s="6">
        <v>8</v>
      </c>
      <c r="C102" s="6">
        <v>1</v>
      </c>
    </row>
    <row r="103" spans="1:3" ht="15" customHeight="1">
      <c r="A103" s="27">
        <v>45516</v>
      </c>
      <c r="B103" s="6">
        <v>6</v>
      </c>
      <c r="C103" s="6">
        <v>2</v>
      </c>
    </row>
    <row r="104" spans="1:3" ht="15" customHeight="1">
      <c r="A104" s="27">
        <v>45517</v>
      </c>
      <c r="B104" s="6">
        <v>43</v>
      </c>
      <c r="C104" s="6">
        <v>4</v>
      </c>
    </row>
    <row r="105" spans="1:3" ht="15" customHeight="1">
      <c r="A105" s="27">
        <v>45518</v>
      </c>
      <c r="B105" s="6">
        <v>107</v>
      </c>
      <c r="C105" s="6">
        <v>8</v>
      </c>
    </row>
    <row r="106" spans="1:3" ht="15" customHeight="1">
      <c r="A106" s="27">
        <v>45519</v>
      </c>
      <c r="B106" s="6">
        <v>32</v>
      </c>
      <c r="C106" s="6">
        <v>4</v>
      </c>
    </row>
    <row r="107" spans="1:3" ht="15" customHeight="1">
      <c r="A107" s="27">
        <v>45520</v>
      </c>
      <c r="B107" s="6">
        <v>111</v>
      </c>
      <c r="C107" s="6">
        <v>14</v>
      </c>
    </row>
    <row r="108" spans="1:3" ht="15" customHeight="1">
      <c r="A108" s="27">
        <v>45521</v>
      </c>
      <c r="B108" s="6">
        <v>63</v>
      </c>
      <c r="C108" s="6">
        <v>10</v>
      </c>
    </row>
    <row r="109" spans="1:3" ht="15" customHeight="1">
      <c r="A109" s="27">
        <v>45522</v>
      </c>
      <c r="B109" s="6">
        <v>19</v>
      </c>
      <c r="C109" s="6">
        <v>3</v>
      </c>
    </row>
    <row r="110" spans="1:3" ht="15" customHeight="1">
      <c r="A110" s="27">
        <v>45523</v>
      </c>
      <c r="B110" s="6">
        <v>21</v>
      </c>
      <c r="C110" s="6">
        <v>2</v>
      </c>
    </row>
    <row r="111" spans="1:3" ht="15" customHeight="1">
      <c r="A111" s="27">
        <v>45524</v>
      </c>
      <c r="B111" s="6">
        <v>39</v>
      </c>
      <c r="C111" s="6">
        <v>5</v>
      </c>
    </row>
    <row r="112" spans="1:3" ht="15" customHeight="1">
      <c r="A112" s="27">
        <v>45525</v>
      </c>
      <c r="B112" s="6">
        <v>83</v>
      </c>
      <c r="C112" s="6">
        <v>10</v>
      </c>
    </row>
    <row r="113" spans="1:3" ht="15" customHeight="1">
      <c r="A113" s="27">
        <v>45526</v>
      </c>
      <c r="B113" s="6">
        <v>165</v>
      </c>
      <c r="C113" s="6">
        <v>30</v>
      </c>
    </row>
    <row r="114" spans="1:3" ht="15" customHeight="1">
      <c r="A114" s="27">
        <v>45527</v>
      </c>
      <c r="B114" s="6">
        <v>51</v>
      </c>
      <c r="C114" s="6">
        <v>13</v>
      </c>
    </row>
    <row r="115" spans="1:3" ht="15" customHeight="1">
      <c r="A115" s="27">
        <v>45528</v>
      </c>
      <c r="B115" s="6">
        <v>57</v>
      </c>
      <c r="C115" s="6">
        <v>7</v>
      </c>
    </row>
    <row r="116" spans="1:3" ht="15" customHeight="1">
      <c r="A116" s="27">
        <v>45529</v>
      </c>
      <c r="B116" s="6">
        <v>126</v>
      </c>
      <c r="C116" s="6">
        <v>4</v>
      </c>
    </row>
    <row r="117" spans="1:3" ht="15" customHeight="1">
      <c r="A117" s="27">
        <v>45530</v>
      </c>
      <c r="B117" s="6">
        <v>82</v>
      </c>
      <c r="C117" s="6">
        <v>4</v>
      </c>
    </row>
    <row r="118" spans="1:3" ht="15" customHeight="1">
      <c r="A118" s="27">
        <v>45531</v>
      </c>
      <c r="B118" s="6">
        <v>16</v>
      </c>
      <c r="C118" s="6">
        <v>2</v>
      </c>
    </row>
    <row r="119" spans="1:3" ht="15" customHeight="1">
      <c r="A119" s="27">
        <v>45532</v>
      </c>
      <c r="B119" s="6">
        <v>58</v>
      </c>
      <c r="C119" s="6">
        <v>7</v>
      </c>
    </row>
    <row r="120" spans="1:3" ht="15" customHeight="1">
      <c r="A120" s="27">
        <v>45533</v>
      </c>
      <c r="B120" s="6">
        <v>70</v>
      </c>
      <c r="C120" s="6">
        <v>9</v>
      </c>
    </row>
    <row r="121" spans="1:3" ht="15" customHeight="1">
      <c r="A121" s="27">
        <v>45534</v>
      </c>
      <c r="B121" s="6">
        <v>11</v>
      </c>
      <c r="C121" s="6">
        <v>2</v>
      </c>
    </row>
    <row r="122" spans="1:3" ht="15" customHeight="1">
      <c r="A122" s="27">
        <v>45535</v>
      </c>
      <c r="B122" s="6">
        <v>44</v>
      </c>
      <c r="C122" s="6">
        <v>3</v>
      </c>
    </row>
    <row r="123" spans="1:3" ht="15" customHeight="1">
      <c r="A123" s="27">
        <v>45536</v>
      </c>
      <c r="B123" s="6">
        <v>102</v>
      </c>
      <c r="C123" s="6">
        <v>1</v>
      </c>
    </row>
    <row r="124" spans="1:3" ht="15" customHeight="1">
      <c r="A124" s="27">
        <v>45537</v>
      </c>
      <c r="B124" s="6">
        <v>103</v>
      </c>
      <c r="C124" s="6">
        <v>5</v>
      </c>
    </row>
    <row r="125" spans="1:3" ht="15" customHeight="1">
      <c r="A125" s="27">
        <v>45538</v>
      </c>
      <c r="B125" s="6">
        <v>31</v>
      </c>
      <c r="C125" s="6">
        <v>8</v>
      </c>
    </row>
    <row r="126" spans="1:3" ht="15" customHeight="1">
      <c r="A126" s="27">
        <v>45539</v>
      </c>
      <c r="B126" s="6">
        <v>32</v>
      </c>
      <c r="C126" s="6">
        <v>3</v>
      </c>
    </row>
    <row r="127" spans="1:3" ht="15" customHeight="1">
      <c r="A127" s="27">
        <v>45540</v>
      </c>
      <c r="B127" s="6">
        <v>63</v>
      </c>
      <c r="C127" s="6">
        <v>1</v>
      </c>
    </row>
    <row r="128" spans="1:3" ht="15" customHeight="1">
      <c r="A128" s="27">
        <v>45541</v>
      </c>
      <c r="B128" s="6">
        <v>37</v>
      </c>
      <c r="C128" s="6">
        <v>4</v>
      </c>
    </row>
    <row r="129" spans="1:3" ht="15" customHeight="1">
      <c r="A129" s="27">
        <v>45542</v>
      </c>
      <c r="B129" s="6">
        <v>81</v>
      </c>
      <c r="C129" s="6">
        <v>4</v>
      </c>
    </row>
    <row r="130" spans="1:3" ht="15" customHeight="1">
      <c r="A130" s="27">
        <v>45543</v>
      </c>
      <c r="B130" s="6">
        <v>6</v>
      </c>
      <c r="C130" s="6">
        <v>0</v>
      </c>
    </row>
    <row r="131" spans="1:3" ht="15" customHeight="1">
      <c r="A131" s="27">
        <v>45544</v>
      </c>
      <c r="B131" s="6">
        <v>80</v>
      </c>
      <c r="C131" s="6">
        <v>9</v>
      </c>
    </row>
    <row r="132" spans="1:3" ht="15" customHeight="1">
      <c r="A132" s="27">
        <v>45545</v>
      </c>
      <c r="B132" s="6">
        <v>112</v>
      </c>
      <c r="C132" s="6">
        <v>15</v>
      </c>
    </row>
    <row r="133" spans="1:3" ht="15" customHeight="1">
      <c r="A133" s="27">
        <v>45546</v>
      </c>
      <c r="B133" s="6">
        <v>75</v>
      </c>
      <c r="C133" s="6">
        <v>10</v>
      </c>
    </row>
    <row r="134" spans="1:3" ht="15" customHeight="1">
      <c r="A134" s="27">
        <v>45547</v>
      </c>
      <c r="B134" s="6">
        <v>37</v>
      </c>
      <c r="C134" s="6">
        <v>17</v>
      </c>
    </row>
    <row r="135" spans="1:3" ht="15" customHeight="1">
      <c r="A135" s="27">
        <v>45548</v>
      </c>
      <c r="B135" s="6">
        <v>191</v>
      </c>
      <c r="C135" s="6">
        <v>11</v>
      </c>
    </row>
    <row r="136" spans="1:3" ht="15" customHeight="1">
      <c r="A136" s="27">
        <v>45549</v>
      </c>
      <c r="B136" s="6">
        <v>48</v>
      </c>
      <c r="C136" s="6">
        <v>2</v>
      </c>
    </row>
    <row r="137" spans="1:3" ht="15" customHeight="1">
      <c r="A137" s="27">
        <v>45550</v>
      </c>
      <c r="B137" s="6">
        <v>55</v>
      </c>
      <c r="C137" s="6">
        <v>4</v>
      </c>
    </row>
    <row r="138" spans="1:3" ht="15" customHeight="1">
      <c r="A138" s="27">
        <v>45551</v>
      </c>
      <c r="B138" s="6">
        <v>30</v>
      </c>
      <c r="C138" s="6">
        <v>3</v>
      </c>
    </row>
    <row r="139" spans="1:3" ht="15" customHeight="1">
      <c r="A139" s="27">
        <v>45552</v>
      </c>
      <c r="B139" s="6">
        <v>50</v>
      </c>
      <c r="C139" s="6">
        <v>5</v>
      </c>
    </row>
    <row r="140" spans="1:3" ht="15" customHeight="1">
      <c r="A140" s="27">
        <v>45553</v>
      </c>
      <c r="B140" s="6">
        <v>22</v>
      </c>
      <c r="C140" s="6">
        <v>7</v>
      </c>
    </row>
    <row r="141" spans="1:3" ht="15" customHeight="1">
      <c r="A141" s="27">
        <v>45554</v>
      </c>
      <c r="B141" s="6">
        <v>92</v>
      </c>
      <c r="C141" s="6">
        <v>12</v>
      </c>
    </row>
    <row r="142" spans="1:3" ht="15" customHeight="1">
      <c r="A142" s="27">
        <v>45555</v>
      </c>
      <c r="B142" s="6">
        <v>53</v>
      </c>
      <c r="C142" s="6">
        <v>15</v>
      </c>
    </row>
    <row r="143" spans="1:3" ht="15" customHeight="1">
      <c r="A143" s="27">
        <v>45556</v>
      </c>
      <c r="B143" s="6">
        <v>35</v>
      </c>
      <c r="C143" s="6">
        <v>3</v>
      </c>
    </row>
    <row r="144" spans="1:3" ht="15" customHeight="1">
      <c r="A144" s="27">
        <v>45557</v>
      </c>
      <c r="B144" s="6">
        <v>47</v>
      </c>
      <c r="C144" s="6">
        <v>2</v>
      </c>
    </row>
    <row r="145" spans="1:3" ht="15" customHeight="1">
      <c r="A145" s="27">
        <v>45558</v>
      </c>
      <c r="B145" s="6">
        <v>75</v>
      </c>
      <c r="C145" s="6">
        <v>19</v>
      </c>
    </row>
    <row r="146" spans="1:3" ht="15" customHeight="1">
      <c r="A146" s="27">
        <v>45559</v>
      </c>
      <c r="B146" s="6">
        <v>87</v>
      </c>
      <c r="C146" s="6">
        <v>23</v>
      </c>
    </row>
    <row r="147" spans="1:3" ht="15" customHeight="1">
      <c r="A147" s="27">
        <v>45560</v>
      </c>
      <c r="B147" s="6">
        <v>77</v>
      </c>
      <c r="C147" s="6">
        <v>15</v>
      </c>
    </row>
    <row r="148" spans="1:3" ht="15" customHeight="1">
      <c r="A148" s="27">
        <v>45561</v>
      </c>
      <c r="B148" s="6">
        <v>58</v>
      </c>
      <c r="C148" s="6">
        <v>11</v>
      </c>
    </row>
    <row r="149" spans="1:3" ht="15" customHeight="1">
      <c r="A149" s="27">
        <v>45562</v>
      </c>
      <c r="B149" s="6">
        <v>122</v>
      </c>
      <c r="C149" s="6">
        <v>35</v>
      </c>
    </row>
    <row r="150" spans="1:3" ht="15" customHeight="1">
      <c r="A150" s="27">
        <v>45563</v>
      </c>
      <c r="B150" s="6">
        <v>93</v>
      </c>
      <c r="C150" s="6">
        <v>16</v>
      </c>
    </row>
    <row r="151" spans="1:3" ht="15" customHeight="1">
      <c r="A151" s="27">
        <v>45564</v>
      </c>
      <c r="B151" s="6">
        <v>100</v>
      </c>
      <c r="C151" s="6">
        <v>20</v>
      </c>
    </row>
    <row r="152" spans="1:3" ht="15" customHeight="1">
      <c r="A152" s="27">
        <v>45565</v>
      </c>
      <c r="B152" s="6">
        <v>93</v>
      </c>
      <c r="C152" s="6">
        <v>20</v>
      </c>
    </row>
    <row r="153" spans="1:3" ht="15" customHeight="1">
      <c r="A153" s="27">
        <v>45566</v>
      </c>
      <c r="B153" s="6">
        <v>31</v>
      </c>
      <c r="C153" s="6">
        <v>8</v>
      </c>
    </row>
    <row r="154" spans="1:3" ht="15" customHeight="1">
      <c r="A154" s="27">
        <v>45567</v>
      </c>
      <c r="B154" s="6">
        <v>6</v>
      </c>
      <c r="C154" s="6">
        <v>5</v>
      </c>
    </row>
    <row r="155" spans="1:3" ht="15" customHeight="1">
      <c r="A155" s="27">
        <v>45568</v>
      </c>
      <c r="B155" s="6">
        <v>21</v>
      </c>
      <c r="C155" s="6">
        <v>8</v>
      </c>
    </row>
    <row r="156" spans="1:3" ht="15" customHeight="1">
      <c r="A156" s="27">
        <v>45569</v>
      </c>
      <c r="B156" s="6">
        <v>33</v>
      </c>
      <c r="C156" s="6">
        <v>1</v>
      </c>
    </row>
    <row r="157" spans="1:3" ht="15" customHeight="1">
      <c r="A157" s="27">
        <v>45570</v>
      </c>
      <c r="B157" s="6">
        <v>6</v>
      </c>
      <c r="C157" s="6">
        <v>5</v>
      </c>
    </row>
    <row r="158" spans="1:3" ht="15" customHeight="1">
      <c r="A158" s="27">
        <v>45571</v>
      </c>
      <c r="B158" s="6">
        <v>8</v>
      </c>
      <c r="C158" s="6">
        <v>0</v>
      </c>
    </row>
    <row r="159" spans="1:3" ht="15" customHeight="1">
      <c r="A159" s="27">
        <v>45572</v>
      </c>
      <c r="B159" s="6">
        <v>8</v>
      </c>
      <c r="C159" s="6">
        <v>0</v>
      </c>
    </row>
    <row r="160" spans="1:3" ht="15" customHeight="1">
      <c r="A160" s="27">
        <v>45573</v>
      </c>
      <c r="B160" s="6">
        <v>7</v>
      </c>
      <c r="C160" s="6">
        <v>1</v>
      </c>
    </row>
    <row r="161" spans="1:3" ht="15" customHeight="1">
      <c r="A161" s="27">
        <v>45574</v>
      </c>
      <c r="B161" s="6">
        <v>15</v>
      </c>
      <c r="C161" s="6">
        <v>2</v>
      </c>
    </row>
    <row r="162" spans="1:3" ht="15" customHeight="1">
      <c r="A162" s="27">
        <v>45575</v>
      </c>
      <c r="B162" s="6">
        <v>9</v>
      </c>
      <c r="C162" s="6">
        <v>1</v>
      </c>
    </row>
    <row r="163" spans="1:3" ht="15" customHeight="1">
      <c r="A163" s="27">
        <v>45576</v>
      </c>
      <c r="B163" s="6">
        <v>2</v>
      </c>
      <c r="C163" s="6">
        <v>2</v>
      </c>
    </row>
    <row r="164" spans="1:3" ht="15" customHeight="1">
      <c r="A164" s="27">
        <v>45577</v>
      </c>
      <c r="B164" s="6">
        <v>4</v>
      </c>
      <c r="C164" s="6">
        <v>1</v>
      </c>
    </row>
    <row r="165" spans="1:3" ht="15" customHeight="1">
      <c r="A165" s="27">
        <v>45578</v>
      </c>
      <c r="B165" s="6">
        <v>7</v>
      </c>
      <c r="C165" s="6">
        <v>0</v>
      </c>
    </row>
    <row r="166" spans="1:3" ht="15" customHeight="1">
      <c r="A166" s="27">
        <v>45579</v>
      </c>
      <c r="B166" s="6">
        <v>16</v>
      </c>
      <c r="C166" s="6">
        <v>3</v>
      </c>
    </row>
    <row r="167" spans="1:3" ht="15" customHeight="1">
      <c r="A167" s="27">
        <v>45580</v>
      </c>
      <c r="B167" s="6">
        <v>15</v>
      </c>
      <c r="C167" s="6">
        <v>3</v>
      </c>
    </row>
    <row r="168" spans="1:3" ht="15" customHeight="1">
      <c r="A168" s="27">
        <v>45581</v>
      </c>
      <c r="B168" s="6">
        <v>0</v>
      </c>
      <c r="C168" s="6">
        <v>1</v>
      </c>
    </row>
    <row r="169" spans="1:3" ht="15" customHeight="1">
      <c r="A169" s="27">
        <v>45582</v>
      </c>
      <c r="B169" s="6">
        <v>28</v>
      </c>
      <c r="C169" s="6">
        <v>7</v>
      </c>
    </row>
    <row r="170" spans="1:3" ht="15" customHeight="1">
      <c r="A170" s="27">
        <v>45583</v>
      </c>
      <c r="B170" s="6">
        <v>104</v>
      </c>
      <c r="C170" s="6">
        <v>20</v>
      </c>
    </row>
    <row r="171" spans="1:3" ht="15" customHeight="1">
      <c r="A171" s="27">
        <v>45584</v>
      </c>
      <c r="B171" s="6">
        <v>11</v>
      </c>
      <c r="C171" s="6">
        <v>1</v>
      </c>
    </row>
    <row r="172" spans="1:3" ht="15" customHeight="1">
      <c r="A172" s="27">
        <v>45585</v>
      </c>
      <c r="B172" s="6">
        <v>5</v>
      </c>
      <c r="C172" s="6">
        <v>1</v>
      </c>
    </row>
    <row r="173" spans="1:3" ht="15" customHeight="1">
      <c r="A173" s="27">
        <v>45586</v>
      </c>
      <c r="B173" s="57">
        <v>7</v>
      </c>
      <c r="C173" s="57">
        <v>4</v>
      </c>
    </row>
    <row r="174" spans="1:3" ht="15" customHeight="1">
      <c r="A174" s="27">
        <v>45587</v>
      </c>
      <c r="B174" s="57">
        <v>5</v>
      </c>
      <c r="C174" s="10">
        <v>1</v>
      </c>
    </row>
    <row r="175" spans="1:3" ht="15" customHeight="1">
      <c r="A175" s="27">
        <v>45588</v>
      </c>
      <c r="B175" s="57">
        <v>5</v>
      </c>
      <c r="C175" s="6">
        <v>0</v>
      </c>
    </row>
    <row r="176" spans="1:3" ht="15" customHeight="1">
      <c r="A176" s="27">
        <v>45589</v>
      </c>
      <c r="B176" s="57">
        <v>2</v>
      </c>
      <c r="C176" s="6">
        <v>2</v>
      </c>
    </row>
    <row r="177" spans="1:3" ht="15" customHeight="1">
      <c r="A177" s="27">
        <v>45590</v>
      </c>
      <c r="B177" s="57">
        <v>58</v>
      </c>
      <c r="C177" s="6">
        <v>5</v>
      </c>
    </row>
    <row r="178" spans="1:3" ht="15" customHeight="1">
      <c r="A178" s="27">
        <v>45591</v>
      </c>
      <c r="B178" s="57">
        <v>20</v>
      </c>
      <c r="C178" s="6">
        <v>0</v>
      </c>
    </row>
    <row r="179" spans="1:3" ht="15" customHeight="1">
      <c r="A179" s="27">
        <v>45592</v>
      </c>
      <c r="B179" s="57">
        <v>27</v>
      </c>
      <c r="C179" s="6">
        <v>1</v>
      </c>
    </row>
    <row r="180" spans="1:3" ht="15" customHeight="1">
      <c r="A180" s="27">
        <v>45593</v>
      </c>
      <c r="B180" s="57">
        <v>7</v>
      </c>
      <c r="C180" s="6">
        <v>1</v>
      </c>
    </row>
    <row r="181" spans="1:3" ht="15" customHeight="1">
      <c r="A181" s="27">
        <v>45594</v>
      </c>
      <c r="B181" s="57">
        <v>7</v>
      </c>
      <c r="C181" s="6">
        <v>1</v>
      </c>
    </row>
    <row r="182" spans="1:3" ht="15" customHeight="1">
      <c r="A182" s="27">
        <v>45595</v>
      </c>
      <c r="B182" s="57">
        <v>3</v>
      </c>
      <c r="C182" s="6">
        <v>0</v>
      </c>
    </row>
    <row r="183" spans="1:3" ht="15" customHeight="1">
      <c r="A183" s="27">
        <v>45596</v>
      </c>
      <c r="B183" s="57">
        <v>2</v>
      </c>
      <c r="C183" s="6">
        <v>1</v>
      </c>
    </row>
    <row r="184" spans="1:3" ht="15" customHeight="1">
      <c r="A184" s="27">
        <v>45597</v>
      </c>
      <c r="B184" s="57">
        <v>10</v>
      </c>
      <c r="C184" s="6">
        <v>1</v>
      </c>
    </row>
    <row r="185" spans="1:3" ht="15" customHeight="1">
      <c r="A185" s="27">
        <v>45598</v>
      </c>
      <c r="B185" s="57">
        <v>6</v>
      </c>
      <c r="C185" s="6">
        <v>1</v>
      </c>
    </row>
    <row r="186" spans="1:3" ht="15" customHeight="1">
      <c r="A186" s="27">
        <v>45599</v>
      </c>
      <c r="B186" s="57">
        <v>3</v>
      </c>
      <c r="C186" s="6">
        <v>0</v>
      </c>
    </row>
    <row r="187" spans="1:3" ht="15" customHeight="1">
      <c r="A187" s="27">
        <v>45600</v>
      </c>
      <c r="B187" s="10">
        <v>3</v>
      </c>
      <c r="C187" s="10">
        <v>1</v>
      </c>
    </row>
    <row r="188" spans="1:3" ht="15" customHeight="1">
      <c r="A188" s="27">
        <v>45601</v>
      </c>
      <c r="B188" s="10">
        <v>11</v>
      </c>
      <c r="C188" s="10">
        <v>2</v>
      </c>
    </row>
    <row r="189" spans="1:3" ht="15" customHeight="1">
      <c r="A189" s="27">
        <v>45602</v>
      </c>
      <c r="B189" s="10">
        <v>3</v>
      </c>
      <c r="C189" s="10">
        <v>1</v>
      </c>
    </row>
    <row r="190" spans="1:3" ht="15" customHeight="1">
      <c r="A190" s="27">
        <v>45603</v>
      </c>
      <c r="B190" s="10">
        <v>10</v>
      </c>
      <c r="C190" s="10">
        <v>3</v>
      </c>
    </row>
    <row r="191" spans="1:3" ht="15" customHeight="1">
      <c r="A191" s="27">
        <v>45604</v>
      </c>
      <c r="B191" s="10">
        <v>7</v>
      </c>
      <c r="C191" s="6">
        <v>0</v>
      </c>
    </row>
    <row r="192" spans="1:3" ht="15" customHeight="1">
      <c r="A192" s="27">
        <v>45605</v>
      </c>
      <c r="B192" s="10">
        <v>2</v>
      </c>
      <c r="C192" s="6">
        <v>1</v>
      </c>
    </row>
    <row r="193" spans="1:3" ht="15" customHeight="1">
      <c r="A193" s="27">
        <v>45606</v>
      </c>
      <c r="B193" s="10">
        <v>3</v>
      </c>
      <c r="C193" s="6">
        <v>0</v>
      </c>
    </row>
    <row r="194" spans="1:3" ht="15" customHeight="1">
      <c r="A194" s="27">
        <v>45607</v>
      </c>
      <c r="B194" s="10">
        <v>1</v>
      </c>
      <c r="C194" s="6">
        <v>0</v>
      </c>
    </row>
    <row r="195" spans="1:3" ht="15" customHeight="1">
      <c r="A195" s="27">
        <v>45608</v>
      </c>
      <c r="B195" s="10">
        <v>1</v>
      </c>
      <c r="C195" s="10">
        <v>1</v>
      </c>
    </row>
    <row r="196" spans="1:3" ht="15" customHeight="1">
      <c r="A196" s="27">
        <v>45609</v>
      </c>
      <c r="B196" s="6">
        <v>0</v>
      </c>
      <c r="C196" s="10">
        <v>2</v>
      </c>
    </row>
    <row r="197" spans="1:3" ht="15" customHeight="1">
      <c r="A197" s="27">
        <v>45610</v>
      </c>
      <c r="B197" s="10">
        <v>6</v>
      </c>
      <c r="C197" s="10">
        <v>4</v>
      </c>
    </row>
    <row r="198" spans="1:3" ht="15" customHeight="1">
      <c r="A198" s="27">
        <v>45611</v>
      </c>
      <c r="B198" s="10">
        <v>8</v>
      </c>
      <c r="C198" s="10">
        <v>3</v>
      </c>
    </row>
    <row r="199" spans="1:3" ht="15" customHeight="1">
      <c r="A199" s="27">
        <v>45612</v>
      </c>
      <c r="B199" s="10">
        <v>4</v>
      </c>
      <c r="C199" s="6">
        <v>0</v>
      </c>
    </row>
    <row r="200" spans="1:3" ht="15" customHeight="1">
      <c r="A200" s="27">
        <v>45613</v>
      </c>
      <c r="B200" s="10">
        <v>19</v>
      </c>
      <c r="C200" s="6">
        <v>1</v>
      </c>
    </row>
    <row r="201" spans="1:3" ht="15" customHeight="1">
      <c r="A201" s="27">
        <v>45614</v>
      </c>
      <c r="B201" s="10">
        <v>11</v>
      </c>
      <c r="C201" s="10">
        <v>2</v>
      </c>
    </row>
    <row r="202" spans="1:3" ht="15" customHeight="1">
      <c r="A202" s="27">
        <v>45615</v>
      </c>
      <c r="B202" s="10">
        <v>163</v>
      </c>
      <c r="C202" s="10">
        <v>9</v>
      </c>
    </row>
    <row r="203" spans="1:3" ht="15" customHeight="1">
      <c r="A203" s="27">
        <v>45616</v>
      </c>
      <c r="B203" s="10">
        <v>4</v>
      </c>
      <c r="C203" s="10">
        <v>5</v>
      </c>
    </row>
    <row r="204" spans="1:3" ht="15" customHeight="1">
      <c r="A204" s="27">
        <v>45617</v>
      </c>
      <c r="B204" s="10">
        <v>10</v>
      </c>
      <c r="C204" s="10">
        <v>4</v>
      </c>
    </row>
    <row r="205" spans="1:3" ht="15" customHeight="1">
      <c r="A205" s="27">
        <v>45618</v>
      </c>
      <c r="B205" s="10">
        <v>5</v>
      </c>
      <c r="C205" s="10">
        <v>3</v>
      </c>
    </row>
    <row r="206" spans="1:3" ht="15" customHeight="1">
      <c r="A206" s="27">
        <v>45619</v>
      </c>
      <c r="B206" s="10">
        <v>29</v>
      </c>
      <c r="C206" s="10">
        <v>5</v>
      </c>
    </row>
    <row r="207" spans="1:3" ht="15" customHeight="1">
      <c r="A207" s="27">
        <v>45620</v>
      </c>
      <c r="B207" s="10">
        <v>11</v>
      </c>
      <c r="C207" s="10">
        <v>6</v>
      </c>
    </row>
    <row r="208" spans="1:3" ht="15" customHeight="1">
      <c r="A208" s="27">
        <v>45621</v>
      </c>
      <c r="B208" s="10">
        <v>17</v>
      </c>
      <c r="C208" s="6">
        <v>0</v>
      </c>
    </row>
    <row r="209" spans="1:3" ht="15" customHeight="1">
      <c r="A209" s="27">
        <v>45622</v>
      </c>
      <c r="B209" s="10">
        <v>3</v>
      </c>
      <c r="C209" s="6">
        <v>0</v>
      </c>
    </row>
    <row r="210" spans="1:3" ht="15" customHeight="1">
      <c r="A210" s="27">
        <v>45623</v>
      </c>
      <c r="B210" s="10">
        <v>7</v>
      </c>
      <c r="C210" s="6">
        <v>0</v>
      </c>
    </row>
    <row r="211" spans="1:3" ht="15" customHeight="1">
      <c r="A211" s="27">
        <v>45624</v>
      </c>
      <c r="B211" s="10">
        <v>4</v>
      </c>
      <c r="C211" s="6">
        <v>0</v>
      </c>
    </row>
    <row r="212" spans="1:3" ht="15" customHeight="1">
      <c r="A212" s="27">
        <v>45625</v>
      </c>
      <c r="B212" s="10">
        <v>4</v>
      </c>
      <c r="C212" s="6">
        <v>1</v>
      </c>
    </row>
    <row r="213" spans="1:3" ht="15" customHeight="1">
      <c r="A213" s="27">
        <v>45626</v>
      </c>
      <c r="B213" s="10">
        <v>3</v>
      </c>
      <c r="C213" s="6">
        <v>0</v>
      </c>
    </row>
    <row r="214" spans="1:3" ht="15" customHeight="1">
      <c r="A214" s="27">
        <v>45627</v>
      </c>
      <c r="B214" s="10">
        <v>1</v>
      </c>
      <c r="C214" s="6">
        <v>1</v>
      </c>
    </row>
    <row r="215" spans="1:3" ht="15" customHeight="1">
      <c r="A215" s="27">
        <v>45628</v>
      </c>
      <c r="B215" s="10">
        <v>1</v>
      </c>
      <c r="C215" s="6">
        <v>4</v>
      </c>
    </row>
    <row r="216" spans="1:3" ht="15" customHeight="1">
      <c r="A216" s="27">
        <v>45629</v>
      </c>
      <c r="B216" s="10">
        <v>2</v>
      </c>
      <c r="C216" s="6">
        <v>0</v>
      </c>
    </row>
    <row r="217" spans="1:3" ht="15" customHeight="1">
      <c r="A217" s="27">
        <v>45630</v>
      </c>
      <c r="B217" s="10">
        <v>2</v>
      </c>
      <c r="C217" s="10">
        <v>8</v>
      </c>
    </row>
    <row r="218" spans="1:3" ht="15" customHeight="1">
      <c r="A218" s="27">
        <v>45631</v>
      </c>
      <c r="B218" s="10">
        <v>1</v>
      </c>
      <c r="C218" s="10">
        <v>3</v>
      </c>
    </row>
    <row r="219" spans="1:3" ht="15" customHeight="1">
      <c r="A219" s="27">
        <v>45632</v>
      </c>
      <c r="B219" s="10">
        <v>8</v>
      </c>
      <c r="C219" s="10">
        <v>64</v>
      </c>
    </row>
    <row r="220" spans="1:3" ht="15" customHeight="1">
      <c r="A220" s="27">
        <v>45633</v>
      </c>
      <c r="B220" s="6">
        <v>0</v>
      </c>
      <c r="C220" s="10">
        <v>3</v>
      </c>
    </row>
    <row r="221" spans="1:3" ht="15" customHeight="1">
      <c r="A221" s="27">
        <v>45634</v>
      </c>
      <c r="B221" s="6">
        <v>1</v>
      </c>
      <c r="C221" s="10">
        <v>5</v>
      </c>
    </row>
    <row r="222" spans="1:3" ht="15" customHeight="1">
      <c r="A222" s="27">
        <v>45635</v>
      </c>
      <c r="B222" s="10">
        <v>75</v>
      </c>
      <c r="C222" s="10">
        <v>11</v>
      </c>
    </row>
    <row r="223" spans="1:3" ht="15" customHeight="1">
      <c r="A223" s="27">
        <v>45636</v>
      </c>
      <c r="B223" s="10">
        <v>3</v>
      </c>
      <c r="C223" s="10">
        <v>1</v>
      </c>
    </row>
    <row r="224" spans="1:3" ht="15" customHeight="1">
      <c r="A224" s="27">
        <v>45637</v>
      </c>
      <c r="B224" s="10">
        <v>5</v>
      </c>
      <c r="C224" s="10">
        <v>3</v>
      </c>
    </row>
    <row r="225" spans="1:3" ht="15" customHeight="1">
      <c r="A225" s="27">
        <v>45638</v>
      </c>
      <c r="B225" s="10">
        <v>4</v>
      </c>
      <c r="C225" s="6">
        <v>0</v>
      </c>
    </row>
    <row r="226" spans="1:3" ht="15" customHeight="1">
      <c r="A226" s="27">
        <v>45639</v>
      </c>
      <c r="B226" s="10">
        <v>3</v>
      </c>
      <c r="C226" s="6">
        <v>0</v>
      </c>
    </row>
    <row r="227" spans="1:3" ht="15" customHeight="1">
      <c r="A227" s="27">
        <v>45640</v>
      </c>
      <c r="B227" s="10">
        <v>3</v>
      </c>
      <c r="C227" s="6">
        <v>1</v>
      </c>
    </row>
    <row r="228" spans="1:3" ht="15" customHeight="1">
      <c r="A228" s="27">
        <v>45641</v>
      </c>
      <c r="B228" s="10">
        <v>3</v>
      </c>
      <c r="C228" s="6">
        <v>1</v>
      </c>
    </row>
    <row r="229" spans="1:3" ht="15" customHeight="1">
      <c r="A229" s="27">
        <v>45642</v>
      </c>
      <c r="B229" s="6">
        <v>1</v>
      </c>
      <c r="C229" s="6">
        <v>0</v>
      </c>
    </row>
    <row r="230" spans="1:3" ht="15" customHeight="1">
      <c r="A230" s="27">
        <v>45643</v>
      </c>
      <c r="B230" s="6">
        <v>3</v>
      </c>
      <c r="C230" s="6">
        <v>0</v>
      </c>
    </row>
    <row r="231" spans="1:3" ht="15" customHeight="1">
      <c r="A231" s="27">
        <v>45644</v>
      </c>
      <c r="B231" s="6">
        <v>11</v>
      </c>
      <c r="C231" s="6">
        <v>2</v>
      </c>
    </row>
    <row r="232" spans="1:3" ht="15" customHeight="1">
      <c r="A232" s="27">
        <v>45645</v>
      </c>
      <c r="B232" s="6">
        <v>6</v>
      </c>
      <c r="C232" s="6">
        <v>2</v>
      </c>
    </row>
    <row r="233" spans="1:3" ht="15" customHeight="1">
      <c r="A233" s="27">
        <v>45646</v>
      </c>
      <c r="B233" s="6">
        <v>5</v>
      </c>
      <c r="C233" s="6">
        <v>0</v>
      </c>
    </row>
    <row r="234" spans="1:3" ht="15" customHeight="1">
      <c r="A234" s="27">
        <v>45647</v>
      </c>
      <c r="B234" s="6">
        <v>43</v>
      </c>
      <c r="C234" s="6">
        <v>0</v>
      </c>
    </row>
    <row r="235" spans="1:3" ht="15" customHeight="1">
      <c r="A235" s="27">
        <v>45648</v>
      </c>
      <c r="B235" s="6">
        <v>4</v>
      </c>
      <c r="C235" s="6">
        <v>1</v>
      </c>
    </row>
    <row r="236" spans="1:3" ht="15" customHeight="1">
      <c r="A236" s="27">
        <v>45649</v>
      </c>
      <c r="B236" s="6">
        <v>3</v>
      </c>
      <c r="C236" s="6">
        <v>0</v>
      </c>
    </row>
    <row r="237" spans="1:3" ht="15" customHeight="1">
      <c r="A237" s="27">
        <v>45650</v>
      </c>
      <c r="B237" s="6">
        <v>3</v>
      </c>
      <c r="C237" s="6">
        <v>0</v>
      </c>
    </row>
    <row r="238" spans="1:3" ht="15" customHeight="1">
      <c r="A238" s="27">
        <v>45651</v>
      </c>
      <c r="B238" s="6">
        <v>2</v>
      </c>
      <c r="C238" s="6">
        <v>2</v>
      </c>
    </row>
    <row r="239" spans="1:3" ht="15" customHeight="1">
      <c r="A239" s="27">
        <v>45652</v>
      </c>
      <c r="B239" s="6">
        <v>6</v>
      </c>
      <c r="C239" s="6">
        <v>2</v>
      </c>
    </row>
    <row r="240" spans="1:3" ht="15" customHeight="1">
      <c r="A240" s="27">
        <v>45653</v>
      </c>
      <c r="B240" s="6">
        <v>6</v>
      </c>
      <c r="C240" s="6">
        <v>0</v>
      </c>
    </row>
    <row r="241" spans="1:3" ht="15" customHeight="1">
      <c r="A241" s="27">
        <v>45654</v>
      </c>
      <c r="B241" s="6">
        <v>13</v>
      </c>
      <c r="C241" s="6">
        <v>5</v>
      </c>
    </row>
    <row r="242" spans="1:3" ht="15" customHeight="1">
      <c r="A242" s="27">
        <v>45655</v>
      </c>
      <c r="B242" s="6">
        <v>0</v>
      </c>
      <c r="C242" s="6">
        <v>0</v>
      </c>
    </row>
    <row r="243" spans="1:3" ht="15" customHeight="1">
      <c r="A243" s="27">
        <v>45656</v>
      </c>
      <c r="B243" s="6">
        <v>18</v>
      </c>
      <c r="C243" s="6">
        <v>2</v>
      </c>
    </row>
    <row r="244" spans="1:3" ht="15" customHeight="1">
      <c r="A244" s="27">
        <v>45657</v>
      </c>
      <c r="B244" s="6">
        <v>2</v>
      </c>
      <c r="C244" s="6">
        <v>4</v>
      </c>
    </row>
    <row r="245" spans="1:3" ht="15" customHeight="1">
      <c r="A245" s="27">
        <v>45658</v>
      </c>
      <c r="B245" s="6">
        <v>4</v>
      </c>
      <c r="C245" s="6">
        <v>2</v>
      </c>
    </row>
    <row r="246" spans="1:3" ht="15" customHeight="1">
      <c r="A246" s="27">
        <v>45659</v>
      </c>
      <c r="B246" s="6">
        <v>5</v>
      </c>
      <c r="C246" s="6">
        <v>11</v>
      </c>
    </row>
    <row r="247" spans="1:3" ht="15" customHeight="1">
      <c r="A247" s="27">
        <v>45660</v>
      </c>
      <c r="B247" s="6">
        <v>8</v>
      </c>
      <c r="C247" s="6">
        <v>1</v>
      </c>
    </row>
    <row r="248" spans="1:3" ht="15" customHeight="1">
      <c r="A248" s="27">
        <v>45661</v>
      </c>
      <c r="B248" s="6">
        <v>1</v>
      </c>
      <c r="C248" s="6">
        <v>1</v>
      </c>
    </row>
    <row r="249" spans="1:3" ht="15" customHeight="1">
      <c r="A249" s="27">
        <v>45662</v>
      </c>
      <c r="B249" s="6">
        <v>1</v>
      </c>
      <c r="C249" s="6">
        <v>0</v>
      </c>
    </row>
    <row r="250" spans="1:3" ht="15" customHeight="1">
      <c r="A250" s="27">
        <v>45663</v>
      </c>
      <c r="B250" s="6">
        <v>7</v>
      </c>
      <c r="C250" s="6">
        <v>6</v>
      </c>
    </row>
    <row r="251" spans="1:3" ht="15" customHeight="1">
      <c r="A251" s="27">
        <v>45664</v>
      </c>
      <c r="B251" s="6">
        <v>10</v>
      </c>
      <c r="C251" s="6">
        <v>5</v>
      </c>
    </row>
    <row r="252" spans="1:3" ht="15" customHeight="1">
      <c r="A252" s="27">
        <v>45665</v>
      </c>
      <c r="B252" s="6">
        <v>15</v>
      </c>
      <c r="C252" s="6">
        <v>2</v>
      </c>
    </row>
    <row r="253" spans="1:3" ht="15" customHeight="1">
      <c r="A253" s="27">
        <v>45666</v>
      </c>
      <c r="B253" s="6">
        <v>17</v>
      </c>
      <c r="C253" s="6">
        <v>4</v>
      </c>
    </row>
    <row r="254" spans="1:3" ht="15" customHeight="1">
      <c r="A254" s="27">
        <v>45667</v>
      </c>
      <c r="B254" s="6">
        <v>22</v>
      </c>
      <c r="C254" s="6">
        <v>10</v>
      </c>
    </row>
    <row r="255" spans="1:3" ht="15" customHeight="1">
      <c r="A255" s="27">
        <v>45668</v>
      </c>
      <c r="B255" s="6">
        <v>17</v>
      </c>
      <c r="C255" s="6">
        <v>4</v>
      </c>
    </row>
    <row r="256" spans="1:3" ht="15" customHeight="1">
      <c r="A256" s="27">
        <v>45669</v>
      </c>
      <c r="B256" s="6">
        <v>23</v>
      </c>
      <c r="C256" s="6">
        <v>13</v>
      </c>
    </row>
    <row r="257" spans="1:3" ht="15" customHeight="1">
      <c r="A257" s="27">
        <v>45670</v>
      </c>
      <c r="B257" s="6">
        <v>47</v>
      </c>
      <c r="C257" s="6">
        <v>8</v>
      </c>
    </row>
    <row r="258" spans="1:3" ht="15" customHeight="1">
      <c r="A258" s="27">
        <v>45671</v>
      </c>
      <c r="B258" s="6">
        <v>25</v>
      </c>
      <c r="C258" s="6">
        <v>14</v>
      </c>
    </row>
    <row r="259" spans="1:3" ht="15" customHeight="1">
      <c r="A259" s="27">
        <v>45672</v>
      </c>
      <c r="B259" s="6">
        <v>219</v>
      </c>
      <c r="C259" s="6">
        <v>6</v>
      </c>
    </row>
    <row r="260" spans="1:3" ht="15" customHeight="1">
      <c r="A260" s="27">
        <v>45673</v>
      </c>
      <c r="B260" s="6">
        <v>16</v>
      </c>
      <c r="C260" s="6">
        <v>23</v>
      </c>
    </row>
    <row r="261" spans="1:3" ht="15" customHeight="1">
      <c r="A261" s="27">
        <v>45674</v>
      </c>
      <c r="B261" s="6">
        <v>14</v>
      </c>
      <c r="C261" s="6">
        <v>4</v>
      </c>
    </row>
    <row r="262" spans="1:3" ht="15" customHeight="1">
      <c r="A262" s="27">
        <v>45675</v>
      </c>
      <c r="B262" s="6">
        <v>14</v>
      </c>
      <c r="C262" s="6">
        <v>1</v>
      </c>
    </row>
    <row r="263" spans="1:3" ht="15" customHeight="1">
      <c r="A263" s="27">
        <v>45676</v>
      </c>
      <c r="B263" s="6">
        <v>14</v>
      </c>
      <c r="C263" s="6">
        <v>0</v>
      </c>
    </row>
    <row r="264" spans="1:3" ht="15" customHeight="1">
      <c r="A264" s="27">
        <v>45677</v>
      </c>
      <c r="B264" s="6">
        <v>9</v>
      </c>
      <c r="C264" s="6">
        <v>2</v>
      </c>
    </row>
    <row r="265" spans="1:3" ht="15" customHeight="1">
      <c r="A265" s="27">
        <v>45678</v>
      </c>
      <c r="B265" s="6">
        <v>8</v>
      </c>
      <c r="C265" s="6">
        <v>3</v>
      </c>
    </row>
    <row r="266" spans="1:3" ht="15" customHeight="1">
      <c r="A266" s="27">
        <v>45679</v>
      </c>
      <c r="B266" s="6">
        <v>9</v>
      </c>
      <c r="C266" s="6">
        <v>3</v>
      </c>
    </row>
    <row r="267" spans="1:3" ht="15" customHeight="1">
      <c r="A267" s="27">
        <v>45680</v>
      </c>
      <c r="B267" s="6">
        <v>13</v>
      </c>
      <c r="C267" s="6">
        <v>1</v>
      </c>
    </row>
    <row r="268" spans="1:3" ht="15" customHeight="1">
      <c r="A268" s="27">
        <v>45681</v>
      </c>
      <c r="B268" s="6">
        <v>23</v>
      </c>
      <c r="C268" s="6">
        <v>2</v>
      </c>
    </row>
    <row r="269" spans="1:3" ht="15" customHeight="1">
      <c r="A269" s="27">
        <v>45682</v>
      </c>
      <c r="B269" s="6">
        <v>1969</v>
      </c>
      <c r="C269" s="6">
        <v>43</v>
      </c>
    </row>
    <row r="270" spans="1:3" ht="15" customHeight="1">
      <c r="A270" s="27">
        <v>45683</v>
      </c>
      <c r="B270" s="6">
        <v>1247</v>
      </c>
      <c r="C270" s="6">
        <v>8</v>
      </c>
    </row>
    <row r="271" spans="1:3" ht="15" customHeight="1">
      <c r="A271" s="27">
        <v>45684</v>
      </c>
      <c r="B271" s="6">
        <v>236</v>
      </c>
      <c r="C271" s="6">
        <v>5</v>
      </c>
    </row>
    <row r="272" spans="1:3" ht="15" customHeight="1">
      <c r="A272" s="27">
        <v>45685</v>
      </c>
      <c r="B272" s="6">
        <v>93</v>
      </c>
      <c r="C272" s="6">
        <v>0</v>
      </c>
    </row>
    <row r="273" spans="1:3" ht="15" customHeight="1">
      <c r="A273" s="27">
        <v>45686</v>
      </c>
      <c r="B273" s="6">
        <v>98</v>
      </c>
      <c r="C273" s="6">
        <v>2</v>
      </c>
    </row>
    <row r="274" spans="1:3" ht="15" customHeight="1">
      <c r="A274" s="27">
        <v>45687</v>
      </c>
      <c r="B274" s="6">
        <v>39</v>
      </c>
      <c r="C274" s="6">
        <v>3</v>
      </c>
    </row>
    <row r="275" spans="1:3" ht="15" customHeight="1">
      <c r="A275" s="27">
        <v>45688</v>
      </c>
      <c r="B275" s="6">
        <v>60</v>
      </c>
      <c r="C275" s="6">
        <v>6</v>
      </c>
    </row>
    <row r="276" spans="1:3" ht="15" customHeight="1">
      <c r="A276" s="23">
        <v>45689</v>
      </c>
      <c r="B276" s="6">
        <v>54</v>
      </c>
      <c r="C276" s="6">
        <v>4</v>
      </c>
    </row>
    <row r="277" spans="1:3" ht="15" customHeight="1">
      <c r="A277" s="23">
        <v>45690</v>
      </c>
      <c r="B277" s="6">
        <v>18</v>
      </c>
      <c r="C277" s="6">
        <v>4</v>
      </c>
    </row>
    <row r="278" spans="1:3" ht="15" customHeight="1">
      <c r="A278" s="23">
        <v>45691</v>
      </c>
      <c r="B278" s="6">
        <v>20</v>
      </c>
      <c r="C278" s="6">
        <v>2</v>
      </c>
    </row>
    <row r="279" spans="1:3" ht="15" customHeight="1">
      <c r="A279" s="23">
        <v>45692</v>
      </c>
      <c r="B279" s="6">
        <v>33</v>
      </c>
      <c r="C279" s="6">
        <v>3</v>
      </c>
    </row>
    <row r="280" spans="1:3" ht="15" customHeight="1">
      <c r="A280" s="23">
        <v>45693</v>
      </c>
      <c r="B280" s="6">
        <v>29</v>
      </c>
      <c r="C280" s="6">
        <v>3</v>
      </c>
    </row>
    <row r="281" spans="1:3" ht="15" customHeight="1">
      <c r="A281" s="23">
        <v>45694</v>
      </c>
      <c r="B281" s="6">
        <v>13</v>
      </c>
      <c r="C281" s="6">
        <v>0</v>
      </c>
    </row>
    <row r="282" spans="1:3" ht="15" customHeight="1">
      <c r="A282" s="23">
        <v>45695</v>
      </c>
      <c r="B282" s="6">
        <v>10</v>
      </c>
      <c r="C282" s="6">
        <v>1</v>
      </c>
    </row>
    <row r="283" spans="1:3" ht="15" customHeight="1">
      <c r="A283" s="23">
        <v>45696</v>
      </c>
      <c r="B283" s="6">
        <v>20</v>
      </c>
      <c r="C283" s="6">
        <v>1</v>
      </c>
    </row>
    <row r="284" spans="1:3" ht="15" customHeight="1">
      <c r="A284" s="23">
        <v>45697</v>
      </c>
      <c r="B284" s="6">
        <v>21</v>
      </c>
      <c r="C284" s="6">
        <v>2</v>
      </c>
    </row>
    <row r="285" spans="1:3" ht="15" customHeight="1">
      <c r="A285" s="23">
        <v>45698</v>
      </c>
      <c r="B285" s="6">
        <v>64</v>
      </c>
      <c r="C285" s="6">
        <v>7</v>
      </c>
    </row>
    <row r="286" spans="1:3" ht="15" customHeight="1">
      <c r="A286" s="23">
        <v>45699</v>
      </c>
      <c r="B286" s="6">
        <v>316</v>
      </c>
      <c r="C286" s="6">
        <v>5</v>
      </c>
    </row>
    <row r="287" spans="1:3" ht="15" customHeight="1">
      <c r="A287" s="23">
        <v>45700</v>
      </c>
      <c r="B287" s="6">
        <v>131</v>
      </c>
      <c r="C287" s="6">
        <v>14</v>
      </c>
    </row>
    <row r="288" spans="1:3" ht="15" customHeight="1">
      <c r="A288" s="23">
        <v>45701</v>
      </c>
      <c r="B288" s="6">
        <v>148</v>
      </c>
      <c r="C288" s="6">
        <v>14</v>
      </c>
    </row>
    <row r="289" spans="1:3" ht="15" customHeight="1">
      <c r="A289" s="23">
        <v>45702</v>
      </c>
      <c r="B289" s="6">
        <v>327</v>
      </c>
      <c r="C289" s="6">
        <v>17</v>
      </c>
    </row>
    <row r="290" spans="1:3" ht="15" customHeight="1">
      <c r="A290" s="23">
        <v>45703</v>
      </c>
      <c r="B290" s="6">
        <v>284</v>
      </c>
      <c r="C290" s="6">
        <v>13</v>
      </c>
    </row>
    <row r="291" spans="1:3" ht="15" customHeight="1">
      <c r="A291" s="23">
        <v>45704</v>
      </c>
      <c r="B291" s="6">
        <v>201</v>
      </c>
      <c r="C291" s="6">
        <v>18</v>
      </c>
    </row>
    <row r="292" spans="1:3" ht="15" customHeight="1">
      <c r="A292" s="23">
        <v>45705</v>
      </c>
      <c r="B292" s="6">
        <v>201</v>
      </c>
      <c r="C292" s="6">
        <v>23</v>
      </c>
    </row>
    <row r="293" spans="1:3" ht="15" customHeight="1">
      <c r="A293" s="23">
        <v>45706</v>
      </c>
      <c r="B293" s="6">
        <v>319</v>
      </c>
      <c r="C293" s="6">
        <v>24</v>
      </c>
    </row>
    <row r="294" spans="1:3" ht="15" customHeight="1">
      <c r="A294" s="23">
        <v>45707</v>
      </c>
      <c r="B294" s="6">
        <v>413</v>
      </c>
      <c r="C294" s="6">
        <v>34</v>
      </c>
    </row>
    <row r="295" spans="1:3" ht="15" customHeight="1">
      <c r="A295" s="23">
        <v>45708</v>
      </c>
      <c r="B295" s="6">
        <v>701</v>
      </c>
      <c r="C295" s="6">
        <v>50</v>
      </c>
    </row>
    <row r="296" spans="1:3" ht="15" customHeight="1">
      <c r="A296" s="23">
        <v>45709</v>
      </c>
      <c r="B296" s="6">
        <v>462</v>
      </c>
      <c r="C296" s="6">
        <v>26</v>
      </c>
    </row>
    <row r="297" spans="1:3" ht="15" customHeight="1">
      <c r="A297" s="23">
        <v>45710</v>
      </c>
      <c r="B297" s="6">
        <v>296</v>
      </c>
      <c r="C297" s="6">
        <v>8</v>
      </c>
    </row>
    <row r="298" spans="1:3" ht="15" customHeight="1">
      <c r="A298" s="23">
        <v>45711</v>
      </c>
      <c r="B298" s="6">
        <v>365</v>
      </c>
      <c r="C298" s="6">
        <v>14</v>
      </c>
    </row>
    <row r="299" spans="1:3" ht="15" customHeight="1">
      <c r="A299" s="23">
        <v>45712</v>
      </c>
      <c r="B299" s="6">
        <v>242</v>
      </c>
      <c r="C299" s="6">
        <v>7</v>
      </c>
    </row>
    <row r="300" spans="1:3" ht="15" customHeight="1">
      <c r="A300" s="23">
        <v>45713</v>
      </c>
      <c r="B300" s="6">
        <v>332</v>
      </c>
      <c r="C300" s="6">
        <v>5</v>
      </c>
    </row>
    <row r="301" spans="1:3" ht="15" customHeight="1">
      <c r="A301" s="23">
        <v>45714</v>
      </c>
      <c r="B301" s="6">
        <v>241</v>
      </c>
      <c r="C301" s="6">
        <v>14</v>
      </c>
    </row>
    <row r="302" spans="1:3" ht="15" customHeight="1">
      <c r="A302" s="23">
        <v>45715</v>
      </c>
      <c r="B302" s="6">
        <v>155</v>
      </c>
      <c r="C302" s="6">
        <v>10</v>
      </c>
    </row>
    <row r="303" spans="1:3" ht="15" customHeight="1">
      <c r="A303" s="23">
        <v>45716</v>
      </c>
      <c r="B303" s="6">
        <v>255</v>
      </c>
      <c r="C303" s="6">
        <v>26</v>
      </c>
    </row>
    <row r="304" spans="1:3" ht="15" customHeight="1">
      <c r="A304" s="23">
        <v>45717</v>
      </c>
      <c r="B304" s="6">
        <v>164</v>
      </c>
      <c r="C304" s="6">
        <v>7</v>
      </c>
    </row>
    <row r="305" spans="1:3" ht="15" customHeight="1">
      <c r="A305" s="23">
        <v>45718</v>
      </c>
      <c r="B305" s="6">
        <v>147</v>
      </c>
      <c r="C305" s="6">
        <v>8</v>
      </c>
    </row>
    <row r="306" spans="1:3" ht="15" customHeight="1">
      <c r="A306" s="23">
        <v>45719</v>
      </c>
      <c r="B306" s="6">
        <v>95</v>
      </c>
      <c r="C306" s="6">
        <v>6</v>
      </c>
    </row>
    <row r="307" spans="1:3" ht="15" customHeight="1">
      <c r="A307" s="23">
        <v>45720</v>
      </c>
      <c r="B307" s="6">
        <v>109</v>
      </c>
      <c r="C307" s="6">
        <v>6</v>
      </c>
    </row>
    <row r="308" spans="1:3" ht="15" customHeight="1">
      <c r="A308" s="23">
        <v>45721</v>
      </c>
      <c r="B308" s="6">
        <v>137</v>
      </c>
      <c r="C308" s="6">
        <v>4</v>
      </c>
    </row>
    <row r="309" spans="1:3" ht="15" customHeight="1">
      <c r="A309" s="23">
        <v>45722</v>
      </c>
      <c r="B309" s="6">
        <v>65</v>
      </c>
      <c r="C309" s="6">
        <v>3</v>
      </c>
    </row>
    <row r="310" spans="1:3" ht="15" customHeight="1">
      <c r="A310" s="23">
        <v>45723</v>
      </c>
      <c r="B310" s="6">
        <v>72</v>
      </c>
      <c r="C310" s="6">
        <v>3</v>
      </c>
    </row>
    <row r="311" spans="1:3" ht="15" customHeight="1">
      <c r="A311" s="23">
        <v>45724</v>
      </c>
      <c r="B311" s="6">
        <v>106</v>
      </c>
      <c r="C311" s="6">
        <v>12</v>
      </c>
    </row>
    <row r="312" spans="1:3" ht="15" customHeight="1">
      <c r="A312" s="23">
        <v>45725</v>
      </c>
      <c r="B312" s="6">
        <v>2078</v>
      </c>
      <c r="C312" s="6">
        <v>136</v>
      </c>
    </row>
    <row r="313" spans="1:3" ht="15" customHeight="1">
      <c r="A313" s="23">
        <v>45726</v>
      </c>
      <c r="B313" s="6">
        <v>303</v>
      </c>
      <c r="C313" s="6">
        <v>16</v>
      </c>
    </row>
    <row r="314" spans="1:3" ht="15" customHeight="1">
      <c r="A314" s="23">
        <v>45727</v>
      </c>
      <c r="B314" s="6">
        <v>181</v>
      </c>
      <c r="C314" s="6">
        <v>6</v>
      </c>
    </row>
    <row r="315" spans="1:3" ht="15" customHeight="1">
      <c r="A315" s="23">
        <v>45728</v>
      </c>
      <c r="B315" s="6">
        <v>311</v>
      </c>
      <c r="C315" s="6">
        <v>7</v>
      </c>
    </row>
    <row r="316" spans="1:3" ht="15" customHeight="1">
      <c r="A316" s="23">
        <v>45729</v>
      </c>
      <c r="B316" s="6">
        <v>543</v>
      </c>
      <c r="C316" s="6">
        <v>18</v>
      </c>
    </row>
    <row r="317" spans="1:3" ht="15" customHeight="1">
      <c r="A317" s="23">
        <v>45730</v>
      </c>
      <c r="B317" s="6">
        <v>289</v>
      </c>
      <c r="C317" s="6">
        <v>2</v>
      </c>
    </row>
    <row r="318" spans="1:3" ht="15" customHeight="1">
      <c r="A318" s="23">
        <v>45731</v>
      </c>
      <c r="B318" s="6">
        <v>484</v>
      </c>
      <c r="C318" s="6">
        <v>8</v>
      </c>
    </row>
    <row r="319" spans="1:3" ht="15" customHeight="1">
      <c r="A319" s="23">
        <v>45732</v>
      </c>
      <c r="B319" s="6">
        <v>337</v>
      </c>
      <c r="C319" s="6">
        <v>10</v>
      </c>
    </row>
    <row r="320" spans="1:3" ht="15" customHeight="1">
      <c r="A320" s="23">
        <v>45733</v>
      </c>
      <c r="B320" s="6">
        <v>254</v>
      </c>
      <c r="C320" s="6">
        <v>14</v>
      </c>
    </row>
    <row r="321" spans="1:3" ht="15" customHeight="1">
      <c r="A321" s="23">
        <v>45734</v>
      </c>
      <c r="B321" s="6">
        <v>298</v>
      </c>
      <c r="C321" s="6">
        <v>16</v>
      </c>
    </row>
    <row r="322" spans="1:3" ht="15" customHeight="1">
      <c r="A322" s="23">
        <v>45735</v>
      </c>
      <c r="B322" s="6">
        <v>574</v>
      </c>
      <c r="C322" s="6">
        <v>30</v>
      </c>
    </row>
    <row r="323" spans="1:3" ht="15" customHeight="1">
      <c r="A323" s="23">
        <v>45736</v>
      </c>
      <c r="B323" s="6">
        <v>392</v>
      </c>
      <c r="C323" s="6">
        <v>20</v>
      </c>
    </row>
    <row r="324" spans="1:3" ht="15" customHeight="1">
      <c r="A324" s="23">
        <v>45737</v>
      </c>
      <c r="B324" s="6">
        <v>209</v>
      </c>
      <c r="C324" s="6">
        <v>13</v>
      </c>
    </row>
    <row r="325" spans="1:3" ht="15" customHeight="1">
      <c r="A325" s="23">
        <v>45738</v>
      </c>
      <c r="B325" s="6">
        <v>169</v>
      </c>
      <c r="C325" s="6">
        <v>16</v>
      </c>
    </row>
    <row r="326" spans="1:3" ht="15" customHeight="1">
      <c r="A326" s="23">
        <v>45739</v>
      </c>
      <c r="B326" s="6">
        <v>126</v>
      </c>
      <c r="C326" s="6">
        <v>8</v>
      </c>
    </row>
    <row r="327" spans="1:3" ht="15" customHeight="1">
      <c r="A327" s="23">
        <v>45740</v>
      </c>
      <c r="B327" s="6">
        <v>292</v>
      </c>
      <c r="C327" s="6">
        <v>14</v>
      </c>
    </row>
    <row r="328" spans="1:3" ht="15" customHeight="1">
      <c r="A328" s="23">
        <v>45741</v>
      </c>
      <c r="B328" s="6">
        <v>174</v>
      </c>
      <c r="C328" s="6">
        <v>15</v>
      </c>
    </row>
    <row r="329" spans="1:3" ht="15" customHeight="1">
      <c r="A329" s="23">
        <v>45742</v>
      </c>
      <c r="B329" s="6">
        <v>202</v>
      </c>
      <c r="C329" s="6">
        <v>21</v>
      </c>
    </row>
    <row r="330" spans="1:3" ht="15" customHeight="1">
      <c r="A330" s="23">
        <v>45743</v>
      </c>
      <c r="B330" s="6">
        <v>116</v>
      </c>
      <c r="C330" s="6">
        <v>10</v>
      </c>
    </row>
    <row r="331" spans="1:3" ht="15" customHeight="1">
      <c r="A331" s="23">
        <v>45744</v>
      </c>
      <c r="B331" s="6">
        <v>204</v>
      </c>
      <c r="C331" s="6">
        <v>15</v>
      </c>
    </row>
    <row r="332" spans="1:3" ht="15" customHeight="1">
      <c r="A332" s="23">
        <v>45745</v>
      </c>
      <c r="B332" s="6">
        <v>444</v>
      </c>
      <c r="C332" s="6">
        <v>55</v>
      </c>
    </row>
    <row r="333" spans="1:3" ht="15" customHeight="1">
      <c r="A333" s="23">
        <v>45746</v>
      </c>
      <c r="B333" s="6">
        <v>575</v>
      </c>
      <c r="C333" s="6">
        <v>89</v>
      </c>
    </row>
    <row r="334" spans="1:3" ht="15" customHeight="1">
      <c r="A334" s="23">
        <v>45747</v>
      </c>
      <c r="B334" s="6">
        <v>118</v>
      </c>
      <c r="C334" s="6">
        <v>24</v>
      </c>
    </row>
    <row r="335" spans="1:3" ht="15" customHeight="1">
      <c r="A335" s="23">
        <v>45748</v>
      </c>
      <c r="B335" s="6">
        <v>189</v>
      </c>
      <c r="C335" s="6">
        <v>15</v>
      </c>
    </row>
    <row r="336" spans="1:3" ht="15" customHeight="1">
      <c r="A336" s="23">
        <v>45749</v>
      </c>
      <c r="B336" s="6">
        <v>162</v>
      </c>
      <c r="C336" s="6">
        <v>28</v>
      </c>
    </row>
    <row r="337" spans="1:3" ht="15" customHeight="1">
      <c r="A337" s="23">
        <v>45750</v>
      </c>
      <c r="B337" s="6">
        <v>139</v>
      </c>
      <c r="C337" s="6">
        <v>18</v>
      </c>
    </row>
    <row r="338" spans="1:3" ht="15" customHeight="1">
      <c r="A338" s="23">
        <v>45751</v>
      </c>
      <c r="B338" s="6">
        <v>247</v>
      </c>
      <c r="C338" s="6">
        <v>43</v>
      </c>
    </row>
    <row r="339" spans="1:3" ht="15" customHeight="1">
      <c r="A339" s="23">
        <v>45752</v>
      </c>
      <c r="B339" s="6">
        <v>707</v>
      </c>
      <c r="C339" s="6">
        <v>129</v>
      </c>
    </row>
    <row r="340" spans="1:3" ht="15" customHeight="1">
      <c r="A340" s="23">
        <v>45753</v>
      </c>
      <c r="B340" s="6">
        <v>694</v>
      </c>
      <c r="C340" s="6">
        <v>94</v>
      </c>
    </row>
    <row r="341" spans="1:3" ht="15" customHeight="1">
      <c r="A341" s="23">
        <v>45754</v>
      </c>
    </row>
    <row r="342" spans="1:3" ht="15" customHeight="1">
      <c r="A342" s="23">
        <v>45755</v>
      </c>
    </row>
    <row r="343" spans="1:3" ht="15" customHeight="1">
      <c r="A343" s="23">
        <v>45756</v>
      </c>
    </row>
    <row r="344" spans="1:3" ht="15" customHeight="1">
      <c r="A344" s="23">
        <v>45757</v>
      </c>
    </row>
    <row r="345" spans="1:3" ht="15" customHeight="1">
      <c r="A345" s="23">
        <v>45758</v>
      </c>
    </row>
    <row r="346" spans="1:3" ht="15" customHeight="1">
      <c r="A346" s="23">
        <v>45759</v>
      </c>
    </row>
    <row r="347" spans="1:3" ht="15" customHeight="1">
      <c r="A347" s="23">
        <v>45760</v>
      </c>
    </row>
    <row r="348" spans="1:3" ht="15" customHeight="1">
      <c r="A348" s="23">
        <v>45761</v>
      </c>
    </row>
    <row r="349" spans="1:3" ht="15" customHeight="1">
      <c r="A349" s="23">
        <v>45762</v>
      </c>
    </row>
    <row r="350" spans="1:3" ht="15" customHeight="1">
      <c r="A350" s="23">
        <v>45763</v>
      </c>
    </row>
    <row r="351" spans="1:3" ht="15" customHeight="1">
      <c r="A351" s="23">
        <v>45764</v>
      </c>
    </row>
    <row r="352" spans="1:3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4"/>
    </row>
    <row r="2" spans="1:6">
      <c r="B2" s="110" t="s">
        <v>25</v>
      </c>
      <c r="C2" s="110"/>
    </row>
    <row r="3" spans="1:6">
      <c r="B3" s="45" t="s">
        <v>26</v>
      </c>
      <c r="C3" s="45" t="s">
        <v>27</v>
      </c>
    </row>
    <row r="4" spans="1:6">
      <c r="A4" s="17" t="s">
        <v>28</v>
      </c>
      <c r="B4" s="46">
        <v>76557491</v>
      </c>
      <c r="C4" s="46">
        <v>2804</v>
      </c>
    </row>
    <row r="5" spans="1:6">
      <c r="A5" s="17" t="s">
        <v>29</v>
      </c>
      <c r="B5" s="46">
        <v>641497</v>
      </c>
      <c r="C5" s="46">
        <v>1274</v>
      </c>
      <c r="E5" s="30" t="s">
        <v>30</v>
      </c>
      <c r="F5" s="31">
        <v>30000</v>
      </c>
    </row>
    <row r="6" spans="1:6">
      <c r="A6" s="17" t="s">
        <v>31</v>
      </c>
      <c r="B6" s="46">
        <v>110144206</v>
      </c>
      <c r="C6" s="46">
        <v>18853</v>
      </c>
      <c r="E6" s="32" t="s">
        <v>32</v>
      </c>
      <c r="F6" s="33">
        <v>2332</v>
      </c>
    </row>
    <row r="7" spans="1:6">
      <c r="A7" s="17" t="s">
        <v>33</v>
      </c>
      <c r="B7" s="46">
        <f>SUM(B4:B6)</f>
        <v>187343194</v>
      </c>
      <c r="C7" s="46">
        <f>SUM(C4:C6)</f>
        <v>22931</v>
      </c>
      <c r="E7" s="32" t="s">
        <v>34</v>
      </c>
      <c r="F7" s="39" t="s">
        <v>35</v>
      </c>
    </row>
    <row r="8" spans="1:6">
      <c r="E8" s="34"/>
      <c r="F8" s="40"/>
    </row>
    <row r="10" spans="1:6">
      <c r="B10" s="111" t="s">
        <v>25</v>
      </c>
      <c r="C10" s="112"/>
    </row>
    <row r="11" spans="1:6">
      <c r="B11" s="45" t="s">
        <v>26</v>
      </c>
      <c r="C11" s="45" t="s">
        <v>27</v>
      </c>
    </row>
    <row r="12" spans="1:6">
      <c r="A12" s="17" t="s">
        <v>36</v>
      </c>
      <c r="B12" s="46">
        <f>180000000+7811703</f>
        <v>187811703</v>
      </c>
      <c r="C12" s="47">
        <f>22000+990</f>
        <v>22990</v>
      </c>
    </row>
    <row r="13" spans="1:6">
      <c r="A13" s="17" t="s">
        <v>37</v>
      </c>
      <c r="B13" s="46">
        <f>SUM(B4:B6)</f>
        <v>187343194</v>
      </c>
      <c r="C13" s="47">
        <f>SUM(C4:C6)</f>
        <v>22931</v>
      </c>
    </row>
    <row r="14" spans="1:6">
      <c r="A14" s="29" t="s">
        <v>38</v>
      </c>
      <c r="B14" s="46">
        <f>B12-B13</f>
        <v>468509</v>
      </c>
      <c r="C14" s="47">
        <f>C12-C13</f>
        <v>59</v>
      </c>
    </row>
    <row r="15" spans="1:6">
      <c r="B15" s="38"/>
      <c r="C15" s="38"/>
    </row>
    <row r="19" spans="1:1">
      <c r="A19" s="28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13"/>
      <c r="B1" s="113"/>
    </row>
    <row r="2" spans="1:6">
      <c r="B2" s="114" t="s">
        <v>39</v>
      </c>
      <c r="C2" s="114"/>
    </row>
    <row r="3" spans="1:6">
      <c r="B3" s="48" t="s">
        <v>26</v>
      </c>
      <c r="C3" s="48" t="s">
        <v>27</v>
      </c>
    </row>
    <row r="4" spans="1:6">
      <c r="A4" s="17" t="s">
        <v>28</v>
      </c>
      <c r="B4" s="49">
        <v>20758607</v>
      </c>
      <c r="C4" s="50">
        <v>1329</v>
      </c>
    </row>
    <row r="5" spans="1:6">
      <c r="A5" s="17" t="s">
        <v>29</v>
      </c>
      <c r="B5" s="49">
        <v>276885</v>
      </c>
      <c r="C5" s="50">
        <v>533</v>
      </c>
    </row>
    <row r="6" spans="1:6">
      <c r="A6" s="17" t="s">
        <v>31</v>
      </c>
      <c r="B6" s="49">
        <v>2223210</v>
      </c>
      <c r="C6" s="50">
        <v>7802</v>
      </c>
      <c r="E6" s="35" t="s">
        <v>40</v>
      </c>
      <c r="F6" s="41" t="s">
        <v>41</v>
      </c>
    </row>
    <row r="7" spans="1:6">
      <c r="A7" s="17" t="s">
        <v>33</v>
      </c>
      <c r="B7" s="49">
        <f>SUM(B4:B6)</f>
        <v>23258702</v>
      </c>
      <c r="C7" s="50">
        <f>SUM(C4:C6)</f>
        <v>9664</v>
      </c>
      <c r="E7" s="36" t="s">
        <v>42</v>
      </c>
      <c r="F7" s="42" t="s">
        <v>43</v>
      </c>
    </row>
    <row r="8" spans="1:6">
      <c r="E8" s="37"/>
      <c r="F8" s="43"/>
    </row>
    <row r="10" spans="1:6">
      <c r="B10" s="114" t="s">
        <v>39</v>
      </c>
      <c r="C10" s="114"/>
    </row>
    <row r="11" spans="1:6">
      <c r="B11" s="48" t="s">
        <v>26</v>
      </c>
      <c r="C11" s="48" t="s">
        <v>27</v>
      </c>
    </row>
    <row r="12" spans="1:6">
      <c r="A12" s="17" t="s">
        <v>36</v>
      </c>
      <c r="B12" s="51">
        <v>23200000</v>
      </c>
      <c r="C12" s="50">
        <f>12000-1000</f>
        <v>11000</v>
      </c>
    </row>
    <row r="13" spans="1:6">
      <c r="A13" s="17" t="s">
        <v>37</v>
      </c>
      <c r="B13" s="51">
        <f>SUM(B4:B6)</f>
        <v>23258702</v>
      </c>
      <c r="C13" s="50">
        <f>SUM(C4:C6)</f>
        <v>9664</v>
      </c>
    </row>
    <row r="14" spans="1:6">
      <c r="A14" s="29" t="s">
        <v>38</v>
      </c>
      <c r="B14" s="51">
        <f>(B12-B13)</f>
        <v>-58702</v>
      </c>
      <c r="C14" s="50">
        <f>C12-C13</f>
        <v>1336</v>
      </c>
    </row>
    <row r="15" spans="1:6">
      <c r="B15" s="38"/>
      <c r="C15" s="38"/>
    </row>
    <row r="19" spans="1:1">
      <c r="A19" s="28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328f938-37dd-445f-b762-9144296b64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POL Data</vt:lpstr>
      <vt:lpstr>Tokens distributed per day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2025-04-10T07:09:21Z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