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<sst xmlns="http://schemas.openxmlformats.org/spreadsheetml/2006/main" count="624" uniqueCount="485">
  <si>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</si>
  <si>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</si>
  <si>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</si>
  <si>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</si>
  <si>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</si>
  <si>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</si>
  <si>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</si>
  <si>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</si>
  <si>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</si>
  <si>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</si>
  <si>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</si>
  <si>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</si>
  <si>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</si>
  <si>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</si>
  <si>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</si>
  <si>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</si>
  <si>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</si>
  <si>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</si>
  <si>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</si>
  <si>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</si>
  <si>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</si>
  <si>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</si>
  <si>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</si>
  <si>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</si>
  <si>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</si>
  <si>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</si>
  <si>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</si>
  <si>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</si>
  <si>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</si>
  <si>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</si>
  <si>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</si>
  <si>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</si>
  <si>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</si>
  <si>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</si>
  <si>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</si>
  <si>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</si>
  <si>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</si>
  <si>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</si>
  <si>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</si>
  <si>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</si>
  <si>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</si>
  <si>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</si>
  <si>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</si>
  <si>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</si>
  <si>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</si>
  <si>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</si>
  <si>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</si>
  <si>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</si>
  <si>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</si>
  <si>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</si>
  <si>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</si>
  <si>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</si>
  <si>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</si>
  <si>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</si>
  <si>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</si>
  <si>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</si>
  <si>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</si>
  <si>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</si>
  <si>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</si>
  <si>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</si>
  <si>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</si>
  <si>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</si>
  <si>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</si>
  <si>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</si>
  <si>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</si>
  <si>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</si>
  <si>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</si>
  <si>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</si>
  <si>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</si>
  <si>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</si>
  <si>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</si>
  <si>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</si>
  <si>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</si>
  <si>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</si>
  <si>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</si>
  <si>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</si>
  <si>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</si>
  <si>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</si>
  <si>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</si>
  <si>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</si>
  <si>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</si>
  <si>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</si>
  <si>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</si>
  <si>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</si>
  <si>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</si>
  <si>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</si>
  <si>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</si>
  <si>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</si>
  <si>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</si>
  <si>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</si>
  <si>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</si>
  <si>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</si>
  <si>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</si>
  <si>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</si>
  <si>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</si>
  <si>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</si>
  <si>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</si>
  <si>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</si>
  <si>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</si>
  <si>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</si>
  <si>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</si>
  <si>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</si>
  <si>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</si>
  <si>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</si>
  <si>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</si>
  <si>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</si>
  <si>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</si>
  <si>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</si>
  <si>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</si>
  <si>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</si>
  <si>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</si>
  <si>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</si>
  <si>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</si>
  <si>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</si>
  <si>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</si>
  <si>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</si>
  <si>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</si>
  <si>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</si>
  <si>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</si>
  <si>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</si>
  <si>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</si>
  <si>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</si>
  <si>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</si>
  <si>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</si>
  <si>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</si>
  <si>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</si>
  <si>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</si>
  <si>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</si>
  <si>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</si>
  <si>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</si>
  <si>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</si>
  <si>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</si>
  <si>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</si>
  <si>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</si>
  <si>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</si>
  <si>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</si>
  <si>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</si>
  <si>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</si>
  <si>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</si>
  <si>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</si>
  <si>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</si>
  <si>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</si>
  <si>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</si>
  <si>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</si>
  <si>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</si>
  <si>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</si>
  <si>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</si>
  <si>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</si>
  <si>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</si>
  <si>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</si>
  <si>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</si>
  <si>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</si>
  <si>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</si>
  <si>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</si>
  <si>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</si>
  <si>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</si>
  <si>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</si>
  <si>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</si>
  <si>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</si>
  <si>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</si>
  <si>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</si>
  <si>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</si>
  <si>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</si>
  <si>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</si>
  <si>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</si>
  <si>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</si>
  <si>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</si>
  <si>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</si>
  <si>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</si>
  <si>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</si>
  <si>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</si>
  <si>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</si>
  <si>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</si>
  <si>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</si>
  <si>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</si>
  <si>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</si>
  <si>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</si>
  <si>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</si>
  <si>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</si>
  <si>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</si>
  <si>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</si>
  <si>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</si>
  <si>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</si>
  <si>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</si>
  <si>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</si>
  <si>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</si>
  <si>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</si>
  <si>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</si>
  <si>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</si>
  <si>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</si>
  <si>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</si>
  <si>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</si>
  <si>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</si>
  <si>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</si>
  <si>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</si>
  <si>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</si>
  <si>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</si>
  <si>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</si>
  <si>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</si>
  <si>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</si>
  <si>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</si>
  <si>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</si>
  <si>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</si>
  <si>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</si>
  <si>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</si>
  <si>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</si>
  <si>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</si>
  <si>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</si>
  <si>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</si>
  <si>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</si>
  <si>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</si>
  <si>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</si>
  <si>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</si>
  <si>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</si>
  <si>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</si>
  <si>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</si>
  <si>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</si>
  <si>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</si>
  <si>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</si>
  <si>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</si>
  <si>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</si>
  <si>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</si>
  <si>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</si>
  <si>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</si>
  <si>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</si>
  <si>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</si>
  <si>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</si>
  <si>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</si>
  <si>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</si>
  <si>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</si>
  <si>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</si>
  <si>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</si>
  <si>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</si>
  <si>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</si>
  <si>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</si>
  <si>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</si>
  <si>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</si>
  <si>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</si>
  <si>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</si>
  <si>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</si>
  <si>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</si>
  <si>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</si>
  <si>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</si>
  <si>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</si>
  <si>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</si>
  <si>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</si>
  <si>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</si>
  <si>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</si>
  <si>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</si>
  <si>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</si>
  <si>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</si>
  <si>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</si>
  <si>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</si>
  <si>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</si>
  <si>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</si>
  <si>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</si>
  <si>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</si>
  <si>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</si>
  <si>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</si>
  <si>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</si>
  <si>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</si>
  <si>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</si>
  <si>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</si>
  <si>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</si>
  <si>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</si>
  <si>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</si>
  <si>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</si>
  <si>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</si>
  <si>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</si>
  <si>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</si>
  <si>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</si>
  <si>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</si>
  <si>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</si>
  <si>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</si>
  <si>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</si>
  <si>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</si>
  <si>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</si>
  <si>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</si>
  <si>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</si>
  <si>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</si>
  <si>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</si>
  <si>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</si>
  <si>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</si>
  <si>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</si>
  <si>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</si>
  <si>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</si>
  <si>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</si>
  <si>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</si>
  <si>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</si>
  <si>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</si>
  <si>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</si>
  <si>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</si>
  <si>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</si>
  <si>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</si>
  <si>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</si>
  <si>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</si>
  <si>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</si>
  <si>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</si>
  <si>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</si>
  <si>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</si>
  <si>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</si>
  <si>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</si>
  <si>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</si>
  <si>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</si>
  <si>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</si>
  <si>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</si>
  <si>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</si>
  <si>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</si>
  <si>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</si>
  <si>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</si>
  <si>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</si>
  <si>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</si>
  <si>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</si>
  <si>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</si>
  <si>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</si>
  <si>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</si>
  <si>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</si>
  <si>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</si>
  <si>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</si>
  <si>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</si>
  <si>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</si>
  <si>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</si>
  <si>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</si>
  <si>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</si>
  <si>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</si>
  <si>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</si>
  <si>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</si>
  <si>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</si>
  <si>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</si>
  <si>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</si>
  <si>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</si>
  <si>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</si>
  <si>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</si>
  <si>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</si>
  <si>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</si>
  <si>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</si>
  <si>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</si>
  <si>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</si>
  <si>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</si>
  <si>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</si>
  <si>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</si>
  <si>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</si>
  <si>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</si>
  <si>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</si>
  <si>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</si>
  <si>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</si>
  <si>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</si>
  <si>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</si>
  <si>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</si>
  <si>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</si>
  <si>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</si>
  <si>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</si>
  <si>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</si>
  <si>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</si>
  <si>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</si>
  <si>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</si>
  <si>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</si>
  <si>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</si>
  <si>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</si>
  <si>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</si>
  <si>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</si>
  <si>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</si>
  <si>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</si>
  <si>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</si>
  <si>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</si>
  <si>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</si>
  <si>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</si>
  <si>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</si>
  <si>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</si>
  <si>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</si>
  <si>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</si>
  <si>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</si>
  <si>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</si>
  <si>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</si>
  <si>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</si>
  <si>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</si>
  <si>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</si>
  <si>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</si>
  <si>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</si>
  <si>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</si>
  <si>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</si>
  <si>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</si>
  <si>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</si>
  <si>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</si>
  <si>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</si>
  <si>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</si>
  <si>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</si>
  <si>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</si>
  <si>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</si>
  <si>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</si>
  <si>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</si>
  <si>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</si>
  <si>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</si>
  <si>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</si>
  <si>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</si>
  <si>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</si>
  <si>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</si>
  <si>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</si>
  <si>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</si>
  <si>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</si>
  <si>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</si>
  <si>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</si>
  <si>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</si>
  <si>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</si>
  <si>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</si>
  <si>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</si>
  <si>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</si>
  <si>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</si>
  <si>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</si>
  <si>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</si>
  <si>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</si>
  <si>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</si>
  <si>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</si>
  <si>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</si>
  <si>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</si>
  <si>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</si>
  <si>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</si>
  <si>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</si>
  <si>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</si>
  <si>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</si>
  <si>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</si>
  <si>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</si>
  <si>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</si>
  <si>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</si>
  <si>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</si>
  <si>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</si>
  <si>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</si>
  <si>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</si>
  <si>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</si>
  <si>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</si>
  <si>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</si>
  <si>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</si>
  <si>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</si>
  <si>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</si>
  <si>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</si>
  <si>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</si>
  <si>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</si>
  <si>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</si>
  <si>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</si>
  <si>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</si>
  <si>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</si>
  <si>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</si>
  <si>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</si>
  <si>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</si>
  <si>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</si>
  <si>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</si>
  <si>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</si>
  <si>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</si>
  <si>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</si>
  <si>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</si>
  <si>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</si>
  <si>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</si>
  <si>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</si>
  <si>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</si>
  <si>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</si>
  <si>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</si>
  <si>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</si>
  <si>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</si>
  <si>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</si>
  <si>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</si>
  <si>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</si>
  <si>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</si>
  <si>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</si>
  <si>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</si>
  <si>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</si>
  <si>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</si>
  <si>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</si>
  <si>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</si>
  <si>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</si>
  <si>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</si>
  <si>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Rohit</t>
  </si>
  <si>
    <t>Popat</t>
  </si>
  <si>
    <t>Shinde</t>
  </si>
  <si>
    <t>Analyst</t>
  </si>
  <si>
    <t>A4</t>
  </si>
  <si>
    <t>Pune</t>
  </si>
  <si>
    <t>Single</t>
  </si>
  <si>
    <t>Male</t>
  </si>
  <si>
    <t>rohitshinde5654@gmail.com</t>
  </si>
  <si>
    <t>Vishvanath</t>
  </si>
  <si>
    <t xml:space="preserve">Mangal </t>
  </si>
  <si>
    <t>Father</t>
  </si>
  <si>
    <t>Mother</t>
  </si>
  <si>
    <t>G/No 598 Rohit Nivas Jadhavwadi Chikhali</t>
  </si>
  <si>
    <t>G/No 598 Rohit Nivas Jadhavwadi ChikhaliG/No 598 Rohit Nivas Jadhavwadi Chikhali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</si>
</sst>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ohitshinde565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Rohit Popat Shinde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43362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Rohit Popat Shinde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Rohit</v>
      </c>
      <c r="C31" s="41" t="str">
        <f>MASTERSHEET!D4</f>
        <v>Popat</v>
      </c>
      <c r="D31" s="40"/>
      <c r="E31" s="41" t="str">
        <f>MASTERSHEET!F4</f>
        <v>Shinde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Rohit</v>
      </c>
      <c r="C11" s="41" t="str">
        <f>MASTERSHEET!F4</f>
        <v>Shinde</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Rohit</v>
      </c>
      <c r="C28" s="41" t="str">
        <f>MASTERSHEET!F4</f>
        <v>Shinde</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Rohit</v>
      </c>
      <c r="D28" s="41" t="str">
        <f>MASTERSHEET!F4</f>
        <v>Shinde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25" sqref="F25"/>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Popat Vishvanath Shinde</v>
      </c>
      <c r="S3" s="172" t="str">
        <f>CONCATENATE(B18," ",C18," ",D18)</f>
        <v>Popat Vishvanath Shinde</v>
      </c>
      <c r="T3" s="173" t="str">
        <f>CONCATENATE(B19," ",C19," ",D19)</f>
        <v>Mangal  Popat Shinde</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Rohit Popat Shinde</v>
      </c>
      <c r="W4" s="165" t="s">
        <v>190</v>
      </c>
    </row>
    <row r="5" spans="1:41" s="165" customFormat="1" ht="30.95" customHeight="1" x14ac:dyDescent="0.3">
      <c r="A5" s="451" t="s">
        <v>157</v>
      </c>
      <c r="B5" s="418" t="s">
        <v>473</v>
      </c>
      <c r="C5" s="430" t="s">
        <v>195</v>
      </c>
      <c r="D5" s="418" t="s">
        <v>474</v>
      </c>
      <c r="E5" s="430" t="s">
        <v>197</v>
      </c>
      <c r="F5" s="413" t="s">
        <v>199</v>
      </c>
      <c r="G5" s="144"/>
      <c r="H5" s="141"/>
      <c r="J5" s="167" t="s">
        <v>198</v>
      </c>
      <c r="L5" s="168" t="s">
        <v>189</v>
      </c>
      <c r="N5" s="169" t="s">
        <v>302</v>
      </c>
      <c r="R5" s="165" t="str">
        <f>F4</f>
        <v>Shinde</v>
      </c>
      <c r="W5" s="165" t="s">
        <v>107</v>
      </c>
    </row>
    <row r="6" spans="1:41" s="165" customFormat="1" ht="18" customHeight="1" x14ac:dyDescent="0.3">
      <c r="A6" s="450" t="s">
        <v>158</v>
      </c>
      <c r="B6" s="419">
        <v>43362</v>
      </c>
      <c r="C6" s="430" t="s">
        <v>159</v>
      </c>
      <c r="D6" s="418" t="s">
        <v>475</v>
      </c>
      <c r="E6" s="430" t="s">
        <v>196</v>
      </c>
      <c r="F6" s="413">
        <v>8605143937</v>
      </c>
      <c r="G6" s="144"/>
      <c r="H6" s="141"/>
      <c r="J6" s="167" t="s">
        <v>199</v>
      </c>
      <c r="L6" s="168" t="s">
        <v>188</v>
      </c>
      <c r="N6" s="169" t="s">
        <v>303</v>
      </c>
      <c r="W6" s="165" t="s">
        <v>108</v>
      </c>
    </row>
    <row r="7" spans="1:41" s="165" customFormat="1" ht="18" customHeight="1" thickBot="1" x14ac:dyDescent="0.35">
      <c r="A7" s="450" t="s">
        <v>161</v>
      </c>
      <c r="B7" s="418" t="s">
        <v>477</v>
      </c>
      <c r="C7" s="430" t="s">
        <v>52</v>
      </c>
      <c r="D7" s="418" t="s">
        <v>476</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v>35193</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G/No 598 Rohit Nivas Jadhavwadi ChikhaliG/No 598 Rohit Nivas Jadhavwadi Chikhali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f>B29</f>
        <v>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 xml:space="preserve">G/No 598 Rohit Nivas Jadhavwadi ChikhaliG/No 598 Rohit Nivas Jadhavwadi Chikhali    </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479</v>
      </c>
      <c r="D18" s="418" t="s">
        <v>472</v>
      </c>
      <c r="E18" s="430" t="s">
        <v>443</v>
      </c>
      <c r="F18" s="419">
        <v>21916</v>
      </c>
      <c r="G18" s="418">
        <v>60</v>
      </c>
      <c r="H18" s="420" t="s">
        <v>481</v>
      </c>
    </row>
    <row r="19" spans="1:41" s="165" customFormat="1" ht="18" customHeight="1" thickBot="1" x14ac:dyDescent="0.35">
      <c r="A19" s="429" t="s">
        <v>75</v>
      </c>
      <c r="B19" s="421" t="s">
        <v>480</v>
      </c>
      <c r="C19" s="418" t="s">
        <v>471</v>
      </c>
      <c r="D19" s="418" t="s">
        <v>472</v>
      </c>
      <c r="E19" s="431" t="s">
        <v>442</v>
      </c>
      <c r="F19" s="422">
        <v>20123</v>
      </c>
      <c r="G19" s="418">
        <v>55</v>
      </c>
      <c r="H19" s="420" t="s">
        <v>482</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t="s">
        <v>483</v>
      </c>
      <c r="D25" s="433" t="s">
        <v>483</v>
      </c>
      <c r="E25" s="434"/>
      <c r="F25" s="434"/>
      <c r="G25" s="434"/>
      <c r="H25" s="432"/>
    </row>
    <row r="26" spans="1:41" ht="18" customHeight="1" x14ac:dyDescent="0.3">
      <c r="A26" s="428" t="s">
        <v>262</v>
      </c>
      <c r="B26" s="418"/>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c r="C28" s="433"/>
      <c r="D28" s="433"/>
      <c r="E28" s="434"/>
      <c r="F28" s="434"/>
      <c r="G28" s="434"/>
      <c r="H28" s="432"/>
    </row>
    <row r="29" spans="1:41" ht="18" customHeight="1" x14ac:dyDescent="0.3">
      <c r="A29" s="447" t="s">
        <v>265</v>
      </c>
      <c r="B29" s="418"/>
      <c r="C29" s="433"/>
      <c r="D29" s="433"/>
      <c r="E29" s="434"/>
      <c r="F29" s="434"/>
      <c r="G29" s="435"/>
      <c r="H29" s="432"/>
    </row>
    <row r="30" spans="1:41" ht="18" customHeight="1" x14ac:dyDescent="0.3">
      <c r="A30" s="447" t="s">
        <v>64</v>
      </c>
      <c r="B30" s="433"/>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c r="C36" s="418"/>
      <c r="D36" s="418"/>
      <c r="E36" s="418"/>
      <c r="F36" s="440"/>
      <c r="G36" s="439"/>
      <c r="H36" s="432"/>
    </row>
    <row r="37" spans="1:8" ht="18" customHeight="1" x14ac:dyDescent="0.3">
      <c r="A37" s="428" t="s">
        <v>37</v>
      </c>
      <c r="B37" s="418"/>
      <c r="C37" s="418"/>
      <c r="D37" s="418"/>
      <c r="E37" s="418"/>
      <c r="F37" s="440"/>
      <c r="G37" s="439"/>
      <c r="H37" s="432"/>
    </row>
    <row r="38" spans="1:8" ht="28.5" customHeight="1" x14ac:dyDescent="0.3">
      <c r="A38" s="448" t="s">
        <v>450</v>
      </c>
      <c r="B38" s="418"/>
      <c r="C38" s="418"/>
      <c r="D38" s="418"/>
      <c r="E38" s="418"/>
      <c r="F38" s="440"/>
      <c r="G38" s="439"/>
      <c r="H38" s="432"/>
    </row>
    <row r="39" spans="1:8" ht="18" customHeight="1" x14ac:dyDescent="0.3">
      <c r="A39" s="428" t="s">
        <v>60</v>
      </c>
      <c r="B39" s="418"/>
      <c r="C39" s="418"/>
      <c r="D39" s="418"/>
      <c r="E39" s="418"/>
      <c r="F39" s="440"/>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Rohit</v>
      </c>
      <c r="B10" s="505" t="str">
        <f>MASTERSHEET!D4</f>
        <v>Popat</v>
      </c>
      <c r="C10" s="506" t="str">
        <f>MASTERSHEET!F4</f>
        <v>Shinde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43362</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G/No 598 Rohit Nivas Jadhavwadi ChikhaliG/No 598 Rohit Nivas Jadhavwadi Chikhali</v>
      </c>
      <c r="B19" s="30" t="str">
        <f>MASTERSHEET!C25</f>
        <v>G/No 598 Rohit Nivas Jadhavwadi Chikhali</v>
      </c>
      <c r="C19" s="31" t="str">
        <f>MASTERSHEET!D25</f>
        <v>G/No 598 Rohit Nivas Jadhavwadi Chikhali</v>
      </c>
    </row>
    <row r="20" spans="1:3" x14ac:dyDescent="0.25">
      <c r="A20" s="29">
        <f>MASTERSHEET!B26</f>
        <v>0</v>
      </c>
      <c r="B20" s="30">
        <f>MASTERSHEET!C26</f>
        <v>0</v>
      </c>
      <c r="C20" s="31">
        <f>MASTERSHEET!D26</f>
        <v>0</v>
      </c>
    </row>
    <row r="21" spans="1:3" x14ac:dyDescent="0.25">
      <c r="A21" s="29">
        <f>MASTERSHEET!B27</f>
        <v>0</v>
      </c>
      <c r="B21" s="30">
        <f>MASTERSHEET!C27</f>
        <v>0</v>
      </c>
      <c r="C21" s="31">
        <f>MASTERSHEET!D27</f>
        <v>0</v>
      </c>
    </row>
    <row r="22" spans="1:3" x14ac:dyDescent="0.25">
      <c r="A22" s="29">
        <f>MASTERSHEET!B28</f>
        <v>0</v>
      </c>
      <c r="B22" s="30">
        <f>MASTERSHEET!C28</f>
        <v>0</v>
      </c>
      <c r="C22" s="31">
        <f>MASTERSHEET!D28</f>
        <v>0</v>
      </c>
    </row>
    <row r="23" spans="1:3" x14ac:dyDescent="0.25">
      <c r="A23" s="29">
        <f>MASTERSHEET!B29</f>
        <v>0</v>
      </c>
      <c r="B23" s="30">
        <f>MASTERSHEET!C29</f>
        <v>0</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rohitshinde5654@gmail.com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35193</v>
      </c>
      <c r="C41" s="21"/>
    </row>
    <row r="42" spans="1:3" x14ac:dyDescent="0.25">
      <c r="A42" s="29"/>
      <c r="B42" s="30"/>
      <c r="C42" s="21"/>
    </row>
    <row r="43" spans="1:3" x14ac:dyDescent="0.25">
      <c r="A43" s="32" t="s">
        <v>15</v>
      </c>
      <c r="B43" s="30" t="str">
        <f>MASTERSHEET!D8</f>
        <v>Pune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8605143937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ROHIT  POPAT  SHINDE</v>
      </c>
      <c r="C11" s="520"/>
      <c r="D11" s="520"/>
      <c r="E11" s="250" t="s">
        <v>426</v>
      </c>
      <c r="F11" s="278"/>
      <c r="G11" s="250"/>
      <c r="H11" s="251"/>
    </row>
    <row r="12" spans="1:13" ht="32.25" customHeight="1" x14ac:dyDescent="0.25">
      <c r="A12" s="521" t="str">
        <f>PROPER(MASTERSHEET!B25&amp;" "&amp;MASTERSHEET!B26&amp;" "&amp;MASTERSHEET!B27&amp;" "&amp;MASTERSHEET!B28&amp;" "&amp;MASTERSHEET!B29)</f>
        <v xml:space="preserve">G/No 598 Rohit Nivas Jadhavwadi Chikhalig/No 598 Rohit Nivas Jadhavwadi Chikhali    </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f>+MASTERSHEET!B36</f>
        <v>0</v>
      </c>
      <c r="E17" s="269">
        <f>+MASTERSHEET!H15</f>
        <v>0</v>
      </c>
      <c r="F17" s="266">
        <f>+MASTERSHEET!D36</f>
        <v>0</v>
      </c>
      <c r="G17" s="270">
        <f>+MASTERSHEET!F36</f>
        <v>0</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f>+MASTERSHEET!B36</f>
        <v>0</v>
      </c>
      <c r="E20" s="266">
        <f>+MASTERSHEET!H15</f>
        <v>0</v>
      </c>
      <c r="F20" s="266">
        <f>+MASTERSHEET!D36</f>
        <v>0</v>
      </c>
      <c r="G20" s="270">
        <f>+MASTERSHEET!F36</f>
        <v>0</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f>+MASTERSHEET!B36</f>
        <v>0</v>
      </c>
      <c r="E23" s="416">
        <f>+MASTERSHEET!C36</f>
        <v>0</v>
      </c>
      <c r="F23" s="266">
        <f>+MASTERSHEET!D36</f>
        <v>0</v>
      </c>
      <c r="G23" s="270">
        <f>+MASTERSHEET!F36</f>
        <v>0</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Rohit Popat Shinde</v>
      </c>
      <c r="C10" s="531"/>
      <c r="D10" s="405" t="s">
        <v>454</v>
      </c>
      <c r="E10" s="404"/>
      <c r="F10" s="38"/>
      <c r="G10" s="48"/>
    </row>
    <row r="11" spans="1:7" ht="21" customHeight="1" x14ac:dyDescent="0.25">
      <c r="A11" s="49" t="s">
        <v>54</v>
      </c>
      <c r="B11" s="37" t="str">
        <f>PROPER(MASTERSHEET!B25&amp;" "&amp;MASTERSHEET!B26&amp;" "&amp;MASTERSHEET!B27&amp;" "&amp;MASTERSHEET!B28&amp;" "&amp;MASTERSHEET!B29)</f>
        <v xml:space="preserve">G/No 598 Rohit Nivas Jadhavwadi Chikhalig/No 598 Rohit Nivas Jadhavwadi Chikhali    </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f>+MASTERSHEET!B37</f>
        <v>0</v>
      </c>
      <c r="D17" s="260"/>
      <c r="E17" s="38"/>
      <c r="F17" s="38"/>
      <c r="G17" s="48"/>
    </row>
    <row r="18" spans="1:7" x14ac:dyDescent="0.25">
      <c r="A18" s="49"/>
      <c r="B18" s="518" t="s">
        <v>458</v>
      </c>
      <c r="C18" s="518">
        <f>+MASTERSHEET!C37</f>
        <v>0</v>
      </c>
      <c r="D18" s="518"/>
      <c r="E18" s="38"/>
      <c r="F18" s="38"/>
      <c r="G18" s="48"/>
    </row>
    <row r="19" spans="1:7" ht="15.75" thickBot="1" x14ac:dyDescent="0.3">
      <c r="A19" s="49"/>
      <c r="B19" s="519"/>
      <c r="C19" s="519"/>
      <c r="D19" s="519"/>
      <c r="E19" s="38"/>
      <c r="F19" s="38"/>
      <c r="G19" s="48"/>
    </row>
    <row r="20" spans="1:7" x14ac:dyDescent="0.25">
      <c r="A20" s="49"/>
      <c r="B20" s="529" t="s">
        <v>459</v>
      </c>
      <c r="C20" s="518">
        <f>+MASTERSHEET!D37</f>
        <v>0</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0</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ROHIT POPAT SHINDE</v>
      </c>
      <c r="E16" s="297"/>
      <c r="F16" s="297"/>
      <c r="G16" s="298"/>
    </row>
    <row r="17" spans="2:7" x14ac:dyDescent="0.25">
      <c r="B17" s="302" t="s">
        <v>310</v>
      </c>
      <c r="C17" s="303" t="s">
        <v>330</v>
      </c>
      <c r="D17" s="417" t="str">
        <f>UPPER(MASTERSHEET!R3&amp;"/"&amp;MASTERSHEET!R9)</f>
        <v xml:space="preserve">POPAT VISHVANATH SHINDE/  </v>
      </c>
      <c r="E17" s="297"/>
      <c r="F17" s="297"/>
      <c r="G17" s="298"/>
    </row>
    <row r="18" spans="2:7" x14ac:dyDescent="0.25">
      <c r="B18" s="302" t="s">
        <v>311</v>
      </c>
      <c r="C18" s="303" t="s">
        <v>330</v>
      </c>
      <c r="D18" s="305">
        <f>MASTERSHEET!B8</f>
        <v>35193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 xml:space="preserve">G/No 598 Rohit Nivas Jadhavwadi Chikhalig/No 598 Rohit Nivas Jadhavwadi Chikhali,  ,,  , </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f>+MASTERSHEET!B38</f>
        <v>0</v>
      </c>
      <c r="C34" s="325">
        <f>+MASTERSHEET!D38</f>
        <v>0</v>
      </c>
      <c r="D34" s="326">
        <f>+MASTERSHEET!C38</f>
        <v>0</v>
      </c>
      <c r="E34" s="326">
        <f>+MASTERSHEET!E38</f>
        <v>0</v>
      </c>
      <c r="F34" s="327">
        <f>+MASTERSHEET!F38</f>
        <v>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Popat Vishvanath Shinde</v>
      </c>
      <c r="C68" s="575"/>
      <c r="D68" s="564">
        <f>+MASTERSHEET!F18</f>
        <v>21916</v>
      </c>
      <c r="E68" s="564"/>
      <c r="F68" s="576" t="str">
        <f>+MASTERSHEET!H18</f>
        <v>Father</v>
      </c>
      <c r="G68" s="576"/>
    </row>
    <row r="69" spans="2:9" ht="15.75" customHeight="1" x14ac:dyDescent="0.25">
      <c r="B69" s="562" t="str">
        <f>+MASTERSHEET!B19&amp;" "&amp;MASTERSHEET!C19&amp;" "&amp;MASTERSHEET!D19</f>
        <v>Mangal  Popat Shinde</v>
      </c>
      <c r="C69" s="563"/>
      <c r="D69" s="564">
        <f>+MASTERSHEET!F19</f>
        <v>20123</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43362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Rohit Popat Shinde</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ROHIT POPAT SHINDE</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f>+MASTERSHEET!B39</f>
        <v>0</v>
      </c>
      <c r="C32" s="652"/>
      <c r="D32" s="652"/>
      <c r="E32" s="653"/>
      <c r="F32" s="651">
        <f>+MASTERSHEET!C39</f>
        <v>0</v>
      </c>
      <c r="G32" s="653"/>
      <c r="H32" s="393">
        <f>+MASTERSHEET!E39</f>
        <v>0</v>
      </c>
      <c r="I32" s="394">
        <f>+MASTERSHEET!F39</f>
        <v>0</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ROHIT POPAT SHINDE</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 xml:space="preserve">G/No 598 Rohit Nivas Jadhavwadi Chikhalig/No 598 Rohit Nivas Jadhavwadi Chikhali,  ,,  , </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Rohit</v>
      </c>
      <c r="D31" s="37" t="str">
        <f>MASTERSHEET!D4</f>
        <v>Popat</v>
      </c>
      <c r="E31" s="37" t="str">
        <f>MASTERSHEET!F4</f>
        <v>Shinde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Shinde, Rohit</cp:lastModifiedBy>
  <cp:lastPrinted>2015-12-01T11:26:18Z</cp:lastPrinted>
  <dcterms:created xsi:type="dcterms:W3CDTF">2006-10-17T09:26:01Z</dcterms:created>
  <dcterms:modified xsi:type="dcterms:W3CDTF">2018-12-14T10:10:22Z</dcterms:modified>
</cp:coreProperties>
</file>