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ypothesis 1" sheetId="1" r:id="rId4"/>
    <sheet state="visible" name="Hypothesis 2" sheetId="2" r:id="rId5"/>
    <sheet state="visible" name="Hypothesis 3" sheetId="3" r:id="rId6"/>
    <sheet state="visible" name="Baseline Case" sheetId="4" r:id="rId7"/>
    <sheet state="visible" name="Level with load Case" sheetId="5" r:id="rId8"/>
    <sheet state="visible" name="Incline with load" sheetId="6" r:id="rId9"/>
    <sheet state="visible" name="Sheet7" sheetId="7" r:id="rId10"/>
  </sheets>
  <definedNames/>
  <calcPr/>
</workbook>
</file>

<file path=xl/sharedStrings.xml><?xml version="1.0" encoding="utf-8"?>
<sst xmlns="http://schemas.openxmlformats.org/spreadsheetml/2006/main" count="178" uniqueCount="58">
  <si>
    <t>Hypothesis 1: Cost of walking uphill increases with load and incline</t>
  </si>
  <si>
    <t>Case</t>
  </si>
  <si>
    <t>Features</t>
  </si>
  <si>
    <t>Load (%body weight)</t>
  </si>
  <si>
    <t>Incline (degrees)</t>
  </si>
  <si>
    <t>Metabolic Cost (Joule/kg/m)</t>
  </si>
  <si>
    <t>Baseline:</t>
  </si>
  <si>
    <t>1) Level walking</t>
  </si>
  <si>
    <t>one-one</t>
  </si>
  <si>
    <t>2) Incline walking</t>
  </si>
  <si>
    <t>4,8,12</t>
  </si>
  <si>
    <t>one-many</t>
  </si>
  <si>
    <t>Level with load:</t>
  </si>
  <si>
    <t>5,10,15</t>
  </si>
  <si>
    <t>many-one</t>
  </si>
  <si>
    <t>Incline with load:</t>
  </si>
  <si>
    <t>1) Incline walking</t>
  </si>
  <si>
    <t>many-many</t>
  </si>
  <si>
    <t>Hypothesis 2: Effect of COM displacement on metabolic cost</t>
  </si>
  <si>
    <t>Load (%body wt)</t>
  </si>
  <si>
    <t>COM Displacement (horz)</t>
  </si>
  <si>
    <t>COM Displacement (vert)</t>
  </si>
  <si>
    <t>0,5,10,15</t>
  </si>
  <si>
    <t>x</t>
  </si>
  <si>
    <t>y</t>
  </si>
  <si>
    <t>0,5,10,15%</t>
  </si>
  <si>
    <t>L</t>
  </si>
  <si>
    <t>Theta</t>
  </si>
  <si>
    <t>Heel angle (degrees)</t>
  </si>
  <si>
    <t>all</t>
  </si>
  <si>
    <t>-4,-8,-12</t>
  </si>
  <si>
    <t>Baseline: Level Walking</t>
  </si>
  <si>
    <t>Baseline: Incline Walking</t>
  </si>
  <si>
    <t>Participant</t>
  </si>
  <si>
    <t>Weight</t>
  </si>
  <si>
    <t>Inclination</t>
  </si>
  <si>
    <t>Load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</si>
  <si>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</si>
  <si>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</si>
  <si>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</si>
  <si>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</si>
  <si>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</si>
  <si>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</si>
  <si>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</si>
  <si>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</si>
  <si>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</si>
  <si>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</si>
  <si>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Average load carried by participant</t>
  </si>
  <si>
    <t>Metabolic cost</t>
  </si>
  <si>
    <t>Heel angle</t>
  </si>
  <si>
    <t>Metabolic cost of the participant (J/kg/m)</t>
  </si>
  <si>
    <t>Group</t>
  </si>
  <si>
    <t>0-2</t>
  </si>
  <si>
    <t>N</t>
  </si>
  <si>
    <t>Incline - 4 deg</t>
  </si>
  <si>
    <t>%</t>
  </si>
  <si>
    <t>Incline - 8 deg</t>
  </si>
  <si>
    <t>Incline - 12 deg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</si>
</sst>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9">
    <font>
      <sz val="10.0"/>
      <color rgb="FF000000"/>
      <name val="Arial"/>
      <scheme val="minor"/>
    </font>
    <font>
      <b/>
      <sz val="14.0"/>
      <color rgb="FF000000"/>
      <name val="Arial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theme="1"/>
      <name val="Arial"/>
    </font>
    <font>
      <color theme="1"/>
      <name val="Arial"/>
    </font>
    <font/>
  </fonts>
  <fills count="10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4" numFmtId="0" xfId="0" applyFont="1"/>
    <xf borderId="0" fillId="5" fontId="4" numFmtId="0" xfId="0" applyAlignment="1" applyFill="1" applyFont="1">
      <alignment readingOrder="0"/>
    </xf>
    <xf borderId="0" fillId="5" fontId="4" numFmtId="0" xfId="0" applyFont="1"/>
    <xf borderId="0" fillId="6" fontId="4" numFmtId="0" xfId="0" applyAlignment="1" applyFill="1" applyFont="1">
      <alignment readingOrder="0"/>
    </xf>
    <xf borderId="0" fillId="6" fontId="4" numFmtId="0" xfId="0" applyFont="1"/>
    <xf borderId="0" fillId="7" fontId="4" numFmtId="0" xfId="0" applyFill="1" applyFont="1"/>
    <xf borderId="0" fillId="8" fontId="4" numFmtId="0" xfId="0" applyAlignment="1" applyFill="1" applyFont="1">
      <alignment readingOrder="0"/>
    </xf>
    <xf borderId="0" fillId="8" fontId="4" numFmtId="0" xfId="0" applyFont="1"/>
    <xf borderId="0" fillId="7" fontId="4" numFmtId="0" xfId="0" applyAlignment="1" applyFont="1">
      <alignment readingOrder="0"/>
    </xf>
    <xf borderId="1" fillId="9" fontId="4" numFmtId="0" xfId="0" applyAlignment="1" applyBorder="1" applyFill="1" applyFont="1">
      <alignment horizontal="center" readingOrder="0"/>
    </xf>
    <xf borderId="2" fillId="0" fontId="8" numFmtId="0" xfId="0" applyBorder="1" applyFont="1"/>
    <xf borderId="3" fillId="0" fontId="8" numFmtId="0" xfId="0" applyBorder="1" applyFont="1"/>
    <xf borderId="4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5" fillId="0" fontId="4" numFmtId="164" xfId="0" applyAlignment="1" applyBorder="1" applyFont="1" applyNumberFormat="1">
      <alignment readingOrder="0"/>
    </xf>
    <xf borderId="6" fillId="0" fontId="4" numFmtId="164" xfId="0" applyAlignment="1" applyBorder="1" applyFont="1" applyNumberFormat="1">
      <alignment readingOrder="0"/>
    </xf>
    <xf borderId="5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6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0.0"/>
    <col customWidth="1" min="2" max="2" width="18.88"/>
    <col customWidth="1" min="3" max="3" width="14.25"/>
    <col customWidth="1" min="4" max="4" width="23.13"/>
    <col customWidth="1" min="6" max="6" width="11.75"/>
  </cols>
  <sheetData>
    <row r="1">
      <c r="A1" s="1" t="s">
        <v>0</v>
      </c>
    </row>
    <row r="3">
      <c r="A3" s="2" t="s">
        <v>1</v>
      </c>
      <c r="B3" s="3" t="s">
        <v>2</v>
      </c>
    </row>
    <row r="5">
      <c r="B5" s="4" t="s">
        <v>3</v>
      </c>
      <c r="C5" s="4" t="s">
        <v>4</v>
      </c>
      <c r="D5" s="4" t="s">
        <v>5</v>
      </c>
      <c r="E5" s="5"/>
      <c r="F5" s="5"/>
    </row>
    <row r="6">
      <c r="B6" s="5"/>
      <c r="C6" s="5"/>
      <c r="D6" s="5"/>
      <c r="E6" s="5"/>
      <c r="F6" s="5"/>
    </row>
    <row r="7">
      <c r="A7" s="6" t="s">
        <v>6</v>
      </c>
      <c r="B7" s="5"/>
      <c r="C7" s="5"/>
      <c r="D7" s="5"/>
      <c r="E7" s="5"/>
      <c r="F7" s="5"/>
    </row>
    <row r="8">
      <c r="A8" s="7" t="s">
        <v>7</v>
      </c>
      <c r="B8" s="7">
        <v>0.0</v>
      </c>
      <c r="C8" s="7">
        <v>0.0</v>
      </c>
      <c r="D8" s="5"/>
      <c r="E8" s="5"/>
      <c r="F8" s="5"/>
      <c r="G8" s="8" t="s">
        <v>8</v>
      </c>
    </row>
    <row r="9">
      <c r="A9" s="7" t="s">
        <v>9</v>
      </c>
      <c r="B9" s="7">
        <v>0.0</v>
      </c>
      <c r="C9" s="7" t="s">
        <v>10</v>
      </c>
      <c r="D9" s="5"/>
      <c r="E9" s="5"/>
      <c r="F9" s="5"/>
      <c r="G9" s="8" t="s">
        <v>11</v>
      </c>
    </row>
    <row r="10">
      <c r="B10" s="5"/>
      <c r="C10" s="5"/>
      <c r="D10" s="5"/>
      <c r="E10" s="5"/>
      <c r="F10" s="5"/>
    </row>
    <row r="11">
      <c r="A11" s="6" t="s">
        <v>12</v>
      </c>
      <c r="B11" s="5"/>
      <c r="C11" s="5"/>
      <c r="D11" s="5"/>
      <c r="E11" s="5"/>
      <c r="F11" s="5"/>
    </row>
    <row r="12">
      <c r="A12" s="7" t="s">
        <v>7</v>
      </c>
      <c r="B12" s="7" t="s">
        <v>13</v>
      </c>
      <c r="C12" s="7">
        <v>0.0</v>
      </c>
      <c r="D12" s="5"/>
      <c r="E12" s="5"/>
      <c r="F12" s="5"/>
      <c r="G12" s="8" t="s">
        <v>14</v>
      </c>
    </row>
    <row r="13">
      <c r="B13" s="5"/>
      <c r="C13" s="5"/>
      <c r="D13" s="5"/>
      <c r="E13" s="5"/>
      <c r="F13" s="5"/>
    </row>
    <row r="14">
      <c r="A14" s="6" t="s">
        <v>15</v>
      </c>
      <c r="B14" s="5"/>
      <c r="C14" s="5"/>
      <c r="D14" s="5"/>
      <c r="E14" s="5"/>
      <c r="F14" s="5"/>
    </row>
    <row r="15">
      <c r="A15" s="7" t="s">
        <v>16</v>
      </c>
      <c r="B15" s="7" t="s">
        <v>13</v>
      </c>
      <c r="C15" s="7" t="s">
        <v>10</v>
      </c>
      <c r="D15" s="5"/>
      <c r="E15" s="5"/>
      <c r="F15" s="5"/>
      <c r="G15" s="8" t="s">
        <v>17</v>
      </c>
    </row>
  </sheetData>
  <mergeCells count="2">
    <mergeCell ref="A1:F1"/>
    <mergeCell ref="B3:F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75"/>
    <col customWidth="1" min="2" max="3" width="14.25"/>
    <col customWidth="1" min="4" max="6" width="23.13"/>
    <col customWidth="1" min="7" max="7" width="11.75"/>
  </cols>
  <sheetData>
    <row r="1">
      <c r="A1" s="1" t="s">
        <v>18</v>
      </c>
    </row>
    <row r="3">
      <c r="A3" s="2" t="s">
        <v>1</v>
      </c>
      <c r="B3" s="3" t="s">
        <v>2</v>
      </c>
    </row>
    <row r="5">
      <c r="B5" s="4" t="s">
        <v>19</v>
      </c>
      <c r="C5" s="4" t="s">
        <v>4</v>
      </c>
      <c r="D5" s="4" t="s">
        <v>20</v>
      </c>
      <c r="E5" s="4" t="s">
        <v>21</v>
      </c>
      <c r="F5" s="4" t="s">
        <v>5</v>
      </c>
      <c r="G5" s="5"/>
    </row>
    <row r="6">
      <c r="B6" s="5"/>
      <c r="C6" s="5"/>
      <c r="D6" s="5"/>
      <c r="E6" s="5"/>
      <c r="F6" s="5"/>
      <c r="G6" s="5"/>
    </row>
    <row r="7">
      <c r="A7" s="6" t="s">
        <v>6</v>
      </c>
      <c r="B7" s="5"/>
      <c r="C7" s="5"/>
      <c r="D7" s="5"/>
      <c r="E7" s="5"/>
      <c r="F7" s="5"/>
      <c r="G7" s="5"/>
    </row>
    <row r="8">
      <c r="A8" s="7" t="s">
        <v>7</v>
      </c>
      <c r="B8" s="7" t="s">
        <v>22</v>
      </c>
      <c r="C8" s="7">
        <v>0.0</v>
      </c>
      <c r="D8" s="7" t="s">
        <v>23</v>
      </c>
      <c r="E8" s="7" t="s">
        <v>24</v>
      </c>
      <c r="F8" s="5"/>
      <c r="G8" s="5"/>
    </row>
    <row r="9">
      <c r="A9" s="7" t="s">
        <v>9</v>
      </c>
      <c r="B9" s="7" t="s">
        <v>25</v>
      </c>
      <c r="C9" s="7" t="s">
        <v>10</v>
      </c>
      <c r="F9" s="5"/>
      <c r="G9" s="5"/>
    </row>
    <row r="10">
      <c r="B10" s="5"/>
      <c r="C10" s="5"/>
      <c r="D10" s="5"/>
      <c r="E10" s="5"/>
      <c r="F10" s="5"/>
      <c r="G10" s="5"/>
    </row>
    <row r="11">
      <c r="A11" s="6" t="s">
        <v>12</v>
      </c>
      <c r="B11" s="5"/>
      <c r="C11" s="5"/>
      <c r="D11" s="5"/>
      <c r="E11" s="5"/>
      <c r="F11" s="5"/>
      <c r="G11" s="5"/>
    </row>
    <row r="12">
      <c r="A12" s="7" t="s">
        <v>7</v>
      </c>
      <c r="B12" s="7" t="s">
        <v>13</v>
      </c>
      <c r="C12" s="7">
        <v>0.0</v>
      </c>
      <c r="D12" s="7" t="s">
        <v>23</v>
      </c>
      <c r="E12" s="7" t="s">
        <v>24</v>
      </c>
      <c r="F12" s="5"/>
      <c r="G12" s="5"/>
    </row>
    <row r="13">
      <c r="B13" s="5"/>
      <c r="C13" s="5"/>
      <c r="D13" s="5"/>
      <c r="E13" s="5"/>
      <c r="F13" s="5"/>
      <c r="G13" s="5"/>
    </row>
    <row r="14">
      <c r="A14" s="6" t="s">
        <v>15</v>
      </c>
      <c r="B14" s="5"/>
      <c r="C14" s="5"/>
      <c r="D14" s="5"/>
      <c r="E14" s="5"/>
      <c r="F14" s="5"/>
      <c r="G14" s="5"/>
    </row>
    <row r="15">
      <c r="A15" s="7" t="s">
        <v>16</v>
      </c>
      <c r="B15" s="7" t="s">
        <v>26</v>
      </c>
      <c r="C15" s="7" t="s">
        <v>27</v>
      </c>
      <c r="D15" s="7" t="s">
        <v>23</v>
      </c>
      <c r="E15" s="7" t="s">
        <v>24</v>
      </c>
      <c r="F15" s="5"/>
      <c r="G15" s="5"/>
    </row>
  </sheetData>
  <mergeCells count="2">
    <mergeCell ref="A1:G1"/>
    <mergeCell ref="B3:G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7.13"/>
    <col customWidth="1" min="2" max="3" width="14.25"/>
    <col customWidth="1" min="4" max="5" width="23.13"/>
  </cols>
  <sheetData>
    <row r="1">
      <c r="A1" s="1">
        <v>0.0</v>
      </c>
    </row>
    <row r="3">
      <c r="A3" s="2" t="s">
        <v>1</v>
      </c>
      <c r="B3" s="3" t="s">
        <v>2</v>
      </c>
    </row>
    <row r="5">
      <c r="B5" s="4" t="s">
        <v>19</v>
      </c>
      <c r="C5" s="4" t="s">
        <v>4</v>
      </c>
      <c r="D5" s="4" t="s">
        <v>28</v>
      </c>
      <c r="E5" s="4" t="s">
        <v>5</v>
      </c>
    </row>
    <row r="6">
      <c r="B6" s="5"/>
      <c r="C6" s="5"/>
      <c r="D6" s="5"/>
      <c r="E6" s="5"/>
    </row>
    <row r="7">
      <c r="A7" s="6" t="s">
        <v>6</v>
      </c>
      <c r="B7" s="5"/>
      <c r="C7" s="5"/>
      <c r="D7" s="5"/>
      <c r="E7" s="5"/>
    </row>
    <row r="8">
      <c r="A8" s="7" t="s">
        <v>7</v>
      </c>
      <c r="B8" s="7">
        <v>0.0</v>
      </c>
      <c r="C8" s="7">
        <v>0.0</v>
      </c>
      <c r="D8" s="7">
        <v>0.0</v>
      </c>
      <c r="E8" s="5"/>
    </row>
    <row r="9">
      <c r="A9" s="7" t="s">
        <v>9</v>
      </c>
      <c r="B9" s="7">
        <v>0.0</v>
      </c>
      <c r="C9" s="7" t="s">
        <v>10</v>
      </c>
      <c r="D9" s="7">
        <v>0.0</v>
      </c>
      <c r="E9" s="5"/>
    </row>
    <row r="10">
      <c r="B10" s="5"/>
      <c r="C10" s="5"/>
      <c r="D10" s="5"/>
      <c r="E10" s="5"/>
    </row>
    <row r="11">
      <c r="A11" s="9" t="s">
        <v>15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>
      <c r="A12" s="11" t="s">
        <v>16</v>
      </c>
      <c r="B12" s="12">
        <v>10.0</v>
      </c>
      <c r="C12" s="11" t="s">
        <v>29</v>
      </c>
      <c r="D12" s="12" t="s">
        <v>30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>
      <c r="B13" s="5"/>
      <c r="C13" s="5"/>
      <c r="D13" s="5"/>
      <c r="E13" s="5"/>
    </row>
    <row r="14">
      <c r="A14" s="6"/>
      <c r="B14" s="5"/>
      <c r="C14" s="5"/>
      <c r="D14" s="5"/>
      <c r="E14" s="5"/>
    </row>
    <row r="15">
      <c r="A15" s="7"/>
      <c r="B15" s="7"/>
      <c r="C15" s="7"/>
      <c r="D15" s="7"/>
      <c r="E15" s="5"/>
    </row>
  </sheetData>
  <mergeCells count="2">
    <mergeCell ref="A1:E1"/>
    <mergeCell ref="B3:E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31</v>
      </c>
      <c r="F1" s="8" t="s">
        <v>32</v>
      </c>
    </row>
    <row r="2">
      <c r="A2" s="8" t="s">
        <v>33</v>
      </c>
      <c r="B2" s="8" t="s">
        <v>34</v>
      </c>
      <c r="C2" s="8" t="s">
        <v>35</v>
      </c>
      <c r="D2" s="8" t="s">
        <v>36</v>
      </c>
      <c r="F2" s="8" t="s">
        <v>33</v>
      </c>
      <c r="G2" s="8" t="s">
        <v>35</v>
      </c>
    </row>
    <row r="3">
      <c r="A3" s="8" t="s">
        <v>37</v>
      </c>
      <c r="B3" s="8">
        <v>70.0</v>
      </c>
      <c r="C3" s="8">
        <v>0.0</v>
      </c>
      <c r="D3" s="8">
        <v>0.0</v>
      </c>
      <c r="F3" s="8" t="s">
        <v>37</v>
      </c>
      <c r="G3" s="8">
        <v>4.0</v>
      </c>
    </row>
    <row r="4">
      <c r="A4" s="8" t="s">
        <v>38</v>
      </c>
      <c r="B4" s="8">
        <v>71.0</v>
      </c>
      <c r="C4" s="8">
        <v>0.0</v>
      </c>
      <c r="D4" s="8">
        <v>0.0</v>
      </c>
      <c r="F4" s="8" t="s">
        <v>37</v>
      </c>
      <c r="G4" s="8">
        <v>8.0</v>
      </c>
    </row>
    <row r="5">
      <c r="A5" s="8" t="s">
        <v>39</v>
      </c>
      <c r="B5" s="8">
        <v>72.0</v>
      </c>
      <c r="C5" s="8">
        <v>0.0</v>
      </c>
      <c r="D5" s="8">
        <v>0.0</v>
      </c>
      <c r="F5" s="8" t="s">
        <v>37</v>
      </c>
      <c r="G5" s="8">
        <v>12.0</v>
      </c>
    </row>
    <row r="6">
      <c r="A6" s="8" t="s">
        <v>40</v>
      </c>
      <c r="B6" s="8">
        <v>73.0</v>
      </c>
      <c r="C6" s="8">
        <v>0.0</v>
      </c>
      <c r="D6" s="8">
        <v>0.0</v>
      </c>
      <c r="F6" s="8" t="s">
        <v>38</v>
      </c>
      <c r="G6" s="8">
        <v>4.0</v>
      </c>
    </row>
    <row r="7">
      <c r="A7" s="8" t="s">
        <v>41</v>
      </c>
      <c r="B7" s="8">
        <v>74.0</v>
      </c>
      <c r="C7" s="8">
        <v>0.0</v>
      </c>
      <c r="D7" s="8">
        <v>0.0</v>
      </c>
      <c r="F7" s="8" t="s">
        <v>38</v>
      </c>
      <c r="G7" s="8">
        <v>8.0</v>
      </c>
    </row>
    <row r="8">
      <c r="A8" s="8" t="s">
        <v>42</v>
      </c>
      <c r="B8" s="8">
        <v>75.0</v>
      </c>
      <c r="C8" s="8">
        <v>0.0</v>
      </c>
      <c r="D8" s="8">
        <v>0.0</v>
      </c>
      <c r="F8" s="8" t="s">
        <v>38</v>
      </c>
      <c r="G8" s="8">
        <v>12.0</v>
      </c>
    </row>
    <row r="9">
      <c r="A9" s="8" t="s">
        <v>43</v>
      </c>
      <c r="B9" s="8">
        <v>76.0</v>
      </c>
      <c r="C9" s="8">
        <v>0.0</v>
      </c>
      <c r="D9" s="8">
        <v>0.0</v>
      </c>
      <c r="F9" s="8" t="s">
        <v>39</v>
      </c>
      <c r="G9" s="8">
        <v>4.0</v>
      </c>
    </row>
    <row r="10">
      <c r="A10" s="8" t="s">
        <v>44</v>
      </c>
      <c r="B10" s="8">
        <v>77.0</v>
      </c>
      <c r="C10" s="8">
        <v>0.0</v>
      </c>
      <c r="D10" s="8">
        <v>0.0</v>
      </c>
      <c r="F10" s="8" t="s">
        <v>39</v>
      </c>
      <c r="G10" s="8">
        <v>8.0</v>
      </c>
    </row>
    <row r="11">
      <c r="A11" s="8" t="s">
        <v>45</v>
      </c>
      <c r="B11" s="8">
        <v>78.0</v>
      </c>
      <c r="C11" s="8">
        <v>0.0</v>
      </c>
      <c r="D11" s="8">
        <v>0.0</v>
      </c>
      <c r="F11" s="8" t="s">
        <v>39</v>
      </c>
      <c r="G11" s="8">
        <v>12.0</v>
      </c>
    </row>
    <row r="12">
      <c r="A12" s="8" t="s">
        <v>46</v>
      </c>
      <c r="B12" s="8">
        <v>80.0</v>
      </c>
      <c r="C12" s="8">
        <v>0.0</v>
      </c>
      <c r="D12" s="8">
        <v>0.0</v>
      </c>
      <c r="F12" s="8" t="s">
        <v>40</v>
      </c>
      <c r="G12" s="8">
        <v>4.0</v>
      </c>
    </row>
    <row r="13">
      <c r="F13" s="8" t="s">
        <v>40</v>
      </c>
      <c r="G13" s="8">
        <v>8.0</v>
      </c>
    </row>
    <row r="14">
      <c r="B14" s="13">
        <f>AVERAGE(B3:B12)</f>
        <v>74.6</v>
      </c>
      <c r="F14" s="8" t="s">
        <v>40</v>
      </c>
      <c r="G14" s="8">
        <v>12.0</v>
      </c>
    </row>
    <row r="15">
      <c r="F15" s="8" t="s">
        <v>41</v>
      </c>
      <c r="G15" s="8">
        <v>4.0</v>
      </c>
    </row>
    <row r="16">
      <c r="F16" s="8" t="s">
        <v>41</v>
      </c>
      <c r="G16" s="8">
        <v>8.0</v>
      </c>
    </row>
    <row r="17">
      <c r="F17" s="8" t="s">
        <v>41</v>
      </c>
      <c r="G17" s="8">
        <v>12.0</v>
      </c>
    </row>
    <row r="18">
      <c r="F18" s="8" t="s">
        <v>42</v>
      </c>
      <c r="G18" s="8">
        <v>4.0</v>
      </c>
    </row>
    <row r="19">
      <c r="F19" s="8" t="s">
        <v>42</v>
      </c>
      <c r="G19" s="8">
        <v>8.0</v>
      </c>
    </row>
    <row r="20">
      <c r="F20" s="8" t="s">
        <v>42</v>
      </c>
      <c r="G20" s="8">
        <v>12.0</v>
      </c>
    </row>
    <row r="21">
      <c r="F21" s="8" t="s">
        <v>43</v>
      </c>
      <c r="G21" s="8">
        <v>4.0</v>
      </c>
    </row>
    <row r="22">
      <c r="F22" s="8" t="s">
        <v>43</v>
      </c>
      <c r="G22" s="8">
        <v>8.0</v>
      </c>
    </row>
    <row r="23">
      <c r="F23" s="8" t="s">
        <v>43</v>
      </c>
      <c r="G23" s="8">
        <v>12.0</v>
      </c>
    </row>
    <row r="24">
      <c r="F24" s="8" t="s">
        <v>44</v>
      </c>
      <c r="G24" s="8">
        <v>4.0</v>
      </c>
    </row>
    <row r="25">
      <c r="F25" s="8" t="s">
        <v>44</v>
      </c>
      <c r="G25" s="8">
        <v>8.0</v>
      </c>
    </row>
    <row r="26">
      <c r="F26" s="8" t="s">
        <v>44</v>
      </c>
      <c r="G26" s="8">
        <v>12.0</v>
      </c>
    </row>
    <row r="27">
      <c r="F27" s="8" t="s">
        <v>45</v>
      </c>
      <c r="G27" s="8">
        <v>4.0</v>
      </c>
    </row>
    <row r="28">
      <c r="F28" s="8" t="s">
        <v>45</v>
      </c>
      <c r="G28" s="8">
        <v>8.0</v>
      </c>
    </row>
    <row r="29">
      <c r="F29" s="8" t="s">
        <v>45</v>
      </c>
      <c r="G29" s="8">
        <v>12.0</v>
      </c>
    </row>
    <row r="30">
      <c r="F30" s="8" t="s">
        <v>46</v>
      </c>
      <c r="G30" s="8">
        <v>4.0</v>
      </c>
    </row>
    <row r="31">
      <c r="F31" s="8" t="s">
        <v>46</v>
      </c>
      <c r="G31" s="8">
        <v>8.0</v>
      </c>
    </row>
    <row r="32">
      <c r="F32" s="8" t="s">
        <v>46</v>
      </c>
      <c r="G32" s="8">
        <v>12.0</v>
      </c>
    </row>
  </sheetData>
  <mergeCells count="2">
    <mergeCell ref="A1:E1"/>
    <mergeCell ref="F1:J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6.75"/>
  </cols>
  <sheetData>
    <row r="1">
      <c r="A1" s="8" t="s">
        <v>33</v>
      </c>
      <c r="B1" s="8" t="s">
        <v>34</v>
      </c>
      <c r="C1" s="8" t="s">
        <v>36</v>
      </c>
      <c r="D1" s="8" t="s">
        <v>47</v>
      </c>
    </row>
    <row r="2">
      <c r="A2" s="8" t="s">
        <v>37</v>
      </c>
      <c r="B2" s="8">
        <v>70.0</v>
      </c>
      <c r="C2" s="13">
        <f>(0.05*B2)</f>
        <v>3.5</v>
      </c>
    </row>
    <row r="3">
      <c r="A3" s="8" t="s">
        <v>37</v>
      </c>
      <c r="B3" s="8">
        <v>70.0</v>
      </c>
      <c r="C3" s="13">
        <f>(0.1*B3)</f>
        <v>7</v>
      </c>
      <c r="D3" s="13">
        <f>(AVERAGE(C2:C4))</f>
        <v>7</v>
      </c>
    </row>
    <row r="4">
      <c r="A4" s="8" t="s">
        <v>37</v>
      </c>
      <c r="B4" s="8">
        <v>70.0</v>
      </c>
      <c r="C4" s="13">
        <f>(0.15*B4)</f>
        <v>10.5</v>
      </c>
    </row>
    <row r="5">
      <c r="A5" s="8" t="s">
        <v>38</v>
      </c>
      <c r="B5" s="8">
        <v>71.0</v>
      </c>
      <c r="C5" s="13">
        <f>(0.05*B5)</f>
        <v>3.55</v>
      </c>
    </row>
    <row r="6">
      <c r="A6" s="8" t="s">
        <v>38</v>
      </c>
      <c r="B6" s="8">
        <v>71.0</v>
      </c>
      <c r="C6" s="13">
        <f>(0.1*B6)</f>
        <v>7.1</v>
      </c>
      <c r="D6" s="13">
        <f>AVERAGE(C5:C7)</f>
        <v>7.1</v>
      </c>
    </row>
    <row r="7">
      <c r="A7" s="8" t="s">
        <v>38</v>
      </c>
      <c r="B7" s="8">
        <v>71.0</v>
      </c>
      <c r="C7" s="13">
        <f>(0.15*B7)</f>
        <v>10.65</v>
      </c>
    </row>
    <row r="8">
      <c r="A8" s="8" t="s">
        <v>39</v>
      </c>
      <c r="B8" s="8">
        <v>72.0</v>
      </c>
      <c r="C8" s="13">
        <f>(0.05*B8)</f>
        <v>3.6</v>
      </c>
    </row>
    <row r="9">
      <c r="A9" s="8" t="s">
        <v>39</v>
      </c>
      <c r="B9" s="8">
        <v>72.0</v>
      </c>
      <c r="C9" s="13">
        <f>(0.1*B9)</f>
        <v>7.2</v>
      </c>
      <c r="D9" s="13">
        <f>AVERAGE(C8:C10)</f>
        <v>7.2</v>
      </c>
    </row>
    <row r="10">
      <c r="A10" s="8" t="s">
        <v>39</v>
      </c>
      <c r="B10" s="8">
        <v>72.0</v>
      </c>
      <c r="C10" s="13">
        <f>(0.15*B10)</f>
        <v>10.8</v>
      </c>
    </row>
    <row r="11">
      <c r="A11" s="8" t="s">
        <v>40</v>
      </c>
      <c r="B11" s="8">
        <v>73.0</v>
      </c>
      <c r="C11" s="13">
        <f>(0.05*B11)</f>
        <v>3.65</v>
      </c>
    </row>
    <row r="12">
      <c r="A12" s="8" t="s">
        <v>40</v>
      </c>
      <c r="B12" s="8">
        <v>73.0</v>
      </c>
      <c r="C12" s="13">
        <f>(0.1*B12)</f>
        <v>7.3</v>
      </c>
    </row>
    <row r="13">
      <c r="A13" s="8" t="s">
        <v>40</v>
      </c>
      <c r="B13" s="8">
        <v>73.0</v>
      </c>
      <c r="C13" s="13">
        <f>(0.15*B13)</f>
        <v>10.95</v>
      </c>
    </row>
    <row r="14">
      <c r="A14" s="8" t="s">
        <v>41</v>
      </c>
      <c r="B14" s="8">
        <v>74.0</v>
      </c>
      <c r="C14" s="13">
        <f>(0.05*B14)</f>
        <v>3.7</v>
      </c>
    </row>
    <row r="15">
      <c r="A15" s="8" t="s">
        <v>41</v>
      </c>
      <c r="B15" s="8">
        <v>74.0</v>
      </c>
      <c r="C15" s="13">
        <f>(0.1*B15)</f>
        <v>7.4</v>
      </c>
    </row>
    <row r="16">
      <c r="A16" s="8" t="s">
        <v>41</v>
      </c>
      <c r="B16" s="8">
        <v>74.0</v>
      </c>
      <c r="C16" s="13">
        <f>(0.15*B16)</f>
        <v>11.1</v>
      </c>
    </row>
    <row r="17">
      <c r="A17" s="8" t="s">
        <v>42</v>
      </c>
      <c r="B17" s="8">
        <v>75.0</v>
      </c>
      <c r="C17" s="13">
        <f>(0.05*B17)</f>
        <v>3.75</v>
      </c>
    </row>
    <row r="18">
      <c r="A18" s="8" t="s">
        <v>42</v>
      </c>
      <c r="B18" s="8">
        <v>75.0</v>
      </c>
      <c r="C18" s="13">
        <f>(0.1*B18)</f>
        <v>7.5</v>
      </c>
    </row>
    <row r="19">
      <c r="A19" s="8" t="s">
        <v>42</v>
      </c>
      <c r="B19" s="8">
        <v>75.0</v>
      </c>
      <c r="C19" s="13">
        <f>(0.15*B19)</f>
        <v>11.25</v>
      </c>
    </row>
    <row r="20">
      <c r="A20" s="8" t="s">
        <v>43</v>
      </c>
      <c r="B20" s="8">
        <v>76.0</v>
      </c>
      <c r="C20" s="13">
        <f>(0.05*B20)</f>
        <v>3.8</v>
      </c>
    </row>
    <row r="21">
      <c r="A21" s="8" t="s">
        <v>43</v>
      </c>
      <c r="B21" s="8">
        <v>76.0</v>
      </c>
      <c r="C21" s="13">
        <f>(0.1*B21)</f>
        <v>7.6</v>
      </c>
    </row>
    <row r="22">
      <c r="A22" s="8" t="s">
        <v>43</v>
      </c>
      <c r="B22" s="8">
        <v>76.0</v>
      </c>
      <c r="C22" s="13">
        <f>(0.15*B22)</f>
        <v>11.4</v>
      </c>
    </row>
    <row r="23">
      <c r="A23" s="8" t="s">
        <v>44</v>
      </c>
      <c r="B23" s="8">
        <v>77.0</v>
      </c>
      <c r="C23" s="13">
        <f>(0.05*B23)</f>
        <v>3.85</v>
      </c>
    </row>
    <row r="24">
      <c r="A24" s="8" t="s">
        <v>44</v>
      </c>
      <c r="B24" s="8">
        <v>77.0</v>
      </c>
      <c r="C24" s="13">
        <f>(0.1*B24)</f>
        <v>7.7</v>
      </c>
    </row>
    <row r="25">
      <c r="A25" s="8" t="s">
        <v>44</v>
      </c>
      <c r="B25" s="8">
        <v>77.0</v>
      </c>
      <c r="C25" s="13">
        <f>(0.15*B25)</f>
        <v>11.55</v>
      </c>
    </row>
    <row r="26">
      <c r="A26" s="8" t="s">
        <v>45</v>
      </c>
      <c r="B26" s="8">
        <v>78.0</v>
      </c>
      <c r="C26" s="13">
        <f>(0.05*B26)</f>
        <v>3.9</v>
      </c>
    </row>
    <row r="27">
      <c r="A27" s="8" t="s">
        <v>45</v>
      </c>
      <c r="B27" s="8">
        <v>78.0</v>
      </c>
      <c r="C27" s="13">
        <f>(0.1*B27)</f>
        <v>7.8</v>
      </c>
    </row>
    <row r="28">
      <c r="A28" s="8" t="s">
        <v>45</v>
      </c>
      <c r="B28" s="8">
        <v>78.0</v>
      </c>
      <c r="C28" s="13">
        <f>(0.15*B28)</f>
        <v>11.7</v>
      </c>
    </row>
    <row r="29">
      <c r="A29" s="8" t="s">
        <v>46</v>
      </c>
      <c r="B29" s="8">
        <v>80.0</v>
      </c>
      <c r="C29" s="13">
        <f>(0.05*B29)</f>
        <v>4</v>
      </c>
    </row>
    <row r="30">
      <c r="A30" s="8" t="s">
        <v>46</v>
      </c>
      <c r="B30" s="8">
        <v>80.0</v>
      </c>
      <c r="C30" s="13">
        <f>(0.1*B30)</f>
        <v>8</v>
      </c>
    </row>
    <row r="31">
      <c r="A31" s="8" t="s">
        <v>46</v>
      </c>
      <c r="B31" s="8">
        <v>80.0</v>
      </c>
      <c r="C31" s="13">
        <f>(0.15*B31)</f>
        <v>12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33</v>
      </c>
      <c r="B1" s="8" t="s">
        <v>34</v>
      </c>
      <c r="C1" s="8" t="s">
        <v>36</v>
      </c>
      <c r="D1" s="8" t="s">
        <v>35</v>
      </c>
      <c r="E1" s="8" t="s">
        <v>48</v>
      </c>
      <c r="G1" s="8" t="s">
        <v>33</v>
      </c>
      <c r="H1" s="8" t="s">
        <v>34</v>
      </c>
      <c r="I1" s="8" t="s">
        <v>36</v>
      </c>
      <c r="J1" s="8" t="s">
        <v>35</v>
      </c>
      <c r="K1" s="8" t="s">
        <v>49</v>
      </c>
      <c r="L1" s="8" t="s">
        <v>48</v>
      </c>
    </row>
    <row r="2">
      <c r="A2" s="14" t="s">
        <v>37</v>
      </c>
      <c r="B2" s="14">
        <v>70.0</v>
      </c>
      <c r="C2" s="15">
        <f t="shared" ref="C2:C4" si="1">0.05*B2</f>
        <v>3.5</v>
      </c>
      <c r="D2" s="14">
        <v>4.0</v>
      </c>
      <c r="E2" s="8">
        <v>1.2</v>
      </c>
      <c r="G2" s="16" t="s">
        <v>37</v>
      </c>
      <c r="H2" s="16">
        <v>70.0</v>
      </c>
      <c r="I2" s="17">
        <f t="shared" ref="I2:I9" si="2">(0.1*H2)</f>
        <v>7</v>
      </c>
      <c r="J2" s="16">
        <v>4.0</v>
      </c>
      <c r="K2" s="16">
        <v>-4.0</v>
      </c>
    </row>
    <row r="3">
      <c r="A3" s="15"/>
      <c r="B3" s="14">
        <v>70.0</v>
      </c>
      <c r="C3" s="15">
        <f t="shared" si="1"/>
        <v>3.5</v>
      </c>
      <c r="D3" s="14">
        <v>8.0</v>
      </c>
      <c r="E3" s="8">
        <v>2.3</v>
      </c>
      <c r="G3" s="17"/>
      <c r="H3" s="16">
        <v>70.0</v>
      </c>
      <c r="I3" s="17">
        <f t="shared" si="2"/>
        <v>7</v>
      </c>
      <c r="J3" s="16">
        <v>8.0</v>
      </c>
      <c r="K3" s="16">
        <v>-4.0</v>
      </c>
    </row>
    <row r="4">
      <c r="A4" s="15"/>
      <c r="B4" s="14">
        <v>70.0</v>
      </c>
      <c r="C4" s="15">
        <f t="shared" si="1"/>
        <v>3.5</v>
      </c>
      <c r="D4" s="14">
        <v>12.0</v>
      </c>
      <c r="E4" s="8">
        <v>3.4</v>
      </c>
      <c r="G4" s="17"/>
      <c r="H4" s="16">
        <v>70.0</v>
      </c>
      <c r="I4" s="17">
        <f t="shared" si="2"/>
        <v>7</v>
      </c>
      <c r="J4" s="16">
        <v>8.0</v>
      </c>
      <c r="K4" s="16">
        <v>-6.0</v>
      </c>
    </row>
    <row r="5">
      <c r="A5" s="15"/>
      <c r="B5" s="14">
        <v>70.0</v>
      </c>
      <c r="C5" s="15">
        <f t="shared" ref="C5:C7" si="3">0.1*B5</f>
        <v>7</v>
      </c>
      <c r="D5" s="14">
        <v>4.0</v>
      </c>
      <c r="E5" s="8">
        <v>4.5</v>
      </c>
      <c r="G5" s="17"/>
      <c r="H5" s="16">
        <v>70.0</v>
      </c>
      <c r="I5" s="17">
        <f t="shared" si="2"/>
        <v>7</v>
      </c>
      <c r="J5" s="16">
        <v>8.0</v>
      </c>
      <c r="K5" s="16">
        <v>-8.0</v>
      </c>
    </row>
    <row r="6">
      <c r="A6" s="15"/>
      <c r="B6" s="14">
        <v>70.0</v>
      </c>
      <c r="C6" s="15">
        <f t="shared" si="3"/>
        <v>7</v>
      </c>
      <c r="D6" s="14">
        <v>8.0</v>
      </c>
      <c r="E6" s="8">
        <v>5.1</v>
      </c>
      <c r="G6" s="17"/>
      <c r="H6" s="16">
        <v>70.0</v>
      </c>
      <c r="I6" s="17">
        <f t="shared" si="2"/>
        <v>7</v>
      </c>
      <c r="J6" s="16">
        <v>12.0</v>
      </c>
      <c r="K6" s="16">
        <v>-4.0</v>
      </c>
    </row>
    <row r="7">
      <c r="A7" s="15"/>
      <c r="B7" s="14">
        <v>70.0</v>
      </c>
      <c r="C7" s="15">
        <f t="shared" si="3"/>
        <v>7</v>
      </c>
      <c r="D7" s="14">
        <v>12.0</v>
      </c>
      <c r="E7" s="8">
        <v>6.5</v>
      </c>
      <c r="G7" s="17"/>
      <c r="H7" s="16">
        <v>70.0</v>
      </c>
      <c r="I7" s="17">
        <f t="shared" si="2"/>
        <v>7</v>
      </c>
      <c r="J7" s="16">
        <v>12.0</v>
      </c>
      <c r="K7" s="16">
        <v>-6.0</v>
      </c>
    </row>
    <row r="8">
      <c r="A8" s="15"/>
      <c r="B8" s="14">
        <v>70.0</v>
      </c>
      <c r="C8" s="15">
        <f t="shared" ref="C8:C10" si="4">0.15*B8</f>
        <v>10.5</v>
      </c>
      <c r="D8" s="14">
        <v>4.0</v>
      </c>
      <c r="E8" s="8">
        <v>7.3</v>
      </c>
      <c r="G8" s="17"/>
      <c r="H8" s="16">
        <v>70.0</v>
      </c>
      <c r="I8" s="17">
        <f t="shared" si="2"/>
        <v>7</v>
      </c>
      <c r="J8" s="16">
        <v>12.0</v>
      </c>
      <c r="K8" s="16">
        <v>-8.0</v>
      </c>
    </row>
    <row r="9">
      <c r="A9" s="15"/>
      <c r="B9" s="14">
        <v>70.0</v>
      </c>
      <c r="C9" s="15">
        <f t="shared" si="4"/>
        <v>10.5</v>
      </c>
      <c r="D9" s="14">
        <v>8.0</v>
      </c>
      <c r="E9" s="8">
        <v>8.4</v>
      </c>
      <c r="G9" s="17"/>
      <c r="H9" s="16">
        <v>70.0</v>
      </c>
      <c r="I9" s="17">
        <f t="shared" si="2"/>
        <v>7</v>
      </c>
      <c r="J9" s="16">
        <v>12.0</v>
      </c>
      <c r="K9" s="16">
        <v>-12.0</v>
      </c>
    </row>
    <row r="10">
      <c r="A10" s="15"/>
      <c r="B10" s="14">
        <v>70.0</v>
      </c>
      <c r="C10" s="15">
        <f t="shared" si="4"/>
        <v>10.5</v>
      </c>
      <c r="D10" s="14">
        <v>12.0</v>
      </c>
      <c r="E10" s="8">
        <v>9.5</v>
      </c>
      <c r="G10" s="18"/>
      <c r="H10" s="18"/>
      <c r="I10" s="18"/>
      <c r="J10" s="18"/>
      <c r="K10" s="18"/>
    </row>
    <row r="11">
      <c r="A11" s="19" t="s">
        <v>38</v>
      </c>
      <c r="B11" s="19">
        <v>71.0</v>
      </c>
      <c r="C11" s="20">
        <f t="shared" ref="C11:C13" si="5">0.05*B11</f>
        <v>3.55</v>
      </c>
      <c r="D11" s="19">
        <v>4.0</v>
      </c>
      <c r="E11" s="8">
        <v>1.8</v>
      </c>
      <c r="G11" s="18"/>
      <c r="H11" s="18"/>
      <c r="I11" s="18"/>
      <c r="J11" s="18"/>
      <c r="K11" s="18"/>
    </row>
    <row r="12">
      <c r="A12" s="20"/>
      <c r="B12" s="19">
        <v>71.0</v>
      </c>
      <c r="C12" s="20">
        <f t="shared" si="5"/>
        <v>3.55</v>
      </c>
      <c r="D12" s="19">
        <v>8.0</v>
      </c>
      <c r="E12" s="8">
        <v>2.5</v>
      </c>
      <c r="G12" s="18"/>
      <c r="H12" s="18"/>
      <c r="I12" s="18"/>
      <c r="J12" s="18"/>
      <c r="K12" s="18"/>
    </row>
    <row r="13">
      <c r="A13" s="20"/>
      <c r="B13" s="19">
        <v>71.0</v>
      </c>
      <c r="C13" s="20">
        <f t="shared" si="5"/>
        <v>3.55</v>
      </c>
      <c r="D13" s="19">
        <v>12.0</v>
      </c>
      <c r="E13" s="8">
        <v>3.6</v>
      </c>
      <c r="G13" s="18"/>
      <c r="H13" s="18"/>
      <c r="I13" s="18"/>
      <c r="J13" s="18"/>
      <c r="K13" s="18"/>
    </row>
    <row r="14">
      <c r="A14" s="20"/>
      <c r="B14" s="19">
        <v>71.0</v>
      </c>
      <c r="C14" s="20">
        <f t="shared" ref="C14:C16" si="6">0.1*B14</f>
        <v>7.1</v>
      </c>
      <c r="D14" s="19">
        <v>4.0</v>
      </c>
      <c r="E14" s="8">
        <v>4.6</v>
      </c>
      <c r="G14" s="18"/>
      <c r="H14" s="18"/>
      <c r="I14" s="18"/>
      <c r="J14" s="18"/>
      <c r="K14" s="18"/>
    </row>
    <row r="15">
      <c r="A15" s="20"/>
      <c r="B15" s="19">
        <v>71.0</v>
      </c>
      <c r="C15" s="20">
        <f t="shared" si="6"/>
        <v>7.1</v>
      </c>
      <c r="D15" s="19">
        <v>8.0</v>
      </c>
      <c r="E15" s="8">
        <v>5.7</v>
      </c>
      <c r="G15" s="18"/>
      <c r="H15" s="18"/>
      <c r="I15" s="18"/>
      <c r="J15" s="18"/>
      <c r="K15" s="18"/>
    </row>
    <row r="16">
      <c r="A16" s="20"/>
      <c r="B16" s="19">
        <v>71.0</v>
      </c>
      <c r="C16" s="20">
        <f t="shared" si="6"/>
        <v>7.1</v>
      </c>
      <c r="D16" s="19">
        <v>12.0</v>
      </c>
      <c r="E16" s="8">
        <v>6.6</v>
      </c>
      <c r="G16" s="18"/>
      <c r="H16" s="18"/>
      <c r="I16" s="18"/>
      <c r="J16" s="18"/>
      <c r="K16" s="18"/>
    </row>
    <row r="17">
      <c r="A17" s="20"/>
      <c r="B17" s="19">
        <v>71.0</v>
      </c>
      <c r="C17" s="20">
        <f t="shared" ref="C17:C19" si="7">0.15*B17</f>
        <v>10.65</v>
      </c>
      <c r="D17" s="19">
        <v>4.0</v>
      </c>
      <c r="E17" s="8">
        <v>7.5</v>
      </c>
      <c r="G17" s="18"/>
      <c r="H17" s="18"/>
      <c r="I17" s="18"/>
      <c r="J17" s="18"/>
      <c r="K17" s="18"/>
    </row>
    <row r="18">
      <c r="A18" s="20"/>
      <c r="B18" s="19">
        <v>71.0</v>
      </c>
      <c r="C18" s="20">
        <f t="shared" si="7"/>
        <v>10.65</v>
      </c>
      <c r="D18" s="19">
        <v>8.0</v>
      </c>
      <c r="E18" s="8">
        <v>8.7</v>
      </c>
      <c r="G18" s="18"/>
      <c r="H18" s="21"/>
      <c r="I18" s="18"/>
      <c r="J18" s="21"/>
      <c r="K18" s="21"/>
    </row>
    <row r="19">
      <c r="A19" s="20"/>
      <c r="B19" s="19">
        <v>71.0</v>
      </c>
      <c r="C19" s="20">
        <f t="shared" si="7"/>
        <v>10.65</v>
      </c>
      <c r="D19" s="19">
        <v>12.0</v>
      </c>
      <c r="E19" s="8">
        <v>9.7</v>
      </c>
      <c r="G19" s="18"/>
      <c r="H19" s="21"/>
      <c r="I19" s="18"/>
      <c r="J19" s="21"/>
      <c r="K19" s="21"/>
    </row>
    <row r="20">
      <c r="A20" s="14" t="s">
        <v>39</v>
      </c>
      <c r="B20" s="14">
        <v>72.0</v>
      </c>
      <c r="C20" s="15">
        <f t="shared" ref="C20:C22" si="8">0.05*B20</f>
        <v>3.6</v>
      </c>
      <c r="D20" s="14">
        <v>4.0</v>
      </c>
      <c r="E20" s="8">
        <v>2.1</v>
      </c>
      <c r="G20" s="18"/>
      <c r="H20" s="21"/>
      <c r="I20" s="18"/>
      <c r="J20" s="21"/>
      <c r="K20" s="21"/>
    </row>
    <row r="21">
      <c r="A21" s="15"/>
      <c r="B21" s="14">
        <v>72.0</v>
      </c>
      <c r="C21" s="15">
        <f t="shared" si="8"/>
        <v>3.6</v>
      </c>
      <c r="D21" s="14">
        <v>8.0</v>
      </c>
      <c r="E21" s="8">
        <v>2.9</v>
      </c>
      <c r="G21" s="18"/>
      <c r="H21" s="21"/>
      <c r="I21" s="18"/>
      <c r="J21" s="21"/>
      <c r="K21" s="21"/>
    </row>
    <row r="22">
      <c r="A22" s="15"/>
      <c r="B22" s="14">
        <v>72.0</v>
      </c>
      <c r="C22" s="15">
        <f t="shared" si="8"/>
        <v>3.6</v>
      </c>
      <c r="D22" s="14">
        <v>12.0</v>
      </c>
      <c r="E22" s="8">
        <v>3.7</v>
      </c>
      <c r="G22" s="18"/>
      <c r="H22" s="21"/>
      <c r="I22" s="18"/>
      <c r="J22" s="21"/>
      <c r="K22" s="21"/>
    </row>
    <row r="23">
      <c r="A23" s="15"/>
      <c r="B23" s="14">
        <v>72.0</v>
      </c>
      <c r="C23" s="15">
        <f t="shared" ref="C23:C25" si="9">0.1*B23</f>
        <v>7.2</v>
      </c>
      <c r="D23" s="14">
        <v>4.0</v>
      </c>
      <c r="E23" s="8">
        <v>4.7</v>
      </c>
      <c r="G23" s="18"/>
      <c r="H23" s="21"/>
      <c r="I23" s="18"/>
      <c r="J23" s="21"/>
      <c r="K23" s="21"/>
    </row>
    <row r="24">
      <c r="A24" s="15"/>
      <c r="B24" s="14">
        <v>72.0</v>
      </c>
      <c r="C24" s="15">
        <f t="shared" si="9"/>
        <v>7.2</v>
      </c>
      <c r="D24" s="14">
        <v>8.0</v>
      </c>
      <c r="E24" s="8">
        <v>5.8</v>
      </c>
      <c r="G24" s="18"/>
      <c r="H24" s="21"/>
      <c r="I24" s="18"/>
      <c r="J24" s="21"/>
      <c r="K24" s="21"/>
    </row>
    <row r="25">
      <c r="A25" s="15"/>
      <c r="B25" s="14">
        <v>72.0</v>
      </c>
      <c r="C25" s="15">
        <f t="shared" si="9"/>
        <v>7.2</v>
      </c>
      <c r="D25" s="14">
        <v>12.0</v>
      </c>
      <c r="E25" s="8">
        <v>6.9</v>
      </c>
      <c r="G25" s="18"/>
      <c r="H25" s="21"/>
      <c r="I25" s="18"/>
      <c r="J25" s="21"/>
      <c r="K25" s="21"/>
    </row>
    <row r="26">
      <c r="A26" s="15"/>
      <c r="B26" s="14">
        <v>72.0</v>
      </c>
      <c r="C26" s="15">
        <f t="shared" ref="C26:C28" si="10">0.15*B26</f>
        <v>10.8</v>
      </c>
      <c r="D26" s="14">
        <v>4.0</v>
      </c>
      <c r="E26" s="8">
        <v>7.8</v>
      </c>
    </row>
    <row r="27">
      <c r="A27" s="15"/>
      <c r="B27" s="14">
        <v>72.0</v>
      </c>
      <c r="C27" s="15">
        <f t="shared" si="10"/>
        <v>10.8</v>
      </c>
      <c r="D27" s="14">
        <v>8.0</v>
      </c>
      <c r="E27" s="8">
        <v>8.9</v>
      </c>
    </row>
    <row r="28">
      <c r="A28" s="15"/>
      <c r="B28" s="14">
        <v>72.0</v>
      </c>
      <c r="C28" s="15">
        <f t="shared" si="10"/>
        <v>10.8</v>
      </c>
      <c r="D28" s="14">
        <v>12.0</v>
      </c>
      <c r="E28" s="8">
        <v>9.9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22" t="s">
        <v>50</v>
      </c>
      <c r="B1" s="23"/>
      <c r="C1" s="23"/>
      <c r="D1" s="23"/>
      <c r="E1" s="23"/>
      <c r="F1" s="24"/>
    </row>
    <row r="2">
      <c r="A2" s="25" t="s">
        <v>51</v>
      </c>
      <c r="B2" s="26" t="s">
        <v>52</v>
      </c>
      <c r="C2" s="27">
        <v>44260.0</v>
      </c>
      <c r="D2" s="27">
        <v>44355.0</v>
      </c>
      <c r="E2" s="28">
        <v>44418.0</v>
      </c>
      <c r="F2" s="29" t="s">
        <v>53</v>
      </c>
    </row>
    <row r="3">
      <c r="A3" s="30" t="s">
        <v>54</v>
      </c>
      <c r="B3" s="31" t="s">
        <v>55</v>
      </c>
      <c r="C3" s="31" t="s">
        <v>55</v>
      </c>
      <c r="D3" s="31" t="s">
        <v>55</v>
      </c>
      <c r="E3" s="31" t="s">
        <v>55</v>
      </c>
      <c r="F3" s="31">
        <v>30.0</v>
      </c>
    </row>
    <row r="4">
      <c r="A4" s="30" t="s">
        <v>56</v>
      </c>
      <c r="B4" s="31" t="s">
        <v>55</v>
      </c>
      <c r="C4" s="31" t="s">
        <v>55</v>
      </c>
      <c r="D4" s="31" t="s">
        <v>55</v>
      </c>
      <c r="E4" s="31" t="s">
        <v>55</v>
      </c>
      <c r="F4" s="31">
        <v>30.0</v>
      </c>
    </row>
    <row r="5">
      <c r="A5" s="31" t="s">
        <v>57</v>
      </c>
      <c r="B5" s="31" t="s">
        <v>55</v>
      </c>
      <c r="C5" s="31" t="s">
        <v>55</v>
      </c>
      <c r="D5" s="31" t="s">
        <v>55</v>
      </c>
      <c r="E5" s="31" t="s">
        <v>55</v>
      </c>
      <c r="F5" s="31">
        <v>30.0</v>
      </c>
    </row>
    <row r="7">
      <c r="E7" s="32"/>
    </row>
  </sheetData>
  <mergeCells count="1">
    <mergeCell ref="A1:F1"/>
  </mergeCells>
  <drawing r:id="rId1"/>
</worksheet>
</file>