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ownloads\DatabaseA2\"/>
    </mc:Choice>
  </mc:AlternateContent>
  <xr:revisionPtr revIDLastSave="0" documentId="13_ncr:1_{1C0E356F-133B-4848-8702-700A5ABB09BE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Reservation" sheetId="12" r:id="rId1"/>
    <sheet name="Customer" sheetId="9" r:id="rId2"/>
    <sheet name="Cruise" sheetId="7" r:id="rId3"/>
    <sheet name="TravelAgent" sheetId="4" r:id="rId4"/>
    <sheet name="Company" sheetId="13" r:id="rId5"/>
    <sheet name="Ship" sheetId="14" r:id="rId6"/>
    <sheet name="Generating Inserts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8" i="14" l="1"/>
  <c r="H7" i="14"/>
  <c r="H6" i="14"/>
  <c r="H5" i="14"/>
  <c r="H4" i="14"/>
  <c r="I4" i="7"/>
  <c r="I5" i="7" l="1"/>
  <c r="I6" i="7"/>
  <c r="I7" i="7"/>
  <c r="I8" i="7"/>
  <c r="G5" i="4"/>
  <c r="G6" i="4"/>
  <c r="G7" i="4"/>
  <c r="G8" i="4"/>
  <c r="G9" i="4"/>
  <c r="G10" i="4"/>
  <c r="G11" i="4"/>
  <c r="G12" i="4"/>
  <c r="G13" i="4"/>
  <c r="G14" i="4"/>
  <c r="G4" i="4"/>
  <c r="E5" i="13"/>
  <c r="E6" i="13"/>
  <c r="E7" i="13"/>
  <c r="E4" i="13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<sst xmlns="http://schemas.openxmlformats.org/spreadsheetml/2006/main" count="265" uniqueCount="187">
  <si>
    <t>SQL Insert</t>
  </si>
  <si>
    <t>John Doe</t>
  </si>
  <si>
    <t>Jane Doe</t>
  </si>
  <si>
    <t>Tom Smith</t>
  </si>
  <si>
    <t>Mary Jones</t>
  </si>
  <si>
    <t>Cambridge</t>
  </si>
  <si>
    <t>San Diego</t>
  </si>
  <si>
    <t>Worcester</t>
  </si>
  <si>
    <t>Boston</t>
  </si>
  <si>
    <t>Jim Smith</t>
  </si>
  <si>
    <t>Tom Jones</t>
  </si>
  <si>
    <t>Oscar Tam</t>
  </si>
  <si>
    <t>Art Johnson</t>
  </si>
  <si>
    <t>Ellen Brown</t>
  </si>
  <si>
    <t>Elane Moore</t>
  </si>
  <si>
    <t>date</t>
  </si>
  <si>
    <t>Miller</t>
  </si>
  <si>
    <t>Davis</t>
  </si>
  <si>
    <t>Garcia</t>
  </si>
  <si>
    <t>varchar2(15)</t>
  </si>
  <si>
    <t>Ward</t>
  </si>
  <si>
    <t>Gray</t>
  </si>
  <si>
    <t>Myers</t>
  </si>
  <si>
    <t>Ross</t>
  </si>
  <si>
    <t>Powell</t>
  </si>
  <si>
    <t>77 Massachusetts Ave.</t>
  </si>
  <si>
    <t>175 Forest St.</t>
  </si>
  <si>
    <t>35 Tremont St.</t>
  </si>
  <si>
    <t>100 Main St.</t>
  </si>
  <si>
    <t>Martin</t>
  </si>
  <si>
    <t>White</t>
  </si>
  <si>
    <t>Clark</t>
  </si>
  <si>
    <t>Young</t>
  </si>
  <si>
    <t>Allen</t>
  </si>
  <si>
    <t>Sanchez</t>
  </si>
  <si>
    <t>Lee</t>
  </si>
  <si>
    <t>Madison</t>
  </si>
  <si>
    <t>Ashley</t>
  </si>
  <si>
    <t>Joshua</t>
  </si>
  <si>
    <t>Tyler</t>
  </si>
  <si>
    <t>Anna</t>
  </si>
  <si>
    <t>Justin</t>
  </si>
  <si>
    <t>Bruce</t>
  </si>
  <si>
    <t>Rachel</t>
  </si>
  <si>
    <t>Dylan</t>
  </si>
  <si>
    <t>Austin</t>
  </si>
  <si>
    <t>143 Cambridge Ave.</t>
  </si>
  <si>
    <t>42 Oak St.</t>
  </si>
  <si>
    <t>1414 Cedar St.</t>
  </si>
  <si>
    <t>42 Elm Place</t>
  </si>
  <si>
    <t>9 Washington Court</t>
  </si>
  <si>
    <t>98 Lake Hill Drive</t>
  </si>
  <si>
    <t>657 Redondo Ave.</t>
  </si>
  <si>
    <t>5 Jefferson Ave.</t>
  </si>
  <si>
    <t>8711 Meadow St.</t>
  </si>
  <si>
    <t>17 Valley Drive</t>
  </si>
  <si>
    <t>1212 8th St.</t>
  </si>
  <si>
    <t>varchar2(25)</t>
  </si>
  <si>
    <t>Michael</t>
  </si>
  <si>
    <t>Lisa</t>
  </si>
  <si>
    <t>Brian</t>
  </si>
  <si>
    <t>Nicole</t>
  </si>
  <si>
    <t>Kelly</t>
  </si>
  <si>
    <t>San Francisco</t>
  </si>
  <si>
    <t>Noah</t>
  </si>
  <si>
    <t>Smith</t>
  </si>
  <si>
    <t>Liam</t>
  </si>
  <si>
    <t>Johnson</t>
  </si>
  <si>
    <t>Mason</t>
  </si>
  <si>
    <t>Williams</t>
  </si>
  <si>
    <t>Olivia</t>
  </si>
  <si>
    <t>Brown</t>
  </si>
  <si>
    <t>Sofia</t>
  </si>
  <si>
    <t>Jones</t>
  </si>
  <si>
    <t>Emily</t>
  </si>
  <si>
    <t>Ethan</t>
  </si>
  <si>
    <t>Chloe</t>
  </si>
  <si>
    <t>Ben</t>
  </si>
  <si>
    <t>Rodriguez</t>
  </si>
  <si>
    <t>Mia</t>
  </si>
  <si>
    <t>Wilson</t>
  </si>
  <si>
    <t>travelDate</t>
  </si>
  <si>
    <t>customerID</t>
  </si>
  <si>
    <t>firstName</t>
  </si>
  <si>
    <t>lastName</t>
  </si>
  <si>
    <t>address</t>
  </si>
  <si>
    <t>phone</t>
  </si>
  <si>
    <t>age</t>
  </si>
  <si>
    <t>varchar2(20)</t>
  </si>
  <si>
    <t>varchar2(30)</t>
  </si>
  <si>
    <t>city</t>
  </si>
  <si>
    <t>Example Code Generation</t>
  </si>
  <si>
    <t>Notes</t>
  </si>
  <si>
    <t>&amp; is used to connect strings together</t>
  </si>
  <si>
    <t>Doublequotes are used around strings in Excel vs. single quotes for SQL</t>
  </si>
  <si>
    <t>Do not put doublequotes around numbers</t>
  </si>
  <si>
    <t>calculations require a = at the beginning of the cell</t>
  </si>
  <si>
    <t>number(3)</t>
  </si>
  <si>
    <t>number(10)</t>
  </si>
  <si>
    <t>price</t>
  </si>
  <si>
    <t>number(7,2)</t>
  </si>
  <si>
    <t>Company</t>
  </si>
  <si>
    <t>companyName</t>
  </si>
  <si>
    <t>Carnival</t>
  </si>
  <si>
    <t>NCL</t>
  </si>
  <si>
    <t>Princess</t>
  </si>
  <si>
    <t>Celebrity</t>
  </si>
  <si>
    <t>website</t>
  </si>
  <si>
    <t>http://www.carnival.com</t>
  </si>
  <si>
    <t>auto increment</t>
  </si>
  <si>
    <t>http://www.celebritycruises.com</t>
  </si>
  <si>
    <t>http://www.ncl.com</t>
  </si>
  <si>
    <t>http://www.princess.com</t>
  </si>
  <si>
    <t>varchar2(40)</t>
  </si>
  <si>
    <t>reservationID</t>
  </si>
  <si>
    <t>travelAgentID</t>
  </si>
  <si>
    <t>cruiseID</t>
  </si>
  <si>
    <t>cruiseName</t>
  </si>
  <si>
    <t>New England</t>
  </si>
  <si>
    <t>departurePort</t>
  </si>
  <si>
    <t>number</t>
  </si>
  <si>
    <t>days</t>
  </si>
  <si>
    <t>Miami</t>
  </si>
  <si>
    <t>shipName</t>
  </si>
  <si>
    <t>Equinox</t>
  </si>
  <si>
    <t>title</t>
  </si>
  <si>
    <t>salary</t>
  </si>
  <si>
    <t>fullName</t>
  </si>
  <si>
    <t>Agent</t>
  </si>
  <si>
    <t>Elm</t>
  </si>
  <si>
    <t>Jason</t>
  </si>
  <si>
    <t>employeeID</t>
  </si>
  <si>
    <t>employeeID_seq.nextval</t>
  </si>
  <si>
    <t>Assistant</t>
  </si>
  <si>
    <t>Manager</t>
  </si>
  <si>
    <t>Panama Canal</t>
  </si>
  <si>
    <t>number(2)</t>
  </si>
  <si>
    <t>Mexico</t>
  </si>
  <si>
    <t>ABC Islands</t>
  </si>
  <si>
    <t>Hawaii</t>
  </si>
  <si>
    <t>stockSymbol</t>
  </si>
  <si>
    <t>CRVL</t>
  </si>
  <si>
    <t>PRCS</t>
  </si>
  <si>
    <t>CELB</t>
  </si>
  <si>
    <t>NCLC</t>
  </si>
  <si>
    <t>char(4)</t>
  </si>
  <si>
    <t>Reservation</t>
  </si>
  <si>
    <t>Customer</t>
  </si>
  <si>
    <t>Cruise</t>
  </si>
  <si>
    <t>TravelAgent</t>
  </si>
  <si>
    <t>Employee</t>
  </si>
  <si>
    <t>SQL Code</t>
  </si>
  <si>
    <t>SQLCode</t>
  </si>
  <si>
    <t>Ship</t>
  </si>
  <si>
    <t>Pearl</t>
  </si>
  <si>
    <t>Jewel</t>
  </si>
  <si>
    <t>Spirit</t>
  </si>
  <si>
    <t>yearBuilt</t>
  </si>
  <si>
    <t>number(4)</t>
  </si>
  <si>
    <t>crew</t>
  </si>
  <si>
    <t>passengers</t>
  </si>
  <si>
    <t>tonnage</t>
  </si>
  <si>
    <t>number(6)</t>
  </si>
  <si>
    <t>dailyTips</t>
  </si>
  <si>
    <t>number(5,2)</t>
  </si>
  <si>
    <t>paymentDate</t>
  </si>
  <si>
    <t>Crown</t>
  </si>
  <si>
    <t>'9-Nov-24'</t>
  </si>
  <si>
    <t>'21-Jan-25'</t>
  </si>
  <si>
    <t>'11-Dec-24'</t>
  </si>
  <si>
    <t>'31-Aug-25'</t>
  </si>
  <si>
    <t>'10-Apr-25'</t>
  </si>
  <si>
    <t>'29-Jul-24'</t>
  </si>
  <si>
    <t>'17-May-25'</t>
  </si>
  <si>
    <t>'11-Apr-25'</t>
  </si>
  <si>
    <t>'3-Jun-24'</t>
  </si>
  <si>
    <t>'15-Oct-24'</t>
  </si>
  <si>
    <t>'8-Mar-25'</t>
  </si>
  <si>
    <t>'24-Nov-24'</t>
  </si>
  <si>
    <t>'3-Aug-25'</t>
  </si>
  <si>
    <t>'13-Dec-24'</t>
  </si>
  <si>
    <t>'6-Feb-25'</t>
  </si>
  <si>
    <t>'12-Aug-25'</t>
  </si>
  <si>
    <t>'22-Jun-25'</t>
  </si>
  <si>
    <t>'1-Feb-25'</t>
  </si>
  <si>
    <t>'15-Mar-25'</t>
  </si>
  <si>
    <t>'28-Feb-25'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</si>
</sst>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H4" sqref="H4:H23"/>
    </sheetView>
  </sheetViews>
  <sheetFormatPr defaultRowHeight="14.4" x14ac:dyDescent="0.55000000000000004"/>
  <cols>
    <col min="1" max="1" width="13.3671875" bestFit="1" customWidth="1"/>
    <col min="2" max="2" width="10.41796875" bestFit="1" customWidth="1"/>
    <col min="3" max="3" width="9.3671875" bestFit="1" customWidth="1"/>
    <col min="4" max="4" width="12.20703125" bestFit="1" customWidth="1"/>
    <col min="5" max="5" width="10.734375" bestFit="1" customWidth="1"/>
    <col min="6" max="6" width="12" bestFit="1" customWidth="1"/>
    <col min="7" max="7" width="1.15625" customWidth="1"/>
  </cols>
  <sheetData>
    <row r="1" spans="1:8" x14ac:dyDescent="0.55000000000000004">
      <c r="A1" t="s">
        <v>146</v>
      </c>
    </row>
    <row r="2" spans="1:8" x14ac:dyDescent="0.55000000000000004">
      <c r="A2" t="s">
        <v>109</v>
      </c>
      <c r="B2" t="s">
        <v>120</v>
      </c>
      <c r="C2" t="s">
        <v>120</v>
      </c>
      <c r="D2" t="s">
        <v>120</v>
      </c>
      <c r="E2" t="s">
        <v>15</v>
      </c>
      <c r="F2" t="s">
        <v>15</v>
      </c>
    </row>
    <row r="3" spans="1:8" x14ac:dyDescent="0.55000000000000004">
      <c r="A3" t="s">
        <v>114</v>
      </c>
      <c r="B3" t="s">
        <v>82</v>
      </c>
      <c r="C3" t="s">
        <v>116</v>
      </c>
      <c r="D3" t="s">
        <v>115</v>
      </c>
      <c r="E3" t="s">
        <v>81</v>
      </c>
      <c r="F3" t="s">
        <v>165</v>
      </c>
      <c r="H3" t="s">
        <v>151</v>
      </c>
    </row>
    <row r="4" spans="1:8" x14ac:dyDescent="0.55000000000000004">
      <c r="B4">
        <v>55</v>
      </c>
      <c r="C4">
        <v>0</v>
      </c>
      <c r="D4">
        <v>5</v>
      </c>
      <c r="E4" s="1" t="s">
        <v>167</v>
      </c>
      <c r="F4" s="1"/>
      <c r="G4" s="2"/>
      <c r="H4" t="str">
        <f>"insert into Reservation values (reservationID_seq.nextval, " &amp; B4 &amp; ", " &amp; C4&amp; ", " &amp; D4&amp; ", " &amp; E4 &amp;");"</f>
        <v>insert into Reservation values (reservationID_seq.nextval, 55, 0, 5, '9-Nov-24');</v>
      </c>
    </row>
    <row r="5" spans="1:8" x14ac:dyDescent="0.55000000000000004">
      <c r="B5">
        <v>65</v>
      </c>
      <c r="C5">
        <v>15</v>
      </c>
      <c r="D5">
        <v>20</v>
      </c>
      <c r="E5" s="1" t="s">
        <v>168</v>
      </c>
      <c r="F5" s="1"/>
      <c r="G5" s="2"/>
      <c r="H5" t="str">
        <f>"insert into Reservation values (reservationID_seq.nextval, " &amp; B5 &amp; ", " &amp; C5&amp; ", " &amp; D5&amp; ", " &amp; E5 &amp;");"</f>
        <v>insert into Reservation values (reservationID_seq.nextval, 65, 15, 20, '21-Jan-25');</v>
      </c>
    </row>
    <row r="6" spans="1:8" x14ac:dyDescent="0.55000000000000004">
      <c r="B6">
        <v>20</v>
      </c>
      <c r="C6">
        <v>15</v>
      </c>
      <c r="D6">
        <v>0</v>
      </c>
      <c r="E6" s="1" t="s">
        <v>169</v>
      </c>
      <c r="F6" s="1"/>
      <c r="G6" s="2"/>
      <c r="H6" t="str">
        <f>"insert into Reservation values (reservationID_seq.nextval, " &amp; B6 &amp; ", " &amp; C6&amp; ", " &amp; D6&amp; ", " &amp; E6 &amp;");"</f>
        <v>insert into Reservation values (reservationID_seq.nextval, 20, 15, 0, '11-Dec-24');</v>
      </c>
    </row>
    <row r="7" spans="1:8" x14ac:dyDescent="0.55000000000000004">
      <c r="B7">
        <v>40</v>
      </c>
      <c r="C7">
        <v>20</v>
      </c>
      <c r="D7">
        <v>15</v>
      </c>
      <c r="E7" s="1" t="s">
        <v>170</v>
      </c>
      <c r="F7" s="1"/>
      <c r="G7" s="2"/>
      <c r="H7" t="str">
        <f>"insert into Reservation values (reservationID_seq.nextval, " &amp; B7 &amp; ", " &amp; C7&amp; ", " &amp; D7&amp; ", " &amp; E7 &amp;");"</f>
        <v>insert into Reservation values (reservationID_seq.nextval, 40, 20, 15, '31-Aug-25');</v>
      </c>
    </row>
    <row r="8" spans="1:8" x14ac:dyDescent="0.55000000000000004">
      <c r="B8">
        <v>60</v>
      </c>
      <c r="C8">
        <v>0</v>
      </c>
      <c r="D8">
        <v>5</v>
      </c>
      <c r="E8" s="1" t="s">
        <v>171</v>
      </c>
      <c r="F8" s="1"/>
      <c r="G8" s="2"/>
      <c r="H8" t="str">
        <f>"insert into Reservation values (reservationID_seq.nextval, " &amp; B8 &amp; ", " &amp; C8&amp; ", " &amp; D8&amp; ", " &amp; E8 &amp;");"</f>
        <v>insert into Reservation values (reservationID_seq.nextval, 60, 0, 5, '10-Apr-25');</v>
      </c>
    </row>
    <row r="9" spans="1:8" x14ac:dyDescent="0.55000000000000004">
      <c r="B9">
        <v>20</v>
      </c>
      <c r="C9">
        <v>15</v>
      </c>
      <c r="D9">
        <v>25</v>
      </c>
      <c r="E9" s="1" t="s">
        <v>172</v>
      </c>
      <c r="F9" s="1"/>
      <c r="G9" s="2"/>
      <c r="H9" t="str">
        <f>"insert into Reservation values (reservationID_seq.nextval, " &amp; B9 &amp; ", " &amp; C9&amp; ", " &amp; D9&amp; ", " &amp; E9 &amp;");"</f>
        <v>insert into Reservation values (reservationID_seq.nextval, 20, 15, 25, '29-Jul-24');</v>
      </c>
    </row>
    <row r="10" spans="1:8" x14ac:dyDescent="0.55000000000000004">
      <c r="B10">
        <v>5</v>
      </c>
      <c r="C10">
        <v>5</v>
      </c>
      <c r="D10">
        <v>5</v>
      </c>
      <c r="E10" s="1" t="s">
        <v>173</v>
      </c>
      <c r="F10" s="1"/>
      <c r="G10" s="2"/>
      <c r="H10" t="str">
        <f t="shared" ref="H10:H23" si="0">"insert into Reservation values (reservationID_seq.nextval, " &amp; B10 &amp; ", " &amp; C10&amp; ", " &amp; D10&amp; ", " &amp; E10 &amp;");"</f>
        <v>insert into Reservation values (reservationID_seq.nextval, 5, 5, 5, '17-May-25');</v>
      </c>
    </row>
    <row r="11" spans="1:8" x14ac:dyDescent="0.55000000000000004">
      <c r="B11">
        <v>15</v>
      </c>
      <c r="C11">
        <v>0</v>
      </c>
      <c r="D11">
        <v>45</v>
      </c>
      <c r="E11" s="1" t="s">
        <v>174</v>
      </c>
      <c r="F11" s="1"/>
      <c r="G11" s="2"/>
      <c r="H11" t="str">
        <f t="shared" si="0"/>
        <v>insert into Reservation values (reservationID_seq.nextval, 15, 0, 45, '11-Apr-25');</v>
      </c>
    </row>
    <row r="12" spans="1:8" x14ac:dyDescent="0.55000000000000004">
      <c r="B12">
        <v>45</v>
      </c>
      <c r="C12">
        <v>20</v>
      </c>
      <c r="D12">
        <v>10</v>
      </c>
      <c r="E12" s="1" t="s">
        <v>175</v>
      </c>
      <c r="F12" s="1"/>
      <c r="G12" s="2"/>
      <c r="H12" t="str">
        <f t="shared" si="0"/>
        <v>insert into Reservation values (reservationID_seq.nextval, 45, 20, 10, '3-Jun-24');</v>
      </c>
    </row>
    <row r="13" spans="1:8" x14ac:dyDescent="0.55000000000000004">
      <c r="B13">
        <v>20</v>
      </c>
      <c r="C13">
        <v>10</v>
      </c>
      <c r="D13">
        <v>40</v>
      </c>
      <c r="E13" s="1" t="s">
        <v>176</v>
      </c>
      <c r="F13" s="1"/>
      <c r="G13" s="2"/>
      <c r="H13" t="str">
        <f t="shared" si="0"/>
        <v>insert into Reservation values (reservationID_seq.nextval, 20, 10, 40, '15-Oct-24');</v>
      </c>
    </row>
    <row r="14" spans="1:8" x14ac:dyDescent="0.55000000000000004">
      <c r="B14">
        <v>0</v>
      </c>
      <c r="C14">
        <v>5</v>
      </c>
      <c r="D14">
        <v>30</v>
      </c>
      <c r="E14" s="1" t="s">
        <v>177</v>
      </c>
      <c r="F14" s="1"/>
      <c r="G14" s="2"/>
      <c r="H14" t="str">
        <f t="shared" si="0"/>
        <v>insert into Reservation values (reservationID_seq.nextval, 0, 5, 30, '8-Mar-25');</v>
      </c>
    </row>
    <row r="15" spans="1:8" x14ac:dyDescent="0.55000000000000004">
      <c r="B15">
        <v>20</v>
      </c>
      <c r="C15">
        <v>15</v>
      </c>
      <c r="D15">
        <v>30</v>
      </c>
      <c r="E15" s="1" t="s">
        <v>178</v>
      </c>
      <c r="F15" s="1"/>
      <c r="G15" s="2"/>
      <c r="H15" t="str">
        <f t="shared" si="0"/>
        <v>insert into Reservation values (reservationID_seq.nextval, 20, 15, 30, '24-Nov-24');</v>
      </c>
    </row>
    <row r="16" spans="1:8" x14ac:dyDescent="0.55000000000000004">
      <c r="B16">
        <v>35</v>
      </c>
      <c r="C16">
        <v>0</v>
      </c>
      <c r="D16">
        <v>0</v>
      </c>
      <c r="E16" s="1" t="s">
        <v>179</v>
      </c>
      <c r="F16" s="1"/>
      <c r="G16" s="2"/>
      <c r="H16" t="str">
        <f t="shared" si="0"/>
        <v>insert into Reservation values (reservationID_seq.nextval, 35, 0, 0, '3-Aug-25');</v>
      </c>
    </row>
    <row r="17" spans="2:8" x14ac:dyDescent="0.55000000000000004">
      <c r="B17">
        <v>70</v>
      </c>
      <c r="C17">
        <v>20</v>
      </c>
      <c r="D17">
        <v>45</v>
      </c>
      <c r="E17" s="1" t="s">
        <v>180</v>
      </c>
      <c r="F17" s="1"/>
      <c r="G17" s="2"/>
      <c r="H17" t="str">
        <f t="shared" si="0"/>
        <v>insert into Reservation values (reservationID_seq.nextval, 70, 20, 45, '13-Dec-24');</v>
      </c>
    </row>
    <row r="18" spans="2:8" x14ac:dyDescent="0.55000000000000004">
      <c r="B18">
        <v>15</v>
      </c>
      <c r="C18">
        <v>10</v>
      </c>
      <c r="D18">
        <v>30</v>
      </c>
      <c r="E18" s="1" t="s">
        <v>181</v>
      </c>
      <c r="F18" s="1"/>
      <c r="G18" s="2"/>
      <c r="H18" t="str">
        <f t="shared" si="0"/>
        <v>insert into Reservation values (reservationID_seq.nextval, 15, 10, 30, '6-Feb-25');</v>
      </c>
    </row>
    <row r="19" spans="2:8" x14ac:dyDescent="0.55000000000000004">
      <c r="B19">
        <v>25</v>
      </c>
      <c r="C19">
        <v>15</v>
      </c>
      <c r="D19">
        <v>20</v>
      </c>
      <c r="E19" s="1" t="s">
        <v>182</v>
      </c>
      <c r="F19" s="1"/>
      <c r="G19" s="2"/>
      <c r="H19" t="str">
        <f t="shared" si="0"/>
        <v>insert into Reservation values (reservationID_seq.nextval, 25, 15, 20, '12-Aug-25');</v>
      </c>
    </row>
    <row r="20" spans="2:8" x14ac:dyDescent="0.55000000000000004">
      <c r="B20">
        <v>65</v>
      </c>
      <c r="C20">
        <v>5</v>
      </c>
      <c r="D20">
        <v>35</v>
      </c>
      <c r="E20" s="1" t="s">
        <v>183</v>
      </c>
      <c r="F20" s="1"/>
      <c r="G20" s="2"/>
      <c r="H20" t="str">
        <f t="shared" si="0"/>
        <v>insert into Reservation values (reservationID_seq.nextval, 65, 5, 35, '22-Jun-25');</v>
      </c>
    </row>
    <row r="21" spans="2:8" x14ac:dyDescent="0.55000000000000004">
      <c r="B21">
        <v>50</v>
      </c>
      <c r="C21">
        <v>20</v>
      </c>
      <c r="D21">
        <v>40</v>
      </c>
      <c r="E21" s="1" t="s">
        <v>184</v>
      </c>
      <c r="F21" s="1"/>
      <c r="G21" s="2"/>
      <c r="H21" t="str">
        <f t="shared" si="0"/>
        <v>insert into Reservation values (reservationID_seq.nextval, 50, 20, 40, '1-Feb-25');</v>
      </c>
    </row>
    <row r="22" spans="2:8" x14ac:dyDescent="0.55000000000000004">
      <c r="B22">
        <v>30</v>
      </c>
      <c r="C22">
        <v>15</v>
      </c>
      <c r="D22">
        <v>35</v>
      </c>
      <c r="E22" s="1" t="s">
        <v>185</v>
      </c>
      <c r="F22" s="1"/>
      <c r="G22" s="2"/>
      <c r="H22" t="str">
        <f t="shared" si="0"/>
        <v>insert into Reservation values (reservationID_seq.nextval, 30, 15, 35, '15-Mar-25');</v>
      </c>
    </row>
    <row r="23" spans="2:8" x14ac:dyDescent="0.55000000000000004">
      <c r="B23">
        <v>65</v>
      </c>
      <c r="C23">
        <v>15</v>
      </c>
      <c r="D23">
        <v>10</v>
      </c>
      <c r="E23" s="1" t="s">
        <v>186</v>
      </c>
      <c r="F23" s="1"/>
      <c r="G23" s="2"/>
      <c r="H23" t="str">
        <f t="shared" si="0"/>
        <v>insert into Reservation values (reservationID_seq.nextval, 65, 15, 10, '28-Feb-25');</v>
      </c>
    </row>
  </sheetData>
  <sortState xmlns:xlrd2="http://schemas.microsoft.com/office/spreadsheetml/2017/richdata2" ref="G4:H23">
    <sortCondition ref="G4:G23"/>
    <sortCondition ref="H4:H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workbookViewId="0">
      <selection activeCell="F5" sqref="F5"/>
    </sheetView>
  </sheetViews>
  <sheetFormatPr defaultRowHeight="14.4" x14ac:dyDescent="0.55000000000000004"/>
  <cols>
    <col min="1" max="1" width="13.62890625" bestFit="1" customWidth="1"/>
    <col min="2" max="3" width="11.20703125" bestFit="1" customWidth="1"/>
    <col min="4" max="4" width="19.62890625" bestFit="1" customWidth="1"/>
    <col min="5" max="5" width="11" bestFit="1" customWidth="1"/>
    <col min="6" max="6" width="9.3671875" bestFit="1" customWidth="1"/>
    <col min="7" max="7" width="1.62890625" customWidth="1"/>
    <col min="8" max="8" width="95.41796875" bestFit="1" customWidth="1"/>
  </cols>
  <sheetData>
    <row r="1" spans="1:11" x14ac:dyDescent="0.55000000000000004">
      <c r="A1" t="s">
        <v>147</v>
      </c>
    </row>
    <row r="2" spans="1:11" x14ac:dyDescent="0.55000000000000004">
      <c r="A2" t="s">
        <v>109</v>
      </c>
      <c r="B2" t="s">
        <v>19</v>
      </c>
      <c r="C2" t="s">
        <v>19</v>
      </c>
      <c r="D2" t="s">
        <v>89</v>
      </c>
      <c r="E2" t="s">
        <v>98</v>
      </c>
      <c r="F2" t="s">
        <v>97</v>
      </c>
    </row>
    <row r="3" spans="1:11" x14ac:dyDescent="0.55000000000000004">
      <c r="A3" t="s">
        <v>82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H3" t="s">
        <v>151</v>
      </c>
    </row>
    <row r="4" spans="1:11" x14ac:dyDescent="0.55000000000000004">
      <c r="B4" t="s">
        <v>44</v>
      </c>
      <c r="C4" t="s">
        <v>20</v>
      </c>
      <c r="D4" t="s">
        <v>49</v>
      </c>
      <c r="E4">
        <v>8915367188</v>
      </c>
      <c r="F4">
        <v>22</v>
      </c>
      <c r="H4" t="str">
        <f t="shared" ref="H4:H18" si="0">"insert into Customer values (customerID_seq.nextval, '" &amp; B4 &amp; "', '" &amp; C4 &amp; "', '" &amp; D4 &amp; "', " &amp; E4 &amp; ", " &amp; F4 &amp; ");"</f>
        <v>insert into Customer values (customerID_seq.nextval, 'Dylan', 'Ward', '42 Elm Place', 8915367188, 22);</v>
      </c>
    </row>
    <row r="5" spans="1:11" x14ac:dyDescent="0.55000000000000004">
      <c r="B5" t="s">
        <v>45</v>
      </c>
      <c r="C5" t="s">
        <v>23</v>
      </c>
      <c r="D5" t="s">
        <v>52</v>
      </c>
      <c r="E5">
        <v>1233753684</v>
      </c>
      <c r="F5">
        <v>25</v>
      </c>
      <c r="H5" t="str">
        <f t="shared" si="0"/>
        <v>insert into Customer values (customerID_seq.nextval, 'Austin', 'Ross', '657 Redondo Ave.', 1233753684, 25);</v>
      </c>
      <c r="I5" s="1"/>
    </row>
    <row r="6" spans="1:11" x14ac:dyDescent="0.55000000000000004">
      <c r="B6" t="s">
        <v>59</v>
      </c>
      <c r="C6" t="s">
        <v>24</v>
      </c>
      <c r="D6" t="s">
        <v>53</v>
      </c>
      <c r="E6">
        <v>6428369619</v>
      </c>
      <c r="F6">
        <v>17</v>
      </c>
      <c r="H6" t="str">
        <f t="shared" si="0"/>
        <v>insert into Customer values (customerID_seq.nextval, 'Lisa', 'Powell', '5 Jefferson Ave.', 6428369619, 17);</v>
      </c>
    </row>
    <row r="7" spans="1:11" x14ac:dyDescent="0.55000000000000004">
      <c r="B7" s="1" t="s">
        <v>60</v>
      </c>
      <c r="C7" t="s">
        <v>29</v>
      </c>
      <c r="D7" t="s">
        <v>46</v>
      </c>
      <c r="E7">
        <v>5082328798</v>
      </c>
      <c r="F7">
        <v>45</v>
      </c>
      <c r="H7" t="str">
        <f t="shared" si="0"/>
        <v>insert into Customer values (customerID_seq.nextval, 'Brian', 'Martin', '143 Cambridge Ave.', 5082328798, 45);</v>
      </c>
      <c r="I7" s="1"/>
    </row>
    <row r="8" spans="1:11" x14ac:dyDescent="0.55000000000000004">
      <c r="B8" t="s">
        <v>61</v>
      </c>
      <c r="C8" s="1" t="s">
        <v>30</v>
      </c>
      <c r="D8" t="s">
        <v>25</v>
      </c>
      <c r="E8">
        <v>6174153059</v>
      </c>
      <c r="F8">
        <v>29</v>
      </c>
      <c r="H8" t="str">
        <f t="shared" si="0"/>
        <v>insert into Customer values (customerID_seq.nextval, 'Nicole', 'White', '77 Massachusetts Ave.', 6174153059, 29);</v>
      </c>
    </row>
    <row r="9" spans="1:11" x14ac:dyDescent="0.55000000000000004">
      <c r="B9" t="s">
        <v>39</v>
      </c>
      <c r="C9" t="s">
        <v>18</v>
      </c>
      <c r="D9" t="s">
        <v>26</v>
      </c>
      <c r="E9">
        <v>9864752346</v>
      </c>
      <c r="F9">
        <v>57</v>
      </c>
      <c r="H9" t="str">
        <f t="shared" si="0"/>
        <v>insert into Customer values (customerID_seq.nextval, 'Tyler', 'Garcia', '175 Forest St.', 9864752346, 57);</v>
      </c>
    </row>
    <row r="10" spans="1:11" x14ac:dyDescent="0.55000000000000004">
      <c r="B10" t="s">
        <v>40</v>
      </c>
      <c r="C10" t="s">
        <v>33</v>
      </c>
      <c r="D10" t="s">
        <v>27</v>
      </c>
      <c r="E10">
        <v>8946557732</v>
      </c>
      <c r="F10">
        <v>73</v>
      </c>
      <c r="H10" t="str">
        <f t="shared" si="0"/>
        <v>insert into Customer values (customerID_seq.nextval, 'Anna', 'Allen', '35 Tremont St.', 8946557732, 73);</v>
      </c>
    </row>
    <row r="11" spans="1:11" x14ac:dyDescent="0.55000000000000004">
      <c r="B11" t="s">
        <v>58</v>
      </c>
      <c r="C11" t="s">
        <v>34</v>
      </c>
      <c r="D11" t="s">
        <v>50</v>
      </c>
      <c r="E11">
        <v>1946825344</v>
      </c>
      <c r="F11">
        <v>18</v>
      </c>
      <c r="H11" t="str">
        <f t="shared" si="0"/>
        <v>insert into Customer values (customerID_seq.nextval, 'Michael', 'Sanchez', '9 Washington Court', 1946825344, 18);</v>
      </c>
      <c r="J11" s="1"/>
      <c r="K11" s="1"/>
    </row>
    <row r="12" spans="1:11" x14ac:dyDescent="0.55000000000000004">
      <c r="B12" t="s">
        <v>41</v>
      </c>
      <c r="C12" s="1" t="s">
        <v>22</v>
      </c>
      <c r="D12" t="s">
        <v>51</v>
      </c>
      <c r="E12">
        <v>7988641411</v>
      </c>
      <c r="F12">
        <v>26</v>
      </c>
      <c r="H12" t="str">
        <f t="shared" si="0"/>
        <v>insert into Customer values (customerID_seq.nextval, 'Justin', 'Myers', '98 Lake Hill Drive', 7988641411, 26);</v>
      </c>
    </row>
    <row r="13" spans="1:11" x14ac:dyDescent="0.55000000000000004">
      <c r="B13" t="s">
        <v>42</v>
      </c>
      <c r="C13" t="s">
        <v>31</v>
      </c>
      <c r="D13" t="s">
        <v>28</v>
      </c>
      <c r="E13">
        <v>2324648888</v>
      </c>
      <c r="F13">
        <v>68</v>
      </c>
      <c r="H13" t="str">
        <f t="shared" si="0"/>
        <v>insert into Customer values (customerID_seq.nextval, 'Bruce', 'Clark', '100 Main St.', 2324648888, 68);</v>
      </c>
    </row>
    <row r="14" spans="1:11" x14ac:dyDescent="0.55000000000000004">
      <c r="B14" t="s">
        <v>43</v>
      </c>
      <c r="C14" t="s">
        <v>35</v>
      </c>
      <c r="D14" t="s">
        <v>47</v>
      </c>
      <c r="E14">
        <v>2497873464</v>
      </c>
      <c r="F14">
        <v>19</v>
      </c>
      <c r="H14" t="str">
        <f t="shared" si="0"/>
        <v>insert into Customer values (customerID_seq.nextval, 'Rachel', 'Lee', '42 Oak St.', 2497873464, 19);</v>
      </c>
    </row>
    <row r="15" spans="1:11" x14ac:dyDescent="0.55000000000000004">
      <c r="B15" t="s">
        <v>62</v>
      </c>
      <c r="C15" t="s">
        <v>21</v>
      </c>
      <c r="D15" t="s">
        <v>48</v>
      </c>
      <c r="E15">
        <v>9865553232</v>
      </c>
      <c r="F15">
        <v>82</v>
      </c>
      <c r="H15" t="str">
        <f t="shared" si="0"/>
        <v>insert into Customer values (customerID_seq.nextval, 'Kelly', 'Gray', '1414 Cedar St.', 9865553232, 82);</v>
      </c>
    </row>
    <row r="16" spans="1:11" x14ac:dyDescent="0.55000000000000004">
      <c r="B16" t="s">
        <v>36</v>
      </c>
      <c r="C16" t="s">
        <v>32</v>
      </c>
      <c r="D16" t="s">
        <v>54</v>
      </c>
      <c r="E16">
        <v>4546667821</v>
      </c>
      <c r="F16">
        <v>67</v>
      </c>
      <c r="H16" t="str">
        <f t="shared" si="0"/>
        <v>insert into Customer values (customerID_seq.nextval, 'Madison', 'Young', '8711 Meadow St.', 4546667821, 67);</v>
      </c>
      <c r="J16" s="1"/>
    </row>
    <row r="17" spans="2:11" x14ac:dyDescent="0.55000000000000004">
      <c r="B17" s="1" t="s">
        <v>37</v>
      </c>
      <c r="C17" t="s">
        <v>24</v>
      </c>
      <c r="D17" t="s">
        <v>55</v>
      </c>
      <c r="E17">
        <v>2123043923</v>
      </c>
      <c r="F17">
        <v>20</v>
      </c>
      <c r="H17" t="str">
        <f t="shared" si="0"/>
        <v>insert into Customer values (customerID_seq.nextval, 'Ashley', 'Powell', '17 Valley Drive', 2123043923, 20);</v>
      </c>
      <c r="K17" s="1"/>
    </row>
    <row r="18" spans="2:11" x14ac:dyDescent="0.55000000000000004">
      <c r="B18" t="s">
        <v>38</v>
      </c>
      <c r="C18" t="s">
        <v>17</v>
      </c>
      <c r="D18" t="s">
        <v>56</v>
      </c>
      <c r="E18">
        <v>7818914567</v>
      </c>
      <c r="F18">
        <v>18</v>
      </c>
      <c r="H18" t="str">
        <f t="shared" si="0"/>
        <v>insert into Customer values (customerID_seq.nextval, 'Joshua', 'Davis', '1212 8th St.', 7818914567, 18);</v>
      </c>
    </row>
  </sheetData>
  <sortState xmlns:xlrd2="http://schemas.microsoft.com/office/spreadsheetml/2017/richdata2" ref="I4:J18">
    <sortCondition ref="I4:I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I4" sqref="I4"/>
    </sheetView>
  </sheetViews>
  <sheetFormatPr defaultRowHeight="14.4" x14ac:dyDescent="0.55000000000000004"/>
  <cols>
    <col min="1" max="1" width="13.62890625" bestFit="1" customWidth="1"/>
    <col min="2" max="2" width="19.1015625" bestFit="1" customWidth="1"/>
    <col min="3" max="3" width="12" bestFit="1" customWidth="1"/>
    <col min="4" max="4" width="11.20703125" bestFit="1" customWidth="1"/>
    <col min="5" max="5" width="13.41796875" bestFit="1" customWidth="1"/>
    <col min="6" max="6" width="19.1015625" customWidth="1"/>
    <col min="7" max="7" width="10.734375" bestFit="1" customWidth="1"/>
    <col min="8" max="8" width="1" customWidth="1"/>
  </cols>
  <sheetData>
    <row r="1" spans="1:9" x14ac:dyDescent="0.55000000000000004">
      <c r="A1" t="s">
        <v>148</v>
      </c>
    </row>
    <row r="2" spans="1:9" x14ac:dyDescent="0.55000000000000004">
      <c r="A2" t="s">
        <v>109</v>
      </c>
      <c r="B2" t="s">
        <v>57</v>
      </c>
      <c r="C2" t="s">
        <v>88</v>
      </c>
      <c r="D2" t="s">
        <v>136</v>
      </c>
      <c r="E2" t="s">
        <v>19</v>
      </c>
      <c r="F2" t="s">
        <v>89</v>
      </c>
      <c r="G2" t="s">
        <v>100</v>
      </c>
    </row>
    <row r="3" spans="1:9" x14ac:dyDescent="0.55000000000000004">
      <c r="A3" t="s">
        <v>116</v>
      </c>
      <c r="B3" t="s">
        <v>117</v>
      </c>
      <c r="C3" t="s">
        <v>119</v>
      </c>
      <c r="D3" t="s">
        <v>121</v>
      </c>
      <c r="E3" t="s">
        <v>102</v>
      </c>
      <c r="F3" t="s">
        <v>123</v>
      </c>
      <c r="G3" t="s">
        <v>99</v>
      </c>
      <c r="I3" t="s">
        <v>151</v>
      </c>
    </row>
    <row r="4" spans="1:9" x14ac:dyDescent="0.55000000000000004">
      <c r="B4" t="s">
        <v>137</v>
      </c>
      <c r="C4" t="s">
        <v>122</v>
      </c>
      <c r="D4">
        <v>7</v>
      </c>
      <c r="E4" t="s">
        <v>104</v>
      </c>
      <c r="F4" t="s">
        <v>154</v>
      </c>
      <c r="G4" s="3">
        <v>799</v>
      </c>
      <c r="H4" s="3"/>
      <c r="I4" t="str">
        <f>"insert into Cruise values (cruiseID_seq.nextval, '" &amp; B4 &amp; "', '" &amp; C4 &amp; "', " &amp; D4 &amp; ", '" &amp; E4 &amp; "', '" &amp; F4 &amp; "'," &amp;G4 &amp; ");"</f>
        <v>insert into Cruise values (cruiseID_seq.nextval, 'Mexico', 'Miami', 7, 'NCL', 'Pearl',799);</v>
      </c>
    </row>
    <row r="5" spans="1:9" x14ac:dyDescent="0.55000000000000004">
      <c r="B5" s="1" t="s">
        <v>118</v>
      </c>
      <c r="C5" t="s">
        <v>8</v>
      </c>
      <c r="D5" s="1">
        <v>7</v>
      </c>
      <c r="E5" t="s">
        <v>104</v>
      </c>
      <c r="F5" s="1" t="s">
        <v>155</v>
      </c>
      <c r="G5" s="3">
        <v>895.75</v>
      </c>
      <c r="H5" s="3"/>
      <c r="I5" t="str">
        <f t="shared" ref="I5:I8" si="0">"insert into Cruise values (cruiseID_seq.nextval, '" &amp; B5 &amp; "', '" &amp; C5 &amp; "', " &amp; D5 &amp; ", '" &amp; E5 &amp; "', '" &amp; F5 &amp; "'," &amp;G5 &amp; ");"</f>
        <v>insert into Cruise values (cruiseID_seq.nextval, 'New England', 'Boston', 7, 'NCL', 'Jewel',895.75);</v>
      </c>
    </row>
    <row r="6" spans="1:9" x14ac:dyDescent="0.55000000000000004">
      <c r="B6" t="s">
        <v>138</v>
      </c>
      <c r="C6" t="s">
        <v>122</v>
      </c>
      <c r="D6" s="1">
        <v>4</v>
      </c>
      <c r="E6" t="s">
        <v>106</v>
      </c>
      <c r="F6" t="s">
        <v>124</v>
      </c>
      <c r="G6" s="3">
        <v>450.5</v>
      </c>
      <c r="H6" s="3"/>
      <c r="I6" t="str">
        <f t="shared" si="0"/>
        <v>insert into Cruise values (cruiseID_seq.nextval, 'ABC Islands', 'Miami', 4, 'Celebrity', 'Equinox',450.5);</v>
      </c>
    </row>
    <row r="7" spans="1:9" x14ac:dyDescent="0.55000000000000004">
      <c r="B7" t="s">
        <v>139</v>
      </c>
      <c r="C7" t="s">
        <v>63</v>
      </c>
      <c r="D7" s="1">
        <v>14</v>
      </c>
      <c r="E7" t="s">
        <v>105</v>
      </c>
      <c r="F7" t="s">
        <v>166</v>
      </c>
      <c r="G7" s="3">
        <v>2310</v>
      </c>
      <c r="H7" s="3"/>
      <c r="I7" t="str">
        <f t="shared" si="0"/>
        <v>insert into Cruise values (cruiseID_seq.nextval, 'Hawaii', 'San Francisco', 14, 'Princess', 'Crown',2310);</v>
      </c>
    </row>
    <row r="8" spans="1:9" x14ac:dyDescent="0.55000000000000004">
      <c r="B8" t="s">
        <v>135</v>
      </c>
      <c r="C8" t="s">
        <v>122</v>
      </c>
      <c r="D8" s="1">
        <v>10</v>
      </c>
      <c r="E8" t="s">
        <v>103</v>
      </c>
      <c r="F8" t="s">
        <v>156</v>
      </c>
      <c r="G8" s="3">
        <v>1432.99</v>
      </c>
      <c r="H8" s="3"/>
      <c r="I8" t="str">
        <f t="shared" si="0"/>
        <v>insert into Cruise values (cruiseID_seq.nextval, 'Panama Canal', 'Miami', 10, 'Carnival', 'Spirit',1432.99);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A4" sqref="A4:A14"/>
    </sheetView>
  </sheetViews>
  <sheetFormatPr defaultRowHeight="14.4" x14ac:dyDescent="0.55000000000000004"/>
  <cols>
    <col min="1" max="1" width="13.62890625" bestFit="1" customWidth="1"/>
    <col min="2" max="3" width="11.3671875" bestFit="1" customWidth="1"/>
    <col min="4" max="4" width="11.41796875" bestFit="1" customWidth="1"/>
    <col min="5" max="5" width="11.20703125" bestFit="1" customWidth="1"/>
    <col min="6" max="6" width="1.20703125" customWidth="1"/>
    <col min="7" max="7" width="82.3671875" bestFit="1" customWidth="1"/>
  </cols>
  <sheetData>
    <row r="1" spans="1:7" x14ac:dyDescent="0.55000000000000004">
      <c r="A1" t="s">
        <v>149</v>
      </c>
    </row>
    <row r="2" spans="1:7" x14ac:dyDescent="0.55000000000000004">
      <c r="A2" t="s">
        <v>109</v>
      </c>
      <c r="B2" t="s">
        <v>19</v>
      </c>
      <c r="C2" t="s">
        <v>88</v>
      </c>
      <c r="D2" t="s">
        <v>19</v>
      </c>
      <c r="E2" t="s">
        <v>100</v>
      </c>
    </row>
    <row r="3" spans="1:7" x14ac:dyDescent="0.55000000000000004">
      <c r="A3" t="s">
        <v>115</v>
      </c>
      <c r="B3" t="s">
        <v>83</v>
      </c>
      <c r="C3" t="s">
        <v>84</v>
      </c>
      <c r="D3" t="s">
        <v>125</v>
      </c>
      <c r="E3" t="s">
        <v>126</v>
      </c>
      <c r="G3" t="s">
        <v>151</v>
      </c>
    </row>
    <row r="4" spans="1:7" x14ac:dyDescent="0.55000000000000004">
      <c r="B4" t="s">
        <v>76</v>
      </c>
      <c r="C4" t="s">
        <v>78</v>
      </c>
      <c r="D4" t="s">
        <v>133</v>
      </c>
      <c r="E4" s="3">
        <v>31750</v>
      </c>
      <c r="G4" t="str">
        <f>"insert into TravelAgent values (travelAgentID_seq.nextval, '" &amp; B4 &amp; "', '" &amp; C4 &amp; "', '" &amp; D4 &amp; "', " &amp; E4 &amp; ");"</f>
        <v>insert into TravelAgent values (travelAgentID_seq.nextval, 'Chloe', 'Rodriguez', 'Assistant', 31750);</v>
      </c>
    </row>
    <row r="5" spans="1:7" x14ac:dyDescent="0.55000000000000004">
      <c r="B5" t="s">
        <v>77</v>
      </c>
      <c r="C5" t="s">
        <v>80</v>
      </c>
      <c r="D5" t="s">
        <v>128</v>
      </c>
      <c r="E5" s="3">
        <v>47000.22</v>
      </c>
      <c r="G5" t="str">
        <f t="shared" ref="G5:G14" si="0">"insert into TravelAgent values (travelAgentID_seq.nextval, '" &amp; B5 &amp; "', '" &amp; C5 &amp; "', '" &amp; D5 &amp; "', " &amp; E5 &amp; ");"</f>
        <v>insert into TravelAgent values (travelAgentID_seq.nextval, 'Ben', 'Wilson', 'Agent', 47000.22);</v>
      </c>
    </row>
    <row r="6" spans="1:7" x14ac:dyDescent="0.55000000000000004">
      <c r="B6" t="s">
        <v>79</v>
      </c>
      <c r="C6" t="s">
        <v>65</v>
      </c>
      <c r="D6" t="s">
        <v>134</v>
      </c>
      <c r="E6" s="3">
        <v>75250</v>
      </c>
      <c r="G6" t="str">
        <f t="shared" si="0"/>
        <v>insert into TravelAgent values (travelAgentID_seq.nextval, 'Mia', 'Smith', 'Manager', 75250);</v>
      </c>
    </row>
    <row r="7" spans="1:7" x14ac:dyDescent="0.55000000000000004">
      <c r="B7" t="s">
        <v>64</v>
      </c>
      <c r="C7" t="s">
        <v>69</v>
      </c>
      <c r="D7" t="s">
        <v>133</v>
      </c>
      <c r="E7" s="3">
        <v>32080.9</v>
      </c>
      <c r="G7" t="str">
        <f t="shared" si="0"/>
        <v>insert into TravelAgent values (travelAgentID_seq.nextval, 'Noah', 'Williams', 'Assistant', 32080.9);</v>
      </c>
    </row>
    <row r="8" spans="1:7" x14ac:dyDescent="0.55000000000000004">
      <c r="B8" t="s">
        <v>66</v>
      </c>
      <c r="C8" t="s">
        <v>71</v>
      </c>
      <c r="D8" t="s">
        <v>134</v>
      </c>
      <c r="E8" s="3">
        <v>60500.75</v>
      </c>
      <c r="G8" t="str">
        <f t="shared" si="0"/>
        <v>insert into TravelAgent values (travelAgentID_seq.nextval, 'Liam', 'Brown', 'Manager', 60500.75);</v>
      </c>
    </row>
    <row r="9" spans="1:7" x14ac:dyDescent="0.55000000000000004">
      <c r="B9" t="s">
        <v>68</v>
      </c>
      <c r="C9" t="s">
        <v>73</v>
      </c>
      <c r="D9" t="s">
        <v>134</v>
      </c>
      <c r="E9" s="3">
        <v>79000</v>
      </c>
      <c r="G9" t="str">
        <f t="shared" si="0"/>
        <v>insert into TravelAgent values (travelAgentID_seq.nextval, 'Mason', 'Jones', 'Manager', 79000);</v>
      </c>
    </row>
    <row r="10" spans="1:7" x14ac:dyDescent="0.55000000000000004">
      <c r="B10" t="s">
        <v>70</v>
      </c>
      <c r="C10" t="s">
        <v>16</v>
      </c>
      <c r="D10" t="s">
        <v>128</v>
      </c>
      <c r="E10" s="3">
        <v>54000.5</v>
      </c>
      <c r="G10" t="str">
        <f t="shared" si="0"/>
        <v>insert into TravelAgent values (travelAgentID_seq.nextval, 'Olivia', 'Miller', 'Agent', 54000.5);</v>
      </c>
    </row>
    <row r="11" spans="1:7" x14ac:dyDescent="0.55000000000000004">
      <c r="B11" t="s">
        <v>72</v>
      </c>
      <c r="C11" t="s">
        <v>17</v>
      </c>
      <c r="D11" t="s">
        <v>128</v>
      </c>
      <c r="E11" s="3">
        <v>45000</v>
      </c>
      <c r="G11" t="str">
        <f t="shared" si="0"/>
        <v>insert into TravelAgent values (travelAgentID_seq.nextval, 'Sofia', 'Davis', 'Agent', 45000);</v>
      </c>
    </row>
    <row r="12" spans="1:7" x14ac:dyDescent="0.55000000000000004">
      <c r="B12" t="s">
        <v>130</v>
      </c>
      <c r="C12" t="s">
        <v>18</v>
      </c>
      <c r="D12" t="s">
        <v>134</v>
      </c>
      <c r="E12" s="3">
        <v>52025.95</v>
      </c>
      <c r="G12" t="str">
        <f t="shared" si="0"/>
        <v>insert into TravelAgent values (travelAgentID_seq.nextval, 'Jason', 'Garcia', 'Manager', 52025.95);</v>
      </c>
    </row>
    <row r="13" spans="1:7" x14ac:dyDescent="0.55000000000000004">
      <c r="B13" t="s">
        <v>74</v>
      </c>
      <c r="C13" t="s">
        <v>67</v>
      </c>
      <c r="D13" t="s">
        <v>133</v>
      </c>
      <c r="E13" s="3">
        <v>22000.5</v>
      </c>
      <c r="G13" t="str">
        <f t="shared" si="0"/>
        <v>insert into TravelAgent values (travelAgentID_seq.nextval, 'Emily', 'Johnson', 'Assistant', 22000.5);</v>
      </c>
    </row>
    <row r="14" spans="1:7" x14ac:dyDescent="0.55000000000000004">
      <c r="B14" t="s">
        <v>75</v>
      </c>
      <c r="C14" t="s">
        <v>129</v>
      </c>
      <c r="D14" t="s">
        <v>128</v>
      </c>
      <c r="E14" s="3">
        <v>27044.52</v>
      </c>
      <c r="G14" t="str">
        <f t="shared" si="0"/>
        <v>insert into TravelAgent values (travelAgentID_seq.nextval, 'Ethan', 'Elm', 'Agent', 27044.52);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4" sqref="E4"/>
    </sheetView>
  </sheetViews>
  <sheetFormatPr defaultRowHeight="14.4" x14ac:dyDescent="0.55000000000000004"/>
  <cols>
    <col min="1" max="1" width="19.1015625" bestFit="1" customWidth="1"/>
    <col min="2" max="2" width="11.3671875" bestFit="1" customWidth="1"/>
    <col min="3" max="3" width="28.62890625" bestFit="1" customWidth="1"/>
    <col min="4" max="4" width="1.20703125" customWidth="1"/>
    <col min="5" max="5" width="69.3671875" bestFit="1" customWidth="1"/>
  </cols>
  <sheetData>
    <row r="1" spans="1:5" x14ac:dyDescent="0.55000000000000004">
      <c r="A1" t="s">
        <v>101</v>
      </c>
    </row>
    <row r="2" spans="1:5" x14ac:dyDescent="0.55000000000000004">
      <c r="A2" t="s">
        <v>19</v>
      </c>
      <c r="B2" t="s">
        <v>145</v>
      </c>
      <c r="C2" t="s">
        <v>113</v>
      </c>
    </row>
    <row r="3" spans="1:5" x14ac:dyDescent="0.55000000000000004">
      <c r="A3" t="s">
        <v>102</v>
      </c>
      <c r="B3" t="s">
        <v>140</v>
      </c>
      <c r="C3" t="s">
        <v>107</v>
      </c>
      <c r="E3" t="s">
        <v>152</v>
      </c>
    </row>
    <row r="4" spans="1:5" x14ac:dyDescent="0.55000000000000004">
      <c r="A4" t="s">
        <v>103</v>
      </c>
      <c r="B4" t="s">
        <v>141</v>
      </c>
      <c r="C4" t="s">
        <v>108</v>
      </c>
      <c r="E4" t="str">
        <f>"insert into Company values ('" &amp; A4 &amp; "', '" &amp; B4 &amp; "', '" &amp; C4 &amp; D4 &amp; "');"</f>
        <v>insert into Company values ('Carnival', 'CRVL', 'http://www.carnival.com');</v>
      </c>
    </row>
    <row r="5" spans="1:5" x14ac:dyDescent="0.55000000000000004">
      <c r="A5" t="s">
        <v>106</v>
      </c>
      <c r="B5" t="s">
        <v>143</v>
      </c>
      <c r="C5" t="s">
        <v>110</v>
      </c>
      <c r="E5" t="str">
        <f t="shared" ref="E5:E7" si="0">"insert into Company values ('" &amp; A5 &amp; "', '" &amp; B5 &amp; "', '" &amp; C5 &amp; D5 &amp; "');"</f>
        <v>insert into Company values ('Celebrity', 'CELB', 'http://www.celebritycruises.com');</v>
      </c>
    </row>
    <row r="6" spans="1:5" x14ac:dyDescent="0.55000000000000004">
      <c r="A6" s="1" t="s">
        <v>104</v>
      </c>
      <c r="B6" t="s">
        <v>144</v>
      </c>
      <c r="C6" t="s">
        <v>111</v>
      </c>
      <c r="E6" t="str">
        <f t="shared" si="0"/>
        <v>insert into Company values ('NCL', 'NCLC', 'http://www.ncl.com');</v>
      </c>
    </row>
    <row r="7" spans="1:5" x14ac:dyDescent="0.55000000000000004">
      <c r="A7" t="s">
        <v>105</v>
      </c>
      <c r="B7" t="s">
        <v>142</v>
      </c>
      <c r="C7" t="s">
        <v>112</v>
      </c>
      <c r="E7" t="str">
        <f t="shared" si="0"/>
        <v>insert into Company values ('Princess', 'PRCS', 'http://www.princess.com');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C5A1-1311-4499-9C1D-ED1291A82F00}">
  <dimension ref="A1:H8"/>
  <sheetViews>
    <sheetView topLeftCell="A2" workbookViewId="0">
      <selection activeCell="G10" sqref="G10"/>
    </sheetView>
  </sheetViews>
  <sheetFormatPr defaultRowHeight="14.4" x14ac:dyDescent="0.55000000000000004"/>
  <cols>
    <col min="1" max="1" width="11.20703125" bestFit="1" customWidth="1"/>
    <col min="2" max="2" width="13.41796875" bestFit="1" customWidth="1"/>
    <col min="3" max="4" width="11.20703125" bestFit="1" customWidth="1"/>
    <col min="5" max="5" width="10.3671875" bestFit="1" customWidth="1"/>
    <col min="6" max="6" width="9.3671875" bestFit="1" customWidth="1"/>
    <col min="7" max="7" width="10.734375" bestFit="1" customWidth="1"/>
  </cols>
  <sheetData>
    <row r="1" spans="1:8" x14ac:dyDescent="0.55000000000000004">
      <c r="A1" t="s">
        <v>153</v>
      </c>
    </row>
    <row r="2" spans="1:8" x14ac:dyDescent="0.55000000000000004">
      <c r="A2" t="s">
        <v>88</v>
      </c>
      <c r="B2" t="s">
        <v>19</v>
      </c>
      <c r="C2" t="s">
        <v>157</v>
      </c>
      <c r="D2" t="s">
        <v>159</v>
      </c>
      <c r="E2" t="s">
        <v>160</v>
      </c>
      <c r="F2" t="s">
        <v>161</v>
      </c>
      <c r="G2" t="s">
        <v>163</v>
      </c>
    </row>
    <row r="3" spans="1:8" x14ac:dyDescent="0.55000000000000004">
      <c r="A3" t="s">
        <v>123</v>
      </c>
      <c r="B3" t="s">
        <v>102</v>
      </c>
      <c r="C3" t="s">
        <v>158</v>
      </c>
      <c r="D3" t="s">
        <v>158</v>
      </c>
      <c r="E3" t="s">
        <v>158</v>
      </c>
      <c r="F3" t="s">
        <v>162</v>
      </c>
      <c r="G3" t="s">
        <v>164</v>
      </c>
    </row>
    <row r="4" spans="1:8" x14ac:dyDescent="0.55000000000000004">
      <c r="A4" t="s">
        <v>156</v>
      </c>
      <c r="B4" t="s">
        <v>103</v>
      </c>
      <c r="C4">
        <v>1997</v>
      </c>
      <c r="D4">
        <v>930</v>
      </c>
      <c r="E4">
        <v>2124</v>
      </c>
      <c r="F4">
        <v>95000</v>
      </c>
      <c r="G4" s="3">
        <v>9.9499999999999993</v>
      </c>
      <c r="H4" t="str">
        <f>"insert into Ship values ('" &amp; A4 &amp; "', '" &amp; B4 &amp; "', " &amp; C4 &amp;", "&amp; D4 &amp;", "&amp; E4 &amp;", "&amp; F4 &amp;", "&amp; G4 &amp;");"</f>
        <v>insert into Ship values ('Spirit', 'Carnival', 1997, 930, 2124, 95000, 9.95);</v>
      </c>
    </row>
    <row r="5" spans="1:8" x14ac:dyDescent="0.55000000000000004">
      <c r="A5" t="s">
        <v>124</v>
      </c>
      <c r="B5" t="s">
        <v>106</v>
      </c>
      <c r="C5">
        <v>2009</v>
      </c>
      <c r="D5">
        <v>1255</v>
      </c>
      <c r="E5">
        <v>2850</v>
      </c>
      <c r="F5">
        <v>95000</v>
      </c>
      <c r="G5" s="3">
        <v>15.5</v>
      </c>
      <c r="H5" t="str">
        <f t="shared" ref="H5:H8" si="0">"insert into Ship values ('" &amp; A5 &amp; "', '" &amp; B5 &amp; "', " &amp; C5 &amp;", "&amp; D5 &amp;", "&amp; E5 &amp;", "&amp; F5 &amp;", "&amp; G5 &amp;");"</f>
        <v>insert into Ship values ('Equinox', 'Celebrity', 2009, 1255, 2850, 95000, 15.5);</v>
      </c>
    </row>
    <row r="6" spans="1:8" x14ac:dyDescent="0.55000000000000004">
      <c r="A6" s="1" t="s">
        <v>155</v>
      </c>
      <c r="B6" t="s">
        <v>104</v>
      </c>
      <c r="C6">
        <v>2005</v>
      </c>
      <c r="D6">
        <v>1069</v>
      </c>
      <c r="E6">
        <v>2376</v>
      </c>
      <c r="F6">
        <v>50000</v>
      </c>
      <c r="G6" s="3">
        <v>12.75</v>
      </c>
      <c r="H6" t="str">
        <f t="shared" si="0"/>
        <v>insert into Ship values ('Jewel', 'NCL', 2005, 1069, 2376, 50000, 12.75);</v>
      </c>
    </row>
    <row r="7" spans="1:8" x14ac:dyDescent="0.55000000000000004">
      <c r="A7" t="s">
        <v>154</v>
      </c>
      <c r="B7" t="s">
        <v>104</v>
      </c>
      <c r="C7">
        <v>2006</v>
      </c>
      <c r="D7">
        <v>1072</v>
      </c>
      <c r="E7">
        <v>2394</v>
      </c>
      <c r="F7">
        <v>65000</v>
      </c>
      <c r="G7" s="3">
        <v>12.75</v>
      </c>
      <c r="H7" t="str">
        <f t="shared" si="0"/>
        <v>insert into Ship values ('Pearl', 'NCL', 2006, 1072, 2394, 65000, 12.75);</v>
      </c>
    </row>
    <row r="8" spans="1:8" x14ac:dyDescent="0.55000000000000004">
      <c r="A8" t="s">
        <v>166</v>
      </c>
      <c r="B8" t="s">
        <v>105</v>
      </c>
      <c r="C8">
        <v>2018</v>
      </c>
      <c r="D8">
        <v>1200</v>
      </c>
      <c r="E8">
        <v>3080</v>
      </c>
      <c r="F8">
        <v>110000</v>
      </c>
      <c r="G8" s="3">
        <v>14</v>
      </c>
      <c r="H8" t="str">
        <f t="shared" si="0"/>
        <v>insert into Ship values ('Crown', 'Princess', 2018, 1200, 3080, 110000, 14);</v>
      </c>
    </row>
  </sheetData>
  <sortState xmlns:xlrd2="http://schemas.microsoft.com/office/spreadsheetml/2017/richdata2" ref="A4:B8">
    <sortCondition ref="A4:A8"/>
    <sortCondition ref="B4:B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C19" sqref="C19"/>
    </sheetView>
  </sheetViews>
  <sheetFormatPr defaultRowHeight="14.4" x14ac:dyDescent="0.55000000000000004"/>
  <cols>
    <col min="1" max="1" width="21.20703125" bestFit="1" customWidth="1"/>
    <col min="2" max="2" width="11.41796875" bestFit="1" customWidth="1"/>
    <col min="3" max="3" width="11.20703125" bestFit="1" customWidth="1"/>
    <col min="4" max="4" width="10.734375" bestFit="1" customWidth="1"/>
    <col min="5" max="5" width="2.1015625" customWidth="1"/>
    <col min="6" max="6" width="72.41796875" customWidth="1"/>
  </cols>
  <sheetData>
    <row r="1" spans="1:6" x14ac:dyDescent="0.55000000000000004">
      <c r="A1" t="s">
        <v>150</v>
      </c>
      <c r="F1" t="s">
        <v>91</v>
      </c>
    </row>
    <row r="2" spans="1:6" x14ac:dyDescent="0.55000000000000004">
      <c r="A2" t="s">
        <v>120</v>
      </c>
      <c r="B2" t="s">
        <v>57</v>
      </c>
      <c r="C2" t="s">
        <v>88</v>
      </c>
      <c r="D2" t="s">
        <v>97</v>
      </c>
    </row>
    <row r="3" spans="1:6" x14ac:dyDescent="0.55000000000000004">
      <c r="A3" t="s">
        <v>131</v>
      </c>
      <c r="B3" t="s">
        <v>127</v>
      </c>
      <c r="C3" t="s">
        <v>90</v>
      </c>
      <c r="D3" t="s">
        <v>87</v>
      </c>
      <c r="F3" t="s">
        <v>0</v>
      </c>
    </row>
    <row r="4" spans="1:6" x14ac:dyDescent="0.55000000000000004">
      <c r="A4" t="s">
        <v>132</v>
      </c>
      <c r="B4" t="s">
        <v>9</v>
      </c>
      <c r="C4" t="s">
        <v>5</v>
      </c>
      <c r="D4">
        <v>51</v>
      </c>
      <c r="F4" t="str">
        <f>"insert into Employee values(" &amp; A4 &amp; ", '" &amp; B4 &amp; "', '" &amp; C4 &amp; "', " &amp; D4 &amp; ");"</f>
        <v>insert into Employee values(employeeID_seq.nextval, 'Jim Smith', 'Cambridge', 51);</v>
      </c>
    </row>
    <row r="5" spans="1:6" x14ac:dyDescent="0.55000000000000004">
      <c r="A5" t="s">
        <v>132</v>
      </c>
      <c r="B5" t="s">
        <v>3</v>
      </c>
      <c r="C5" t="s">
        <v>5</v>
      </c>
      <c r="D5">
        <v>51</v>
      </c>
      <c r="F5" t="str">
        <f t="shared" ref="F5:F13" si="0">"insert into Employee values(" &amp; A5 &amp; ", '" &amp; B5 &amp; "', '" &amp; C5 &amp; "', " &amp; D5 &amp; ");"</f>
        <v>insert into Employee values(employeeID_seq.nextval, 'Tom Smith', 'Cambridge', 51);</v>
      </c>
    </row>
    <row r="6" spans="1:6" x14ac:dyDescent="0.55000000000000004">
      <c r="A6" t="s">
        <v>132</v>
      </c>
      <c r="B6" t="s">
        <v>14</v>
      </c>
      <c r="C6" t="s">
        <v>6</v>
      </c>
      <c r="D6">
        <v>53</v>
      </c>
      <c r="F6" t="str">
        <f t="shared" si="0"/>
        <v>insert into Employee values(employeeID_seq.nextval, 'Elane Moore', 'San Diego', 53);</v>
      </c>
    </row>
    <row r="7" spans="1:6" x14ac:dyDescent="0.55000000000000004">
      <c r="A7" t="s">
        <v>132</v>
      </c>
      <c r="B7" t="s">
        <v>1</v>
      </c>
      <c r="C7" t="s">
        <v>7</v>
      </c>
      <c r="D7">
        <v>23</v>
      </c>
      <c r="F7" t="str">
        <f t="shared" si="0"/>
        <v>insert into Employee values(employeeID_seq.nextval, 'John Doe', 'Worcester', 23);</v>
      </c>
    </row>
    <row r="8" spans="1:6" x14ac:dyDescent="0.55000000000000004">
      <c r="A8" t="s">
        <v>132</v>
      </c>
      <c r="B8" t="s">
        <v>2</v>
      </c>
      <c r="C8" t="s">
        <v>7</v>
      </c>
      <c r="D8">
        <v>24</v>
      </c>
      <c r="F8" t="str">
        <f t="shared" si="0"/>
        <v>insert into Employee values(employeeID_seq.nextval, 'Jane Doe', 'Worcester', 24);</v>
      </c>
    </row>
    <row r="9" spans="1:6" x14ac:dyDescent="0.55000000000000004">
      <c r="A9" t="s">
        <v>132</v>
      </c>
      <c r="B9" t="s">
        <v>10</v>
      </c>
      <c r="C9" t="s">
        <v>8</v>
      </c>
      <c r="D9">
        <v>41</v>
      </c>
      <c r="F9" t="str">
        <f t="shared" si="0"/>
        <v>insert into Employee values(employeeID_seq.nextval, 'Tom Jones', 'Boston', 41);</v>
      </c>
    </row>
    <row r="10" spans="1:6" x14ac:dyDescent="0.55000000000000004">
      <c r="A10" t="s">
        <v>132</v>
      </c>
      <c r="B10" t="s">
        <v>4</v>
      </c>
      <c r="C10" t="s">
        <v>8</v>
      </c>
      <c r="D10">
        <v>37</v>
      </c>
      <c r="F10" t="str">
        <f t="shared" si="0"/>
        <v>insert into Employee values(employeeID_seq.nextval, 'Mary Jones', 'Boston', 37);</v>
      </c>
    </row>
    <row r="11" spans="1:6" x14ac:dyDescent="0.55000000000000004">
      <c r="A11" t="s">
        <v>132</v>
      </c>
      <c r="B11" t="s">
        <v>11</v>
      </c>
      <c r="C11" t="s">
        <v>7</v>
      </c>
      <c r="D11">
        <v>17</v>
      </c>
      <c r="F11" t="str">
        <f t="shared" si="0"/>
        <v>insert into Employee values(employeeID_seq.nextval, 'Oscar Tam', 'Worcester', 17);</v>
      </c>
    </row>
    <row r="12" spans="1:6" x14ac:dyDescent="0.55000000000000004">
      <c r="A12" t="s">
        <v>132</v>
      </c>
      <c r="B12" t="s">
        <v>13</v>
      </c>
      <c r="C12" t="s">
        <v>5</v>
      </c>
      <c r="D12">
        <v>21</v>
      </c>
      <c r="F12" t="str">
        <f t="shared" si="0"/>
        <v>insert into Employee values(employeeID_seq.nextval, 'Ellen Brown', 'Cambridge', 21);</v>
      </c>
    </row>
    <row r="13" spans="1:6" x14ac:dyDescent="0.55000000000000004">
      <c r="A13" t="s">
        <v>132</v>
      </c>
      <c r="B13" t="s">
        <v>12</v>
      </c>
      <c r="C13" t="s">
        <v>8</v>
      </c>
      <c r="D13">
        <v>18</v>
      </c>
      <c r="F13" t="str">
        <f t="shared" si="0"/>
        <v>insert into Employee values(employeeID_seq.nextval, 'Art Johnson', 'Boston', 18);</v>
      </c>
    </row>
    <row r="15" spans="1:6" x14ac:dyDescent="0.55000000000000004">
      <c r="F15" t="s">
        <v>92</v>
      </c>
    </row>
    <row r="16" spans="1:6" x14ac:dyDescent="0.55000000000000004">
      <c r="F16" t="s">
        <v>96</v>
      </c>
    </row>
    <row r="17" spans="6:6" x14ac:dyDescent="0.55000000000000004">
      <c r="F17" s="1" t="s">
        <v>93</v>
      </c>
    </row>
    <row r="18" spans="6:6" x14ac:dyDescent="0.55000000000000004">
      <c r="F18" t="s">
        <v>94</v>
      </c>
    </row>
    <row r="19" spans="6:6" x14ac:dyDescent="0.55000000000000004">
      <c r="F19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Reservation</vt:lpstr>
      <vt:lpstr>Customer</vt:lpstr>
      <vt:lpstr>Cruise</vt:lpstr>
      <vt:lpstr>TravelAgent</vt:lpstr>
      <vt:lpstr>Company</vt:lpstr>
      <vt:lpstr>Ship</vt:lpstr>
      <vt:lpstr>Generating Inserts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wwong</dc:creator>
  <cp:lastModifiedBy>Tallapragada, Rohit</cp:lastModifiedBy>
  <dcterms:created xsi:type="dcterms:W3CDTF">2016-02-15T04:50:17Z</dcterms:created>
  <dcterms:modified xsi:type="dcterms:W3CDTF">2024-09-05T21:08:00Z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5cd7ae1b-d557-4d52-810c-b37ea782af11</vt:lpwstr>
  </property>
</Properties>
</file>