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projects\excel\"/>
    </mc:Choice>
  </mc:AlternateContent>
  <xr:revisionPtr revIDLastSave="0" documentId="13_ncr:1_{F79B37E7-CB2C-4245-8047-D3440D80DA52}" xr6:coauthVersionLast="47" xr6:coauthVersionMax="47" xr10:uidLastSave="{00000000-0000-0000-0000-000000000000}"/>
  <bookViews>
    <workbookView xWindow="-108" yWindow="-108" windowWidth="23256" windowHeight="12576" firstSheet="1" activeTab="5" xr2:uid="{6835C5E1-A5AF-46F6-AB34-779C16BF0DB8}"/>
  </bookViews>
  <sheets>
    <sheet name="Matches win by team" sheetId="3" r:id="rId1"/>
    <sheet name="Toss based decision" sheetId="4" r:id="rId2"/>
    <sheet name="Top 10 venue" sheetId="5" r:id="rId3"/>
    <sheet name="Top 10 mom" sheetId="6" r:id="rId4"/>
    <sheet name="kpi" sheetId="9" r:id="rId5"/>
    <sheet name="Dashboard" sheetId="10" r:id="rId6"/>
    <sheet name="IPL Matches 2008-2018" sheetId="1" r:id="rId7"/>
    <sheet name="title winner" sheetId="7" r:id="rId8"/>
    <sheet name="Sheet9" sheetId="11" r:id="rId9"/>
    <sheet name="Winner Data" sheetId="2" r:id="rId10"/>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1">#N/A</definedName>
  </definedNames>
  <calcPr calcId="191029"/>
  <pivotCaches>
    <pivotCache cacheId="19" r:id="rId11"/>
    <pivotCache cacheId="14"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9" l="1"/>
  <c r="G4" i="9"/>
  <c r="H4" i="9"/>
  <c r="E4" i="9"/>
  <c r="D4" i="9"/>
  <c r="D5" i="7"/>
  <c r="D6" i="7"/>
  <c r="D7" i="7"/>
  <c r="D8" i="7"/>
  <c r="D9" i="7"/>
  <c r="D4" i="7"/>
  <c r="D12" i="6"/>
  <c r="D13" i="6"/>
  <c r="D5" i="6"/>
  <c r="D6" i="6"/>
  <c r="D7" i="6"/>
  <c r="D8" i="6"/>
  <c r="D9" i="6"/>
  <c r="D10" i="6"/>
  <c r="D11" i="6"/>
  <c r="D4" i="6"/>
  <c r="E5" i="7"/>
  <c r="E9" i="7"/>
  <c r="E6" i="7"/>
  <c r="E7" i="7"/>
  <c r="E8" i="7"/>
  <c r="E4" i="7"/>
  <c r="E5" i="6"/>
  <c r="E9" i="6"/>
  <c r="E13" i="6"/>
  <c r="E6" i="6"/>
  <c r="E10" i="6"/>
  <c r="E8" i="6"/>
  <c r="E12" i="6"/>
  <c r="E7" i="6"/>
  <c r="E11" i="6"/>
  <c r="E4" i="6"/>
</calcChain>
</file>

<file path=xl/sharedStrings.xml><?xml version="1.0" encoding="utf-8"?>
<sst xmlns="http://schemas.openxmlformats.org/spreadsheetml/2006/main" count="8574" uniqueCount="430">
  <si>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</si>
  <si>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</si>
  <si>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</si>
  <si>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</si>
  <si>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</si>
  <si>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</si>
  <si>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</si>
  <si>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</si>
  <si>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</si>
  <si>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</si>
  <si>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</si>
  <si>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</si>
  <si>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</si>
  <si>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</si>
  <si>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</si>
  <si>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</si>
  <si>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</si>
  <si>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</si>
  <si>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</si>
  <si>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</si>
  <si>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</si>
  <si>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</si>
  <si>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</si>
  <si>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</si>
  <si>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</si>
  <si>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</si>
  <si>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</si>
  <si>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</si>
  <si>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</si>
  <si>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</si>
  <si>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</si>
  <si>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</si>
  <si>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</si>
  <si>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</si>
  <si>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</si>
  <si>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</si>
  <si>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</si>
  <si>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</si>
  <si>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</si>
  <si>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</si>
  <si>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</si>
  <si>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</si>
  <si>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</si>
  <si>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</si>
  <si>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</si>
  <si>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</si>
  <si>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</si>
  <si>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</si>
  <si>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</si>
  <si>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</si>
  <si>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</si>
  <si>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</si>
  <si>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</si>
  <si>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</si>
  <si>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</si>
  <si>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</si>
  <si>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</si>
  <si>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</si>
  <si>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</si>
  <si>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</si>
  <si>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</si>
  <si>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</si>
  <si>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</si>
  <si>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</si>
  <si>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</si>
  <si>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</si>
  <si>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</si>
  <si>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</si>
  <si>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</si>
  <si>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</si>
  <si>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</si>
  <si>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</si>
  <si>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</si>
  <si>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</si>
  <si>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</si>
  <si>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</si>
  <si>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</si>
  <si>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</si>
  <si>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</si>
  <si>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</si>
  <si>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</si>
  <si>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</si>
  <si>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</si>
  <si>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</si>
  <si>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</si>
  <si>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</si>
  <si>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</si>
  <si>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</si>
  <si>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</si>
  <si>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</si>
  <si>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</si>
  <si>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</si>
  <si>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</si>
  <si>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</si>
  <si>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</si>
  <si>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</si>
  <si>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</si>
  <si>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</si>
  <si>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</si>
  <si>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</si>
  <si>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</si>
  <si>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</si>
  <si>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</si>
  <si>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</si>
  <si>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</si>
  <si>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</si>
  <si>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</si>
  <si>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</si>
  <si>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</si>
  <si>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</si>
  <si>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</si>
  <si>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</si>
  <si>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</si>
  <si>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</si>
  <si>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</si>
  <si>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</si>
  <si>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</si>
  <si>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</si>
  <si>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</si>
  <si>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</si>
  <si>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</si>
  <si>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</si>
  <si>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</si>
  <si>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</si>
  <si>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</si>
  <si>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</si>
  <si>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</si>
  <si>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</si>
  <si>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</si>
  <si>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</si>
  <si>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</si>
  <si>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</si>
  <si>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</si>
  <si>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</si>
  <si>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</si>
  <si>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</si>
  <si>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</si>
  <si>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</si>
  <si>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</si>
  <si>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</si>
  <si>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</si>
  <si>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</si>
  <si>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</si>
  <si>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</si>
  <si>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</si>
  <si>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</si>
  <si>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</si>
  <si>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</si>
  <si>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</si>
  <si>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</si>
  <si>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</si>
  <si>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</si>
  <si>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</si>
  <si>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</si>
  <si>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</si>
  <si>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</si>
  <si>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</si>
  <si>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</si>
  <si>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</si>
  <si>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</si>
  <si>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</si>
  <si>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</si>
  <si>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</si>
  <si>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</si>
  <si>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</si>
  <si>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</si>
  <si>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</si>
  <si>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</si>
  <si>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</si>
  <si>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</si>
  <si>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</si>
  <si>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</si>
  <si>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</si>
  <si>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</si>
  <si>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</si>
  <si>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</si>
  <si>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</si>
  <si>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</si>
  <si>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</si>
  <si>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</si>
  <si>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</si>
  <si>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</si>
  <si>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</si>
  <si>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</si>
  <si>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</si>
  <si>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</si>
  <si>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</si>
  <si>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</si>
  <si>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</si>
  <si>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</si>
  <si>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</si>
  <si>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</si>
  <si>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</si>
  <si>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</si>
  <si>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</si>
  <si>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</si>
  <si>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</si>
  <si>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</si>
  <si>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</si>
  <si>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</si>
  <si>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</si>
  <si>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</si>
  <si>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</si>
  <si>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</si>
  <si>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</si>
  <si>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</si>
  <si>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</si>
  <si>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</si>
  <si>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</si>
  <si>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</si>
  <si>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</si>
  <si>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</si>
  <si>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</si>
  <si>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</si>
  <si>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</si>
  <si>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</si>
  <si>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</si>
  <si>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</si>
  <si>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</si>
  <si>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</si>
  <si>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</si>
  <si>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</si>
  <si>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</si>
  <si>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</si>
  <si>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</si>
  <si>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</si>
  <si>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</si>
  <si>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</si>
  <si>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</si>
  <si>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</si>
  <si>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</si>
  <si>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</si>
  <si>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</si>
  <si>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</si>
  <si>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</si>
  <si>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</si>
  <si>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</si>
  <si>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</si>
  <si>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</si>
  <si>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</si>
  <si>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</si>
  <si>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</si>
  <si>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</si>
  <si>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</si>
  <si>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</si>
  <si>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</si>
  <si>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</si>
  <si>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</si>
  <si>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</si>
  <si>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</si>
  <si>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</si>
  <si>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</si>
  <si>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</si>
  <si>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</si>
  <si>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</si>
  <si>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</si>
  <si>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</si>
  <si>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</si>
  <si>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</si>
  <si>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</si>
  <si>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</si>
  <si>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</si>
  <si>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</si>
  <si>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</si>
  <si>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</si>
  <si>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</si>
  <si>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</si>
  <si>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</si>
  <si>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</si>
  <si>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</si>
  <si>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</si>
  <si>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</si>
  <si>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</si>
  <si>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</si>
  <si>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</si>
  <si>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</si>
  <si>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</si>
  <si>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</si>
  <si>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</si>
  <si>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</si>
  <si>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</si>
  <si>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</si>
  <si>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</si>
  <si>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</si>
  <si>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</si>
  <si>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</si>
  <si>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</si>
  <si>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</si>
  <si>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</si>
  <si>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</si>
  <si>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</si>
  <si>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</si>
  <si>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</si>
  <si>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</si>
  <si>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</si>
  <si>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</si>
  <si>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</si>
  <si>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</si>
  <si>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</si>
  <si>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</si>
  <si>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</si>
  <si>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</si>
  <si>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</si>
  <si>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</si>
  <si>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</si>
  <si>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</si>
  <si>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</si>
  <si>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</si>
  <si>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</si>
  <si>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</si>
  <si>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</si>
  <si>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</si>
  <si>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</si>
  <si>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</si>
  <si>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</si>
  <si>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</si>
  <si>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</si>
  <si>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</si>
  <si>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</si>
  <si>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</si>
  <si>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</si>
  <si>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</si>
  <si>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</si>
  <si>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</si>
  <si>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</si>
  <si>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</si>
  <si>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</si>
  <si>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</si>
  <si>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</si>
  <si>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</si>
  <si>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</si>
  <si>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</si>
  <si>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</si>
  <si>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</si>
  <si>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</si>
  <si>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</si>
  <si>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</si>
  <si>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</si>
  <si>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</si>
  <si>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</si>
  <si>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</si>
  <si>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</si>
  <si>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</si>
  <si>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</si>
  <si>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</si>
  <si>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</si>
  <si>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</si>
  <si>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</si>
  <si>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</si>
  <si>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</si>
  <si>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</si>
  <si>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</si>
  <si>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</si>
  <si>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</si>
  <si>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</si>
  <si>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</si>
  <si>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</si>
  <si>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</si>
  <si>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</si>
  <si>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</si>
  <si>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</si>
  <si>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</si>
  <si>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</si>
  <si>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</si>
  <si>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</si>
  <si>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</si>
  <si>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</si>
  <si>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</si>
  <si>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</si>
  <si>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</si>
  <si>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</si>
  <si>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</si>
  <si>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</si>
  <si>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</si>
  <si>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</si>
  <si>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</si>
  <si>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</si>
  <si>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</si>
  <si>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</si>
  <si>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</si>
  <si>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</si>
  <si>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</si>
  <si>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</si>
  <si>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</si>
  <si>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</si>
  <si>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</si>
  <si>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</si>
  <si>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</si>
  <si>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</si>
  <si>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</si>
  <si>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</si>
  <si>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</si>
  <si>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</si>
  <si>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</si>
  <si>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</si>
  <si>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</si>
  <si>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</si>
  <si>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</si>
  <si>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</si>
  <si>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</si>
  <si>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</si>
  <si>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</si>
  <si>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</si>
  <si>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</si>
  <si>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</si>
  <si>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</si>
  <si>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</si>
  <si>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</si>
  <si>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</si>
  <si>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</si>
  <si>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</si>
  <si>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</si>
  <si>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</si>
  <si>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</si>
  <si>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</si>
  <si>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</si>
  <si>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</si>
  <si>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</si>
  <si>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</si>
  <si>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</si>
  <si>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</si>
  <si>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</si>
  <si>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Column Labels</t>
  </si>
  <si>
    <t>Count of toss_decision</t>
  </si>
  <si>
    <t>Count of winner</t>
  </si>
  <si>
    <t>Count of player_of_match</t>
  </si>
  <si>
    <t>Player of match</t>
  </si>
  <si>
    <t>man of match</t>
  </si>
  <si>
    <t>Count of Winner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</si>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</sst>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dashboard.xlsx]Matches win by team!PivotTable1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solidFill>
                  <a:srgbClr val="FFFF00"/>
                </a:solidFill>
              </a:rPr>
              <a:t>Matches win by Team wrt  Bat first and Field first  since 2007</a:t>
            </a:r>
            <a:r>
              <a:rPr lang="en-IN"/>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008526174554044E-2"/>
          <c:y val="0.12986693195608615"/>
          <c:w val="0.85661702305208254"/>
          <c:h val="0.58915255078409312"/>
        </c:manualLayout>
      </c:layout>
      <c:barChart>
        <c:barDir val="col"/>
        <c:grouping val="stacked"/>
        <c:varyColors val="0"/>
        <c:ser>
          <c:idx val="0"/>
          <c:order val="0"/>
          <c:tx>
            <c:strRef>
              <c:f>'Matches win by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9977-474F-97DF-A93F5C52C4E7}"/>
            </c:ext>
          </c:extLst>
        </c:ser>
        <c:ser>
          <c:idx val="1"/>
          <c:order val="1"/>
          <c:tx>
            <c:strRef>
              <c:f>'Matches win by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9977-474F-97DF-A93F5C52C4E7}"/>
            </c:ext>
          </c:extLst>
        </c:ser>
        <c:dLbls>
          <c:dLblPos val="ctr"/>
          <c:showLegendKey val="0"/>
          <c:showVal val="1"/>
          <c:showCatName val="0"/>
          <c:showSerName val="0"/>
          <c:showPercent val="0"/>
          <c:showBubbleSize val="0"/>
        </c:dLbls>
        <c:gapWidth val="150"/>
        <c:overlap val="100"/>
        <c:axId val="557883615"/>
        <c:axId val="557884031"/>
      </c:barChart>
      <c:catAx>
        <c:axId val="557883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884031"/>
        <c:crosses val="autoZero"/>
        <c:auto val="1"/>
        <c:lblAlgn val="ctr"/>
        <c:lblOffset val="100"/>
        <c:noMultiLvlLbl val="0"/>
      </c:catAx>
      <c:valAx>
        <c:axId val="5578840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883615"/>
        <c:crosses val="autoZero"/>
        <c:crossBetween val="between"/>
      </c:valAx>
      <c:spPr>
        <a:noFill/>
        <a:ln>
          <a:noFill/>
        </a:ln>
        <a:effectLst/>
      </c:spPr>
    </c:plotArea>
    <c:legend>
      <c:legendPos val="r"/>
      <c:layout>
        <c:manualLayout>
          <c:xMode val="edge"/>
          <c:yMode val="edge"/>
          <c:x val="0.3801806567820295"/>
          <c:y val="0.1154406250689252"/>
          <c:w val="0.19990332642132991"/>
          <c:h val="0.19881819208082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dashboard.xlsx]Toss based decision!PivotTable2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solidFill>
                  <a:srgbClr val="FFFF00"/>
                </a:solidFill>
              </a:rPr>
              <a:t>Toss Decision based winning%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552667050554588"/>
          <c:y val="0.21079294254884806"/>
          <c:w val="0.51259066117146201"/>
          <c:h val="0.69313648293963259"/>
        </c:manualLayout>
      </c:layout>
      <c:doughnutChart>
        <c:varyColors val="1"/>
        <c:ser>
          <c:idx val="0"/>
          <c:order val="0"/>
          <c:tx>
            <c:strRef>
              <c:f>'Toss based decision'!$B$3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594-4EFB-82AE-BADFA1961B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10</c:v>
                </c:pt>
                <c:pt idx="1">
                  <c:v>50</c:v>
                </c:pt>
              </c:numCache>
            </c:numRef>
          </c:val>
          <c:extLst>
            <c:ext xmlns:c16="http://schemas.microsoft.com/office/drawing/2014/chart" uri="{C3380CC4-5D6E-409C-BE32-E72D297353CC}">
              <c16:uniqueId val="{00000000-3594-4EFB-82AE-BADFA1961B1F}"/>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32920553278396442"/>
          <c:y val="0.10078331875182268"/>
          <c:w val="0.24138327743942786"/>
          <c:h val="0.108967045785943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dashboard.xlsx]Top 10 venue!PivotTable3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FF00"/>
                </a:solidFill>
              </a:rPr>
              <a:t>Top 10 venue with most matches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27792323240189"/>
          <c:y val="0.14640449438202249"/>
          <c:w val="0.48869655353649399"/>
          <c:h val="0.69478162139844879"/>
        </c:manualLayout>
      </c:layout>
      <c:barChart>
        <c:barDir val="bar"/>
        <c:grouping val="stacked"/>
        <c:varyColors val="0"/>
        <c:ser>
          <c:idx val="0"/>
          <c:order val="0"/>
          <c:tx>
            <c:strRef>
              <c:f>'Top 10 venue'!$B$3:$B$4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6EDC-4801-A4B5-7F3BF0B389BF}"/>
            </c:ext>
          </c:extLst>
        </c:ser>
        <c:ser>
          <c:idx val="1"/>
          <c:order val="1"/>
          <c:tx>
            <c:strRef>
              <c:f>'Top 10 venue'!$C$3:$C$4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6EDC-4801-A4B5-7F3BF0B389BF}"/>
            </c:ext>
          </c:extLst>
        </c:ser>
        <c:dLbls>
          <c:dLblPos val="ctr"/>
          <c:showLegendKey val="0"/>
          <c:showVal val="1"/>
          <c:showCatName val="0"/>
          <c:showSerName val="0"/>
          <c:showPercent val="0"/>
          <c:showBubbleSize val="0"/>
        </c:dLbls>
        <c:gapWidth val="150"/>
        <c:overlap val="100"/>
        <c:axId val="572723999"/>
        <c:axId val="572720671"/>
      </c:barChart>
      <c:catAx>
        <c:axId val="572723999"/>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720671"/>
        <c:crosses val="autoZero"/>
        <c:auto val="1"/>
        <c:lblAlgn val="ctr"/>
        <c:lblOffset val="100"/>
        <c:noMultiLvlLbl val="0"/>
      </c:catAx>
      <c:valAx>
        <c:axId val="57272067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No.of Matches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723999"/>
        <c:crosses val="autoZero"/>
        <c:crossBetween val="between"/>
      </c:valAx>
      <c:spPr>
        <a:noFill/>
        <a:ln>
          <a:noFill/>
        </a:ln>
        <a:effectLst/>
      </c:spPr>
    </c:plotArea>
    <c:legend>
      <c:legendPos val="r"/>
      <c:layout>
        <c:manualLayout>
          <c:xMode val="edge"/>
          <c:yMode val="edge"/>
          <c:x val="0.89994294191486934"/>
          <c:y val="0.28511543333202755"/>
          <c:w val="8.4246781405288768E-2"/>
          <c:h val="0.338931327613898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a:solidFill>
                  <a:srgbClr val="FFFF00"/>
                </a:solidFill>
              </a:rPr>
              <a:t>Top 10 man of the match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'Top 10 mom'!$E$3</c:f>
              <c:strCache>
                <c:ptCount val="1"/>
                <c:pt idx="0">
                  <c:v>man of match</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mom'!$D$4:$D$13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'Top 10 mom'!$E$4:$E$13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6F1F-4B1C-BE47-DC8330AF6F86}"/>
            </c:ext>
          </c:extLst>
        </c:ser>
        <c:dLbls>
          <c:dLblPos val="outEnd"/>
          <c:showLegendKey val="0"/>
          <c:showVal val="1"/>
          <c:showCatName val="0"/>
          <c:showSerName val="0"/>
          <c:showPercent val="0"/>
          <c:showBubbleSize val="0"/>
        </c:dLbls>
        <c:gapWidth val="100"/>
        <c:overlap val="-24"/>
        <c:axId val="497360175"/>
        <c:axId val="497358927"/>
      </c:barChart>
      <c:catAx>
        <c:axId val="497360175"/>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358927"/>
        <c:crosses val="autoZero"/>
        <c:auto val="1"/>
        <c:lblAlgn val="ctr"/>
        <c:lblOffset val="100"/>
        <c:noMultiLvlLbl val="0"/>
      </c:catAx>
      <c:valAx>
        <c:axId val="497358927"/>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360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dashboard.xlsx]Matches win by team!PivotTable1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solidFill>
                  <a:srgbClr val="FFFF00"/>
                </a:solidFill>
              </a:rPr>
              <a:t>Matches win by Team wrt  Bat first and Field first  since 2007</a:t>
            </a:r>
            <a:r>
              <a:rPr lang="en-IN"/>
              <a:t>	</a:t>
            </a:r>
          </a:p>
        </c:rich>
      </c:tx>
      <c:layout>
        <c:manualLayout>
          <c:xMode val="edge"/>
          <c:yMode val="edge"/>
          <c:x val="0.13114514380670969"/>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008526174554044E-2"/>
          <c:y val="0.12986693195608615"/>
          <c:w val="0.85661702305208254"/>
          <c:h val="0.58915255078409312"/>
        </c:manualLayout>
      </c:layout>
      <c:barChart>
        <c:barDir val="col"/>
        <c:grouping val="stacked"/>
        <c:varyColors val="0"/>
        <c:ser>
          <c:idx val="0"/>
          <c:order val="0"/>
          <c:tx>
            <c:strRef>
              <c:f>'Matches win by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FC36-4CE4-B261-5BEC45C8AAF4}"/>
            </c:ext>
          </c:extLst>
        </c:ser>
        <c:ser>
          <c:idx val="1"/>
          <c:order val="1"/>
          <c:tx>
            <c:strRef>
              <c:f>'Matches win by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FC36-4CE4-B261-5BEC45C8AAF4}"/>
            </c:ext>
          </c:extLst>
        </c:ser>
        <c:dLbls>
          <c:dLblPos val="ctr"/>
          <c:showLegendKey val="0"/>
          <c:showVal val="1"/>
          <c:showCatName val="0"/>
          <c:showSerName val="0"/>
          <c:showPercent val="0"/>
          <c:showBubbleSize val="0"/>
        </c:dLbls>
        <c:gapWidth val="150"/>
        <c:overlap val="100"/>
        <c:axId val="557883615"/>
        <c:axId val="557884031"/>
      </c:barChart>
      <c:catAx>
        <c:axId val="557883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884031"/>
        <c:crosses val="autoZero"/>
        <c:auto val="1"/>
        <c:lblAlgn val="ctr"/>
        <c:lblOffset val="100"/>
        <c:noMultiLvlLbl val="0"/>
      </c:catAx>
      <c:valAx>
        <c:axId val="55788403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883615"/>
        <c:crosses val="autoZero"/>
        <c:crossBetween val="between"/>
      </c:valAx>
      <c:spPr>
        <a:noFill/>
        <a:ln>
          <a:noFill/>
        </a:ln>
        <a:effectLst/>
      </c:spPr>
    </c:plotArea>
    <c:legend>
      <c:legendPos val="r"/>
      <c:layout>
        <c:manualLayout>
          <c:xMode val="edge"/>
          <c:yMode val="edge"/>
          <c:x val="0.38018065629727321"/>
          <c:y val="0.21814846673577568"/>
          <c:w val="0.19990332642132991"/>
          <c:h val="0.19881819208082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dashboard.xlsx]Toss based decision!PivotTable2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rgbClr val="FFFF00"/>
                </a:solidFill>
              </a:rPr>
              <a:t>Toss Decision based winning%</a:t>
            </a:r>
          </a:p>
        </c:rich>
      </c:tx>
      <c:layout>
        <c:manualLayout>
          <c:xMode val="edge"/>
          <c:yMode val="edge"/>
          <c:x val="0.1388629283489096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552667050554588"/>
          <c:y val="0.21079294254884806"/>
          <c:w val="0.51259066117146201"/>
          <c:h val="0.69313648293963259"/>
        </c:manualLayout>
      </c:layout>
      <c:doughnutChart>
        <c:varyColors val="1"/>
        <c:ser>
          <c:idx val="0"/>
          <c:order val="0"/>
          <c:tx>
            <c:strRef>
              <c:f>'Toss based decision'!$B$3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F0-4B51-9B98-3A710A258DB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F0-4B51-9B98-3A710A258D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10</c:v>
                </c:pt>
                <c:pt idx="1">
                  <c:v>50</c:v>
                </c:pt>
              </c:numCache>
            </c:numRef>
          </c:val>
          <c:extLst>
            <c:ext xmlns:c16="http://schemas.microsoft.com/office/drawing/2014/chart" uri="{C3380CC4-5D6E-409C-BE32-E72D297353CC}">
              <c16:uniqueId val="{00000004-7EF0-4B51-9B98-3A710A258DB8}"/>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32920553278396442"/>
          <c:y val="0.10078331875182268"/>
          <c:w val="0.24138327743942786"/>
          <c:h val="0.108967045785943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dashboard.xlsx]Top 10 venue!PivotTable3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solidFill>
                  <a:srgbClr val="FFFF00"/>
                </a:solidFill>
              </a:rPr>
              <a:t>Top 10 venue with most matches</a:t>
            </a:r>
          </a:p>
        </c:rich>
      </c:tx>
      <c:layout>
        <c:manualLayout>
          <c:xMode val="edge"/>
          <c:yMode val="edge"/>
          <c:x val="0.1551164168995004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27792323240189"/>
          <c:y val="0.14640449438202249"/>
          <c:w val="0.48869655353649399"/>
          <c:h val="0.69478162139844879"/>
        </c:manualLayout>
      </c:layout>
      <c:barChart>
        <c:barDir val="bar"/>
        <c:grouping val="stacked"/>
        <c:varyColors val="0"/>
        <c:ser>
          <c:idx val="0"/>
          <c:order val="0"/>
          <c:tx>
            <c:strRef>
              <c:f>'Top 10 venue'!$B$3:$B$4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63F1-4D09-8313-5A14A9CA9B4F}"/>
            </c:ext>
          </c:extLst>
        </c:ser>
        <c:ser>
          <c:idx val="1"/>
          <c:order val="1"/>
          <c:tx>
            <c:strRef>
              <c:f>'Top 10 venue'!$C$3:$C$4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 venue'!$C$5:$C$15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63F1-4D09-8313-5A14A9CA9B4F}"/>
            </c:ext>
          </c:extLst>
        </c:ser>
        <c:dLbls>
          <c:dLblPos val="ctr"/>
          <c:showLegendKey val="0"/>
          <c:showVal val="1"/>
          <c:showCatName val="0"/>
          <c:showSerName val="0"/>
          <c:showPercent val="0"/>
          <c:showBubbleSize val="0"/>
        </c:dLbls>
        <c:gapWidth val="150"/>
        <c:overlap val="100"/>
        <c:axId val="572723999"/>
        <c:axId val="572720671"/>
      </c:barChart>
      <c:catAx>
        <c:axId val="572723999"/>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720671"/>
        <c:crosses val="autoZero"/>
        <c:auto val="1"/>
        <c:lblAlgn val="ctr"/>
        <c:lblOffset val="100"/>
        <c:noMultiLvlLbl val="0"/>
      </c:catAx>
      <c:valAx>
        <c:axId val="57272067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No.of Matches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723999"/>
        <c:crosses val="autoZero"/>
        <c:crossBetween val="between"/>
      </c:valAx>
      <c:spPr>
        <a:noFill/>
        <a:ln>
          <a:noFill/>
        </a:ln>
        <a:effectLst/>
      </c:spPr>
    </c:plotArea>
    <c:legend>
      <c:legendPos val="r"/>
      <c:layout>
        <c:manualLayout>
          <c:xMode val="edge"/>
          <c:yMode val="edge"/>
          <c:x val="0.89994294191486934"/>
          <c:y val="0.28511543333202755"/>
          <c:w val="8.4246781405288768E-2"/>
          <c:h val="0.338931327613898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a:solidFill>
                  <a:srgbClr val="FFFF00"/>
                </a:solidFill>
              </a:rPr>
              <a:t>Top 10 man of the match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'Top 10 mom'!$E$3</c:f>
              <c:strCache>
                <c:ptCount val="1"/>
                <c:pt idx="0">
                  <c:v>man of match</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mom'!$D$4:$D$13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'Top 10 mom'!$E$4:$E$13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B49A-4CA3-BD5D-87BA2F849ED5}"/>
            </c:ext>
          </c:extLst>
        </c:ser>
        <c:dLbls>
          <c:dLblPos val="outEnd"/>
          <c:showLegendKey val="0"/>
          <c:showVal val="1"/>
          <c:showCatName val="0"/>
          <c:showSerName val="0"/>
          <c:showPercent val="0"/>
          <c:showBubbleSize val="0"/>
        </c:dLbls>
        <c:gapWidth val="100"/>
        <c:overlap val="-24"/>
        <c:axId val="497360175"/>
        <c:axId val="497358927"/>
      </c:barChart>
      <c:catAx>
        <c:axId val="497360175"/>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358927"/>
        <c:crosses val="autoZero"/>
        <c:auto val="1"/>
        <c:lblAlgn val="ctr"/>
        <c:lblOffset val="100"/>
        <c:noMultiLvlLbl val="0"/>
      </c:catAx>
      <c:valAx>
        <c:axId val="497358927"/>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360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600" b="1" i="0" u="none" strike="noStrike" spc="100" baseline="0">
              <a:solidFill>
                <a:srgbClr val="FFFF00"/>
              </a:solidFill>
              <a:effectLst>
                <a:outerShdw blurRad="50800" dist="38100" dir="5400000" algn="t" rotWithShape="0">
                  <a:prstClr val="black">
                    <a:alpha val="40000"/>
                  </a:prstClr>
                </a:outerShdw>
              </a:effectLst>
              <a:latin typeface="Calibri" panose="020F0502020204030204"/>
            </a:rPr>
            <a:t>Title Winner</a:t>
          </a:r>
        </a:p>
      </cx:txPr>
    </cx:title>
    <cx:plotArea>
      <cx:plotAreaRegion>
        <cx:series layoutId="treemap" uniqueId="{70BD4863-621E-46D2-AD66-2EC5A65120C1}">
          <cx:dataLabels pos="inEnd">
            <cx:visibility seriesName="0" categoryName="1" value="1"/>
            <cx:separator>
</cx:separator>
          </cx:dataLabels>
          <cx:dataId val="0"/>
          <cx:layoutPr>
            <cx:parentLabelLayout val="overlapping"/>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600" b="1" i="0" u="none" strike="noStrike" spc="100" baseline="0">
              <a:solidFill>
                <a:srgbClr val="FFFF00"/>
              </a:solidFill>
              <a:effectLst>
                <a:outerShdw blurRad="50800" dist="38100" dir="5400000" algn="t" rotWithShape="0">
                  <a:prstClr val="black">
                    <a:alpha val="40000"/>
                  </a:prstClr>
                </a:outerShdw>
              </a:effectLst>
              <a:latin typeface="Calibri" panose="020F0502020204030204"/>
            </a:rPr>
            <a:t>Title Winner</a:t>
          </a:r>
        </a:p>
      </cx:txPr>
    </cx:title>
    <cx:plotArea>
      <cx:plotAreaRegion>
        <cx:series layoutId="treemap" uniqueId="{70BD4863-621E-46D2-AD66-2EC5A65120C1}">
          <cx:dataLabels pos="inEnd">
            <cx:visibility seriesName="0" categoryName="1" value="1"/>
            <cx:separator>
</cx:separator>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microsoft.com/office/2014/relationships/chartEx" Target="../charts/chartEx1.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140970</xdr:colOff>
      <xdr:row>2</xdr:row>
      <xdr:rowOff>182880</xdr:rowOff>
    </xdr:from>
    <xdr:to>
      <xdr:col>10</xdr:col>
      <xdr:colOff>213360</xdr:colOff>
      <xdr:row>18</xdr:row>
      <xdr:rowOff>91440</xdr:rowOff>
    </xdr:to>
    <xdr:graphicFrame macro="">
      <xdr:nvGraphicFramePr>
        <xdr:cNvPr id="2" name="Chart 1">
          <a:extLst>
            <a:ext uri="{FF2B5EF4-FFF2-40B4-BE49-F238E27FC236}">
              <a16:creationId xmlns:a16="http://schemas.microsoft.com/office/drawing/2014/main" id="{A83CEAEB-B2F0-46D8-9877-7F1C77E2A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201930</xdr:colOff>
      <xdr:row>2</xdr:row>
      <xdr:rowOff>160020</xdr:rowOff>
    </xdr:from>
    <xdr:to>
      <xdr:col>10</xdr:col>
      <xdr:colOff>144780</xdr:colOff>
      <xdr:row>20</xdr:row>
      <xdr:rowOff>22860</xdr:rowOff>
    </xdr:to>
    <xdr:graphicFrame macro="">
      <xdr:nvGraphicFramePr>
        <xdr:cNvPr id="2" name="Chart 1">
          <a:extLst>
            <a:ext uri="{FF2B5EF4-FFF2-40B4-BE49-F238E27FC236}">
              <a16:creationId xmlns:a16="http://schemas.microsoft.com/office/drawing/2014/main" id="{98CB0D26-33EF-455E-B1B7-2A99B3757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662940</xdr:colOff>
      <xdr:row>14</xdr:row>
      <xdr:rowOff>106680</xdr:rowOff>
    </xdr:from>
    <xdr:to>
      <xdr:col>12</xdr:col>
      <xdr:colOff>632460</xdr:colOff>
      <xdr:row>32</xdr:row>
      <xdr:rowOff>91440</xdr:rowOff>
    </xdr:to>
    <xdr:graphicFrame macro="">
      <xdr:nvGraphicFramePr>
        <xdr:cNvPr id="2" name="Chart 1">
          <a:extLst>
            <a:ext uri="{FF2B5EF4-FFF2-40B4-BE49-F238E27FC236}">
              <a16:creationId xmlns:a16="http://schemas.microsoft.com/office/drawing/2014/main" id="{2E71201A-1E7C-4FDF-9EDD-D25D26F5A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594360</xdr:colOff>
      <xdr:row>3</xdr:row>
      <xdr:rowOff>45720</xdr:rowOff>
    </xdr:from>
    <xdr:to>
      <xdr:col>10</xdr:col>
      <xdr:colOff>411480</xdr:colOff>
      <xdr:row>22</xdr:row>
      <xdr:rowOff>114300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1FDC9E16-9B7D-43D3-AA3B-176A2F2D197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8458200" y="640080"/>
              <a:ext cx="1828800" cy="3832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53340</xdr:colOff>
      <xdr:row>2</xdr:row>
      <xdr:rowOff>182880</xdr:rowOff>
    </xdr:from>
    <xdr:to>
      <xdr:col>16</xdr:col>
      <xdr:colOff>541020</xdr:colOff>
      <xdr:row>20</xdr:row>
      <xdr:rowOff>190500</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82D67BBF-3261-438A-9E8B-D98B80313283}"/>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1551920" y="579120"/>
              <a:ext cx="1828800" cy="3573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1409700</xdr:colOff>
      <xdr:row>1</xdr:row>
      <xdr:rowOff>110490</xdr:rowOff>
    </xdr:from>
    <xdr:to>
      <xdr:col>9</xdr:col>
      <xdr:colOff>441960</xdr:colOff>
      <xdr:row>19</xdr:row>
      <xdr:rowOff>76200</xdr:rowOff>
    </xdr:to>
    <xdr:graphicFrame macro="">
      <xdr:nvGraphicFramePr>
        <xdr:cNvPr id="3" name="Chart 2">
          <a:extLst>
            <a:ext uri="{FF2B5EF4-FFF2-40B4-BE49-F238E27FC236}">
              <a16:creationId xmlns:a16="http://schemas.microsoft.com/office/drawing/2014/main" id="{B5E0F073-C7DA-4DA1-96CC-D8C674326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83820</xdr:colOff>
      <xdr:row>2</xdr:row>
      <xdr:rowOff>15240</xdr:rowOff>
    </xdr:from>
    <xdr:to>
      <xdr:col>10</xdr:col>
      <xdr:colOff>571500</xdr:colOff>
      <xdr:row>15</xdr:row>
      <xdr:rowOff>135255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F16631C9-CC3A-438A-AAE9-D9A1454A1B25}"/>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9098280" y="4114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4345</xdr:colOff>
      <xdr:row>18</xdr:row>
      <xdr:rowOff>141966</xdr:rowOff>
    </xdr:from>
    <xdr:to>
      <xdr:col>11</xdr:col>
      <xdr:colOff>9375</xdr:colOff>
      <xdr:row>20</xdr:row>
      <xdr:rowOff>128543</xdr:rowOff>
    </xdr:to>
    <xdr:grpSp>
      <xdr:nvGrpSpPr>
        <xdr:cNvPr id="18" name="Group 17">
          <a:extLst>
            <a:ext uri="{FF2B5EF4-FFF2-40B4-BE49-F238E27FC236}">
              <a16:creationId xmlns:a16="http://schemas.microsoft.com/office/drawing/2014/main" id="{FBA38E5B-C00B-4D45-A098-A2FDDFF88FA2}"/>
            </a:ext>
          </a:extLst>
        </xdr:cNvPr>
        <xdr:cNvGrpSpPr/>
      </xdr:nvGrpSpPr>
      <xdr:grpSpPr>
        <a:xfrm>
          <a:off x="9689365" y="3708126"/>
          <a:ext cx="1346150" cy="900977"/>
          <a:chOff x="3440965" y="1574526"/>
          <a:chExt cx="1346150" cy="900977"/>
        </a:xfrm>
      </xdr:grpSpPr>
      <xdr:sp macro="" textlink="">
        <xdr:nvSpPr>
          <xdr:cNvPr id="12" name="Arrow: Chevron 11">
            <a:extLst>
              <a:ext uri="{FF2B5EF4-FFF2-40B4-BE49-F238E27FC236}">
                <a16:creationId xmlns:a16="http://schemas.microsoft.com/office/drawing/2014/main" id="{7AEE7E68-BEAA-45A3-8FA6-020D9A8C8D40}"/>
              </a:ext>
            </a:extLst>
          </xdr:cNvPr>
          <xdr:cNvSpPr/>
        </xdr:nvSpPr>
        <xdr:spPr>
          <a:xfrm>
            <a:off x="3440965" y="157452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3" name="Freeform: Shape 12">
            <a:extLst>
              <a:ext uri="{FF2B5EF4-FFF2-40B4-BE49-F238E27FC236}">
                <a16:creationId xmlns:a16="http://schemas.microsoft.com/office/drawing/2014/main" id="{041C9F66-23A7-495F-AB57-2D630A3326FF}"/>
              </a:ext>
            </a:extLst>
          </xdr:cNvPr>
          <xdr:cNvSpPr/>
        </xdr:nvSpPr>
        <xdr:spPr>
          <a:xfrm>
            <a:off x="3556099" y="195588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6</xdr:row>
      <xdr:rowOff>106680</xdr:rowOff>
    </xdr:from>
    <xdr:to>
      <xdr:col>18</xdr:col>
      <xdr:colOff>137160</xdr:colOff>
      <xdr:row>23</xdr:row>
      <xdr:rowOff>146954</xdr:rowOff>
    </xdr:to>
    <xdr:pic>
      <xdr:nvPicPr>
        <xdr:cNvPr id="22" name="Picture 21">
          <a:extLst>
            <a:ext uri="{FF2B5EF4-FFF2-40B4-BE49-F238E27FC236}">
              <a16:creationId xmlns:a16="http://schemas.microsoft.com/office/drawing/2014/main" id="{5C78310B-43C2-41EF-B6DD-47AF7BA61C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1680" y="1295400"/>
          <a:ext cx="10195560" cy="3408314"/>
        </a:xfrm>
        <a:prstGeom prst="rect">
          <a:avLst/>
        </a:prstGeom>
      </xdr:spPr>
    </xdr:pic>
    <xdr:clientData/>
  </xdr:twoCellAnchor>
  <xdr:twoCellAnchor>
    <xdr:from>
      <xdr:col>0</xdr:col>
      <xdr:colOff>0</xdr:colOff>
      <xdr:row>0</xdr:row>
      <xdr:rowOff>0</xdr:rowOff>
    </xdr:from>
    <xdr:to>
      <xdr:col>4</xdr:col>
      <xdr:colOff>236220</xdr:colOff>
      <xdr:row>4</xdr:row>
      <xdr:rowOff>182880</xdr:rowOff>
    </xdr:to>
    <xdr:sp macro="" textlink="">
      <xdr:nvSpPr>
        <xdr:cNvPr id="2" name="Rectangle: Rounded Corners 1">
          <a:extLst>
            <a:ext uri="{FF2B5EF4-FFF2-40B4-BE49-F238E27FC236}">
              <a16:creationId xmlns:a16="http://schemas.microsoft.com/office/drawing/2014/main" id="{B6BE9FD7-6B75-47AD-A65F-D0262551BABF}"/>
            </a:ext>
          </a:extLst>
        </xdr:cNvPr>
        <xdr:cNvSpPr/>
      </xdr:nvSpPr>
      <xdr:spPr>
        <a:xfrm>
          <a:off x="0" y="0"/>
          <a:ext cx="2918460" cy="9753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rgbClr val="FFFF00"/>
              </a:solidFill>
            </a:rPr>
            <a:t>Indian</a:t>
          </a:r>
          <a:r>
            <a:rPr lang="en-IN" sz="2400" b="1" baseline="0">
              <a:solidFill>
                <a:srgbClr val="FFFF00"/>
              </a:solidFill>
            </a:rPr>
            <a:t> premier League</a:t>
          </a:r>
          <a:endParaRPr lang="en-IN" sz="2400" b="1">
            <a:solidFill>
              <a:srgbClr val="FFFF00"/>
            </a:solidFill>
          </a:endParaRPr>
        </a:p>
      </xdr:txBody>
    </xdr:sp>
    <xdr:clientData/>
  </xdr:twoCellAnchor>
  <xdr:twoCellAnchor>
    <xdr:from>
      <xdr:col>4</xdr:col>
      <xdr:colOff>403860</xdr:colOff>
      <xdr:row>0</xdr:row>
      <xdr:rowOff>22860</xdr:rowOff>
    </xdr:from>
    <xdr:to>
      <xdr:col>7</xdr:col>
      <xdr:colOff>601980</xdr:colOff>
      <xdr:row>4</xdr:row>
      <xdr:rowOff>161837</xdr:rowOff>
    </xdr:to>
    <xdr:grpSp>
      <xdr:nvGrpSpPr>
        <xdr:cNvPr id="3" name="Group 2">
          <a:extLst>
            <a:ext uri="{FF2B5EF4-FFF2-40B4-BE49-F238E27FC236}">
              <a16:creationId xmlns:a16="http://schemas.microsoft.com/office/drawing/2014/main" id="{A7E4483F-30E5-44CF-BC99-B4FF71136E52}"/>
            </a:ext>
          </a:extLst>
        </xdr:cNvPr>
        <xdr:cNvGrpSpPr/>
      </xdr:nvGrpSpPr>
      <xdr:grpSpPr>
        <a:xfrm>
          <a:off x="3086100" y="22860"/>
          <a:ext cx="2209800" cy="931457"/>
          <a:chOff x="3440965" y="1574526"/>
          <a:chExt cx="1346150" cy="931457"/>
        </a:xfrm>
      </xdr:grpSpPr>
      <xdr:sp macro="" textlink="kpi!D3">
        <xdr:nvSpPr>
          <xdr:cNvPr id="4" name="Arrow: Chevron 3">
            <a:extLst>
              <a:ext uri="{FF2B5EF4-FFF2-40B4-BE49-F238E27FC236}">
                <a16:creationId xmlns:a16="http://schemas.microsoft.com/office/drawing/2014/main" id="{E1A8F485-B6A3-4083-B190-C5E2811FEC12}"/>
              </a:ext>
            </a:extLst>
          </xdr:cNvPr>
          <xdr:cNvSpPr/>
        </xdr:nvSpPr>
        <xdr:spPr>
          <a:xfrm>
            <a:off x="3440965" y="157452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87746EE-22E0-4488-B906-4B80F1317DB6}" type="TxLink">
              <a:rPr lang="en-US" sz="1800" b="1" i="0" u="none" strike="noStrike">
                <a:solidFill>
                  <a:srgbClr val="FFFF00"/>
                </a:solidFill>
                <a:latin typeface="Calibri"/>
                <a:cs typeface="Calibri"/>
              </a:rPr>
              <a:t>Season</a:t>
            </a:fld>
            <a:endParaRPr lang="en-IN" sz="1800">
              <a:solidFill>
                <a:srgbClr val="FFFF00"/>
              </a:solidFill>
            </a:endParaRPr>
          </a:p>
        </xdr:txBody>
      </xdr:sp>
      <xdr:sp macro="" textlink="kpi!D4">
        <xdr:nvSpPr>
          <xdr:cNvPr id="5" name="Freeform: Shape 4">
            <a:extLst>
              <a:ext uri="{FF2B5EF4-FFF2-40B4-BE49-F238E27FC236}">
                <a16:creationId xmlns:a16="http://schemas.microsoft.com/office/drawing/2014/main" id="{E8556C81-995F-4D55-8D89-8AAB511D1633}"/>
              </a:ext>
            </a:extLst>
          </xdr:cNvPr>
          <xdr:cNvSpPr/>
        </xdr:nvSpPr>
        <xdr:spPr>
          <a:xfrm>
            <a:off x="3537532" y="198636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347FA50-8585-4A0C-8D19-98F83DDB781A}" type="TxLink">
              <a:rPr lang="en-US" sz="1200" b="1" i="0" u="none" strike="noStrike" kern="1200">
                <a:solidFill>
                  <a:srgbClr val="000000"/>
                </a:solidFill>
                <a:latin typeface="Calibri"/>
                <a:cs typeface="Calibri"/>
              </a:rPr>
              <a:t>IPL-2018</a:t>
            </a:fld>
            <a:endParaRPr lang="en-IN" sz="1700" b="1" kern="1200"/>
          </a:p>
        </xdr:txBody>
      </xdr:sp>
    </xdr:grpSp>
    <xdr:clientData/>
  </xdr:twoCellAnchor>
  <xdr:twoCellAnchor>
    <xdr:from>
      <xdr:col>8</xdr:col>
      <xdr:colOff>327660</xdr:colOff>
      <xdr:row>0</xdr:row>
      <xdr:rowOff>0</xdr:rowOff>
    </xdr:from>
    <xdr:to>
      <xdr:col>11</xdr:col>
      <xdr:colOff>441960</xdr:colOff>
      <xdr:row>4</xdr:row>
      <xdr:rowOff>144780</xdr:rowOff>
    </xdr:to>
    <xdr:grpSp>
      <xdr:nvGrpSpPr>
        <xdr:cNvPr id="6" name="Group 5">
          <a:extLst>
            <a:ext uri="{FF2B5EF4-FFF2-40B4-BE49-F238E27FC236}">
              <a16:creationId xmlns:a16="http://schemas.microsoft.com/office/drawing/2014/main" id="{772BA972-AB69-40BB-914E-652DF85B40DC}"/>
            </a:ext>
          </a:extLst>
        </xdr:cNvPr>
        <xdr:cNvGrpSpPr/>
      </xdr:nvGrpSpPr>
      <xdr:grpSpPr>
        <a:xfrm>
          <a:off x="5692140" y="0"/>
          <a:ext cx="2125980" cy="937260"/>
          <a:chOff x="3440965" y="1574526"/>
          <a:chExt cx="1346150" cy="900977"/>
        </a:xfrm>
      </xdr:grpSpPr>
      <xdr:sp macro="" textlink="kpi!E3">
        <xdr:nvSpPr>
          <xdr:cNvPr id="7" name="Arrow: Chevron 6">
            <a:extLst>
              <a:ext uri="{FF2B5EF4-FFF2-40B4-BE49-F238E27FC236}">
                <a16:creationId xmlns:a16="http://schemas.microsoft.com/office/drawing/2014/main" id="{87970D2F-6DFB-4B50-9F91-BD33328FBDA7}"/>
              </a:ext>
            </a:extLst>
          </xdr:cNvPr>
          <xdr:cNvSpPr/>
        </xdr:nvSpPr>
        <xdr:spPr>
          <a:xfrm>
            <a:off x="3440965" y="157452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E1C6257-4F7A-47AB-843B-9FBE066E2757}" type="TxLink">
              <a:rPr lang="en-US" sz="1600" b="1" i="0" u="none" strike="noStrike">
                <a:solidFill>
                  <a:srgbClr val="FFFF00"/>
                </a:solidFill>
                <a:latin typeface="Calibri"/>
                <a:cs typeface="Calibri"/>
              </a:rPr>
              <a:t>Winner</a:t>
            </a:fld>
            <a:endParaRPr lang="en-IN" sz="1600">
              <a:solidFill>
                <a:srgbClr val="FFFF00"/>
              </a:solidFill>
            </a:endParaRPr>
          </a:p>
        </xdr:txBody>
      </xdr:sp>
      <xdr:sp macro="" textlink="kpi!E4">
        <xdr:nvSpPr>
          <xdr:cNvPr id="8" name="Freeform: Shape 7">
            <a:extLst>
              <a:ext uri="{FF2B5EF4-FFF2-40B4-BE49-F238E27FC236}">
                <a16:creationId xmlns:a16="http://schemas.microsoft.com/office/drawing/2014/main" id="{7CAB6729-8970-4F69-BB4F-AD951239A52C}"/>
              </a:ext>
            </a:extLst>
          </xdr:cNvPr>
          <xdr:cNvSpPr/>
        </xdr:nvSpPr>
        <xdr:spPr>
          <a:xfrm>
            <a:off x="3556099" y="195588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22960C4-2FA5-426B-8DE8-F22742B87092}" type="TxLink">
              <a:rPr lang="en-US" sz="1200" b="1" i="0" u="none" strike="noStrike" kern="1200">
                <a:solidFill>
                  <a:srgbClr val="000000"/>
                </a:solidFill>
                <a:latin typeface="Calibri"/>
                <a:cs typeface="Calibri"/>
              </a:rPr>
              <a:t>Chennai Super Kings</a:t>
            </a:fld>
            <a:endParaRPr lang="en-IN" sz="1700" b="1" kern="1200"/>
          </a:p>
        </xdr:txBody>
      </xdr:sp>
    </xdr:grpSp>
    <xdr:clientData/>
  </xdr:twoCellAnchor>
  <xdr:twoCellAnchor>
    <xdr:from>
      <xdr:col>12</xdr:col>
      <xdr:colOff>563880</xdr:colOff>
      <xdr:row>0</xdr:row>
      <xdr:rowOff>0</xdr:rowOff>
    </xdr:from>
    <xdr:to>
      <xdr:col>15</xdr:col>
      <xdr:colOff>594360</xdr:colOff>
      <xdr:row>4</xdr:row>
      <xdr:rowOff>160020</xdr:rowOff>
    </xdr:to>
    <xdr:grpSp>
      <xdr:nvGrpSpPr>
        <xdr:cNvPr id="9" name="Group 8">
          <a:extLst>
            <a:ext uri="{FF2B5EF4-FFF2-40B4-BE49-F238E27FC236}">
              <a16:creationId xmlns:a16="http://schemas.microsoft.com/office/drawing/2014/main" id="{E322CCCA-7ECC-48AA-9320-112F08DAD3FF}"/>
            </a:ext>
          </a:extLst>
        </xdr:cNvPr>
        <xdr:cNvGrpSpPr/>
      </xdr:nvGrpSpPr>
      <xdr:grpSpPr>
        <a:xfrm>
          <a:off x="8610600" y="0"/>
          <a:ext cx="2042160" cy="952500"/>
          <a:chOff x="3440965" y="1574526"/>
          <a:chExt cx="1346150" cy="900977"/>
        </a:xfrm>
      </xdr:grpSpPr>
      <xdr:sp macro="" textlink="kpi!F3">
        <xdr:nvSpPr>
          <xdr:cNvPr id="10" name="Arrow: Chevron 9">
            <a:extLst>
              <a:ext uri="{FF2B5EF4-FFF2-40B4-BE49-F238E27FC236}">
                <a16:creationId xmlns:a16="http://schemas.microsoft.com/office/drawing/2014/main" id="{6FE19D22-D1D8-4DDB-AE2A-9A6EE0C61D76}"/>
              </a:ext>
            </a:extLst>
          </xdr:cNvPr>
          <xdr:cNvSpPr/>
        </xdr:nvSpPr>
        <xdr:spPr>
          <a:xfrm>
            <a:off x="3440965" y="157452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BBDBB744-A47E-4FDB-8159-721452FC0743}" type="TxLink">
              <a:rPr lang="en-US" sz="1600" b="1" i="0" u="none" strike="noStrike">
                <a:solidFill>
                  <a:srgbClr val="FFFF00"/>
                </a:solidFill>
                <a:latin typeface="Calibri"/>
                <a:cs typeface="Calibri"/>
              </a:rPr>
              <a:t>Runner Up</a:t>
            </a:fld>
            <a:endParaRPr lang="en-IN" sz="1600">
              <a:solidFill>
                <a:srgbClr val="FFFF00"/>
              </a:solidFill>
            </a:endParaRPr>
          </a:p>
        </xdr:txBody>
      </xdr:sp>
      <xdr:sp macro="" textlink="kpi!F4">
        <xdr:nvSpPr>
          <xdr:cNvPr id="11" name="Freeform: Shape 10">
            <a:extLst>
              <a:ext uri="{FF2B5EF4-FFF2-40B4-BE49-F238E27FC236}">
                <a16:creationId xmlns:a16="http://schemas.microsoft.com/office/drawing/2014/main" id="{8D4D7A1F-EE83-4289-97D7-F540C58C5B34}"/>
              </a:ext>
            </a:extLst>
          </xdr:cNvPr>
          <xdr:cNvSpPr/>
        </xdr:nvSpPr>
        <xdr:spPr>
          <a:xfrm>
            <a:off x="3556099" y="195588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E9E93ED-9FC6-425A-AB84-3C0107CA061F}" type="TxLink">
              <a:rPr lang="en-US" sz="1200" b="1" i="0" u="none" strike="noStrike" kern="1200">
                <a:solidFill>
                  <a:srgbClr val="000000"/>
                </a:solidFill>
                <a:latin typeface="Calibri"/>
                <a:cs typeface="Calibri"/>
              </a:rPr>
              <a:t>Sunrisers Hyderabad</a:t>
            </a:fld>
            <a:endParaRPr lang="en-IN" sz="1700" b="1" kern="1200"/>
          </a:p>
        </xdr:txBody>
      </xdr:sp>
    </xdr:grpSp>
    <xdr:clientData/>
  </xdr:twoCellAnchor>
  <xdr:twoCellAnchor>
    <xdr:from>
      <xdr:col>17</xdr:col>
      <xdr:colOff>15240</xdr:colOff>
      <xdr:row>0</xdr:row>
      <xdr:rowOff>0</xdr:rowOff>
    </xdr:from>
    <xdr:to>
      <xdr:col>20</xdr:col>
      <xdr:colOff>121920</xdr:colOff>
      <xdr:row>4</xdr:row>
      <xdr:rowOff>144780</xdr:rowOff>
    </xdr:to>
    <xdr:grpSp>
      <xdr:nvGrpSpPr>
        <xdr:cNvPr id="12" name="Group 11">
          <a:extLst>
            <a:ext uri="{FF2B5EF4-FFF2-40B4-BE49-F238E27FC236}">
              <a16:creationId xmlns:a16="http://schemas.microsoft.com/office/drawing/2014/main" id="{C9E8E322-461A-48C0-80FF-AA8757E72067}"/>
            </a:ext>
          </a:extLst>
        </xdr:cNvPr>
        <xdr:cNvGrpSpPr/>
      </xdr:nvGrpSpPr>
      <xdr:grpSpPr>
        <a:xfrm>
          <a:off x="11414760" y="0"/>
          <a:ext cx="2118360" cy="937260"/>
          <a:chOff x="3440965" y="1574526"/>
          <a:chExt cx="1346150" cy="900977"/>
        </a:xfrm>
      </xdr:grpSpPr>
      <xdr:sp macro="" textlink="kpi!G3">
        <xdr:nvSpPr>
          <xdr:cNvPr id="13" name="Arrow: Chevron 12">
            <a:extLst>
              <a:ext uri="{FF2B5EF4-FFF2-40B4-BE49-F238E27FC236}">
                <a16:creationId xmlns:a16="http://schemas.microsoft.com/office/drawing/2014/main" id="{57679C97-F33B-40BD-B149-3F74635798FC}"/>
              </a:ext>
            </a:extLst>
          </xdr:cNvPr>
          <xdr:cNvSpPr/>
        </xdr:nvSpPr>
        <xdr:spPr>
          <a:xfrm>
            <a:off x="3440965" y="157452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881948B-8E17-44F5-91D7-01663FD2E629}" type="TxLink">
              <a:rPr lang="en-US" sz="1600" b="1" i="0" u="none" strike="noStrike">
                <a:solidFill>
                  <a:srgbClr val="FFFF00"/>
                </a:solidFill>
                <a:latin typeface="Calibri"/>
                <a:cs typeface="Calibri"/>
              </a:rPr>
              <a:t>Player of the Match</a:t>
            </a:fld>
            <a:endParaRPr lang="en-IN" sz="1600">
              <a:solidFill>
                <a:srgbClr val="FFFF00"/>
              </a:solidFill>
            </a:endParaRPr>
          </a:p>
        </xdr:txBody>
      </xdr:sp>
      <xdr:sp macro="" textlink="kpi!G4">
        <xdr:nvSpPr>
          <xdr:cNvPr id="14" name="Freeform: Shape 13">
            <a:extLst>
              <a:ext uri="{FF2B5EF4-FFF2-40B4-BE49-F238E27FC236}">
                <a16:creationId xmlns:a16="http://schemas.microsoft.com/office/drawing/2014/main" id="{0A6375F7-3AB1-44EC-9A37-5E598CD6E2B7}"/>
              </a:ext>
            </a:extLst>
          </xdr:cNvPr>
          <xdr:cNvSpPr/>
        </xdr:nvSpPr>
        <xdr:spPr>
          <a:xfrm>
            <a:off x="3556099" y="195588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EBE10F8-73F8-4DBD-B218-1128AF6DC6BD}" type="TxLink">
              <a:rPr lang="en-US" sz="1200" b="1" i="0" u="none" strike="noStrike" kern="1200">
                <a:solidFill>
                  <a:srgbClr val="000000"/>
                </a:solidFill>
                <a:latin typeface="Calibri"/>
                <a:cs typeface="Calibri"/>
              </a:rPr>
              <a:t>Shane Watson</a:t>
            </a:fld>
            <a:endParaRPr lang="en-IN" sz="1700" b="1" kern="1200"/>
          </a:p>
        </xdr:txBody>
      </xdr:sp>
    </xdr:grpSp>
    <xdr:clientData/>
  </xdr:twoCellAnchor>
  <xdr:twoCellAnchor editAs="oneCell">
    <xdr:from>
      <xdr:col>0</xdr:col>
      <xdr:colOff>198120</xdr:colOff>
      <xdr:row>4</xdr:row>
      <xdr:rowOff>182880</xdr:rowOff>
    </xdr:from>
    <xdr:to>
      <xdr:col>21</xdr:col>
      <xdr:colOff>91440</xdr:colOff>
      <xdr:row>8</xdr:row>
      <xdr:rowOff>160020</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0AF1BEB0-EA53-4556-A4CF-5E9F5A3061C1}"/>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98120" y="975360"/>
              <a:ext cx="13975080" cy="769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xdr:row>
      <xdr:rowOff>175260</xdr:rowOff>
    </xdr:from>
    <xdr:to>
      <xdr:col>9</xdr:col>
      <xdr:colOff>655320</xdr:colOff>
      <xdr:row>21</xdr:row>
      <xdr:rowOff>83820</xdr:rowOff>
    </xdr:to>
    <xdr:graphicFrame macro="">
      <xdr:nvGraphicFramePr>
        <xdr:cNvPr id="16" name="Chart 15">
          <a:extLst>
            <a:ext uri="{FF2B5EF4-FFF2-40B4-BE49-F238E27FC236}">
              <a16:creationId xmlns:a16="http://schemas.microsoft.com/office/drawing/2014/main" id="{37FF4F44-2CE4-4BCA-BA4C-110544BBF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640080</xdr:colOff>
      <xdr:row>8</xdr:row>
      <xdr:rowOff>175260</xdr:rowOff>
    </xdr:from>
    <xdr:to>
      <xdr:col>14</xdr:col>
      <xdr:colOff>548640</xdr:colOff>
      <xdr:row>21</xdr:row>
      <xdr:rowOff>91440</xdr:rowOff>
    </xdr:to>
    <xdr:graphicFrame macro="">
      <xdr:nvGraphicFramePr>
        <xdr:cNvPr id="17" name="Chart 16">
          <a:extLst>
            <a:ext uri="{FF2B5EF4-FFF2-40B4-BE49-F238E27FC236}">
              <a16:creationId xmlns:a16="http://schemas.microsoft.com/office/drawing/2014/main" id="{3BD4E022-F05A-42CD-9D57-740455AC1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533400</xdr:colOff>
      <xdr:row>8</xdr:row>
      <xdr:rowOff>167640</xdr:rowOff>
    </xdr:from>
    <xdr:to>
      <xdr:col>20</xdr:col>
      <xdr:colOff>609600</xdr:colOff>
      <xdr:row>35</xdr:row>
      <xdr:rowOff>106680</xdr:rowOff>
    </xdr:to>
    <xdr:graphicFrame macro="">
      <xdr:nvGraphicFramePr>
        <xdr:cNvPr id="18" name="Chart 17">
          <a:extLst>
            <a:ext uri="{FF2B5EF4-FFF2-40B4-BE49-F238E27FC236}">
              <a16:creationId xmlns:a16="http://schemas.microsoft.com/office/drawing/2014/main" id="{B25F1FBA-8BB4-46E4-A1E0-6D59F767E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68580</xdr:rowOff>
    </xdr:from>
    <xdr:to>
      <xdr:col>6</xdr:col>
      <xdr:colOff>548640</xdr:colOff>
      <xdr:row>35</xdr:row>
      <xdr:rowOff>91440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B944CA63-21FC-4662-AC56-26135ED3DF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4229100"/>
              <a:ext cx="4572000" cy="2796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548640</xdr:colOff>
      <xdr:row>21</xdr:row>
      <xdr:rowOff>68580</xdr:rowOff>
    </xdr:from>
    <xdr:to>
      <xdr:col>14</xdr:col>
      <xdr:colOff>533400</xdr:colOff>
      <xdr:row>35</xdr:row>
      <xdr:rowOff>114300</xdr:rowOff>
    </xdr:to>
    <xdr:graphicFrame macro="">
      <xdr:nvGraphicFramePr>
        <xdr:cNvPr id="20" name="Chart 19">
          <a:extLst>
            <a:ext uri="{FF2B5EF4-FFF2-40B4-BE49-F238E27FC236}">
              <a16:creationId xmlns:a16="http://schemas.microsoft.com/office/drawing/2014/main" id="{F7E5D80D-4DE3-4F47-8A57-D76130699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438150</xdr:colOff>
      <xdr:row>1</xdr:row>
      <xdr:rowOff>102870</xdr:rowOff>
    </xdr:from>
    <xdr:to>
      <xdr:col>12</xdr:col>
      <xdr:colOff>316230</xdr:colOff>
      <xdr:row>15</xdr:row>
      <xdr:rowOff>72390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162E41C-1B7F-4F78-82EB-AFFB64AB94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87390" y="3009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29.019671527778" createdVersion="7" refreshedVersion="7" minRefreshableVersion="3" recordCount="696" xr:uid="{1109A67C-29E6-4054-9C6D-1D55E9B8D1E5}">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8287743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29.070270023149" createdVersion="7" refreshedVersion="7" minRefreshableVersion="3" recordCount="11" xr:uid="{FAA23FAE-972D-44A4-AA99-E36FFFC7998E}">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796A3E-A55B-4CCC-9943-E66A229B1B00}"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3"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items count="14">
        <item x="0"/>
        <item x="11"/>
        <item x="3"/>
        <item x="9"/>
        <item x="5"/>
        <item x="12"/>
        <item x="1"/>
        <item x="7"/>
        <item x="10"/>
        <item x="2"/>
        <item x="8"/>
        <item x="6"/>
        <item x="4"/>
        <item t="default"/>
      </items>
    </pivotField>
    <pivotField axis="axisCol" dataField="1"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3"/>
    </i>
    <i>
      <x v="6"/>
    </i>
    <i>
      <x v="10"/>
    </i>
    <i>
      <x v="4"/>
    </i>
    <i>
      <x v="12"/>
    </i>
    <i>
      <x v="7"/>
    </i>
    <i>
      <x v="2"/>
    </i>
    <i t="grand">
      <x/>
    </i>
  </rowItems>
  <colFields count="1">
    <field x="9"/>
  </colFields>
  <colItems count="3">
    <i>
      <x/>
    </i>
    <i>
      <x v="1"/>
    </i>
    <i t="grand">
      <x/>
    </i>
  </colItems>
  <dataFields count="1">
    <dataField name="Count of toss_decision"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4576C0-1BD4-4C28-8047-994F6EF7647E}"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202C3C-9902-4DBC-B5B7-5DEFBA6E42D8}"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5"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15"/>
    </i>
    <i>
      <x v="21"/>
    </i>
    <i>
      <x v="11"/>
    </i>
    <i>
      <x v="16"/>
    </i>
    <i>
      <x v="14"/>
    </i>
    <i>
      <x v="23"/>
    </i>
    <i>
      <x v="8"/>
    </i>
    <i>
      <x v="26"/>
    </i>
    <i>
      <x v="7"/>
    </i>
    <i>
      <x v="3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EA4120-1D2B-46BF-9169-36AD19227FF3}"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2"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78E0E2-74E3-414A-94F9-D6A1BB395917}" name="PivotTable8"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31D48C-21E4-4D54-8B5C-E9128E42D413}" name="title winner"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0" firstHeaderRow="1" firstDataRow="1" firstDataCol="1"/>
  <pivotFields count="5">
    <pivotField showAll="0">
      <items count="12">
        <item x="10"/>
        <item x="9"/>
        <item x="8"/>
        <item x="7"/>
        <item x="6"/>
        <item x="5"/>
        <item x="4"/>
        <item x="3"/>
        <item x="2"/>
        <item x="1"/>
        <item x="0"/>
        <item t="default"/>
      </items>
    </pivotField>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883C149D-0C06-4D95-96B9-FEB73AC18145}" sourceName="Season">
  <pivotTables>
    <pivotTable tabId="6" name="PivotTable4"/>
    <pivotTable tabId="9" name="PivotTable8"/>
    <pivotTable tabId="3" name="PivotTable1"/>
    <pivotTable tabId="5" name="PivotTable3"/>
    <pivotTable tabId="4" name="PivotTable2"/>
  </pivotTables>
  <data>
    <tabular pivotCacheId="1828774326">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9B8A45AA-AAC9-43AF-97FD-D48142FE3C56}" cache="Slicer_Season1"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80AD4D18-2525-43C9-B7B7-C2034DBED581}" cache="Slicer_Season1"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FF54EA97-902C-4F4B-8E50-761965077B9B}" cache="Slicer_Season1"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72BAFF10-FE7D-49B7-BB96-B789CBC17B04}" cache="Slicer_Season1" caption="Season" columnCount="1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C8E857-71A1-434B-9E30-38353C7306AE}" name="Table25" displayName="Table25" ref="B19:F30" totalsRowShown="0" headerRowDxfId="8" headerRowBorderDxfId="6" tableBorderDxfId="7" totalsRowBorderDxfId="5">
  <autoFilter ref="B19:F30" xr:uid="{99C8E857-71A1-434B-9E30-38353C7306AE}"/>
  <tableColumns count="5">
    <tableColumn id="1" xr3:uid="{7D10CDD5-04CF-4C00-BD60-05697D6E18A8}" name="Season" dataDxfId="4"/>
    <tableColumn id="2" xr3:uid="{F9EB395F-E770-4B7E-AE67-1B0C1380A931}" name="Winner" dataDxfId="3"/>
    <tableColumn id="3" xr3:uid="{158F1A0A-A14A-4B74-9C81-45975ABF52F9}" name="Runner Up" dataDxfId="2"/>
    <tableColumn id="4" xr3:uid="{E99EA1B6-9E62-4A14-A11A-A1B6DE571FEC}" name="Player of the Match" dataDxfId="1"/>
    <tableColumn id="5" xr3:uid="{EF214F70-C37C-4C6E-A97C-741FFBC53500}"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981153-9BD9-48CE-A237-65313DAEF85D}" name="Table1" displayName="Table1" ref="A1:P697" totalsRowShown="0" headerRowDxfId="18" dataDxfId="19" headerRowBorderDxfId="37" tableBorderDxfId="38" totalsRowBorderDxfId="36">
  <autoFilter ref="A1:P697" xr:uid="{31981153-9BD9-48CE-A237-65313DAEF85D}"/>
  <tableColumns count="16">
    <tableColumn id="1" xr3:uid="{18328366-E61F-4119-BBB9-AB4174EEA56D}" name="id" dataDxfId="35"/>
    <tableColumn id="2" xr3:uid="{68A9E79B-75BE-4554-A5F1-042A0553F747}" name="city" dataDxfId="34"/>
    <tableColumn id="3" xr3:uid="{0E273ECF-4617-4DA9-9358-881DBA0364DA}" name="Season" dataDxfId="33"/>
    <tableColumn id="4" xr3:uid="{2A23F48F-D13E-4698-A37A-6816330760E4}" name="date" dataDxfId="32"/>
    <tableColumn id="5" xr3:uid="{5C3A66C3-657A-4058-A51E-337CC36E461D}" name="player_of_match" dataDxfId="31"/>
    <tableColumn id="6" xr3:uid="{6ECBB034-5199-4D02-9C8B-E3C18F2F1E3F}" name="venue" dataDxfId="30"/>
    <tableColumn id="7" xr3:uid="{19B4713E-D51C-442A-AFA9-AE287DCE9622}" name="team1" dataDxfId="29"/>
    <tableColumn id="8" xr3:uid="{FA284AE5-94FB-4E44-BE1C-9AD2C1923913}" name="team2" dataDxfId="28"/>
    <tableColumn id="9" xr3:uid="{F1DC6734-3E1B-4BCB-AD0B-37461A4DBC29}" name="toss_winner" dataDxfId="27"/>
    <tableColumn id="10" xr3:uid="{6BFA5111-92C8-4959-974B-87EFF6376296}" name="toss_decision" dataDxfId="26"/>
    <tableColumn id="11" xr3:uid="{9F5873F2-C5E4-48F8-82B7-9DDCE9CAA11A}" name="result" dataDxfId="25"/>
    <tableColumn id="12" xr3:uid="{9AD9252C-253A-44A7-9E41-6F2CB40B4BC9}" name="winner" dataDxfId="24"/>
    <tableColumn id="13" xr3:uid="{621341C0-B5B1-4998-9A44-3E7C146AD129}" name="win_by_runs" dataDxfId="23"/>
    <tableColumn id="14" xr3:uid="{DB034228-83B9-4EB2-A33A-16B25F62244D}" name="win_by_wickets" dataDxfId="22"/>
    <tableColumn id="15" xr3:uid="{3159C1B6-D330-4A74-B52B-2F3A50344430}" name="umpire1" dataDxfId="21"/>
    <tableColumn id="16" xr3:uid="{06FEB84B-6A76-4395-BEE7-4DE6C05D800C}" name="umpire2" dataDxfId="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44C2E8-916A-4DEE-9542-2D09A633997B}" name="Table2" displayName="Table2" ref="A1:E12" totalsRowShown="0" headerRowDxfId="9" headerRowBorderDxfId="16" tableBorderDxfId="17" totalsRowBorderDxfId="15">
  <autoFilter ref="A1:E12" xr:uid="{3144C2E8-916A-4DEE-9542-2D09A633997B}"/>
  <tableColumns count="5">
    <tableColumn id="1" xr3:uid="{BF4F7056-D92D-4F18-A60D-872CCF9D1030}" name="Season" dataDxfId="14"/>
    <tableColumn id="2" xr3:uid="{8FF964AB-6DDA-43B6-898E-B41146C9B5B1}" name="Winner" dataDxfId="13"/>
    <tableColumn id="3" xr3:uid="{F93A01A0-2226-4F3C-BE5C-688342060691}" name="Runner Up" dataDxfId="12"/>
    <tableColumn id="4" xr3:uid="{A8E969FF-0508-49F4-A12F-9DF0E11DF43F}" name="Player of the Match" dataDxfId="11"/>
    <tableColumn id="5" xr3:uid="{429B41AA-D263-4074-BA4F-CCB0575C5807}"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3B5E6-955B-47EA-8516-C17C7F8772A8}">
  <dimension ref="A3:D13"/>
  <sheetViews>
    <sheetView topLeftCell="B1" workbookViewId="0">
      <selection activeCell="G22" sqref="G22"/>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 min="5" max="5" width="12" bestFit="1" customWidth="1"/>
    <col min="6" max="6" width="13.8984375" bestFit="1" customWidth="1"/>
    <col min="7" max="7" width="18.3984375" bestFit="1" customWidth="1"/>
    <col min="8" max="8" width="19.09765625" bestFit="1" customWidth="1"/>
    <col min="9" max="9" width="14.59765625" bestFit="1" customWidth="1"/>
    <col min="10" max="10" width="13.09765625" bestFit="1" customWidth="1"/>
    <col min="11" max="11" width="15.19921875" bestFit="1" customWidth="1"/>
    <col min="12" max="12" width="20.296875" bestFit="1" customWidth="1"/>
    <col min="13" max="13" width="24.8984375" bestFit="1" customWidth="1"/>
    <col min="14" max="14" width="18.3984375" bestFit="1" customWidth="1"/>
    <col min="15" max="15" width="10.8984375" bestFit="1" customWidth="1"/>
  </cols>
  <sheetData>
    <row r="3" spans="1:4" x14ac:dyDescent="0.3">
      <c r="A3" s="22" t="s">
        <v>423</v>
      </c>
      <c r="B3" s="22" t="s">
        <v>422</v>
      </c>
    </row>
    <row r="4" spans="1:4" x14ac:dyDescent="0.3">
      <c r="A4" s="22" t="s">
        <v>420</v>
      </c>
      <c r="B4" t="s">
        <v>40</v>
      </c>
      <c r="C4" t="s">
        <v>20</v>
      </c>
      <c r="D4" t="s">
        <v>421</v>
      </c>
    </row>
    <row r="5" spans="1:4" x14ac:dyDescent="0.3">
      <c r="A5" s="23" t="s">
        <v>19</v>
      </c>
      <c r="B5" s="24"/>
      <c r="C5" s="24">
        <v>11</v>
      </c>
      <c r="D5" s="24">
        <v>11</v>
      </c>
    </row>
    <row r="6" spans="1:4" x14ac:dyDescent="0.3">
      <c r="A6" s="23" t="s">
        <v>18</v>
      </c>
      <c r="B6" s="24">
        <v>3</v>
      </c>
      <c r="C6" s="24">
        <v>7</v>
      </c>
      <c r="D6" s="24">
        <v>10</v>
      </c>
    </row>
    <row r="7" spans="1:4" x14ac:dyDescent="0.3">
      <c r="A7" s="23" t="s">
        <v>27</v>
      </c>
      <c r="B7" s="24">
        <v>1</v>
      </c>
      <c r="C7" s="24">
        <v>8</v>
      </c>
      <c r="D7" s="24">
        <v>9</v>
      </c>
    </row>
    <row r="8" spans="1:4" x14ac:dyDescent="0.3">
      <c r="A8" s="23" t="s">
        <v>31</v>
      </c>
      <c r="B8" s="24">
        <v>4</v>
      </c>
      <c r="C8" s="24">
        <v>3</v>
      </c>
      <c r="D8" s="24">
        <v>7</v>
      </c>
    </row>
    <row r="9" spans="1:4" x14ac:dyDescent="0.3">
      <c r="A9" s="23" t="s">
        <v>45</v>
      </c>
      <c r="B9" s="24">
        <v>1</v>
      </c>
      <c r="C9" s="24">
        <v>5</v>
      </c>
      <c r="D9" s="24">
        <v>6</v>
      </c>
    </row>
    <row r="10" spans="1:4" x14ac:dyDescent="0.3">
      <c r="A10" s="23" t="s">
        <v>50</v>
      </c>
      <c r="B10" s="24"/>
      <c r="C10" s="24">
        <v>6</v>
      </c>
      <c r="D10" s="24">
        <v>6</v>
      </c>
    </row>
    <row r="11" spans="1:4" x14ac:dyDescent="0.3">
      <c r="A11" s="23" t="s">
        <v>39</v>
      </c>
      <c r="B11" s="24"/>
      <c r="C11" s="24">
        <v>6</v>
      </c>
      <c r="D11" s="24">
        <v>6</v>
      </c>
    </row>
    <row r="12" spans="1:4" x14ac:dyDescent="0.3">
      <c r="A12" s="23" t="s">
        <v>38</v>
      </c>
      <c r="B12" s="24">
        <v>1</v>
      </c>
      <c r="C12" s="24">
        <v>4</v>
      </c>
      <c r="D12" s="24">
        <v>5</v>
      </c>
    </row>
    <row r="13" spans="1:4" x14ac:dyDescent="0.3">
      <c r="A13" s="23" t="s">
        <v>421</v>
      </c>
      <c r="B13" s="24">
        <v>10</v>
      </c>
      <c r="C13" s="24">
        <v>50</v>
      </c>
      <c r="D13" s="24">
        <v>60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8" t="s">
        <v>384</v>
      </c>
      <c r="B1" s="29" t="s">
        <v>385</v>
      </c>
      <c r="C1" s="29" t="s">
        <v>386</v>
      </c>
      <c r="D1" s="29" t="s">
        <v>387</v>
      </c>
      <c r="E1" s="30" t="s">
        <v>388</v>
      </c>
    </row>
    <row r="2" spans="1:5" ht="19.95" customHeight="1" x14ac:dyDescent="0.3">
      <c r="A2" s="25" t="s">
        <v>390</v>
      </c>
      <c r="B2" s="8" t="s">
        <v>19</v>
      </c>
      <c r="C2" s="7" t="s">
        <v>18</v>
      </c>
      <c r="D2" s="7" t="s">
        <v>391</v>
      </c>
      <c r="E2" s="26" t="s">
        <v>392</v>
      </c>
    </row>
    <row r="3" spans="1:5" ht="19.95" customHeight="1" x14ac:dyDescent="0.3">
      <c r="A3" s="25" t="s">
        <v>393</v>
      </c>
      <c r="B3" s="6" t="s">
        <v>39</v>
      </c>
      <c r="C3" s="9" t="s">
        <v>394</v>
      </c>
      <c r="D3" s="9" t="s">
        <v>395</v>
      </c>
      <c r="E3" s="27" t="s">
        <v>396</v>
      </c>
    </row>
    <row r="4" spans="1:5" ht="19.95" customHeight="1" x14ac:dyDescent="0.3">
      <c r="A4" s="25" t="s">
        <v>397</v>
      </c>
      <c r="B4" s="8" t="s">
        <v>18</v>
      </c>
      <c r="C4" s="7" t="s">
        <v>50</v>
      </c>
      <c r="D4" s="7" t="s">
        <v>398</v>
      </c>
      <c r="E4" s="26" t="s">
        <v>399</v>
      </c>
    </row>
    <row r="5" spans="1:5" ht="19.95" customHeight="1" x14ac:dyDescent="0.3">
      <c r="A5" s="25" t="s">
        <v>400</v>
      </c>
      <c r="B5" s="6" t="s">
        <v>39</v>
      </c>
      <c r="C5" s="9" t="s">
        <v>19</v>
      </c>
      <c r="D5" s="9" t="s">
        <v>401</v>
      </c>
      <c r="E5" s="27" t="s">
        <v>389</v>
      </c>
    </row>
    <row r="6" spans="1:5" ht="19.95" customHeight="1" x14ac:dyDescent="0.3">
      <c r="A6" s="25" t="s">
        <v>402</v>
      </c>
      <c r="B6" s="8" t="s">
        <v>27</v>
      </c>
      <c r="C6" s="7" t="s">
        <v>45</v>
      </c>
      <c r="D6" s="7" t="s">
        <v>403</v>
      </c>
      <c r="E6" s="26" t="s">
        <v>404</v>
      </c>
    </row>
    <row r="7" spans="1:5" ht="19.95" customHeight="1" x14ac:dyDescent="0.3">
      <c r="A7" s="25" t="s">
        <v>405</v>
      </c>
      <c r="B7" s="6" t="s">
        <v>39</v>
      </c>
      <c r="C7" s="9" t="s">
        <v>19</v>
      </c>
      <c r="D7" s="9" t="s">
        <v>406</v>
      </c>
      <c r="E7" s="27" t="s">
        <v>391</v>
      </c>
    </row>
    <row r="8" spans="1:5" ht="19.95" customHeight="1" x14ac:dyDescent="0.3">
      <c r="A8" s="25" t="s">
        <v>407</v>
      </c>
      <c r="B8" s="8" t="s">
        <v>27</v>
      </c>
      <c r="C8" s="7" t="s">
        <v>19</v>
      </c>
      <c r="D8" s="7" t="s">
        <v>408</v>
      </c>
      <c r="E8" s="26" t="s">
        <v>392</v>
      </c>
    </row>
    <row r="9" spans="1:5" ht="19.95" customHeight="1" x14ac:dyDescent="0.3">
      <c r="A9" s="25" t="s">
        <v>409</v>
      </c>
      <c r="B9" s="6" t="s">
        <v>19</v>
      </c>
      <c r="C9" s="9" t="s">
        <v>50</v>
      </c>
      <c r="D9" s="9" t="s">
        <v>410</v>
      </c>
      <c r="E9" s="27" t="s">
        <v>411</v>
      </c>
    </row>
    <row r="10" spans="1:5" ht="19.95" customHeight="1" x14ac:dyDescent="0.3">
      <c r="A10" s="25" t="s">
        <v>412</v>
      </c>
      <c r="B10" s="8" t="s">
        <v>19</v>
      </c>
      <c r="C10" s="7" t="s">
        <v>39</v>
      </c>
      <c r="D10" s="7" t="s">
        <v>413</v>
      </c>
      <c r="E10" s="26" t="s">
        <v>414</v>
      </c>
    </row>
    <row r="11" spans="1:5" ht="19.95" customHeight="1" x14ac:dyDescent="0.3">
      <c r="A11" s="25" t="s">
        <v>415</v>
      </c>
      <c r="B11" s="6" t="s">
        <v>260</v>
      </c>
      <c r="C11" s="9" t="s">
        <v>50</v>
      </c>
      <c r="D11" s="9" t="s">
        <v>416</v>
      </c>
      <c r="E11" s="27" t="s">
        <v>417</v>
      </c>
    </row>
    <row r="12" spans="1:5" ht="19.95" customHeight="1" x14ac:dyDescent="0.3">
      <c r="A12" s="31" t="s">
        <v>418</v>
      </c>
      <c r="B12" s="32" t="s">
        <v>31</v>
      </c>
      <c r="C12" s="33" t="s">
        <v>19</v>
      </c>
      <c r="D12" s="33" t="s">
        <v>419</v>
      </c>
      <c r="E12" s="34" t="s">
        <v>391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D9875-01C7-4074-8BA1-DC5BA34F0164}">
  <dimension ref="A3:B6"/>
  <sheetViews>
    <sheetView workbookViewId="0">
      <selection activeCell="B17" sqref="B17"/>
    </sheetView>
  </sheetViews>
  <sheetFormatPr defaultRowHeight="15.6" x14ac:dyDescent="0.3"/>
  <cols>
    <col min="1" max="1" width="12.296875" bestFit="1" customWidth="1"/>
    <col min="2" max="2" width="14.69921875" bestFit="1" customWidth="1"/>
  </cols>
  <sheetData>
    <row r="3" spans="1:2" x14ac:dyDescent="0.3">
      <c r="A3" s="22" t="s">
        <v>420</v>
      </c>
      <c r="B3" t="s">
        <v>424</v>
      </c>
    </row>
    <row r="4" spans="1:2" x14ac:dyDescent="0.3">
      <c r="A4" s="23" t="s">
        <v>40</v>
      </c>
      <c r="B4" s="24">
        <v>10</v>
      </c>
    </row>
    <row r="5" spans="1:2" x14ac:dyDescent="0.3">
      <c r="A5" s="23" t="s">
        <v>20</v>
      </c>
      <c r="B5" s="24">
        <v>50</v>
      </c>
    </row>
    <row r="6" spans="1:2" x14ac:dyDescent="0.3">
      <c r="A6" s="23" t="s">
        <v>421</v>
      </c>
      <c r="B6" s="24">
        <v>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B38A0-C9CE-4F23-A204-7F21193E78BE}">
  <dimension ref="A3:D15"/>
  <sheetViews>
    <sheetView workbookViewId="0">
      <selection activeCell="D10" sqref="D10"/>
    </sheetView>
  </sheetViews>
  <sheetFormatPr defaultRowHeight="15.6" x14ac:dyDescent="0.3"/>
  <cols>
    <col min="1" max="1" width="46.09765625" bestFit="1" customWidth="1"/>
    <col min="2" max="2" width="15.19921875" bestFit="1" customWidth="1"/>
    <col min="3" max="3" width="4.59765625" bestFit="1" customWidth="1"/>
    <col min="4" max="4" width="10.8984375" bestFit="1" customWidth="1"/>
  </cols>
  <sheetData>
    <row r="3" spans="1:4" x14ac:dyDescent="0.3">
      <c r="A3" s="22" t="s">
        <v>424</v>
      </c>
      <c r="B3" s="22" t="s">
        <v>422</v>
      </c>
    </row>
    <row r="4" spans="1:4" x14ac:dyDescent="0.3">
      <c r="A4" s="22" t="s">
        <v>420</v>
      </c>
      <c r="B4" t="s">
        <v>40</v>
      </c>
      <c r="C4" t="s">
        <v>20</v>
      </c>
      <c r="D4" t="s">
        <v>421</v>
      </c>
    </row>
    <row r="5" spans="1:4" x14ac:dyDescent="0.3">
      <c r="A5" s="23" t="s">
        <v>100</v>
      </c>
      <c r="B5" s="24"/>
      <c r="C5" s="24">
        <v>1</v>
      </c>
      <c r="D5" s="24">
        <v>1</v>
      </c>
    </row>
    <row r="6" spans="1:4" x14ac:dyDescent="0.3">
      <c r="A6" s="23" t="s">
        <v>93</v>
      </c>
      <c r="B6" s="24">
        <v>1</v>
      </c>
      <c r="C6" s="24">
        <v>2</v>
      </c>
      <c r="D6" s="24">
        <v>3</v>
      </c>
    </row>
    <row r="7" spans="1:4" x14ac:dyDescent="0.3">
      <c r="A7" s="23" t="s">
        <v>66</v>
      </c>
      <c r="B7" s="24"/>
      <c r="C7" s="24">
        <v>4</v>
      </c>
      <c r="D7" s="24">
        <v>4</v>
      </c>
    </row>
    <row r="8" spans="1:4" x14ac:dyDescent="0.3">
      <c r="A8" s="23" t="s">
        <v>44</v>
      </c>
      <c r="B8" s="24"/>
      <c r="C8" s="24">
        <v>6</v>
      </c>
      <c r="D8" s="24">
        <v>6</v>
      </c>
    </row>
    <row r="9" spans="1:4" x14ac:dyDescent="0.3">
      <c r="A9" s="23" t="s">
        <v>60</v>
      </c>
      <c r="B9" s="24"/>
      <c r="C9" s="24">
        <v>7</v>
      </c>
      <c r="D9" s="24">
        <v>7</v>
      </c>
    </row>
    <row r="10" spans="1:4" x14ac:dyDescent="0.3">
      <c r="A10" s="23" t="s">
        <v>55</v>
      </c>
      <c r="B10" s="24">
        <v>2</v>
      </c>
      <c r="C10" s="24">
        <v>5</v>
      </c>
      <c r="D10" s="24">
        <v>7</v>
      </c>
    </row>
    <row r="11" spans="1:4" x14ac:dyDescent="0.3">
      <c r="A11" s="23" t="s">
        <v>37</v>
      </c>
      <c r="B11" s="24">
        <v>2</v>
      </c>
      <c r="C11" s="24">
        <v>5</v>
      </c>
      <c r="D11" s="24">
        <v>7</v>
      </c>
    </row>
    <row r="12" spans="1:4" x14ac:dyDescent="0.3">
      <c r="A12" s="23" t="s">
        <v>49</v>
      </c>
      <c r="B12" s="24">
        <v>5</v>
      </c>
      <c r="C12" s="24">
        <v>2</v>
      </c>
      <c r="D12" s="24">
        <v>7</v>
      </c>
    </row>
    <row r="13" spans="1:4" x14ac:dyDescent="0.3">
      <c r="A13" s="23" t="s">
        <v>26</v>
      </c>
      <c r="B13" s="24"/>
      <c r="C13" s="24">
        <v>9</v>
      </c>
      <c r="D13" s="24">
        <v>9</v>
      </c>
    </row>
    <row r="14" spans="1:4" x14ac:dyDescent="0.3">
      <c r="A14" s="23" t="s">
        <v>17</v>
      </c>
      <c r="B14" s="24"/>
      <c r="C14" s="24">
        <v>9</v>
      </c>
      <c r="D14" s="24">
        <v>9</v>
      </c>
    </row>
    <row r="15" spans="1:4" x14ac:dyDescent="0.3">
      <c r="A15" s="23" t="s">
        <v>421</v>
      </c>
      <c r="B15" s="24">
        <v>10</v>
      </c>
      <c r="C15" s="24">
        <v>50</v>
      </c>
      <c r="D15" s="24">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9535C-BEE8-4D28-B458-CA3F25189AD0}">
  <dimension ref="A3:E42"/>
  <sheetViews>
    <sheetView workbookViewId="0">
      <selection activeCell="L22" sqref="L22"/>
    </sheetView>
  </sheetViews>
  <sheetFormatPr defaultRowHeight="15.6" x14ac:dyDescent="0.3"/>
  <cols>
    <col min="1" max="1" width="13.296875" bestFit="1" customWidth="1"/>
    <col min="2" max="2" width="23.09765625" bestFit="1" customWidth="1"/>
    <col min="4" max="4" width="14" bestFit="1" customWidth="1"/>
    <col min="5" max="5" width="12.5" bestFit="1" customWidth="1"/>
  </cols>
  <sheetData>
    <row r="3" spans="1:5" x14ac:dyDescent="0.3">
      <c r="A3" s="22" t="s">
        <v>420</v>
      </c>
      <c r="B3" t="s">
        <v>425</v>
      </c>
      <c r="D3" t="s">
        <v>426</v>
      </c>
      <c r="E3" t="s">
        <v>427</v>
      </c>
    </row>
    <row r="4" spans="1:5" x14ac:dyDescent="0.3">
      <c r="A4" s="23" t="s">
        <v>25</v>
      </c>
      <c r="B4" s="24">
        <v>4</v>
      </c>
      <c r="D4" t="str">
        <f>A4</f>
        <v>Rashid Khan</v>
      </c>
      <c r="E4">
        <f>GETPIVOTDATA("player_of_match",$A$3,"player_of_match",A4)</f>
        <v>4</v>
      </c>
    </row>
    <row r="5" spans="1:5" x14ac:dyDescent="0.3">
      <c r="A5" s="23" t="s">
        <v>69</v>
      </c>
      <c r="B5" s="24">
        <v>3</v>
      </c>
      <c r="D5" t="str">
        <f t="shared" ref="D5:D13" si="0">A5</f>
        <v>SP Narine</v>
      </c>
      <c r="E5">
        <f t="shared" ref="E5:E13" si="1">GETPIVOTDATA("player_of_match",$A$3,"player_of_match",A5)</f>
        <v>3</v>
      </c>
    </row>
    <row r="6" spans="1:5" x14ac:dyDescent="0.3">
      <c r="A6" s="23" t="s">
        <v>16</v>
      </c>
      <c r="B6" s="24">
        <v>3</v>
      </c>
      <c r="D6" t="str">
        <f t="shared" si="0"/>
        <v>SR Watson</v>
      </c>
      <c r="E6">
        <f t="shared" si="1"/>
        <v>3</v>
      </c>
    </row>
    <row r="7" spans="1:5" x14ac:dyDescent="0.3">
      <c r="A7" s="23" t="s">
        <v>59</v>
      </c>
      <c r="B7" s="24">
        <v>3</v>
      </c>
      <c r="D7" t="str">
        <f t="shared" si="0"/>
        <v>AB de Villiers</v>
      </c>
      <c r="E7">
        <f t="shared" si="1"/>
        <v>3</v>
      </c>
    </row>
    <row r="8" spans="1:5" x14ac:dyDescent="0.3">
      <c r="A8" s="23" t="s">
        <v>68</v>
      </c>
      <c r="B8" s="24">
        <v>3</v>
      </c>
      <c r="D8" t="str">
        <f t="shared" si="0"/>
        <v>JC Buttler</v>
      </c>
      <c r="E8">
        <f t="shared" si="1"/>
        <v>3</v>
      </c>
    </row>
    <row r="9" spans="1:5" x14ac:dyDescent="0.3">
      <c r="A9" s="23" t="s">
        <v>67</v>
      </c>
      <c r="B9" s="24">
        <v>2</v>
      </c>
      <c r="D9" t="str">
        <f t="shared" si="0"/>
        <v>AT Rayudu</v>
      </c>
      <c r="E9">
        <f t="shared" si="1"/>
        <v>2</v>
      </c>
    </row>
    <row r="10" spans="1:5" x14ac:dyDescent="0.3">
      <c r="A10" s="23" t="s">
        <v>83</v>
      </c>
      <c r="B10" s="24">
        <v>2</v>
      </c>
      <c r="D10" t="str">
        <f t="shared" si="0"/>
        <v>RG Sharma</v>
      </c>
      <c r="E10">
        <f t="shared" si="1"/>
        <v>2</v>
      </c>
    </row>
    <row r="11" spans="1:5" x14ac:dyDescent="0.3">
      <c r="A11" s="23" t="s">
        <v>92</v>
      </c>
      <c r="B11" s="24">
        <v>2</v>
      </c>
      <c r="D11" t="str">
        <f t="shared" si="0"/>
        <v>CH Gayle</v>
      </c>
      <c r="E11">
        <f t="shared" si="1"/>
        <v>2</v>
      </c>
    </row>
    <row r="12" spans="1:5" x14ac:dyDescent="0.3">
      <c r="A12" s="23" t="s">
        <v>95</v>
      </c>
      <c r="B12" s="24">
        <v>2</v>
      </c>
      <c r="D12" t="str">
        <f>A12</f>
        <v>SV Samson</v>
      </c>
      <c r="E12">
        <f t="shared" si="1"/>
        <v>2</v>
      </c>
    </row>
    <row r="13" spans="1:5" x14ac:dyDescent="0.3">
      <c r="A13" s="23" t="s">
        <v>70</v>
      </c>
      <c r="B13" s="24">
        <v>2</v>
      </c>
      <c r="D13" t="str">
        <f t="shared" si="0"/>
        <v>S Dhawan</v>
      </c>
      <c r="E13">
        <f t="shared" si="1"/>
        <v>2</v>
      </c>
    </row>
    <row r="14" spans="1:5" x14ac:dyDescent="0.3">
      <c r="A14" s="23" t="s">
        <v>65</v>
      </c>
      <c r="B14" s="24">
        <v>2</v>
      </c>
    </row>
    <row r="15" spans="1:5" x14ac:dyDescent="0.3">
      <c r="A15" s="23" t="s">
        <v>54</v>
      </c>
      <c r="B15" s="24">
        <v>2</v>
      </c>
    </row>
    <row r="16" spans="1:5" x14ac:dyDescent="0.3">
      <c r="A16" s="23" t="s">
        <v>94</v>
      </c>
      <c r="B16" s="24">
        <v>2</v>
      </c>
    </row>
    <row r="17" spans="1:2" x14ac:dyDescent="0.3">
      <c r="A17" s="23" t="s">
        <v>86</v>
      </c>
      <c r="B17" s="24">
        <v>2</v>
      </c>
    </row>
    <row r="18" spans="1:2" x14ac:dyDescent="0.3">
      <c r="A18" s="23" t="s">
        <v>73</v>
      </c>
      <c r="B18" s="24">
        <v>2</v>
      </c>
    </row>
    <row r="19" spans="1:2" x14ac:dyDescent="0.3">
      <c r="A19" s="23" t="s">
        <v>90</v>
      </c>
      <c r="B19" s="24">
        <v>2</v>
      </c>
    </row>
    <row r="20" spans="1:2" x14ac:dyDescent="0.3">
      <c r="A20" s="23" t="s">
        <v>56</v>
      </c>
      <c r="B20" s="24">
        <v>1</v>
      </c>
    </row>
    <row r="21" spans="1:2" x14ac:dyDescent="0.3">
      <c r="A21" s="23" t="s">
        <v>33</v>
      </c>
      <c r="B21" s="24">
        <v>1</v>
      </c>
    </row>
    <row r="22" spans="1:2" x14ac:dyDescent="0.3">
      <c r="A22" s="23" t="s">
        <v>99</v>
      </c>
      <c r="B22" s="24">
        <v>1</v>
      </c>
    </row>
    <row r="23" spans="1:2" x14ac:dyDescent="0.3">
      <c r="A23" s="23" t="s">
        <v>96</v>
      </c>
      <c r="B23" s="24">
        <v>1</v>
      </c>
    </row>
    <row r="24" spans="1:2" x14ac:dyDescent="0.3">
      <c r="A24" s="23" t="s">
        <v>74</v>
      </c>
      <c r="B24" s="24">
        <v>1</v>
      </c>
    </row>
    <row r="25" spans="1:2" x14ac:dyDescent="0.3">
      <c r="A25" s="23" t="s">
        <v>36</v>
      </c>
      <c r="B25" s="24">
        <v>1</v>
      </c>
    </row>
    <row r="26" spans="1:2" x14ac:dyDescent="0.3">
      <c r="A26" s="23" t="s">
        <v>85</v>
      </c>
      <c r="B26" s="24">
        <v>1</v>
      </c>
    </row>
    <row r="27" spans="1:2" x14ac:dyDescent="0.3">
      <c r="A27" s="23" t="s">
        <v>78</v>
      </c>
      <c r="B27" s="24">
        <v>1</v>
      </c>
    </row>
    <row r="28" spans="1:2" x14ac:dyDescent="0.3">
      <c r="A28" s="23" t="s">
        <v>97</v>
      </c>
      <c r="B28" s="24">
        <v>1</v>
      </c>
    </row>
    <row r="29" spans="1:2" x14ac:dyDescent="0.3">
      <c r="A29" s="23" t="s">
        <v>63</v>
      </c>
      <c r="B29" s="24">
        <v>1</v>
      </c>
    </row>
    <row r="30" spans="1:2" x14ac:dyDescent="0.3">
      <c r="A30" s="23" t="s">
        <v>79</v>
      </c>
      <c r="B30" s="24">
        <v>1</v>
      </c>
    </row>
    <row r="31" spans="1:2" x14ac:dyDescent="0.3">
      <c r="A31" s="23" t="s">
        <v>43</v>
      </c>
      <c r="B31" s="24">
        <v>1</v>
      </c>
    </row>
    <row r="32" spans="1:2" x14ac:dyDescent="0.3">
      <c r="A32" s="23" t="s">
        <v>48</v>
      </c>
      <c r="B32" s="24">
        <v>1</v>
      </c>
    </row>
    <row r="33" spans="1:2" x14ac:dyDescent="0.3">
      <c r="A33" s="23" t="s">
        <v>76</v>
      </c>
      <c r="B33" s="24">
        <v>1</v>
      </c>
    </row>
    <row r="34" spans="1:2" x14ac:dyDescent="0.3">
      <c r="A34" s="23" t="s">
        <v>71</v>
      </c>
      <c r="B34" s="24">
        <v>1</v>
      </c>
    </row>
    <row r="35" spans="1:2" x14ac:dyDescent="0.3">
      <c r="A35" s="23" t="s">
        <v>87</v>
      </c>
      <c r="B35" s="24">
        <v>1</v>
      </c>
    </row>
    <row r="36" spans="1:2" x14ac:dyDescent="0.3">
      <c r="A36" s="23" t="s">
        <v>88</v>
      </c>
      <c r="B36" s="24">
        <v>1</v>
      </c>
    </row>
    <row r="37" spans="1:2" x14ac:dyDescent="0.3">
      <c r="A37" s="23" t="s">
        <v>30</v>
      </c>
      <c r="B37" s="24">
        <v>1</v>
      </c>
    </row>
    <row r="38" spans="1:2" x14ac:dyDescent="0.3">
      <c r="A38" s="23" t="s">
        <v>80</v>
      </c>
      <c r="B38" s="24">
        <v>1</v>
      </c>
    </row>
    <row r="39" spans="1:2" x14ac:dyDescent="0.3">
      <c r="A39" s="23" t="s">
        <v>77</v>
      </c>
      <c r="B39" s="24">
        <v>1</v>
      </c>
    </row>
    <row r="40" spans="1:2" x14ac:dyDescent="0.3">
      <c r="A40" s="23" t="s">
        <v>62</v>
      </c>
      <c r="B40" s="24">
        <v>1</v>
      </c>
    </row>
    <row r="41" spans="1:2" x14ac:dyDescent="0.3">
      <c r="A41" s="23" t="s">
        <v>101</v>
      </c>
      <c r="B41" s="24">
        <v>1</v>
      </c>
    </row>
    <row r="42" spans="1:2" x14ac:dyDescent="0.3">
      <c r="A42" s="23" t="s">
        <v>421</v>
      </c>
      <c r="B42" s="24">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04AF2-BA4D-42C7-97DA-67C270F00B23}">
  <dimension ref="A3:H30"/>
  <sheetViews>
    <sheetView topLeftCell="A3" workbookViewId="0">
      <selection activeCell="E4" sqref="E4"/>
    </sheetView>
  </sheetViews>
  <sheetFormatPr defaultRowHeight="15.6" x14ac:dyDescent="0.3"/>
  <cols>
    <col min="1" max="1" width="12.296875" bestFit="1" customWidth="1"/>
    <col min="5" max="5" width="21.09765625" customWidth="1"/>
    <col min="6" max="6" width="24.8984375" customWidth="1"/>
    <col min="7" max="7" width="18.09765625" customWidth="1"/>
    <col min="8" max="8" width="15.5" customWidth="1"/>
  </cols>
  <sheetData>
    <row r="3" spans="1:8" x14ac:dyDescent="0.3">
      <c r="A3" s="22" t="s">
        <v>420</v>
      </c>
      <c r="D3" s="6" t="s">
        <v>384</v>
      </c>
      <c r="E3" s="6" t="s">
        <v>385</v>
      </c>
      <c r="F3" s="6" t="s">
        <v>386</v>
      </c>
      <c r="G3" s="6" t="s">
        <v>387</v>
      </c>
      <c r="H3" s="6" t="s">
        <v>388</v>
      </c>
    </row>
    <row r="4" spans="1:8" x14ac:dyDescent="0.3">
      <c r="A4" s="23" t="s">
        <v>390</v>
      </c>
      <c r="D4" t="str">
        <f>A4</f>
        <v>IPL-2018</v>
      </c>
      <c r="E4" t="str">
        <f>VLOOKUP($A$4,Table25[],COLUMNS($F$7:G7),0)</f>
        <v>Chennai Super Kings</v>
      </c>
      <c r="F4" t="str">
        <f>VLOOKUP($A$4,Table25[],COLUMNS($F$7:H7),0)</f>
        <v>Sunrisers Hyderabad</v>
      </c>
      <c r="G4" t="str">
        <f>VLOOKUP($A$4,Table25[],COLUMNS($F$7:I7),0)</f>
        <v>Shane Watson</v>
      </c>
      <c r="H4" t="str">
        <f>VLOOKUP($A$4,Table25[],COLUMNS($F$7:J7),0)</f>
        <v>Sunil Narine</v>
      </c>
    </row>
    <row r="5" spans="1:8" x14ac:dyDescent="0.3">
      <c r="A5" s="23" t="s">
        <v>421</v>
      </c>
    </row>
    <row r="19" spans="2:6" ht="28.8" x14ac:dyDescent="0.3">
      <c r="B19" s="28" t="s">
        <v>384</v>
      </c>
      <c r="C19" s="29" t="s">
        <v>385</v>
      </c>
      <c r="D19" s="29" t="s">
        <v>386</v>
      </c>
      <c r="E19" s="29" t="s">
        <v>387</v>
      </c>
      <c r="F19" s="30" t="s">
        <v>388</v>
      </c>
    </row>
    <row r="20" spans="2:6" ht="43.2" x14ac:dyDescent="0.3">
      <c r="B20" s="25" t="s">
        <v>390</v>
      </c>
      <c r="C20" s="8" t="s">
        <v>19</v>
      </c>
      <c r="D20" s="7" t="s">
        <v>18</v>
      </c>
      <c r="E20" s="7" t="s">
        <v>391</v>
      </c>
      <c r="F20" s="26" t="s">
        <v>392</v>
      </c>
    </row>
    <row r="21" spans="2:6" ht="57.6" x14ac:dyDescent="0.3">
      <c r="B21" s="25" t="s">
        <v>393</v>
      </c>
      <c r="C21" s="6" t="s">
        <v>39</v>
      </c>
      <c r="D21" s="9" t="s">
        <v>394</v>
      </c>
      <c r="E21" s="9" t="s">
        <v>395</v>
      </c>
      <c r="F21" s="27" t="s">
        <v>396</v>
      </c>
    </row>
    <row r="22" spans="2:6" ht="57.6" x14ac:dyDescent="0.3">
      <c r="B22" s="25" t="s">
        <v>397</v>
      </c>
      <c r="C22" s="8" t="s">
        <v>18</v>
      </c>
      <c r="D22" s="7" t="s">
        <v>50</v>
      </c>
      <c r="E22" s="7" t="s">
        <v>398</v>
      </c>
      <c r="F22" s="26" t="s">
        <v>399</v>
      </c>
    </row>
    <row r="23" spans="2:6" ht="43.2" x14ac:dyDescent="0.3">
      <c r="B23" s="25" t="s">
        <v>400</v>
      </c>
      <c r="C23" s="6" t="s">
        <v>39</v>
      </c>
      <c r="D23" s="9" t="s">
        <v>19</v>
      </c>
      <c r="E23" s="9" t="s">
        <v>401</v>
      </c>
      <c r="F23" s="27" t="s">
        <v>389</v>
      </c>
    </row>
    <row r="24" spans="2:6" ht="43.2" x14ac:dyDescent="0.3">
      <c r="B24" s="25" t="s">
        <v>402</v>
      </c>
      <c r="C24" s="8" t="s">
        <v>27</v>
      </c>
      <c r="D24" s="7" t="s">
        <v>45</v>
      </c>
      <c r="E24" s="7" t="s">
        <v>403</v>
      </c>
      <c r="F24" s="26" t="s">
        <v>404</v>
      </c>
    </row>
    <row r="25" spans="2:6" ht="43.2" x14ac:dyDescent="0.3">
      <c r="B25" s="25" t="s">
        <v>405</v>
      </c>
      <c r="C25" s="6" t="s">
        <v>39</v>
      </c>
      <c r="D25" s="9" t="s">
        <v>19</v>
      </c>
      <c r="E25" s="9" t="s">
        <v>406</v>
      </c>
      <c r="F25" s="27" t="s">
        <v>391</v>
      </c>
    </row>
    <row r="26" spans="2:6" ht="43.2" x14ac:dyDescent="0.3">
      <c r="B26" s="25" t="s">
        <v>407</v>
      </c>
      <c r="C26" s="8" t="s">
        <v>27</v>
      </c>
      <c r="D26" s="7" t="s">
        <v>19</v>
      </c>
      <c r="E26" s="7" t="s">
        <v>408</v>
      </c>
      <c r="F26" s="26" t="s">
        <v>392</v>
      </c>
    </row>
    <row r="27" spans="2:6" ht="57.6" x14ac:dyDescent="0.3">
      <c r="B27" s="25" t="s">
        <v>409</v>
      </c>
      <c r="C27" s="6" t="s">
        <v>19</v>
      </c>
      <c r="D27" s="9" t="s">
        <v>50</v>
      </c>
      <c r="E27" s="9" t="s">
        <v>410</v>
      </c>
      <c r="F27" s="27" t="s">
        <v>411</v>
      </c>
    </row>
    <row r="28" spans="2:6" ht="43.2" x14ac:dyDescent="0.3">
      <c r="B28" s="25" t="s">
        <v>412</v>
      </c>
      <c r="C28" s="8" t="s">
        <v>19</v>
      </c>
      <c r="D28" s="7" t="s">
        <v>39</v>
      </c>
      <c r="E28" s="7" t="s">
        <v>413</v>
      </c>
      <c r="F28" s="26" t="s">
        <v>414</v>
      </c>
    </row>
    <row r="29" spans="2:6" ht="57.6" x14ac:dyDescent="0.3">
      <c r="B29" s="25" t="s">
        <v>415</v>
      </c>
      <c r="C29" s="6" t="s">
        <v>260</v>
      </c>
      <c r="D29" s="9" t="s">
        <v>50</v>
      </c>
      <c r="E29" s="9" t="s">
        <v>416</v>
      </c>
      <c r="F29" s="27" t="s">
        <v>417</v>
      </c>
    </row>
    <row r="30" spans="2:6" ht="43.2" x14ac:dyDescent="0.3">
      <c r="B30" s="31" t="s">
        <v>418</v>
      </c>
      <c r="C30" s="32" t="s">
        <v>31</v>
      </c>
      <c r="D30" s="33" t="s">
        <v>19</v>
      </c>
      <c r="E30" s="33" t="s">
        <v>419</v>
      </c>
      <c r="F30"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34DA4-320E-4755-890A-302092309482}">
  <dimension ref="L13"/>
  <sheetViews>
    <sheetView showGridLines="0" tabSelected="1" workbookViewId="0">
      <selection activeCell="E4" sqref="E4"/>
    </sheetView>
  </sheetViews>
  <sheetFormatPr defaultRowHeight="15.6" x14ac:dyDescent="0.3"/>
  <sheetData>
    <row r="13" spans="12:12" x14ac:dyDescent="0.3">
      <c r="L13" t="s">
        <v>429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A2" sqref="A2"/>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DDE6C-F477-426F-AFEE-2027F24341E1}">
  <dimension ref="A3:E10"/>
  <sheetViews>
    <sheetView workbookViewId="0">
      <selection activeCell="D11" sqref="D11"/>
    </sheetView>
  </sheetViews>
  <sheetFormatPr defaultRowHeight="15.6" x14ac:dyDescent="0.3"/>
  <cols>
    <col min="1" max="1" width="18.796875" bestFit="1" customWidth="1"/>
    <col min="2" max="2" width="15" bestFit="1" customWidth="1"/>
    <col min="4" max="4" width="18.796875" bestFit="1" customWidth="1"/>
  </cols>
  <sheetData>
    <row r="3" spans="1:5" x14ac:dyDescent="0.3">
      <c r="A3" s="22" t="s">
        <v>420</v>
      </c>
      <c r="B3" t="s">
        <v>428</v>
      </c>
    </row>
    <row r="4" spans="1:5" x14ac:dyDescent="0.3">
      <c r="A4" s="23" t="s">
        <v>19</v>
      </c>
      <c r="B4" s="24">
        <v>3</v>
      </c>
      <c r="D4" t="str">
        <f>A4</f>
        <v>Chennai Super Kings</v>
      </c>
      <c r="E4">
        <f>GETPIVOTDATA("Winner",$A$3,"Winner",A4)</f>
        <v>3</v>
      </c>
    </row>
    <row r="5" spans="1:5" x14ac:dyDescent="0.3">
      <c r="A5" s="23" t="s">
        <v>39</v>
      </c>
      <c r="B5" s="24">
        <v>3</v>
      </c>
      <c r="D5" t="str">
        <f t="shared" ref="D5:D9" si="0">A5</f>
        <v>Mumbai Indians</v>
      </c>
      <c r="E5">
        <f t="shared" ref="E5:E9" si="1">GETPIVOTDATA("Winner",$A$3,"Winner",A5)</f>
        <v>3</v>
      </c>
    </row>
    <row r="6" spans="1:5" x14ac:dyDescent="0.3">
      <c r="A6" s="23" t="s">
        <v>27</v>
      </c>
      <c r="B6" s="24">
        <v>2</v>
      </c>
      <c r="D6" t="str">
        <f t="shared" si="0"/>
        <v>Kolkata Knight Riders</v>
      </c>
      <c r="E6">
        <f t="shared" si="1"/>
        <v>2</v>
      </c>
    </row>
    <row r="7" spans="1:5" x14ac:dyDescent="0.3">
      <c r="A7" s="23" t="s">
        <v>260</v>
      </c>
      <c r="B7" s="24">
        <v>1</v>
      </c>
      <c r="D7" t="str">
        <f t="shared" si="0"/>
        <v>Deccan Chargers</v>
      </c>
      <c r="E7">
        <f t="shared" si="1"/>
        <v>1</v>
      </c>
    </row>
    <row r="8" spans="1:5" x14ac:dyDescent="0.3">
      <c r="A8" s="23" t="s">
        <v>18</v>
      </c>
      <c r="B8" s="24">
        <v>1</v>
      </c>
      <c r="D8" t="str">
        <f t="shared" si="0"/>
        <v>Sunrisers Hyderabad</v>
      </c>
      <c r="E8">
        <f t="shared" si="1"/>
        <v>1</v>
      </c>
    </row>
    <row r="9" spans="1:5" x14ac:dyDescent="0.3">
      <c r="A9" s="23" t="s">
        <v>31</v>
      </c>
      <c r="B9" s="24">
        <v>1</v>
      </c>
      <c r="D9" t="str">
        <f t="shared" si="0"/>
        <v>Rajasthan Royals</v>
      </c>
      <c r="E9">
        <f t="shared" si="1"/>
        <v>1</v>
      </c>
    </row>
    <row r="10" spans="1:5" x14ac:dyDescent="0.3">
      <c r="A10" s="23" t="s">
        <v>421</v>
      </c>
      <c r="B10" s="24">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FF926-2D83-4F5F-8A0B-D67620818F49}">
  <dimension ref="A1"/>
  <sheetViews>
    <sheetView workbookViewId="0"/>
  </sheetViews>
  <sheetFormatPr defaultRowHeight="15.6"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Matches win by team</vt:lpstr>
      <vt:lpstr>Toss based decision</vt:lpstr>
      <vt:lpstr>Top 10 venue</vt:lpstr>
      <vt:lpstr>Top 10 mom</vt:lpstr>
      <vt:lpstr>kpi</vt:lpstr>
      <vt:lpstr>Dashboard</vt:lpstr>
      <vt:lpstr>IPL Matches 2008-2018</vt:lpstr>
      <vt:lpstr>title winner</vt:lpstr>
      <vt:lpstr>Sheet9</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himanshi</cp:lastModifiedBy>
  <dcterms:created xsi:type="dcterms:W3CDTF">2023-05-25T13:59:02Z</dcterms:created>
  <dcterms:modified xsi:type="dcterms:W3CDTF">2024-02-06T21:42:31Z</dcterms:modified>
</cp:coreProperties>
</file>