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ddc8f393049dc/Desktop/Excel Works/"/>
    </mc:Choice>
  </mc:AlternateContent>
  <xr:revisionPtr revIDLastSave="3" documentId="8_{E1DB8F9E-981C-4EED-91A2-1754EE8D929A}" xr6:coauthVersionLast="47" xr6:coauthVersionMax="47" xr10:uidLastSave="{F65CDA27-6368-4D6B-A186-1642016161FD}"/>
  <bookViews>
    <workbookView xWindow="-108" yWindow="-108" windowWidth="23256" windowHeight="12456" xr2:uid="{25A4D5DB-1A30-47CC-862D-CC4BCE0C16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2" i="1" l="1"/>
  <c r="AA23" i="1"/>
  <c r="AA25" i="1"/>
  <c r="AD25" i="1"/>
  <c r="AD24" i="1"/>
  <c r="AD23" i="1"/>
  <c r="AB25" i="1"/>
  <c r="AB23" i="1"/>
  <c r="AB24" i="1"/>
  <c r="Y23" i="1"/>
  <c r="Z23" i="1"/>
  <c r="Z24" i="1"/>
  <c r="Z22" i="1"/>
  <c r="AD16" i="1"/>
  <c r="AD20" i="1"/>
  <c r="AD5" i="1"/>
  <c r="AD6" i="1"/>
  <c r="AD7" i="1"/>
  <c r="AD8" i="1"/>
  <c r="AD9" i="1"/>
  <c r="AD10" i="1"/>
  <c r="AD11" i="1"/>
  <c r="AD12" i="1"/>
  <c r="AD13" i="1"/>
  <c r="AD14" i="1"/>
  <c r="AD15" i="1"/>
  <c r="AD17" i="1"/>
  <c r="AD18" i="1"/>
  <c r="AD19" i="1"/>
  <c r="AD4" i="1"/>
  <c r="AB22" i="1"/>
  <c r="Y3" i="1"/>
  <c r="Z3" i="1" s="1"/>
  <c r="AA3" i="1" s="1"/>
  <c r="AB3" i="1" s="1"/>
  <c r="W21" i="1"/>
  <c r="V21" i="1"/>
  <c r="U21" i="1"/>
  <c r="T21" i="1"/>
  <c r="S21" i="1"/>
  <c r="T20" i="1"/>
  <c r="V18" i="1"/>
  <c r="AA18" i="1" s="1"/>
  <c r="S17" i="1"/>
  <c r="W16" i="1"/>
  <c r="U15" i="1"/>
  <c r="W13" i="1"/>
  <c r="V13" i="1"/>
  <c r="T12" i="1"/>
  <c r="V10" i="1"/>
  <c r="AA10" i="1" s="1"/>
  <c r="U10" i="1"/>
  <c r="S9" i="1"/>
  <c r="W8" i="1"/>
  <c r="U7" i="1"/>
  <c r="W5" i="1"/>
  <c r="V5" i="1"/>
  <c r="T4" i="1"/>
  <c r="W3" i="1"/>
  <c r="U3" i="1"/>
  <c r="V3" i="1" s="1"/>
  <c r="T3" i="1"/>
  <c r="O7" i="1"/>
  <c r="O6" i="1"/>
  <c r="P6" i="1"/>
  <c r="N6" i="1"/>
  <c r="R4" i="1"/>
  <c r="R22" i="1" s="1"/>
  <c r="Q4" i="1"/>
  <c r="P4" i="1"/>
  <c r="P25" i="1" s="1"/>
  <c r="O4" i="1"/>
  <c r="O24" i="1" s="1"/>
  <c r="N4" i="1"/>
  <c r="O5" i="1"/>
  <c r="P5" i="1"/>
  <c r="Q5" i="1"/>
  <c r="AA5" i="1" s="1"/>
  <c r="R5" i="1"/>
  <c r="AB5" i="1" s="1"/>
  <c r="Q6" i="1"/>
  <c r="AA6" i="1" s="1"/>
  <c r="R6" i="1"/>
  <c r="P7" i="1"/>
  <c r="Z7" i="1" s="1"/>
  <c r="Q7" i="1"/>
  <c r="R7" i="1"/>
  <c r="P8" i="1"/>
  <c r="Q8" i="1"/>
  <c r="R8" i="1"/>
  <c r="AB8" i="1" s="1"/>
  <c r="P9" i="1"/>
  <c r="Z9" i="1" s="1"/>
  <c r="Q9" i="1"/>
  <c r="R9" i="1"/>
  <c r="AB9" i="1" s="1"/>
  <c r="P10" i="1"/>
  <c r="Z10" i="1" s="1"/>
  <c r="Q10" i="1"/>
  <c r="R10" i="1"/>
  <c r="AB10" i="1" s="1"/>
  <c r="P11" i="1"/>
  <c r="Z11" i="1" s="1"/>
  <c r="Q11" i="1"/>
  <c r="Q22" i="1" s="1"/>
  <c r="R11" i="1"/>
  <c r="P12" i="1"/>
  <c r="Z12" i="1" s="1"/>
  <c r="Q12" i="1"/>
  <c r="R12" i="1"/>
  <c r="P13" i="1"/>
  <c r="Q13" i="1"/>
  <c r="AA13" i="1" s="1"/>
  <c r="R13" i="1"/>
  <c r="AB13" i="1" s="1"/>
  <c r="P14" i="1"/>
  <c r="Q14" i="1"/>
  <c r="R14" i="1"/>
  <c r="P15" i="1"/>
  <c r="Z15" i="1" s="1"/>
  <c r="Q15" i="1"/>
  <c r="R15" i="1"/>
  <c r="P16" i="1"/>
  <c r="Q16" i="1"/>
  <c r="R16" i="1"/>
  <c r="AB16" i="1" s="1"/>
  <c r="P17" i="1"/>
  <c r="Z17" i="1" s="1"/>
  <c r="Q17" i="1"/>
  <c r="R17" i="1"/>
  <c r="AB17" i="1" s="1"/>
  <c r="P18" i="1"/>
  <c r="Z18" i="1" s="1"/>
  <c r="Q18" i="1"/>
  <c r="R18" i="1"/>
  <c r="AB18" i="1" s="1"/>
  <c r="P19" i="1"/>
  <c r="Z19" i="1" s="1"/>
  <c r="Q19" i="1"/>
  <c r="AA19" i="1" s="1"/>
  <c r="R19" i="1"/>
  <c r="P20" i="1"/>
  <c r="Z20" i="1" s="1"/>
  <c r="Q20" i="1"/>
  <c r="R20" i="1"/>
  <c r="O8" i="1"/>
  <c r="O9" i="1"/>
  <c r="O10" i="1"/>
  <c r="O11" i="1"/>
  <c r="O12" i="1"/>
  <c r="Y12" i="1" s="1"/>
  <c r="O13" i="1"/>
  <c r="Y13" i="1" s="1"/>
  <c r="O14" i="1"/>
  <c r="Y14" i="1" s="1"/>
  <c r="O15" i="1"/>
  <c r="O16" i="1"/>
  <c r="O17" i="1"/>
  <c r="O18" i="1"/>
  <c r="O19" i="1"/>
  <c r="O20" i="1"/>
  <c r="Y20" i="1" s="1"/>
  <c r="O3" i="1"/>
  <c r="P3" i="1" s="1"/>
  <c r="Q3" i="1" s="1"/>
  <c r="R3" i="1" s="1"/>
  <c r="M20" i="1"/>
  <c r="W20" i="1" s="1"/>
  <c r="AB20" i="1" s="1"/>
  <c r="M19" i="1"/>
  <c r="W19" i="1" s="1"/>
  <c r="M18" i="1"/>
  <c r="W18" i="1" s="1"/>
  <c r="M17" i="1"/>
  <c r="W17" i="1" s="1"/>
  <c r="M16" i="1"/>
  <c r="M15" i="1"/>
  <c r="W15" i="1" s="1"/>
  <c r="M14" i="1"/>
  <c r="W14" i="1" s="1"/>
  <c r="AB14" i="1" s="1"/>
  <c r="M13" i="1"/>
  <c r="M12" i="1"/>
  <c r="W12" i="1" s="1"/>
  <c r="AB12" i="1" s="1"/>
  <c r="M11" i="1"/>
  <c r="W11" i="1" s="1"/>
  <c r="M10" i="1"/>
  <c r="W10" i="1" s="1"/>
  <c r="M9" i="1"/>
  <c r="W9" i="1" s="1"/>
  <c r="M8" i="1"/>
  <c r="M7" i="1"/>
  <c r="W7" i="1" s="1"/>
  <c r="M6" i="1"/>
  <c r="W6" i="1" s="1"/>
  <c r="M5" i="1"/>
  <c r="M4" i="1"/>
  <c r="W4" i="1" s="1"/>
  <c r="L20" i="1"/>
  <c r="V20" i="1" s="1"/>
  <c r="AA20" i="1" s="1"/>
  <c r="L19" i="1"/>
  <c r="V19" i="1" s="1"/>
  <c r="L18" i="1"/>
  <c r="L17" i="1"/>
  <c r="V17" i="1" s="1"/>
  <c r="L16" i="1"/>
  <c r="V16" i="1" s="1"/>
  <c r="AA16" i="1" s="1"/>
  <c r="L15" i="1"/>
  <c r="V15" i="1" s="1"/>
  <c r="L14" i="1"/>
  <c r="V14" i="1" s="1"/>
  <c r="AA14" i="1" s="1"/>
  <c r="L13" i="1"/>
  <c r="L12" i="1"/>
  <c r="V12" i="1" s="1"/>
  <c r="AA12" i="1" s="1"/>
  <c r="L11" i="1"/>
  <c r="V11" i="1" s="1"/>
  <c r="L10" i="1"/>
  <c r="L9" i="1"/>
  <c r="V9" i="1" s="1"/>
  <c r="L8" i="1"/>
  <c r="V8" i="1" s="1"/>
  <c r="AA8" i="1" s="1"/>
  <c r="L7" i="1"/>
  <c r="V7" i="1" s="1"/>
  <c r="L6" i="1"/>
  <c r="V6" i="1" s="1"/>
  <c r="L5" i="1"/>
  <c r="L4" i="1"/>
  <c r="V4" i="1" s="1"/>
  <c r="K20" i="1"/>
  <c r="U20" i="1" s="1"/>
  <c r="K19" i="1"/>
  <c r="U19" i="1" s="1"/>
  <c r="K18" i="1"/>
  <c r="U18" i="1" s="1"/>
  <c r="K17" i="1"/>
  <c r="U17" i="1" s="1"/>
  <c r="K16" i="1"/>
  <c r="U16" i="1" s="1"/>
  <c r="K15" i="1"/>
  <c r="K14" i="1"/>
  <c r="U14" i="1" s="1"/>
  <c r="K13" i="1"/>
  <c r="U13" i="1" s="1"/>
  <c r="K12" i="1"/>
  <c r="U12" i="1" s="1"/>
  <c r="K11" i="1"/>
  <c r="U11" i="1" s="1"/>
  <c r="K10" i="1"/>
  <c r="K9" i="1"/>
  <c r="U9" i="1" s="1"/>
  <c r="K8" i="1"/>
  <c r="U8" i="1" s="1"/>
  <c r="K7" i="1"/>
  <c r="K6" i="1"/>
  <c r="U6" i="1" s="1"/>
  <c r="Z6" i="1" s="1"/>
  <c r="K5" i="1"/>
  <c r="U5" i="1" s="1"/>
  <c r="K4" i="1"/>
  <c r="U4" i="1" s="1"/>
  <c r="J4" i="1"/>
  <c r="J20" i="1"/>
  <c r="J19" i="1"/>
  <c r="T19" i="1" s="1"/>
  <c r="J18" i="1"/>
  <c r="T18" i="1" s="1"/>
  <c r="J17" i="1"/>
  <c r="T17" i="1" s="1"/>
  <c r="J16" i="1"/>
  <c r="T16" i="1" s="1"/>
  <c r="J15" i="1"/>
  <c r="T15" i="1" s="1"/>
  <c r="J14" i="1"/>
  <c r="T14" i="1" s="1"/>
  <c r="J13" i="1"/>
  <c r="T13" i="1" s="1"/>
  <c r="J12" i="1"/>
  <c r="J11" i="1"/>
  <c r="T11" i="1" s="1"/>
  <c r="J10" i="1"/>
  <c r="T10" i="1" s="1"/>
  <c r="J9" i="1"/>
  <c r="T9" i="1" s="1"/>
  <c r="J8" i="1"/>
  <c r="T8" i="1" s="1"/>
  <c r="J7" i="1"/>
  <c r="T7" i="1" s="1"/>
  <c r="J6" i="1"/>
  <c r="T6" i="1" s="1"/>
  <c r="J5" i="1"/>
  <c r="T5" i="1" s="1"/>
  <c r="J3" i="1"/>
  <c r="K3" i="1" s="1"/>
  <c r="L3" i="1" s="1"/>
  <c r="M3" i="1" s="1"/>
  <c r="E3" i="1"/>
  <c r="F3" i="1" s="1"/>
  <c r="G3" i="1" s="1"/>
  <c r="H3" i="1" s="1"/>
  <c r="I4" i="1"/>
  <c r="S4" i="1" s="1"/>
  <c r="I5" i="1"/>
  <c r="S5" i="1" s="1"/>
  <c r="I6" i="1"/>
  <c r="S6" i="1" s="1"/>
  <c r="I7" i="1"/>
  <c r="S7" i="1" s="1"/>
  <c r="I8" i="1"/>
  <c r="S8" i="1" s="1"/>
  <c r="I9" i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16" i="1"/>
  <c r="S16" i="1" s="1"/>
  <c r="I17" i="1"/>
  <c r="I18" i="1"/>
  <c r="S18" i="1" s="1"/>
  <c r="I19" i="1"/>
  <c r="S19" i="1" s="1"/>
  <c r="I20" i="1"/>
  <c r="S20" i="1" s="1"/>
  <c r="D25" i="1"/>
  <c r="D24" i="1"/>
  <c r="D23" i="1"/>
  <c r="D22" i="1"/>
  <c r="C24" i="1"/>
  <c r="C23" i="1"/>
  <c r="C22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5" i="1"/>
  <c r="Y15" i="1" l="1"/>
  <c r="AA15" i="1"/>
  <c r="AA7" i="1"/>
  <c r="Y7" i="1"/>
  <c r="W24" i="1"/>
  <c r="W23" i="1"/>
  <c r="W22" i="1"/>
  <c r="W25" i="1"/>
  <c r="AA17" i="1"/>
  <c r="AA9" i="1"/>
  <c r="AB6" i="1"/>
  <c r="AB19" i="1"/>
  <c r="AB11" i="1"/>
  <c r="Y19" i="1"/>
  <c r="Z14" i="1"/>
  <c r="Y10" i="1"/>
  <c r="Y9" i="1"/>
  <c r="Z16" i="1"/>
  <c r="Z8" i="1"/>
  <c r="Z5" i="1"/>
  <c r="V24" i="1"/>
  <c r="V23" i="1"/>
  <c r="V22" i="1"/>
  <c r="V25" i="1"/>
  <c r="S22" i="1"/>
  <c r="S25" i="1"/>
  <c r="S23" i="1"/>
  <c r="S24" i="1"/>
  <c r="AA4" i="1"/>
  <c r="Y11" i="1"/>
  <c r="T23" i="1"/>
  <c r="Y18" i="1"/>
  <c r="Y17" i="1"/>
  <c r="U23" i="1"/>
  <c r="U22" i="1"/>
  <c r="U25" i="1"/>
  <c r="U24" i="1"/>
  <c r="Z4" i="1"/>
  <c r="Y16" i="1"/>
  <c r="Y8" i="1"/>
  <c r="AB15" i="1"/>
  <c r="Z13" i="1"/>
  <c r="AB7" i="1"/>
  <c r="Y5" i="1"/>
  <c r="Y6" i="1"/>
  <c r="X4" i="1"/>
  <c r="Y4" i="1"/>
  <c r="T24" i="1"/>
  <c r="R23" i="1"/>
  <c r="P22" i="1"/>
  <c r="O25" i="1"/>
  <c r="Q23" i="1"/>
  <c r="O22" i="1"/>
  <c r="T25" i="1"/>
  <c r="R24" i="1"/>
  <c r="P23" i="1"/>
  <c r="AA11" i="1"/>
  <c r="Q24" i="1"/>
  <c r="O23" i="1"/>
  <c r="R25" i="1"/>
  <c r="P24" i="1"/>
  <c r="T22" i="1"/>
  <c r="AB4" i="1"/>
  <c r="Q25" i="1"/>
  <c r="X10" i="1"/>
  <c r="X11" i="1"/>
  <c r="X19" i="1"/>
  <c r="X9" i="1"/>
  <c r="X17" i="1"/>
  <c r="X18" i="1"/>
  <c r="X6" i="1"/>
  <c r="X12" i="1"/>
  <c r="X20" i="1"/>
  <c r="X15" i="1"/>
  <c r="X7" i="1"/>
  <c r="X13" i="1"/>
  <c r="X5" i="1"/>
  <c r="X14" i="1"/>
  <c r="X8" i="1"/>
  <c r="X16" i="1"/>
  <c r="N25" i="1"/>
  <c r="N24" i="1"/>
  <c r="N23" i="1"/>
  <c r="N22" i="1"/>
  <c r="Y25" i="1" l="1"/>
  <c r="Y24" i="1"/>
  <c r="Y22" i="1"/>
  <c r="X25" i="1"/>
  <c r="X24" i="1"/>
  <c r="X23" i="1"/>
  <c r="X22" i="1"/>
  <c r="Z25" i="1"/>
  <c r="AA22" i="1"/>
  <c r="AA24" i="1"/>
</calcChain>
</file>

<file path=xl/sharedStrings.xml><?xml version="1.0" encoding="utf-8"?>
<sst xmlns="http://schemas.openxmlformats.org/spreadsheetml/2006/main" count="49" uniqueCount="48">
  <si>
    <t>Employee  Payroll</t>
  </si>
  <si>
    <t>Last Name</t>
  </si>
  <si>
    <t>First Name</t>
  </si>
  <si>
    <t>Hourly Wage</t>
  </si>
  <si>
    <t>Hours worked</t>
  </si>
  <si>
    <t>Pay</t>
  </si>
  <si>
    <t>Kern</t>
  </si>
  <si>
    <t>Jon</t>
  </si>
  <si>
    <t>Howard</t>
  </si>
  <si>
    <t>Glenda</t>
  </si>
  <si>
    <t>O'Donnald</t>
  </si>
  <si>
    <t>Ron</t>
  </si>
  <si>
    <t>Hernandez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</si>
  <si>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</si>
  <si>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</si>
  <si>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</si>
  <si>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</si>
  <si>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</si>
  <si>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</si>
  <si>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</si>
  <si>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</si>
  <si>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</si>
  <si>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</si>
  <si>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</si>
  <si>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</si>
  <si>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</si>
  <si>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</si>
  <si>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</si>
  <si>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</si>
  <si>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</si>
  <si>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</si>
  <si>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</si>
  <si>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</si>
  <si>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</si>
  <si>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</si>
  <si>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</si>
  <si>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</si>
  <si>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</si>
  <si>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</si>
  <si>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</si>
  <si>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Max</t>
  </si>
  <si>
    <t>Min</t>
  </si>
  <si>
    <t>Average</t>
  </si>
  <si>
    <t>Total</t>
  </si>
  <si>
    <t>Mr.Sluiter</t>
  </si>
  <si>
    <t>Overtime Hours</t>
  </si>
  <si>
    <t>Overtime Bonus</t>
  </si>
  <si>
    <t>January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</si>
</sst>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16" fontId="0" fillId="2" borderId="0" xfId="0" applyNumberFormat="1" applyFill="1"/>
    <xf numFmtId="16" fontId="0" fillId="3" borderId="0" xfId="0" applyNumberFormat="1" applyFill="1"/>
    <xf numFmtId="0" fontId="0" fillId="3" borderId="0" xfId="0" applyFill="1"/>
    <xf numFmtId="16" fontId="0" fillId="4" borderId="0" xfId="0" applyNumberFormat="1" applyFill="1"/>
    <xf numFmtId="164" fontId="0" fillId="4" borderId="0" xfId="0" applyNumberFormat="1" applyFill="1"/>
    <xf numFmtId="16" fontId="0" fillId="5" borderId="0" xfId="0" applyNumberFormat="1" applyFill="1"/>
    <xf numFmtId="164" fontId="0" fillId="5" borderId="0" xfId="0" applyNumberFormat="1" applyFill="1"/>
    <xf numFmtId="16" fontId="0" fillId="6" borderId="0" xfId="0" applyNumberFormat="1" applyFill="1"/>
    <xf numFmtId="164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BDFF-8190-44F5-9C3F-A5B90373D35A}">
  <sheetPr>
    <pageSetUpPr fitToPage="1"/>
  </sheetPr>
  <dimension ref="A1:AD25"/>
  <sheetViews>
    <sheetView tabSelected="1" topLeftCell="E1" zoomScaleNormal="100" workbookViewId="0">
      <selection activeCell="AD19" sqref="AD19"/>
    </sheetView>
  </sheetViews>
  <sheetFormatPr defaultRowHeight="14.4" x14ac:dyDescent="0.3"/>
  <cols>
    <col min="1" max="1" width="11" customWidth="1"/>
    <col min="2" max="2" width="10.21875" customWidth="1"/>
    <col min="3" max="3" width="11.44140625" customWidth="1"/>
    <col min="4" max="13" width="14" customWidth="1"/>
    <col min="14" max="18" width="12.44140625" customWidth="1"/>
    <col min="19" max="23" width="14.44140625" customWidth="1"/>
    <col min="24" max="24" width="10.77734375" customWidth="1"/>
    <col min="25" max="25" width="10.88671875" customWidth="1"/>
    <col min="26" max="26" width="16.5546875" customWidth="1"/>
    <col min="27" max="27" width="11.77734375" customWidth="1"/>
    <col min="28" max="28" width="12" bestFit="1" customWidth="1"/>
    <col min="30" max="30" width="13.33203125" customWidth="1"/>
  </cols>
  <sheetData>
    <row r="1" spans="1:30" x14ac:dyDescent="0.3">
      <c r="A1" t="s">
        <v>0</v>
      </c>
      <c r="B1" t="s">
        <v>44</v>
      </c>
    </row>
    <row r="2" spans="1:30" x14ac:dyDescent="0.3">
      <c r="D2" t="s">
        <v>4</v>
      </c>
      <c r="I2" t="s">
        <v>45</v>
      </c>
      <c r="N2" t="s">
        <v>5</v>
      </c>
      <c r="S2" t="s">
        <v>46</v>
      </c>
      <c r="X2" t="s">
        <v>43</v>
      </c>
    </row>
    <row r="3" spans="1:30" x14ac:dyDescent="0.3">
      <c r="A3" t="s">
        <v>1</v>
      </c>
      <c r="B3" t="s">
        <v>2</v>
      </c>
      <c r="C3" t="s">
        <v>3</v>
      </c>
      <c r="D3" s="4">
        <v>45658</v>
      </c>
      <c r="E3" s="4">
        <f>D3+7</f>
        <v>45665</v>
      </c>
      <c r="F3" s="4">
        <f>E3+7</f>
        <v>45672</v>
      </c>
      <c r="G3" s="4">
        <f>F3+7</f>
        <v>45679</v>
      </c>
      <c r="H3" s="4">
        <f>G3+7</f>
        <v>45686</v>
      </c>
      <c r="I3" s="5">
        <v>45658</v>
      </c>
      <c r="J3" s="5">
        <f>I3+7</f>
        <v>45665</v>
      </c>
      <c r="K3" s="5">
        <f>J3+7</f>
        <v>45672</v>
      </c>
      <c r="L3" s="5">
        <f>K3+7</f>
        <v>45679</v>
      </c>
      <c r="M3" s="5">
        <f>L3+7</f>
        <v>45686</v>
      </c>
      <c r="N3" s="7">
        <v>45658</v>
      </c>
      <c r="O3" s="7">
        <f>N3+7</f>
        <v>45665</v>
      </c>
      <c r="P3" s="7">
        <f t="shared" ref="P3" si="0">O3+7</f>
        <v>45672</v>
      </c>
      <c r="Q3" s="7">
        <f>P3+7</f>
        <v>45679</v>
      </c>
      <c r="R3" s="7">
        <f>Q3+7</f>
        <v>45686</v>
      </c>
      <c r="S3" s="9">
        <v>45658</v>
      </c>
      <c r="T3" s="9">
        <f>S3+7</f>
        <v>45665</v>
      </c>
      <c r="U3" s="9">
        <f t="shared" ref="U3:V3" si="1">T3+7</f>
        <v>45672</v>
      </c>
      <c r="V3" s="9">
        <f t="shared" si="1"/>
        <v>45679</v>
      </c>
      <c r="W3" s="9">
        <f>V3+7</f>
        <v>45686</v>
      </c>
      <c r="X3" s="11">
        <v>45658</v>
      </c>
      <c r="Y3" s="11">
        <f>X3+7</f>
        <v>45665</v>
      </c>
      <c r="Z3" s="11">
        <f t="shared" ref="Z3:AB3" si="2">Y3+7</f>
        <v>45672</v>
      </c>
      <c r="AA3" s="11">
        <f t="shared" si="2"/>
        <v>45679</v>
      </c>
      <c r="AB3" s="11">
        <f t="shared" si="2"/>
        <v>45686</v>
      </c>
      <c r="AD3" s="1" t="s">
        <v>47</v>
      </c>
    </row>
    <row r="4" spans="1:30" x14ac:dyDescent="0.3">
      <c r="A4" t="s">
        <v>6</v>
      </c>
      <c r="B4" t="s">
        <v>7</v>
      </c>
      <c r="C4" s="1">
        <v>15.9</v>
      </c>
      <c r="D4" s="3">
        <v>41</v>
      </c>
      <c r="E4" s="3">
        <v>42</v>
      </c>
      <c r="F4" s="3">
        <v>39</v>
      </c>
      <c r="G4" s="3">
        <v>39</v>
      </c>
      <c r="H4" s="3">
        <v>46</v>
      </c>
      <c r="I4" s="6">
        <f t="shared" ref="I4:I20" si="3">IF(D4&gt;40,D4-40,0)</f>
        <v>1</v>
      </c>
      <c r="J4" s="6">
        <f t="shared" ref="J4:J20" si="4">IF(E4&gt;40,E4-40,0)</f>
        <v>2</v>
      </c>
      <c r="K4" s="6">
        <f t="shared" ref="K4:K20" si="5">IF(F4&gt;40,F4-40,0)</f>
        <v>0</v>
      </c>
      <c r="L4" s="6">
        <f t="shared" ref="L4:L20" si="6">IF(G4&gt;40,G4-40,0)</f>
        <v>0</v>
      </c>
      <c r="M4" s="6">
        <f t="shared" ref="M4:M20" si="7">IF(H4&gt;40,H4-40,0)</f>
        <v>6</v>
      </c>
      <c r="N4" s="8">
        <f>$C4*D4</f>
        <v>651.9</v>
      </c>
      <c r="O4" s="8">
        <f>$C4*E4</f>
        <v>667.80000000000007</v>
      </c>
      <c r="P4" s="8">
        <f>$C4*F4</f>
        <v>620.1</v>
      </c>
      <c r="Q4" s="8">
        <f>$C4*G4</f>
        <v>620.1</v>
      </c>
      <c r="R4" s="8">
        <f>$C4*H4</f>
        <v>731.4</v>
      </c>
      <c r="S4" s="10">
        <f>0.5*$C4*I4</f>
        <v>7.95</v>
      </c>
      <c r="T4" s="10">
        <f t="shared" ref="T4:T21" si="8">0.5*$C4*J4</f>
        <v>15.9</v>
      </c>
      <c r="U4" s="10">
        <f t="shared" ref="U4:U21" si="9">0.5*$C4*K4</f>
        <v>0</v>
      </c>
      <c r="V4" s="10">
        <f t="shared" ref="V4:V21" si="10">0.5*$C4*L4</f>
        <v>0</v>
      </c>
      <c r="W4" s="10">
        <f t="shared" ref="W4:W21" si="11">0.5*$C4*M4</f>
        <v>47.7</v>
      </c>
      <c r="X4" s="12">
        <f t="shared" ref="X4:X20" si="12">N4+S4</f>
        <v>659.85</v>
      </c>
      <c r="Y4" s="12">
        <f t="shared" ref="Y4:AB19" si="13">O4+T4</f>
        <v>683.7</v>
      </c>
      <c r="Z4" s="12">
        <f t="shared" si="13"/>
        <v>620.1</v>
      </c>
      <c r="AA4" s="12">
        <f t="shared" si="13"/>
        <v>620.1</v>
      </c>
      <c r="AB4" s="12">
        <f t="shared" si="13"/>
        <v>779.1</v>
      </c>
      <c r="AD4" s="1">
        <f>SUM(X4:AB4)</f>
        <v>3362.85</v>
      </c>
    </row>
    <row r="5" spans="1:30" x14ac:dyDescent="0.3">
      <c r="A5" t="s">
        <v>8</v>
      </c>
      <c r="B5" t="s">
        <v>9</v>
      </c>
      <c r="C5" s="1">
        <v>10</v>
      </c>
      <c r="D5" s="3">
        <v>42</v>
      </c>
      <c r="E5" s="3">
        <v>41</v>
      </c>
      <c r="F5" s="3">
        <v>40</v>
      </c>
      <c r="G5" s="3">
        <v>38</v>
      </c>
      <c r="H5" s="3">
        <v>44</v>
      </c>
      <c r="I5" s="6">
        <f t="shared" si="3"/>
        <v>2</v>
      </c>
      <c r="J5" s="6">
        <f t="shared" si="4"/>
        <v>1</v>
      </c>
      <c r="K5" s="6">
        <f t="shared" si="5"/>
        <v>0</v>
      </c>
      <c r="L5" s="6">
        <f t="shared" si="6"/>
        <v>0</v>
      </c>
      <c r="M5" s="6">
        <f t="shared" si="7"/>
        <v>4</v>
      </c>
      <c r="N5" s="8">
        <f t="shared" ref="N5:N20" si="14">C5*D5</f>
        <v>420</v>
      </c>
      <c r="O5" s="8">
        <f>$C5*E5</f>
        <v>410</v>
      </c>
      <c r="P5" s="8">
        <f t="shared" ref="P5:R19" si="15">$C5*F5</f>
        <v>400</v>
      </c>
      <c r="Q5" s="8">
        <f t="shared" si="15"/>
        <v>380</v>
      </c>
      <c r="R5" s="8">
        <f t="shared" si="15"/>
        <v>440</v>
      </c>
      <c r="S5" s="10">
        <f t="shared" ref="S5:S21" si="16">0.5*$C5*I5</f>
        <v>10</v>
      </c>
      <c r="T5" s="10">
        <f t="shared" si="8"/>
        <v>5</v>
      </c>
      <c r="U5" s="10">
        <f t="shared" si="9"/>
        <v>0</v>
      </c>
      <c r="V5" s="10">
        <f t="shared" si="10"/>
        <v>0</v>
      </c>
      <c r="W5" s="10">
        <f t="shared" si="11"/>
        <v>20</v>
      </c>
      <c r="X5" s="12">
        <f t="shared" si="12"/>
        <v>430</v>
      </c>
      <c r="Y5" s="12">
        <f t="shared" si="13"/>
        <v>415</v>
      </c>
      <c r="Z5" s="12">
        <f t="shared" si="13"/>
        <v>400</v>
      </c>
      <c r="AA5" s="12">
        <f t="shared" si="13"/>
        <v>380</v>
      </c>
      <c r="AB5" s="12">
        <f t="shared" si="13"/>
        <v>460</v>
      </c>
      <c r="AD5" s="1">
        <f t="shared" ref="AD5:AD19" si="17">SUM(X5:AB5)</f>
        <v>2085</v>
      </c>
    </row>
    <row r="6" spans="1:30" x14ac:dyDescent="0.3">
      <c r="A6" t="s">
        <v>10</v>
      </c>
      <c r="B6" t="s">
        <v>11</v>
      </c>
      <c r="C6" s="1">
        <v>22.1</v>
      </c>
      <c r="D6" s="3">
        <v>49</v>
      </c>
      <c r="E6" s="3">
        <v>40</v>
      </c>
      <c r="F6" s="3">
        <v>33</v>
      </c>
      <c r="G6" s="3">
        <v>20</v>
      </c>
      <c r="H6" s="3">
        <v>18</v>
      </c>
      <c r="I6" s="6">
        <f t="shared" si="3"/>
        <v>9</v>
      </c>
      <c r="J6" s="6">
        <f t="shared" si="4"/>
        <v>0</v>
      </c>
      <c r="K6" s="6">
        <f t="shared" si="5"/>
        <v>0</v>
      </c>
      <c r="L6" s="6">
        <f t="shared" si="6"/>
        <v>0</v>
      </c>
      <c r="M6" s="6">
        <f t="shared" si="7"/>
        <v>0</v>
      </c>
      <c r="N6" s="8">
        <f>C6*D6</f>
        <v>1082.9000000000001</v>
      </c>
      <c r="O6" s="8">
        <f>$C6*E6</f>
        <v>884</v>
      </c>
      <c r="P6" s="8">
        <f>$C6*F6</f>
        <v>729.30000000000007</v>
      </c>
      <c r="Q6" s="8">
        <f t="shared" si="15"/>
        <v>442</v>
      </c>
      <c r="R6" s="8">
        <f t="shared" si="15"/>
        <v>397.8</v>
      </c>
      <c r="S6" s="10">
        <f t="shared" si="16"/>
        <v>99.45</v>
      </c>
      <c r="T6" s="10">
        <f t="shared" si="8"/>
        <v>0</v>
      </c>
      <c r="U6" s="10">
        <f t="shared" si="9"/>
        <v>0</v>
      </c>
      <c r="V6" s="10">
        <f t="shared" si="10"/>
        <v>0</v>
      </c>
      <c r="W6" s="10">
        <f t="shared" si="11"/>
        <v>0</v>
      </c>
      <c r="X6" s="12">
        <f t="shared" si="12"/>
        <v>1182.3500000000001</v>
      </c>
      <c r="Y6" s="12">
        <f t="shared" si="13"/>
        <v>884</v>
      </c>
      <c r="Z6" s="12">
        <f t="shared" si="13"/>
        <v>729.30000000000007</v>
      </c>
      <c r="AA6" s="12">
        <f t="shared" si="13"/>
        <v>442</v>
      </c>
      <c r="AB6" s="12">
        <f t="shared" si="13"/>
        <v>397.8</v>
      </c>
      <c r="AD6" s="1">
        <f t="shared" si="17"/>
        <v>3635.4500000000007</v>
      </c>
    </row>
    <row r="7" spans="1:30" x14ac:dyDescent="0.3">
      <c r="A7" t="s">
        <v>12</v>
      </c>
      <c r="B7" t="s">
        <v>13</v>
      </c>
      <c r="C7" s="1">
        <v>22.1</v>
      </c>
      <c r="D7" s="3">
        <v>41</v>
      </c>
      <c r="E7" s="3">
        <v>50</v>
      </c>
      <c r="F7" s="3">
        <v>47</v>
      </c>
      <c r="G7" s="3">
        <v>30</v>
      </c>
      <c r="H7" s="3">
        <v>39</v>
      </c>
      <c r="I7" s="6">
        <f t="shared" si="3"/>
        <v>1</v>
      </c>
      <c r="J7" s="6">
        <f t="shared" si="4"/>
        <v>10</v>
      </c>
      <c r="K7" s="6">
        <f t="shared" si="5"/>
        <v>7</v>
      </c>
      <c r="L7" s="6">
        <f t="shared" si="6"/>
        <v>0</v>
      </c>
      <c r="M7" s="6">
        <f t="shared" si="7"/>
        <v>0</v>
      </c>
      <c r="N7" s="8">
        <f t="shared" si="14"/>
        <v>906.1</v>
      </c>
      <c r="O7" s="8">
        <f>$C7*E7</f>
        <v>1105</v>
      </c>
      <c r="P7" s="8">
        <f t="shared" si="15"/>
        <v>1038.7</v>
      </c>
      <c r="Q7" s="8">
        <f t="shared" si="15"/>
        <v>663</v>
      </c>
      <c r="R7" s="8">
        <f t="shared" si="15"/>
        <v>861.90000000000009</v>
      </c>
      <c r="S7" s="10">
        <f t="shared" si="16"/>
        <v>11.05</v>
      </c>
      <c r="T7" s="10">
        <f t="shared" si="8"/>
        <v>110.5</v>
      </c>
      <c r="U7" s="10">
        <f t="shared" si="9"/>
        <v>77.350000000000009</v>
      </c>
      <c r="V7" s="10">
        <f t="shared" si="10"/>
        <v>0</v>
      </c>
      <c r="W7" s="10">
        <f t="shared" si="11"/>
        <v>0</v>
      </c>
      <c r="X7" s="12">
        <f t="shared" si="12"/>
        <v>917.15</v>
      </c>
      <c r="Y7" s="12">
        <f>O7+T7</f>
        <v>1215.5</v>
      </c>
      <c r="Z7" s="12">
        <f t="shared" si="13"/>
        <v>1116.05</v>
      </c>
      <c r="AA7" s="12">
        <f t="shared" si="13"/>
        <v>663</v>
      </c>
      <c r="AB7" s="12">
        <f t="shared" si="13"/>
        <v>861.90000000000009</v>
      </c>
      <c r="AD7" s="1">
        <f t="shared" si="17"/>
        <v>4773.6000000000004</v>
      </c>
    </row>
    <row r="8" spans="1:30" x14ac:dyDescent="0.3">
      <c r="A8" t="s">
        <v>14</v>
      </c>
      <c r="B8" t="s">
        <v>15</v>
      </c>
      <c r="C8" s="1">
        <v>6.9</v>
      </c>
      <c r="D8" s="3">
        <v>39</v>
      </c>
      <c r="E8" s="3">
        <v>52</v>
      </c>
      <c r="F8" s="3">
        <v>42</v>
      </c>
      <c r="G8" s="3">
        <v>40</v>
      </c>
      <c r="H8" s="3">
        <v>20</v>
      </c>
      <c r="I8" s="6">
        <f t="shared" si="3"/>
        <v>0</v>
      </c>
      <c r="J8" s="6">
        <f t="shared" si="4"/>
        <v>12</v>
      </c>
      <c r="K8" s="6">
        <f t="shared" si="5"/>
        <v>2</v>
      </c>
      <c r="L8" s="6">
        <f t="shared" si="6"/>
        <v>0</v>
      </c>
      <c r="M8" s="6">
        <f t="shared" si="7"/>
        <v>0</v>
      </c>
      <c r="N8" s="8">
        <f t="shared" si="14"/>
        <v>269.10000000000002</v>
      </c>
      <c r="O8" s="8">
        <f t="shared" ref="O8:O20" si="18">$C8*E8</f>
        <v>358.8</v>
      </c>
      <c r="P8" s="8">
        <f t="shared" si="15"/>
        <v>289.8</v>
      </c>
      <c r="Q8" s="8">
        <f t="shared" si="15"/>
        <v>276</v>
      </c>
      <c r="R8" s="8">
        <f t="shared" si="15"/>
        <v>138</v>
      </c>
      <c r="S8" s="10">
        <f t="shared" si="16"/>
        <v>0</v>
      </c>
      <c r="T8" s="10">
        <f t="shared" si="8"/>
        <v>41.400000000000006</v>
      </c>
      <c r="U8" s="10">
        <f t="shared" si="9"/>
        <v>6.9</v>
      </c>
      <c r="V8" s="10">
        <f t="shared" si="10"/>
        <v>0</v>
      </c>
      <c r="W8" s="10">
        <f t="shared" si="11"/>
        <v>0</v>
      </c>
      <c r="X8" s="12">
        <f t="shared" si="12"/>
        <v>269.10000000000002</v>
      </c>
      <c r="Y8" s="12">
        <f t="shared" si="13"/>
        <v>400.20000000000005</v>
      </c>
      <c r="Z8" s="12">
        <f t="shared" si="13"/>
        <v>296.7</v>
      </c>
      <c r="AA8" s="12">
        <f t="shared" si="13"/>
        <v>276</v>
      </c>
      <c r="AB8" s="12">
        <f t="shared" si="13"/>
        <v>138</v>
      </c>
      <c r="AD8" s="1">
        <f t="shared" si="17"/>
        <v>1380</v>
      </c>
    </row>
    <row r="9" spans="1:30" x14ac:dyDescent="0.3">
      <c r="A9" t="s">
        <v>16</v>
      </c>
      <c r="B9" t="s">
        <v>17</v>
      </c>
      <c r="C9" s="1">
        <v>14.2</v>
      </c>
      <c r="D9" s="3">
        <v>44</v>
      </c>
      <c r="E9" s="3">
        <v>51</v>
      </c>
      <c r="F9" s="3">
        <v>42</v>
      </c>
      <c r="G9" s="3">
        <v>40</v>
      </c>
      <c r="H9" s="3">
        <v>20</v>
      </c>
      <c r="I9" s="6">
        <f t="shared" si="3"/>
        <v>4</v>
      </c>
      <c r="J9" s="6">
        <f t="shared" si="4"/>
        <v>11</v>
      </c>
      <c r="K9" s="6">
        <f t="shared" si="5"/>
        <v>2</v>
      </c>
      <c r="L9" s="6">
        <f t="shared" si="6"/>
        <v>0</v>
      </c>
      <c r="M9" s="6">
        <f t="shared" si="7"/>
        <v>0</v>
      </c>
      <c r="N9" s="8">
        <f t="shared" si="14"/>
        <v>624.79999999999995</v>
      </c>
      <c r="O9" s="8">
        <f t="shared" si="18"/>
        <v>724.19999999999993</v>
      </c>
      <c r="P9" s="8">
        <f t="shared" si="15"/>
        <v>596.4</v>
      </c>
      <c r="Q9" s="8">
        <f t="shared" si="15"/>
        <v>568</v>
      </c>
      <c r="R9" s="8">
        <f t="shared" si="15"/>
        <v>284</v>
      </c>
      <c r="S9" s="10">
        <f t="shared" si="16"/>
        <v>28.4</v>
      </c>
      <c r="T9" s="10">
        <f t="shared" si="8"/>
        <v>78.099999999999994</v>
      </c>
      <c r="U9" s="10">
        <f t="shared" si="9"/>
        <v>14.2</v>
      </c>
      <c r="V9" s="10">
        <f t="shared" si="10"/>
        <v>0</v>
      </c>
      <c r="W9" s="10">
        <f t="shared" si="11"/>
        <v>0</v>
      </c>
      <c r="X9" s="12">
        <f t="shared" si="12"/>
        <v>653.19999999999993</v>
      </c>
      <c r="Y9" s="12">
        <f t="shared" si="13"/>
        <v>802.3</v>
      </c>
      <c r="Z9" s="12">
        <f t="shared" si="13"/>
        <v>610.6</v>
      </c>
      <c r="AA9" s="12">
        <f t="shared" si="13"/>
        <v>568</v>
      </c>
      <c r="AB9" s="12">
        <f t="shared" si="13"/>
        <v>284</v>
      </c>
      <c r="AD9" s="1">
        <f t="shared" si="17"/>
        <v>2918.1</v>
      </c>
    </row>
    <row r="10" spans="1:30" x14ac:dyDescent="0.3">
      <c r="A10" t="s">
        <v>18</v>
      </c>
      <c r="B10" t="s">
        <v>19</v>
      </c>
      <c r="C10" s="1">
        <v>18</v>
      </c>
      <c r="D10" s="3">
        <v>55</v>
      </c>
      <c r="E10" s="3">
        <v>60</v>
      </c>
      <c r="F10" s="3">
        <v>45</v>
      </c>
      <c r="G10" s="3">
        <v>40</v>
      </c>
      <c r="H10" s="3">
        <v>49</v>
      </c>
      <c r="I10" s="6">
        <f t="shared" si="3"/>
        <v>15</v>
      </c>
      <c r="J10" s="6">
        <f t="shared" si="4"/>
        <v>20</v>
      </c>
      <c r="K10" s="6">
        <f t="shared" si="5"/>
        <v>5</v>
      </c>
      <c r="L10" s="6">
        <f t="shared" si="6"/>
        <v>0</v>
      </c>
      <c r="M10" s="6">
        <f t="shared" si="7"/>
        <v>9</v>
      </c>
      <c r="N10" s="8">
        <f t="shared" si="14"/>
        <v>990</v>
      </c>
      <c r="O10" s="8">
        <f t="shared" si="18"/>
        <v>1080</v>
      </c>
      <c r="P10" s="8">
        <f t="shared" si="15"/>
        <v>810</v>
      </c>
      <c r="Q10" s="8">
        <f t="shared" si="15"/>
        <v>720</v>
      </c>
      <c r="R10" s="8">
        <f t="shared" si="15"/>
        <v>882</v>
      </c>
      <c r="S10" s="10">
        <f t="shared" si="16"/>
        <v>135</v>
      </c>
      <c r="T10" s="10">
        <f t="shared" si="8"/>
        <v>180</v>
      </c>
      <c r="U10" s="10">
        <f t="shared" si="9"/>
        <v>45</v>
      </c>
      <c r="V10" s="10">
        <f t="shared" si="10"/>
        <v>0</v>
      </c>
      <c r="W10" s="10">
        <f t="shared" si="11"/>
        <v>81</v>
      </c>
      <c r="X10" s="12">
        <f t="shared" si="12"/>
        <v>1125</v>
      </c>
      <c r="Y10" s="12">
        <f t="shared" si="13"/>
        <v>1260</v>
      </c>
      <c r="Z10" s="12">
        <f t="shared" si="13"/>
        <v>855</v>
      </c>
      <c r="AA10" s="12">
        <f t="shared" si="13"/>
        <v>720</v>
      </c>
      <c r="AB10" s="12">
        <f t="shared" si="13"/>
        <v>963</v>
      </c>
      <c r="AD10" s="1">
        <f t="shared" si="17"/>
        <v>4923</v>
      </c>
    </row>
    <row r="11" spans="1:30" x14ac:dyDescent="0.3">
      <c r="A11" t="s">
        <v>20</v>
      </c>
      <c r="B11" t="s">
        <v>21</v>
      </c>
      <c r="C11" s="1">
        <v>17.5</v>
      </c>
      <c r="D11" s="3">
        <v>33</v>
      </c>
      <c r="E11" s="3">
        <v>22</v>
      </c>
      <c r="F11" s="3">
        <v>54</v>
      </c>
      <c r="G11" s="3">
        <v>40</v>
      </c>
      <c r="H11" s="3">
        <v>20</v>
      </c>
      <c r="I11" s="6">
        <f t="shared" si="3"/>
        <v>0</v>
      </c>
      <c r="J11" s="6">
        <f t="shared" si="4"/>
        <v>0</v>
      </c>
      <c r="K11" s="6">
        <f t="shared" si="5"/>
        <v>14</v>
      </c>
      <c r="L11" s="6">
        <f t="shared" si="6"/>
        <v>0</v>
      </c>
      <c r="M11" s="6">
        <f t="shared" si="7"/>
        <v>0</v>
      </c>
      <c r="N11" s="8">
        <f t="shared" si="14"/>
        <v>577.5</v>
      </c>
      <c r="O11" s="8">
        <f t="shared" si="18"/>
        <v>385</v>
      </c>
      <c r="P11" s="8">
        <f t="shared" si="15"/>
        <v>945</v>
      </c>
      <c r="Q11" s="8">
        <f t="shared" si="15"/>
        <v>700</v>
      </c>
      <c r="R11" s="8">
        <f t="shared" si="15"/>
        <v>350</v>
      </c>
      <c r="S11" s="10">
        <f t="shared" si="16"/>
        <v>0</v>
      </c>
      <c r="T11" s="10">
        <f t="shared" si="8"/>
        <v>0</v>
      </c>
      <c r="U11" s="10">
        <f t="shared" si="9"/>
        <v>122.5</v>
      </c>
      <c r="V11" s="10">
        <f t="shared" si="10"/>
        <v>0</v>
      </c>
      <c r="W11" s="10">
        <f t="shared" si="11"/>
        <v>0</v>
      </c>
      <c r="X11" s="12">
        <f t="shared" si="12"/>
        <v>577.5</v>
      </c>
      <c r="Y11" s="12">
        <f t="shared" si="13"/>
        <v>385</v>
      </c>
      <c r="Z11" s="12">
        <f t="shared" si="13"/>
        <v>1067.5</v>
      </c>
      <c r="AA11" s="12">
        <f t="shared" si="13"/>
        <v>700</v>
      </c>
      <c r="AB11" s="12">
        <f t="shared" si="13"/>
        <v>350</v>
      </c>
      <c r="AD11" s="1">
        <f t="shared" si="17"/>
        <v>3080</v>
      </c>
    </row>
    <row r="12" spans="1:30" x14ac:dyDescent="0.3">
      <c r="A12" t="s">
        <v>22</v>
      </c>
      <c r="B12" t="s">
        <v>23</v>
      </c>
      <c r="C12" s="1">
        <v>14.7</v>
      </c>
      <c r="D12" s="3">
        <v>29</v>
      </c>
      <c r="E12" s="3">
        <v>40</v>
      </c>
      <c r="F12" s="3">
        <v>42</v>
      </c>
      <c r="G12" s="3">
        <v>40</v>
      </c>
      <c r="H12" s="3">
        <v>49</v>
      </c>
      <c r="I12" s="6">
        <f t="shared" si="3"/>
        <v>0</v>
      </c>
      <c r="J12" s="6">
        <f t="shared" si="4"/>
        <v>0</v>
      </c>
      <c r="K12" s="6">
        <f t="shared" si="5"/>
        <v>2</v>
      </c>
      <c r="L12" s="6">
        <f t="shared" si="6"/>
        <v>0</v>
      </c>
      <c r="M12" s="6">
        <f t="shared" si="7"/>
        <v>9</v>
      </c>
      <c r="N12" s="8">
        <f t="shared" si="14"/>
        <v>426.29999999999995</v>
      </c>
      <c r="O12" s="8">
        <f t="shared" si="18"/>
        <v>588</v>
      </c>
      <c r="P12" s="8">
        <f t="shared" si="15"/>
        <v>617.4</v>
      </c>
      <c r="Q12" s="8">
        <f t="shared" si="15"/>
        <v>588</v>
      </c>
      <c r="R12" s="8">
        <f t="shared" si="15"/>
        <v>720.3</v>
      </c>
      <c r="S12" s="10">
        <f t="shared" si="16"/>
        <v>0</v>
      </c>
      <c r="T12" s="10">
        <f t="shared" si="8"/>
        <v>0</v>
      </c>
      <c r="U12" s="10">
        <f t="shared" si="9"/>
        <v>14.7</v>
      </c>
      <c r="V12" s="10">
        <f t="shared" si="10"/>
        <v>0</v>
      </c>
      <c r="W12" s="10">
        <f t="shared" si="11"/>
        <v>66.149999999999991</v>
      </c>
      <c r="X12" s="12">
        <f t="shared" si="12"/>
        <v>426.29999999999995</v>
      </c>
      <c r="Y12" s="12">
        <f t="shared" si="13"/>
        <v>588</v>
      </c>
      <c r="Z12" s="12">
        <f t="shared" si="13"/>
        <v>632.1</v>
      </c>
      <c r="AA12" s="12">
        <f t="shared" si="13"/>
        <v>588</v>
      </c>
      <c r="AB12" s="12">
        <f t="shared" si="13"/>
        <v>786.44999999999993</v>
      </c>
      <c r="AD12" s="1">
        <f t="shared" si="17"/>
        <v>3020.85</v>
      </c>
    </row>
    <row r="13" spans="1:30" x14ac:dyDescent="0.3">
      <c r="A13" t="s">
        <v>24</v>
      </c>
      <c r="B13" t="s">
        <v>25</v>
      </c>
      <c r="C13" s="1">
        <v>13.9</v>
      </c>
      <c r="D13" s="3">
        <v>40</v>
      </c>
      <c r="E13" s="3">
        <v>40</v>
      </c>
      <c r="F13" s="3">
        <v>42</v>
      </c>
      <c r="G13" s="3">
        <v>40</v>
      </c>
      <c r="H13" s="3">
        <v>20</v>
      </c>
      <c r="I13" s="6">
        <f t="shared" si="3"/>
        <v>0</v>
      </c>
      <c r="J13" s="6">
        <f t="shared" si="4"/>
        <v>0</v>
      </c>
      <c r="K13" s="6">
        <f t="shared" si="5"/>
        <v>2</v>
      </c>
      <c r="L13" s="6">
        <f t="shared" si="6"/>
        <v>0</v>
      </c>
      <c r="M13" s="6">
        <f t="shared" si="7"/>
        <v>0</v>
      </c>
      <c r="N13" s="8">
        <f t="shared" si="14"/>
        <v>556</v>
      </c>
      <c r="O13" s="8">
        <f t="shared" si="18"/>
        <v>556</v>
      </c>
      <c r="P13" s="8">
        <f t="shared" si="15"/>
        <v>583.80000000000007</v>
      </c>
      <c r="Q13" s="8">
        <f t="shared" si="15"/>
        <v>556</v>
      </c>
      <c r="R13" s="8">
        <f t="shared" si="15"/>
        <v>278</v>
      </c>
      <c r="S13" s="10">
        <f t="shared" si="16"/>
        <v>0</v>
      </c>
      <c r="T13" s="10">
        <f t="shared" si="8"/>
        <v>0</v>
      </c>
      <c r="U13" s="10">
        <f t="shared" si="9"/>
        <v>13.9</v>
      </c>
      <c r="V13" s="10">
        <f t="shared" si="10"/>
        <v>0</v>
      </c>
      <c r="W13" s="10">
        <f t="shared" si="11"/>
        <v>0</v>
      </c>
      <c r="X13" s="12">
        <f t="shared" si="12"/>
        <v>556</v>
      </c>
      <c r="Y13" s="12">
        <f t="shared" si="13"/>
        <v>556</v>
      </c>
      <c r="Z13" s="12">
        <f t="shared" si="13"/>
        <v>597.70000000000005</v>
      </c>
      <c r="AA13" s="12">
        <f t="shared" si="13"/>
        <v>556</v>
      </c>
      <c r="AB13" s="12">
        <f t="shared" si="13"/>
        <v>278</v>
      </c>
      <c r="AD13" s="1">
        <f t="shared" si="17"/>
        <v>2543.6999999999998</v>
      </c>
    </row>
    <row r="14" spans="1:30" x14ac:dyDescent="0.3">
      <c r="A14" t="s">
        <v>26</v>
      </c>
      <c r="B14" t="s">
        <v>27</v>
      </c>
      <c r="C14" s="1">
        <v>11.2</v>
      </c>
      <c r="D14" s="3">
        <v>40</v>
      </c>
      <c r="E14" s="3">
        <v>40</v>
      </c>
      <c r="F14" s="3">
        <v>42</v>
      </c>
      <c r="G14" s="3">
        <v>39</v>
      </c>
      <c r="H14" s="3">
        <v>40</v>
      </c>
      <c r="I14" s="6">
        <f t="shared" si="3"/>
        <v>0</v>
      </c>
      <c r="J14" s="6">
        <f t="shared" si="4"/>
        <v>0</v>
      </c>
      <c r="K14" s="6">
        <f t="shared" si="5"/>
        <v>2</v>
      </c>
      <c r="L14" s="6">
        <f t="shared" si="6"/>
        <v>0</v>
      </c>
      <c r="M14" s="6">
        <f t="shared" si="7"/>
        <v>0</v>
      </c>
      <c r="N14" s="8">
        <f t="shared" si="14"/>
        <v>448</v>
      </c>
      <c r="O14" s="8">
        <f t="shared" si="18"/>
        <v>448</v>
      </c>
      <c r="P14" s="8">
        <f t="shared" si="15"/>
        <v>470.4</v>
      </c>
      <c r="Q14" s="8">
        <f t="shared" si="15"/>
        <v>436.79999999999995</v>
      </c>
      <c r="R14" s="8">
        <f t="shared" si="15"/>
        <v>448</v>
      </c>
      <c r="S14" s="10">
        <f t="shared" si="16"/>
        <v>0</v>
      </c>
      <c r="T14" s="10">
        <f t="shared" si="8"/>
        <v>0</v>
      </c>
      <c r="U14" s="10">
        <f t="shared" si="9"/>
        <v>11.2</v>
      </c>
      <c r="V14" s="10">
        <f t="shared" si="10"/>
        <v>0</v>
      </c>
      <c r="W14" s="10">
        <f t="shared" si="11"/>
        <v>0</v>
      </c>
      <c r="X14" s="12">
        <f t="shared" si="12"/>
        <v>448</v>
      </c>
      <c r="Y14" s="12">
        <f t="shared" si="13"/>
        <v>448</v>
      </c>
      <c r="Z14" s="12">
        <f t="shared" si="13"/>
        <v>481.59999999999997</v>
      </c>
      <c r="AA14" s="12">
        <f t="shared" si="13"/>
        <v>436.79999999999995</v>
      </c>
      <c r="AB14" s="12">
        <f t="shared" si="13"/>
        <v>448</v>
      </c>
      <c r="AD14" s="1">
        <f t="shared" si="17"/>
        <v>2262.3999999999996</v>
      </c>
    </row>
    <row r="15" spans="1:30" x14ac:dyDescent="0.3">
      <c r="A15" t="s">
        <v>28</v>
      </c>
      <c r="B15" t="s">
        <v>29</v>
      </c>
      <c r="C15" s="1">
        <v>10.1</v>
      </c>
      <c r="D15" s="3">
        <v>40</v>
      </c>
      <c r="E15" s="3">
        <v>40</v>
      </c>
      <c r="F15" s="3">
        <v>41</v>
      </c>
      <c r="G15" s="3">
        <v>42</v>
      </c>
      <c r="H15" s="3">
        <v>40</v>
      </c>
      <c r="I15" s="6">
        <f t="shared" si="3"/>
        <v>0</v>
      </c>
      <c r="J15" s="6">
        <f t="shared" si="4"/>
        <v>0</v>
      </c>
      <c r="K15" s="6">
        <f t="shared" si="5"/>
        <v>1</v>
      </c>
      <c r="L15" s="6">
        <f t="shared" si="6"/>
        <v>2</v>
      </c>
      <c r="M15" s="6">
        <f t="shared" si="7"/>
        <v>0</v>
      </c>
      <c r="N15" s="8">
        <f t="shared" si="14"/>
        <v>404</v>
      </c>
      <c r="O15" s="8">
        <f t="shared" si="18"/>
        <v>404</v>
      </c>
      <c r="P15" s="8">
        <f t="shared" si="15"/>
        <v>414.09999999999997</v>
      </c>
      <c r="Q15" s="8">
        <f t="shared" si="15"/>
        <v>424.2</v>
      </c>
      <c r="R15" s="8">
        <f t="shared" si="15"/>
        <v>404</v>
      </c>
      <c r="S15" s="10">
        <f t="shared" si="16"/>
        <v>0</v>
      </c>
      <c r="T15" s="10">
        <f t="shared" si="8"/>
        <v>0</v>
      </c>
      <c r="U15" s="10">
        <f t="shared" si="9"/>
        <v>5.05</v>
      </c>
      <c r="V15" s="10">
        <f t="shared" si="10"/>
        <v>10.1</v>
      </c>
      <c r="W15" s="10">
        <f t="shared" si="11"/>
        <v>0</v>
      </c>
      <c r="X15" s="12">
        <f t="shared" si="12"/>
        <v>404</v>
      </c>
      <c r="Y15" s="12">
        <f t="shared" si="13"/>
        <v>404</v>
      </c>
      <c r="Z15" s="12">
        <f t="shared" si="13"/>
        <v>419.15</v>
      </c>
      <c r="AA15" s="12">
        <f t="shared" si="13"/>
        <v>434.3</v>
      </c>
      <c r="AB15" s="12">
        <f t="shared" si="13"/>
        <v>404</v>
      </c>
      <c r="AD15" s="1">
        <f t="shared" si="17"/>
        <v>2065.4499999999998</v>
      </c>
    </row>
    <row r="16" spans="1:30" x14ac:dyDescent="0.3">
      <c r="A16" t="s">
        <v>30</v>
      </c>
      <c r="B16" t="s">
        <v>31</v>
      </c>
      <c r="C16" s="1">
        <v>9</v>
      </c>
      <c r="D16" s="3">
        <v>42</v>
      </c>
      <c r="E16" s="3">
        <v>42</v>
      </c>
      <c r="F16" s="3">
        <v>39</v>
      </c>
      <c r="G16" s="3">
        <v>42</v>
      </c>
      <c r="H16" s="3">
        <v>40</v>
      </c>
      <c r="I16" s="6">
        <f t="shared" si="3"/>
        <v>2</v>
      </c>
      <c r="J16" s="6">
        <f t="shared" si="4"/>
        <v>2</v>
      </c>
      <c r="K16" s="6">
        <f t="shared" si="5"/>
        <v>0</v>
      </c>
      <c r="L16" s="6">
        <f t="shared" si="6"/>
        <v>2</v>
      </c>
      <c r="M16" s="6">
        <f t="shared" si="7"/>
        <v>0</v>
      </c>
      <c r="N16" s="8">
        <f t="shared" si="14"/>
        <v>378</v>
      </c>
      <c r="O16" s="8">
        <f t="shared" si="18"/>
        <v>378</v>
      </c>
      <c r="P16" s="8">
        <f t="shared" si="15"/>
        <v>351</v>
      </c>
      <c r="Q16" s="8">
        <f t="shared" si="15"/>
        <v>378</v>
      </c>
      <c r="R16" s="8">
        <f t="shared" si="15"/>
        <v>360</v>
      </c>
      <c r="S16" s="10">
        <f t="shared" si="16"/>
        <v>9</v>
      </c>
      <c r="T16" s="10">
        <f t="shared" si="8"/>
        <v>9</v>
      </c>
      <c r="U16" s="10">
        <f t="shared" si="9"/>
        <v>0</v>
      </c>
      <c r="V16" s="10">
        <f t="shared" si="10"/>
        <v>9</v>
      </c>
      <c r="W16" s="10">
        <f t="shared" si="11"/>
        <v>0</v>
      </c>
      <c r="X16" s="12">
        <f t="shared" si="12"/>
        <v>387</v>
      </c>
      <c r="Y16" s="12">
        <f t="shared" si="13"/>
        <v>387</v>
      </c>
      <c r="Z16" s="12">
        <f t="shared" si="13"/>
        <v>351</v>
      </c>
      <c r="AA16" s="12">
        <f t="shared" si="13"/>
        <v>387</v>
      </c>
      <c r="AB16" s="12">
        <f t="shared" si="13"/>
        <v>360</v>
      </c>
      <c r="AD16" s="1">
        <f>SUM(X16:AB16)</f>
        <v>1872</v>
      </c>
    </row>
    <row r="17" spans="1:30" x14ac:dyDescent="0.3">
      <c r="A17" t="s">
        <v>32</v>
      </c>
      <c r="B17" t="s">
        <v>33</v>
      </c>
      <c r="C17" s="1">
        <v>8.44</v>
      </c>
      <c r="D17" s="3">
        <v>40</v>
      </c>
      <c r="E17" s="3">
        <v>43</v>
      </c>
      <c r="F17" s="3">
        <v>39</v>
      </c>
      <c r="G17" s="3">
        <v>41</v>
      </c>
      <c r="H17" s="3">
        <v>40</v>
      </c>
      <c r="I17" s="6">
        <f t="shared" si="3"/>
        <v>0</v>
      </c>
      <c r="J17" s="6">
        <f t="shared" si="4"/>
        <v>3</v>
      </c>
      <c r="K17" s="6">
        <f t="shared" si="5"/>
        <v>0</v>
      </c>
      <c r="L17" s="6">
        <f t="shared" si="6"/>
        <v>1</v>
      </c>
      <c r="M17" s="6">
        <f t="shared" si="7"/>
        <v>0</v>
      </c>
      <c r="N17" s="8">
        <f t="shared" si="14"/>
        <v>337.59999999999997</v>
      </c>
      <c r="O17" s="8">
        <f t="shared" si="18"/>
        <v>362.91999999999996</v>
      </c>
      <c r="P17" s="8">
        <f t="shared" si="15"/>
        <v>329.15999999999997</v>
      </c>
      <c r="Q17" s="8">
        <f t="shared" si="15"/>
        <v>346.03999999999996</v>
      </c>
      <c r="R17" s="8">
        <f t="shared" si="15"/>
        <v>337.59999999999997</v>
      </c>
      <c r="S17" s="10">
        <f t="shared" si="16"/>
        <v>0</v>
      </c>
      <c r="T17" s="10">
        <f t="shared" si="8"/>
        <v>12.66</v>
      </c>
      <c r="U17" s="10">
        <f t="shared" si="9"/>
        <v>0</v>
      </c>
      <c r="V17" s="10">
        <f t="shared" si="10"/>
        <v>4.22</v>
      </c>
      <c r="W17" s="10">
        <f t="shared" si="11"/>
        <v>0</v>
      </c>
      <c r="X17" s="12">
        <f t="shared" si="12"/>
        <v>337.59999999999997</v>
      </c>
      <c r="Y17" s="12">
        <f t="shared" si="13"/>
        <v>375.58</v>
      </c>
      <c r="Z17" s="12">
        <f t="shared" si="13"/>
        <v>329.15999999999997</v>
      </c>
      <c r="AA17" s="12">
        <f t="shared" si="13"/>
        <v>350.26</v>
      </c>
      <c r="AB17" s="12">
        <f t="shared" si="13"/>
        <v>337.59999999999997</v>
      </c>
      <c r="AD17" s="1">
        <f t="shared" si="17"/>
        <v>1730.1999999999998</v>
      </c>
    </row>
    <row r="18" spans="1:30" x14ac:dyDescent="0.3">
      <c r="A18" t="s">
        <v>34</v>
      </c>
      <c r="B18" t="s">
        <v>35</v>
      </c>
      <c r="C18" s="1">
        <v>14.2</v>
      </c>
      <c r="D18" s="3">
        <v>40</v>
      </c>
      <c r="E18" s="3">
        <v>42</v>
      </c>
      <c r="F18" s="3">
        <v>39</v>
      </c>
      <c r="G18" s="3">
        <v>40</v>
      </c>
      <c r="H18" s="3">
        <v>40</v>
      </c>
      <c r="I18" s="6">
        <f t="shared" si="3"/>
        <v>0</v>
      </c>
      <c r="J18" s="6">
        <f t="shared" si="4"/>
        <v>2</v>
      </c>
      <c r="K18" s="6">
        <f t="shared" si="5"/>
        <v>0</v>
      </c>
      <c r="L18" s="6">
        <f t="shared" si="6"/>
        <v>0</v>
      </c>
      <c r="M18" s="6">
        <f t="shared" si="7"/>
        <v>0</v>
      </c>
      <c r="N18" s="8">
        <f t="shared" si="14"/>
        <v>568</v>
      </c>
      <c r="O18" s="8">
        <f t="shared" si="18"/>
        <v>596.4</v>
      </c>
      <c r="P18" s="8">
        <f t="shared" si="15"/>
        <v>553.79999999999995</v>
      </c>
      <c r="Q18" s="8">
        <f t="shared" si="15"/>
        <v>568</v>
      </c>
      <c r="R18" s="8">
        <f t="shared" si="15"/>
        <v>568</v>
      </c>
      <c r="S18" s="10">
        <f t="shared" si="16"/>
        <v>0</v>
      </c>
      <c r="T18" s="10">
        <f t="shared" si="8"/>
        <v>14.2</v>
      </c>
      <c r="U18" s="10">
        <f t="shared" si="9"/>
        <v>0</v>
      </c>
      <c r="V18" s="10">
        <f t="shared" si="10"/>
        <v>0</v>
      </c>
      <c r="W18" s="10">
        <f t="shared" si="11"/>
        <v>0</v>
      </c>
      <c r="X18" s="12">
        <f t="shared" si="12"/>
        <v>568</v>
      </c>
      <c r="Y18" s="12">
        <f t="shared" si="13"/>
        <v>610.6</v>
      </c>
      <c r="Z18" s="12">
        <f t="shared" si="13"/>
        <v>553.79999999999995</v>
      </c>
      <c r="AA18" s="12">
        <f t="shared" si="13"/>
        <v>568</v>
      </c>
      <c r="AB18" s="12">
        <f t="shared" si="13"/>
        <v>568</v>
      </c>
      <c r="AD18" s="1">
        <f t="shared" si="17"/>
        <v>2868.3999999999996</v>
      </c>
    </row>
    <row r="19" spans="1:30" x14ac:dyDescent="0.3">
      <c r="A19" t="s">
        <v>36</v>
      </c>
      <c r="B19" t="s">
        <v>37</v>
      </c>
      <c r="C19" s="1">
        <v>45</v>
      </c>
      <c r="D19" s="3">
        <v>41</v>
      </c>
      <c r="E19" s="3">
        <v>42</v>
      </c>
      <c r="F19" s="3">
        <v>40</v>
      </c>
      <c r="G19" s="3">
        <v>28</v>
      </c>
      <c r="H19" s="3">
        <v>40</v>
      </c>
      <c r="I19" s="6">
        <f t="shared" si="3"/>
        <v>1</v>
      </c>
      <c r="J19" s="6">
        <f t="shared" si="4"/>
        <v>2</v>
      </c>
      <c r="K19" s="6">
        <f t="shared" si="5"/>
        <v>0</v>
      </c>
      <c r="L19" s="6">
        <f t="shared" si="6"/>
        <v>0</v>
      </c>
      <c r="M19" s="6">
        <f t="shared" si="7"/>
        <v>0</v>
      </c>
      <c r="N19" s="8">
        <f t="shared" si="14"/>
        <v>1845</v>
      </c>
      <c r="O19" s="8">
        <f t="shared" si="18"/>
        <v>1890</v>
      </c>
      <c r="P19" s="8">
        <f t="shared" si="15"/>
        <v>1800</v>
      </c>
      <c r="Q19" s="8">
        <f t="shared" si="15"/>
        <v>1260</v>
      </c>
      <c r="R19" s="8">
        <f t="shared" si="15"/>
        <v>1800</v>
      </c>
      <c r="S19" s="10">
        <f t="shared" si="16"/>
        <v>22.5</v>
      </c>
      <c r="T19" s="10">
        <f t="shared" si="8"/>
        <v>45</v>
      </c>
      <c r="U19" s="10">
        <f t="shared" si="9"/>
        <v>0</v>
      </c>
      <c r="V19" s="10">
        <f t="shared" si="10"/>
        <v>0</v>
      </c>
      <c r="W19" s="10">
        <f t="shared" si="11"/>
        <v>0</v>
      </c>
      <c r="X19" s="12">
        <f t="shared" si="12"/>
        <v>1867.5</v>
      </c>
      <c r="Y19" s="12">
        <f t="shared" si="13"/>
        <v>1935</v>
      </c>
      <c r="Z19" s="12">
        <f t="shared" si="13"/>
        <v>1800</v>
      </c>
      <c r="AA19" s="12">
        <f t="shared" si="13"/>
        <v>1260</v>
      </c>
      <c r="AB19" s="12">
        <f t="shared" si="13"/>
        <v>1800</v>
      </c>
      <c r="AD19" s="1">
        <f t="shared" si="17"/>
        <v>8662.5</v>
      </c>
    </row>
    <row r="20" spans="1:30" x14ac:dyDescent="0.3">
      <c r="A20" t="s">
        <v>38</v>
      </c>
      <c r="B20" t="s">
        <v>39</v>
      </c>
      <c r="C20" s="1">
        <v>30</v>
      </c>
      <c r="D20" s="3">
        <v>39</v>
      </c>
      <c r="E20" s="3">
        <v>80</v>
      </c>
      <c r="F20" s="3">
        <v>40</v>
      </c>
      <c r="G20" s="3">
        <v>20</v>
      </c>
      <c r="H20" s="3">
        <v>40</v>
      </c>
      <c r="I20" s="6">
        <f t="shared" si="3"/>
        <v>0</v>
      </c>
      <c r="J20" s="6">
        <f t="shared" si="4"/>
        <v>40</v>
      </c>
      <c r="K20" s="6">
        <f t="shared" si="5"/>
        <v>0</v>
      </c>
      <c r="L20" s="6">
        <f t="shared" si="6"/>
        <v>0</v>
      </c>
      <c r="M20" s="6">
        <f t="shared" si="7"/>
        <v>0</v>
      </c>
      <c r="N20" s="8">
        <f t="shared" si="14"/>
        <v>1170</v>
      </c>
      <c r="O20" s="8">
        <f t="shared" si="18"/>
        <v>2400</v>
      </c>
      <c r="P20" s="8">
        <f t="shared" ref="P20" si="19">$C20*F20</f>
        <v>1200</v>
      </c>
      <c r="Q20" s="8">
        <f t="shared" ref="Q20" si="20">$C20*G20</f>
        <v>600</v>
      </c>
      <c r="R20" s="8">
        <f t="shared" ref="R20" si="21">$C20*H20</f>
        <v>1200</v>
      </c>
      <c r="S20" s="10">
        <f t="shared" si="16"/>
        <v>0</v>
      </c>
      <c r="T20" s="10">
        <f t="shared" si="8"/>
        <v>600</v>
      </c>
      <c r="U20" s="10">
        <f t="shared" si="9"/>
        <v>0</v>
      </c>
      <c r="V20" s="10">
        <f t="shared" si="10"/>
        <v>0</v>
      </c>
      <c r="W20" s="10">
        <f t="shared" si="11"/>
        <v>0</v>
      </c>
      <c r="X20" s="12">
        <f t="shared" si="12"/>
        <v>1170</v>
      </c>
      <c r="Y20" s="12">
        <f t="shared" ref="Y20:AB20" si="22">O20+T20</f>
        <v>3000</v>
      </c>
      <c r="Z20" s="12">
        <f t="shared" si="22"/>
        <v>1200</v>
      </c>
      <c r="AA20" s="12">
        <f t="shared" si="22"/>
        <v>600</v>
      </c>
      <c r="AB20" s="12">
        <f t="shared" si="22"/>
        <v>1200</v>
      </c>
      <c r="AD20" s="1">
        <f>SUM(X20:AB20)</f>
        <v>7170</v>
      </c>
    </row>
    <row r="21" spans="1:30" x14ac:dyDescent="0.3">
      <c r="S21" s="1">
        <f t="shared" si="16"/>
        <v>0</v>
      </c>
      <c r="T21" s="1">
        <f t="shared" si="8"/>
        <v>0</v>
      </c>
      <c r="U21" s="1">
        <f t="shared" si="9"/>
        <v>0</v>
      </c>
      <c r="V21" s="1">
        <f t="shared" si="10"/>
        <v>0</v>
      </c>
      <c r="W21" s="1">
        <f t="shared" si="11"/>
        <v>0</v>
      </c>
    </row>
    <row r="22" spans="1:30" x14ac:dyDescent="0.3">
      <c r="A22" t="s">
        <v>40</v>
      </c>
      <c r="C22" s="1">
        <f>MAX(C4:C20)</f>
        <v>45</v>
      </c>
      <c r="D22" s="2">
        <f>MAX(D4:D20)</f>
        <v>55</v>
      </c>
      <c r="E22" s="2"/>
      <c r="F22" s="2"/>
      <c r="G22" s="2"/>
      <c r="H22" s="2"/>
      <c r="I22" s="2"/>
      <c r="J22" s="2"/>
      <c r="K22" s="2"/>
      <c r="L22" s="2"/>
      <c r="M22" s="2"/>
      <c r="N22" s="1">
        <f>MAX(N4:N20)</f>
        <v>1845</v>
      </c>
      <c r="O22" s="1">
        <f t="shared" ref="O22:AB22" si="23">MAX(O4:O20)</f>
        <v>2400</v>
      </c>
      <c r="P22" s="1">
        <f t="shared" si="23"/>
        <v>1800</v>
      </c>
      <c r="Q22" s="1">
        <f t="shared" si="23"/>
        <v>1260</v>
      </c>
      <c r="R22" s="1">
        <f t="shared" si="23"/>
        <v>1800</v>
      </c>
      <c r="S22" s="1">
        <f t="shared" si="23"/>
        <v>135</v>
      </c>
      <c r="T22" s="1">
        <f t="shared" si="23"/>
        <v>600</v>
      </c>
      <c r="U22" s="1">
        <f t="shared" si="23"/>
        <v>122.5</v>
      </c>
      <c r="V22" s="1">
        <f t="shared" si="23"/>
        <v>10.1</v>
      </c>
      <c r="W22" s="1">
        <f t="shared" si="23"/>
        <v>81</v>
      </c>
      <c r="X22" s="1">
        <f t="shared" si="23"/>
        <v>1867.5</v>
      </c>
      <c r="Y22" s="1">
        <f t="shared" si="23"/>
        <v>3000</v>
      </c>
      <c r="Z22" s="1">
        <f>MAX(Z4:Z20)</f>
        <v>1800</v>
      </c>
      <c r="AA22" s="1">
        <f t="shared" si="23"/>
        <v>1260</v>
      </c>
      <c r="AB22" s="1">
        <f t="shared" si="23"/>
        <v>1800</v>
      </c>
      <c r="AD22" s="1">
        <f>MAX(AD4:AD20)</f>
        <v>8662.5</v>
      </c>
    </row>
    <row r="23" spans="1:30" x14ac:dyDescent="0.3">
      <c r="A23" t="s">
        <v>41</v>
      </c>
      <c r="C23" s="1">
        <f>MIN(C4:C20)</f>
        <v>6.9</v>
      </c>
      <c r="D23" s="2">
        <f>MIN(D4:D20)</f>
        <v>29</v>
      </c>
      <c r="E23" s="2"/>
      <c r="F23" s="2"/>
      <c r="G23" s="2"/>
      <c r="H23" s="2"/>
      <c r="I23" s="2"/>
      <c r="J23" s="2"/>
      <c r="K23" s="2"/>
      <c r="L23" s="2"/>
      <c r="M23" s="2"/>
      <c r="N23" s="1">
        <f>MIN(N4:N20)</f>
        <v>269.10000000000002</v>
      </c>
      <c r="O23" s="1">
        <f t="shared" ref="O23:AB23" si="24">MIN(O4:O20)</f>
        <v>358.8</v>
      </c>
      <c r="P23" s="1">
        <f t="shared" si="24"/>
        <v>289.8</v>
      </c>
      <c r="Q23" s="1">
        <f t="shared" si="24"/>
        <v>276</v>
      </c>
      <c r="R23" s="1">
        <f t="shared" si="24"/>
        <v>138</v>
      </c>
      <c r="S23" s="1">
        <f t="shared" si="24"/>
        <v>0</v>
      </c>
      <c r="T23" s="1">
        <f t="shared" si="24"/>
        <v>0</v>
      </c>
      <c r="U23" s="1">
        <f t="shared" si="24"/>
        <v>0</v>
      </c>
      <c r="V23" s="1">
        <f t="shared" si="24"/>
        <v>0</v>
      </c>
      <c r="W23" s="1">
        <f t="shared" si="24"/>
        <v>0</v>
      </c>
      <c r="X23" s="1">
        <f t="shared" si="24"/>
        <v>269.10000000000002</v>
      </c>
      <c r="Y23" s="1">
        <f>MIN(Y4:Y20)</f>
        <v>375.58</v>
      </c>
      <c r="Z23" s="1">
        <f>MIN(Z4:Z20)</f>
        <v>296.7</v>
      </c>
      <c r="AA23" s="1">
        <f>MIN(AA4:AA20)</f>
        <v>276</v>
      </c>
      <c r="AB23" s="1">
        <f t="shared" si="24"/>
        <v>138</v>
      </c>
      <c r="AD23" s="1">
        <f t="shared" ref="AD23" si="25">MIN(AD4:AD20)</f>
        <v>1380</v>
      </c>
    </row>
    <row r="24" spans="1:30" x14ac:dyDescent="0.3">
      <c r="A24" t="s">
        <v>42</v>
      </c>
      <c r="C24" s="1">
        <f>AVERAGE(C4:C20)</f>
        <v>16.661176470588234</v>
      </c>
      <c r="D24" s="2">
        <f>AVERAGE(D4:D20)</f>
        <v>40.882352941176471</v>
      </c>
      <c r="E24" s="2"/>
      <c r="F24" s="2"/>
      <c r="G24" s="2"/>
      <c r="H24" s="2"/>
      <c r="I24" s="2"/>
      <c r="J24" s="2"/>
      <c r="K24" s="2"/>
      <c r="L24" s="2"/>
      <c r="M24" s="2"/>
      <c r="N24" s="1">
        <f>AVERAGE(N4:N20)</f>
        <v>685.6</v>
      </c>
      <c r="O24" s="1">
        <f t="shared" ref="O24:AB24" si="26">AVERAGE(O4:O20)</f>
        <v>778.71294117647051</v>
      </c>
      <c r="P24" s="1">
        <f t="shared" si="26"/>
        <v>691.11529411764707</v>
      </c>
      <c r="Q24" s="1">
        <f t="shared" si="26"/>
        <v>560.36117647058825</v>
      </c>
      <c r="R24" s="1">
        <f t="shared" si="26"/>
        <v>600.05882352941171</v>
      </c>
      <c r="S24" s="1">
        <f t="shared" si="26"/>
        <v>19.02058823529412</v>
      </c>
      <c r="T24" s="1">
        <f t="shared" si="26"/>
        <v>65.397647058823523</v>
      </c>
      <c r="U24" s="1">
        <f t="shared" si="26"/>
        <v>18.28235294117647</v>
      </c>
      <c r="V24" s="1">
        <f t="shared" si="26"/>
        <v>1.371764705882353</v>
      </c>
      <c r="W24" s="1">
        <f t="shared" si="26"/>
        <v>12.638235294117646</v>
      </c>
      <c r="X24" s="1">
        <f t="shared" si="26"/>
        <v>704.62058823529412</v>
      </c>
      <c r="Y24" s="1">
        <f t="shared" si="26"/>
        <v>844.11058823529413</v>
      </c>
      <c r="Z24" s="1">
        <f>AVERAGE(Z4:Z20)</f>
        <v>709.39764705882351</v>
      </c>
      <c r="AA24" s="1">
        <f t="shared" si="26"/>
        <v>561.7329411764706</v>
      </c>
      <c r="AB24" s="1">
        <f t="shared" si="26"/>
        <v>612.69705882352946</v>
      </c>
      <c r="AD24" s="1">
        <f t="shared" ref="AD24" si="27">AVERAGE(AD4:AD20)</f>
        <v>3432.5588235294113</v>
      </c>
    </row>
    <row r="25" spans="1:30" x14ac:dyDescent="0.3">
      <c r="A25" t="s">
        <v>43</v>
      </c>
      <c r="D25">
        <f>SUM(D4:D20)</f>
        <v>695</v>
      </c>
      <c r="N25">
        <f>SUM(N4:N20)</f>
        <v>11655.2</v>
      </c>
      <c r="O25">
        <f t="shared" ref="O25:AA25" si="28">SUM(O4:O20)</f>
        <v>13238.119999999999</v>
      </c>
      <c r="P25">
        <f t="shared" si="28"/>
        <v>11748.960000000001</v>
      </c>
      <c r="Q25">
        <f t="shared" si="28"/>
        <v>9526.14</v>
      </c>
      <c r="R25">
        <f t="shared" si="28"/>
        <v>10201</v>
      </c>
      <c r="S25">
        <f t="shared" si="28"/>
        <v>323.35000000000002</v>
      </c>
      <c r="T25">
        <f t="shared" si="28"/>
        <v>1111.76</v>
      </c>
      <c r="U25">
        <f t="shared" si="28"/>
        <v>310.8</v>
      </c>
      <c r="V25">
        <f t="shared" si="28"/>
        <v>23.32</v>
      </c>
      <c r="W25">
        <f t="shared" si="28"/>
        <v>214.84999999999997</v>
      </c>
      <c r="X25">
        <f t="shared" si="28"/>
        <v>11978.55</v>
      </c>
      <c r="Y25">
        <f t="shared" si="28"/>
        <v>14349.880000000001</v>
      </c>
      <c r="Z25">
        <f t="shared" si="28"/>
        <v>12059.76</v>
      </c>
      <c r="AA25" s="1">
        <f>SUM(AA4:AA20)</f>
        <v>9549.4600000000009</v>
      </c>
      <c r="AB25" s="1">
        <f>SUM(AB4:AB20)</f>
        <v>10415.85</v>
      </c>
      <c r="AD25" s="1">
        <f>SUM(AD4:AD20)</f>
        <v>58353.499999999993</v>
      </c>
    </row>
  </sheetData>
  <pageMargins left="0.70866141732283472" right="0.70866141732283472" top="0.74803149606299213" bottom="0.74803149606299213" header="0.31496062992125984" footer="0.31496062992125984"/>
  <pageSetup paperSize="9" scale="3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vinodh</dc:creator>
  <cp:lastModifiedBy>gokul vinodh</cp:lastModifiedBy>
  <cp:lastPrinted>2025-03-06T14:24:36Z</cp:lastPrinted>
  <dcterms:created xsi:type="dcterms:W3CDTF">2025-03-06T11:34:17Z</dcterms:created>
  <dcterms:modified xsi:type="dcterms:W3CDTF">2025-03-06T14:30:15Z</dcterms:modified>
</cp:coreProperties>
</file>