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https://iitgoffice-my.sharepoint.com/personal/rohit_sah_op_iitg_ac_in/Documents/Desktop/"/>
    </mc:Choice>
  </mc:AlternateContent>
  <xr:revisionPtr revIDLastSave="0" documentId="8_{A8AA0C88-502B-4A74-A6A2-7D07576E70C5}" xr6:coauthVersionLast="47" xr6:coauthVersionMax="47" xr10:uidLastSave="{00000000-0000-0000-0000-000000000000}"/>
  <bookViews>
    <workbookView xWindow="-110" yWindow="-110" windowWidth="19420" windowHeight="10300" firstSheet="7" activeTab="10" xr2:uid="{00000000-000D-0000-FFFF-FFFF00000000}"/>
  </bookViews>
  <sheets>
    <sheet name="KPI" sheetId="6" r:id="rId1"/>
    <sheet name="RATING" sheetId="7" r:id="rId2"/>
    <sheet name="GENDER" sheetId="8" r:id="rId3"/>
    <sheet name="Education by attrition" sheetId="9" r:id="rId4"/>
    <sheet name="ATTRITION BY JOB" sheetId="10" r:id="rId5"/>
    <sheet name="DEPARTMENT WISE OPERATION" sheetId="11" r:id="rId6"/>
    <sheet name="ATTRITION BY AGE GROUP" sheetId="12" r:id="rId7"/>
    <sheet name="MARITAL STATUS" sheetId="14" r:id="rId8"/>
    <sheet name="Data" sheetId="1" r:id="rId9"/>
    <sheet name="Images if required" sheetId="2" r:id="rId10"/>
    <sheet name="DASHBOARD" sheetId="3"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14" l="1"/>
  <c r="D6" i="14"/>
  <c r="D4" i="14"/>
  <c r="D5" i="10"/>
  <c r="D6" i="10"/>
  <c r="D7" i="10"/>
  <c r="D8" i="10"/>
  <c r="D9" i="10"/>
  <c r="D10" i="10"/>
  <c r="D11" i="10"/>
  <c r="D12" i="10"/>
  <c r="D4" i="10"/>
  <c r="B6" i="7"/>
  <c r="C7" i="6"/>
  <c r="E11" i="10"/>
  <c r="B7" i="6"/>
  <c r="E12" i="10"/>
  <c r="E4" i="10"/>
  <c r="E5" i="14"/>
  <c r="E6" i="14"/>
  <c r="E4" i="14"/>
  <c r="E5" i="10"/>
  <c r="E6" i="10"/>
  <c r="E7" i="10"/>
  <c r="E8" i="10"/>
  <c r="B10" i="8"/>
  <c r="E9" i="10"/>
  <c r="A7" i="6"/>
  <c r="E10" i="10"/>
  <c r="B11" i="8"/>
  <c r="C11" i="8" l="1"/>
  <c r="C10" i="8"/>
  <c r="C6" i="7"/>
  <c r="B7" i="7"/>
  <c r="C7" i="7" s="1"/>
  <c r="D7" i="6"/>
  <c r="E7" i="6"/>
</calcChain>
</file>

<file path=xl/sharedStrings.xml><?xml version="1.0" encoding="utf-8"?>
<sst xmlns="http://schemas.openxmlformats.org/spreadsheetml/2006/main" count="19216" uniqueCount="1575">
  <si>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</si>
  <si>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</si>
  <si>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</si>
  <si>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</si>
  <si>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</si>
  <si>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</si>
  <si>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</si>
  <si>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</si>
  <si>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</si>
  <si>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</si>
  <si>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</si>
  <si>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</si>
  <si>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</si>
  <si>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</si>
  <si>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</si>
  <si>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</si>
  <si>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</si>
  <si>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</si>
  <si>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</si>
  <si>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</si>
  <si>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</si>
  <si>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</si>
  <si>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</si>
  <si>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</si>
  <si>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</si>
  <si>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</si>
  <si>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</si>
  <si>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</si>
  <si>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</si>
  <si>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</si>
  <si>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</si>
  <si>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</si>
  <si>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</si>
  <si>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</si>
  <si>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</si>
  <si>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</si>
  <si>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</si>
  <si>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</si>
  <si>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</si>
  <si>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</si>
  <si>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</si>
  <si>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</si>
  <si>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</si>
  <si>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</si>
  <si>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</si>
  <si>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</si>
  <si>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</si>
  <si>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</si>
  <si>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</si>
  <si>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</si>
  <si>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</si>
  <si>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</si>
  <si>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</si>
  <si>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</si>
  <si>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</si>
  <si>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</si>
  <si>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</si>
  <si>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</si>
  <si>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</si>
  <si>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</si>
  <si>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</si>
  <si>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</si>
  <si>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</si>
  <si>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</si>
  <si>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</si>
  <si>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</si>
  <si>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</si>
  <si>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</si>
  <si>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</si>
  <si>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</si>
  <si>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</si>
  <si>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</si>
  <si>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</si>
  <si>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</si>
  <si>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</si>
  <si>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</si>
  <si>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</si>
  <si>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</si>
  <si>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</si>
  <si>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</si>
  <si>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</si>
  <si>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</si>
  <si>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</si>
  <si>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</si>
  <si>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</si>
  <si>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</si>
  <si>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</si>
  <si>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</si>
  <si>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</si>
  <si>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</si>
  <si>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</si>
  <si>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</si>
  <si>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</si>
  <si>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</si>
  <si>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</si>
  <si>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</si>
  <si>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</si>
  <si>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</si>
  <si>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</si>
  <si>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</si>
  <si>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</si>
  <si>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</si>
  <si>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</si>
  <si>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</si>
  <si>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</si>
  <si>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</si>
  <si>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</si>
  <si>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</si>
  <si>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</si>
  <si>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</si>
  <si>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</si>
  <si>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</si>
  <si>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</si>
  <si>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</si>
  <si>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</si>
  <si>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</si>
  <si>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</si>
  <si>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</si>
  <si>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</si>
  <si>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</si>
  <si>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</si>
  <si>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</si>
  <si>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</si>
  <si>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</si>
  <si>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</si>
  <si>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</si>
  <si>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</si>
  <si>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</si>
  <si>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</si>
  <si>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</si>
  <si>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</si>
  <si>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</si>
  <si>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</si>
  <si>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</si>
  <si>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</si>
  <si>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</si>
  <si>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</si>
  <si>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</si>
  <si>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</si>
  <si>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</si>
  <si>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</si>
  <si>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</si>
  <si>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</si>
  <si>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</si>
  <si>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</si>
  <si>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</si>
  <si>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</si>
  <si>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</si>
  <si>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</si>
  <si>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</si>
  <si>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</si>
  <si>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</si>
  <si>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</si>
  <si>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</si>
  <si>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</si>
  <si>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</si>
  <si>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</si>
  <si>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</si>
  <si>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</si>
  <si>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</si>
  <si>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</si>
  <si>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</si>
  <si>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</si>
  <si>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</si>
  <si>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</si>
  <si>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</si>
  <si>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</si>
  <si>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</si>
  <si>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</si>
  <si>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</si>
  <si>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</si>
  <si>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</si>
  <si>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</si>
  <si>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</si>
  <si>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</si>
  <si>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</si>
  <si>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</si>
  <si>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</si>
  <si>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</si>
  <si>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</si>
  <si>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</si>
  <si>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</si>
  <si>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</si>
  <si>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</si>
  <si>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</si>
  <si>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</si>
  <si>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</si>
  <si>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</si>
  <si>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</si>
  <si>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</si>
  <si>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</si>
  <si>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</si>
  <si>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</si>
  <si>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</si>
  <si>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</si>
  <si>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</si>
  <si>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</si>
  <si>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</si>
  <si>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</si>
  <si>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</si>
  <si>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</si>
  <si>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</si>
  <si>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</si>
  <si>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</si>
  <si>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</si>
  <si>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</si>
  <si>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</si>
  <si>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</si>
  <si>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</si>
  <si>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</si>
  <si>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</si>
  <si>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</si>
  <si>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</si>
  <si>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</si>
  <si>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</si>
  <si>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</si>
  <si>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</si>
  <si>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</si>
  <si>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</si>
  <si>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</si>
  <si>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</si>
  <si>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</si>
  <si>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</si>
  <si>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</si>
  <si>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</si>
  <si>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</si>
  <si>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</si>
  <si>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</si>
  <si>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</si>
  <si>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</si>
  <si>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</si>
  <si>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</si>
  <si>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</si>
  <si>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</si>
  <si>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</si>
  <si>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</si>
  <si>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</si>
  <si>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</si>
  <si>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</si>
  <si>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</si>
  <si>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</si>
  <si>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</si>
  <si>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</si>
  <si>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</si>
  <si>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</si>
  <si>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</si>
  <si>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</si>
  <si>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</si>
  <si>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</si>
  <si>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</si>
  <si>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</si>
  <si>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</si>
  <si>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</si>
  <si>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</si>
  <si>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</si>
  <si>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</si>
  <si>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</si>
  <si>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</si>
  <si>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</si>
  <si>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</si>
  <si>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</si>
  <si>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</si>
  <si>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</si>
  <si>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</si>
  <si>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</si>
  <si>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</si>
  <si>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</si>
  <si>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</si>
  <si>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</si>
  <si>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</si>
  <si>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</si>
  <si>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</si>
  <si>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</si>
  <si>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</si>
  <si>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</si>
  <si>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</si>
  <si>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</si>
  <si>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</si>
  <si>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</si>
  <si>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</si>
  <si>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</si>
  <si>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</si>
  <si>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</si>
  <si>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</si>
  <si>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</si>
  <si>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</si>
  <si>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</si>
  <si>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</si>
  <si>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</si>
  <si>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</si>
  <si>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</si>
  <si>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</si>
  <si>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</si>
  <si>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</si>
  <si>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</si>
  <si>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</si>
  <si>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</si>
  <si>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</si>
  <si>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</si>
  <si>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</si>
  <si>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</si>
  <si>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</si>
  <si>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</si>
  <si>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</si>
  <si>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</si>
  <si>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</si>
  <si>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</si>
  <si>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</si>
  <si>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</si>
  <si>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</si>
  <si>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</si>
  <si>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</si>
  <si>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</si>
  <si>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</si>
  <si>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</si>
  <si>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</si>
  <si>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</si>
  <si>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</si>
  <si>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</si>
  <si>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</si>
  <si>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</si>
  <si>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</si>
  <si>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</si>
  <si>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</si>
  <si>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</si>
  <si>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</si>
  <si>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</si>
  <si>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</si>
  <si>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</si>
  <si>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</si>
  <si>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</si>
  <si>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</si>
  <si>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</si>
  <si>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</si>
  <si>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</si>
  <si>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</si>
  <si>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</si>
  <si>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</si>
  <si>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</si>
  <si>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</si>
  <si>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</si>
  <si>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</si>
  <si>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</si>
  <si>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</si>
  <si>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</si>
  <si>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</si>
  <si>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</si>
  <si>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</si>
  <si>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</si>
  <si>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</si>
  <si>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</si>
  <si>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</si>
  <si>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</si>
  <si>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</si>
  <si>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</si>
  <si>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</si>
  <si>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</si>
  <si>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</si>
  <si>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</si>
  <si>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</si>
  <si>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</si>
  <si>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</si>
  <si>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</si>
  <si>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</si>
  <si>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</si>
  <si>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</si>
  <si>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</si>
  <si>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</si>
  <si>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</si>
  <si>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</si>
  <si>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</si>
  <si>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</si>
  <si>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</si>
  <si>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</si>
  <si>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</si>
  <si>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</si>
  <si>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</si>
  <si>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</si>
  <si>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</si>
  <si>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</si>
  <si>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</si>
  <si>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</si>
  <si>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</si>
  <si>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</si>
  <si>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</si>
  <si>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</si>
  <si>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</si>
  <si>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</si>
  <si>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</si>
  <si>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</si>
  <si>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</si>
  <si>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</si>
  <si>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</si>
  <si>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</si>
  <si>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</si>
  <si>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</si>
  <si>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</si>
  <si>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</si>
  <si>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</si>
  <si>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</si>
  <si>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</si>
  <si>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</si>
  <si>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</si>
  <si>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</si>
  <si>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</si>
  <si>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</si>
  <si>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</si>
  <si>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</si>
  <si>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</si>
  <si>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</si>
  <si>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</si>
  <si>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</si>
  <si>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</si>
  <si>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</si>
  <si>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</si>
  <si>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</si>
  <si>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</si>
  <si>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</si>
  <si>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</si>
  <si>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</si>
  <si>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</si>
  <si>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</si>
  <si>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</si>
  <si>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</si>
  <si>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</si>
  <si>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</si>
  <si>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</si>
  <si>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</si>
  <si>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</si>
  <si>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</si>
  <si>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</si>
  <si>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</si>
  <si>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</si>
  <si>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</si>
  <si>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</si>
  <si>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</si>
  <si>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</si>
  <si>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</si>
  <si>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</si>
  <si>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</si>
  <si>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</si>
  <si>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</si>
  <si>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</si>
  <si>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</si>
  <si>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</si>
  <si>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</si>
  <si>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</si>
  <si>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</si>
  <si>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</si>
  <si>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</si>
  <si>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</si>
  <si>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</si>
  <si>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</si>
  <si>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</si>
  <si>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</si>
  <si>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</si>
  <si>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</si>
  <si>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</si>
  <si>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</si>
  <si>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</si>
  <si>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</si>
  <si>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</si>
  <si>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</si>
  <si>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</si>
  <si>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</si>
  <si>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</si>
  <si>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</si>
  <si>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</si>
  <si>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</si>
  <si>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</si>
  <si>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</si>
  <si>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</si>
  <si>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</si>
  <si>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</si>
  <si>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</si>
  <si>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</si>
  <si>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</si>
  <si>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</si>
  <si>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</si>
  <si>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</si>
  <si>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</si>
  <si>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</si>
  <si>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</si>
  <si>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</si>
  <si>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</si>
  <si>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</si>
  <si>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</si>
  <si>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</si>
  <si>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</si>
  <si>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</si>
  <si>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</si>
  <si>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</si>
  <si>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</si>
  <si>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</si>
  <si>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</si>
  <si>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</si>
  <si>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</si>
  <si>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</si>
  <si>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</si>
  <si>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</si>
  <si>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</si>
  <si>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</si>
  <si>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</si>
  <si>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</si>
  <si>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</si>
  <si>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</si>
  <si>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</si>
  <si>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</si>
  <si>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</si>
  <si>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</si>
  <si>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</si>
  <si>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</si>
  <si>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</si>
  <si>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</si>
  <si>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</si>
  <si>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</si>
  <si>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</si>
  <si>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</si>
  <si>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</si>
  <si>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</si>
  <si>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</si>
  <si>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</si>
  <si>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</si>
  <si>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</si>
  <si>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</si>
  <si>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</si>
  <si>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</si>
  <si>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</si>
  <si>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</si>
  <si>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</si>
  <si>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</si>
  <si>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</si>
  <si>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</si>
  <si>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</si>
  <si>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</si>
  <si>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</si>
  <si>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</si>
  <si>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</si>
  <si>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</si>
  <si>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</si>
  <si>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</si>
  <si>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</si>
  <si>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</si>
  <si>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</si>
  <si>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</si>
  <si>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</si>
  <si>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</si>
  <si>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</si>
  <si>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</si>
  <si>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</si>
  <si>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</si>
  <si>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</si>
  <si>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</si>
  <si>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</si>
  <si>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</si>
  <si>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</si>
  <si>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</si>
  <si>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</si>
  <si>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</si>
  <si>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</si>
  <si>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</si>
  <si>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</si>
  <si>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</si>
  <si>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</si>
  <si>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</si>
  <si>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</si>
  <si>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</si>
  <si>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</si>
  <si>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</si>
  <si>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</si>
  <si>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</si>
  <si>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</si>
  <si>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</si>
  <si>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</si>
  <si>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</si>
  <si>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</si>
  <si>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</si>
  <si>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</si>
  <si>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</si>
  <si>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</si>
  <si>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</si>
  <si>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</si>
  <si>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</si>
  <si>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</si>
  <si>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</si>
  <si>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</si>
  <si>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</si>
  <si>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</si>
  <si>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</si>
  <si>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</si>
  <si>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</si>
  <si>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</si>
  <si>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</si>
  <si>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</si>
  <si>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</si>
  <si>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</si>
  <si>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</si>
  <si>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</si>
  <si>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</si>
  <si>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</si>
  <si>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</si>
  <si>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</si>
  <si>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</si>
  <si>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</si>
  <si>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</si>
  <si>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</si>
  <si>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</si>
  <si>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</si>
  <si>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</si>
  <si>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</si>
  <si>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</si>
  <si>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</si>
  <si>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</si>
  <si>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</si>
  <si>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</si>
  <si>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</si>
  <si>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</si>
  <si>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</si>
  <si>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</si>
  <si>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</si>
  <si>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</si>
  <si>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</si>
  <si>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</si>
  <si>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</si>
  <si>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</si>
  <si>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</si>
  <si>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</si>
  <si>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</si>
  <si>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</si>
  <si>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</si>
  <si>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</si>
  <si>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</si>
  <si>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</si>
  <si>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</si>
  <si>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</si>
  <si>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</si>
  <si>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</si>
  <si>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</si>
  <si>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</si>
  <si>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</si>
  <si>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</si>
  <si>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</si>
  <si>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</si>
  <si>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</si>
  <si>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</si>
  <si>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</si>
  <si>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</si>
  <si>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</si>
  <si>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</si>
  <si>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</si>
  <si>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</si>
  <si>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</si>
  <si>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</si>
  <si>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</si>
  <si>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</si>
  <si>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</si>
  <si>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</si>
  <si>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</si>
  <si>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</si>
  <si>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</si>
  <si>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</si>
  <si>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</si>
  <si>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</si>
  <si>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</si>
  <si>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</si>
  <si>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</si>
  <si>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</si>
  <si>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</si>
  <si>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</si>
  <si>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</si>
  <si>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</si>
  <si>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</si>
  <si>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</si>
  <si>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</si>
  <si>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</si>
  <si>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</si>
  <si>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</si>
  <si>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</si>
  <si>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</si>
  <si>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</si>
  <si>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</si>
  <si>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</si>
  <si>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</si>
  <si>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</si>
  <si>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</si>
  <si>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</si>
  <si>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</si>
  <si>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</si>
  <si>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</si>
  <si>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</si>
  <si>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</si>
  <si>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</si>
  <si>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</si>
  <si>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</si>
  <si>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</si>
  <si>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</si>
  <si>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</si>
  <si>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</si>
  <si>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</si>
  <si>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</si>
  <si>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</si>
  <si>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</si>
  <si>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</si>
  <si>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</si>
  <si>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</si>
  <si>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</si>
  <si>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</si>
  <si>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</si>
  <si>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</si>
  <si>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</si>
  <si>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</si>
  <si>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</si>
  <si>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</si>
  <si>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</si>
  <si>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</si>
  <si>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</si>
  <si>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</si>
  <si>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</si>
  <si>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</si>
  <si>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</si>
  <si>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</si>
  <si>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</si>
  <si>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</si>
  <si>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</si>
  <si>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</si>
  <si>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</si>
  <si>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</si>
  <si>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</si>
  <si>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</si>
  <si>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</si>
  <si>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</si>
  <si>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</si>
  <si>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</si>
  <si>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</si>
  <si>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</si>
  <si>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</si>
  <si>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</si>
  <si>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</si>
  <si>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</si>
  <si>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</si>
  <si>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</si>
  <si>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</si>
  <si>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</si>
  <si>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</si>
  <si>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</si>
  <si>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</si>
  <si>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</si>
  <si>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</si>
  <si>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</si>
  <si>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</si>
  <si>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</si>
  <si>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</si>
  <si>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</si>
  <si>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</si>
  <si>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</si>
  <si>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</si>
  <si>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</si>
  <si>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</si>
  <si>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</si>
  <si>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</si>
  <si>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</si>
  <si>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</si>
  <si>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</si>
  <si>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</si>
  <si>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</si>
  <si>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</si>
  <si>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</si>
  <si>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</si>
  <si>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</si>
  <si>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</si>
  <si>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</si>
  <si>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</si>
  <si>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</si>
  <si>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</si>
  <si>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</si>
  <si>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</si>
  <si>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</si>
  <si>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</si>
  <si>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</si>
  <si>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</si>
  <si>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</si>
  <si>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</si>
  <si>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</si>
  <si>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</si>
  <si>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</si>
  <si>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</si>
  <si>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</si>
  <si>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</si>
  <si>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</si>
  <si>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</si>
  <si>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</si>
  <si>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</si>
  <si>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</si>
  <si>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</si>
  <si>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</si>
  <si>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</si>
  <si>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</si>
  <si>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</si>
  <si>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</si>
  <si>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</si>
  <si>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</si>
  <si>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</si>
  <si>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</si>
  <si>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</si>
  <si>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</si>
  <si>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</si>
  <si>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</si>
  <si>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</si>
  <si>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</si>
  <si>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</si>
  <si>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</si>
  <si>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</si>
  <si>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</si>
  <si>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</si>
  <si>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</si>
  <si>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</si>
  <si>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</si>
  <si>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</si>
  <si>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</si>
  <si>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</si>
  <si>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</si>
  <si>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</si>
  <si>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</si>
  <si>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</si>
  <si>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</si>
  <si>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</si>
  <si>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</si>
  <si>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</si>
  <si>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</si>
  <si>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</si>
  <si>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</si>
  <si>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</si>
  <si>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</si>
  <si>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</si>
  <si>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</si>
  <si>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</si>
  <si>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</si>
  <si>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</si>
  <si>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</si>
  <si>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</si>
  <si>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</si>
  <si>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</si>
  <si>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</si>
  <si>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</si>
  <si>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</si>
  <si>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</si>
  <si>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</si>
  <si>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</si>
  <si>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</si>
  <si>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</si>
  <si>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</si>
  <si>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</si>
  <si>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</si>
  <si>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</si>
  <si>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</si>
  <si>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</si>
  <si>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</si>
  <si>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</si>
  <si>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</si>
  <si>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</si>
  <si>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</si>
  <si>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</si>
  <si>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</si>
  <si>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</si>
  <si>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</si>
  <si>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</si>
  <si>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</si>
  <si>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</si>
  <si>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</si>
  <si>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</si>
  <si>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</si>
  <si>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</si>
  <si>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</si>
  <si>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</si>
  <si>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</si>
  <si>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</si>
  <si>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</si>
  <si>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</si>
  <si>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</si>
  <si>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</si>
  <si>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</si>
  <si>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</si>
  <si>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</si>
  <si>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</si>
  <si>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</si>
  <si>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</si>
  <si>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</si>
  <si>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</si>
  <si>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</si>
  <si>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</si>
  <si>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</si>
  <si>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</si>
  <si>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</si>
  <si>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</si>
  <si>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</si>
  <si>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</si>
  <si>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</si>
  <si>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</si>
  <si>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</si>
  <si>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</si>
  <si>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</si>
  <si>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</si>
  <si>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</si>
  <si>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</si>
  <si>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</si>
  <si>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</si>
  <si>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</si>
  <si>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</si>
  <si>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</si>
  <si>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</si>
  <si>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</si>
  <si>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</si>
  <si>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</si>
  <si>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</si>
  <si>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</si>
  <si>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</si>
  <si>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</si>
  <si>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</si>
  <si>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</si>
  <si>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</si>
  <si>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</si>
  <si>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</si>
  <si>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</si>
  <si>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</si>
  <si>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</si>
  <si>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</si>
  <si>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</si>
  <si>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</si>
  <si>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</si>
  <si>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</si>
  <si>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</si>
  <si>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</si>
  <si>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</si>
  <si>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</si>
  <si>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</si>
  <si>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</si>
  <si>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</si>
  <si>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</si>
  <si>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</si>
  <si>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</si>
  <si>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</si>
  <si>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</si>
  <si>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</si>
  <si>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</si>
  <si>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</si>
  <si>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</si>
  <si>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</si>
  <si>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</si>
  <si>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</si>
  <si>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</si>
  <si>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</si>
  <si>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</si>
  <si>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</si>
  <si>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</si>
  <si>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</si>
  <si>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</si>
  <si>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</si>
  <si>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</si>
  <si>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</si>
  <si>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</si>
  <si>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</si>
  <si>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</si>
  <si>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</si>
  <si>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</si>
  <si>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</si>
  <si>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</si>
  <si>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</si>
  <si>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</si>
  <si>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</si>
  <si>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</si>
  <si>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</si>
  <si>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</si>
  <si>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</si>
  <si>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</si>
  <si>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</si>
  <si>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</si>
  <si>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</si>
  <si>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</si>
  <si>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</si>
  <si>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</si>
  <si>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</si>
  <si>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</si>
  <si>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</si>
  <si>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</si>
  <si>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</si>
  <si>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</si>
  <si>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</si>
  <si>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</si>
  <si>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</si>
  <si>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</si>
  <si>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</si>
  <si>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</si>
  <si>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</si>
  <si>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</si>
  <si>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</si>
  <si>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</si>
  <si>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</si>
  <si>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</si>
  <si>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</si>
  <si>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</si>
  <si>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</si>
  <si>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</si>
  <si>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</si>
  <si>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</si>
  <si>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</si>
  <si>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</si>
  <si>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</si>
  <si>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</si>
  <si>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</si>
  <si>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</si>
  <si>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</si>
  <si>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</si>
  <si>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</si>
  <si>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</si>
  <si>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</si>
  <si>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</si>
  <si>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</si>
  <si>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</si>
  <si>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</si>
  <si>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</si>
  <si>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</si>
  <si>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</si>
  <si>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</si>
  <si>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</si>
  <si>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</si>
  <si>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</si>
  <si>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</si>
  <si>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</si>
  <si>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</si>
  <si>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</si>
  <si>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</si>
  <si>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</si>
  <si>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</si>
  <si>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</si>
  <si>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</si>
  <si>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</si>
  <si>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</si>
  <si>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</si>
  <si>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</si>
  <si>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</si>
  <si>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</si>
  <si>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</si>
  <si>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</si>
  <si>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</si>
  <si>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</si>
  <si>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</si>
  <si>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</si>
  <si>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</si>
  <si>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</si>
  <si>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</si>
  <si>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</si>
  <si>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</si>
  <si>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</si>
  <si>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</si>
  <si>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</si>
  <si>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</si>
  <si>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</si>
  <si>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</si>
  <si>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</si>
  <si>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</si>
  <si>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</si>
  <si>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</si>
  <si>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</si>
  <si>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</si>
  <si>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</si>
  <si>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</si>
  <si>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</si>
  <si>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</si>
  <si>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</si>
  <si>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</si>
  <si>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</si>
  <si>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</si>
  <si>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</si>
  <si>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</si>
  <si>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</si>
  <si>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</si>
  <si>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</si>
  <si>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</si>
  <si>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</si>
  <si>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</si>
  <si>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</si>
  <si>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</si>
  <si>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</si>
  <si>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</si>
  <si>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</si>
  <si>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</si>
  <si>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</si>
  <si>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</si>
  <si>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</si>
  <si>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</si>
  <si>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</si>
  <si>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</si>
  <si>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</si>
  <si>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</si>
  <si>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</si>
  <si>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</si>
  <si>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</si>
  <si>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</si>
  <si>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</si>
  <si>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</si>
  <si>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</si>
  <si>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</si>
  <si>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</si>
  <si>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</si>
  <si>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</si>
  <si>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</si>
  <si>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</si>
  <si>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</si>
  <si>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</si>
  <si>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</si>
  <si>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</si>
  <si>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</si>
  <si>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</si>
  <si>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</si>
  <si>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</si>
  <si>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</si>
  <si>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</si>
  <si>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</si>
  <si>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</si>
  <si>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</si>
  <si>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</si>
  <si>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</si>
  <si>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</si>
  <si>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</si>
  <si>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</si>
  <si>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</si>
  <si>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</si>
  <si>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</si>
  <si>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</si>
  <si>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</si>
  <si>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</si>
  <si>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</si>
  <si>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</si>
  <si>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</si>
  <si>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</si>
  <si>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</si>
  <si>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</si>
  <si>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</si>
  <si>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</si>
  <si>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</si>
  <si>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</si>
  <si>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</si>
  <si>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</si>
  <si>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</si>
  <si>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</si>
  <si>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</si>
  <si>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</si>
  <si>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</si>
  <si>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</si>
  <si>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</si>
  <si>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</si>
  <si>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</si>
  <si>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</si>
  <si>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</si>
  <si>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</si>
  <si>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</si>
  <si>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</si>
  <si>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</si>
  <si>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</si>
  <si>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</si>
  <si>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</si>
  <si>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</si>
  <si>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</si>
  <si>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</si>
  <si>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</si>
  <si>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</si>
  <si>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</si>
  <si>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</si>
  <si>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</si>
  <si>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</si>
  <si>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</si>
  <si>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</si>
  <si>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</si>
  <si>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</si>
  <si>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</si>
  <si>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</si>
  <si>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</si>
  <si>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</si>
  <si>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</si>
  <si>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</si>
  <si>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</si>
  <si>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</si>
  <si>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</si>
  <si>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</si>
  <si>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</si>
  <si>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</si>
  <si>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</si>
  <si>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</si>
  <si>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</si>
  <si>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</si>
  <si>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</si>
  <si>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</si>
  <si>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</si>
  <si>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</si>
  <si>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</si>
  <si>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</si>
  <si>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</si>
  <si>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</si>
  <si>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</si>
  <si>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</si>
  <si>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</si>
  <si>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</si>
  <si>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</si>
  <si>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</si>
  <si>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</si>
  <si>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</si>
  <si>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</si>
  <si>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</si>
  <si>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</si>
  <si>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</si>
  <si>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</si>
  <si>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</si>
  <si>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</si>
  <si>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</si>
  <si>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</si>
  <si>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</si>
  <si>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</si>
  <si>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</si>
  <si>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</si>
  <si>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</si>
  <si>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</si>
  <si>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</si>
  <si>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</si>
  <si>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</si>
  <si>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</si>
  <si>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</si>
  <si>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</si>
  <si>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</si>
  <si>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</si>
  <si>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</si>
  <si>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</si>
  <si>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</si>
  <si>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</si>
  <si>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</si>
  <si>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</si>
  <si>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</si>
  <si>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</si>
  <si>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</si>
  <si>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</si>
  <si>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</si>
  <si>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</si>
  <si>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</si>
  <si>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</si>
  <si>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</si>
  <si>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</si>
  <si>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</si>
  <si>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</si>
  <si>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</si>
  <si>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</si>
  <si>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</si>
  <si>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</si>
  <si>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</si>
  <si>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</si>
  <si>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</si>
  <si>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</si>
  <si>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</si>
  <si>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</si>
  <si>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</si>
  <si>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</si>
  <si>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</si>
  <si>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</si>
  <si>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</si>
  <si>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</si>
  <si>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</si>
  <si>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</si>
  <si>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</si>
  <si>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</si>
  <si>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</si>
  <si>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</si>
  <si>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</si>
  <si>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</si>
  <si>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</si>
  <si>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</si>
  <si>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</si>
  <si>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</si>
  <si>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</si>
  <si>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</si>
  <si>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</si>
  <si>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</si>
  <si>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</si>
  <si>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</si>
  <si>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</si>
  <si>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</si>
  <si>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</si>
  <si>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</si>
  <si>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</si>
  <si>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</si>
  <si>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</si>
  <si>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</si>
  <si>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</si>
  <si>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</si>
  <si>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</si>
  <si>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</si>
  <si>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</si>
  <si>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</si>
  <si>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</si>
  <si>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</si>
  <si>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</si>
  <si>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</si>
  <si>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</si>
  <si>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</si>
  <si>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</si>
  <si>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</si>
  <si>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</si>
  <si>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</si>
  <si>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</si>
  <si>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</si>
  <si>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</si>
  <si>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</si>
  <si>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</si>
  <si>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</si>
  <si>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</si>
  <si>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</si>
  <si>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</si>
  <si>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</si>
  <si>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</si>
  <si>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</si>
  <si>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</si>
  <si>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</si>
  <si>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</si>
  <si>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</si>
  <si>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</si>
  <si>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</si>
  <si>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</si>
  <si>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</si>
  <si>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</si>
  <si>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</si>
  <si>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</si>
  <si>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</si>
  <si>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</si>
  <si>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</si>
  <si>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</si>
  <si>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</si>
  <si>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</si>
  <si>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</si>
  <si>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</si>
  <si>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</si>
  <si>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</si>
  <si>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</si>
  <si>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</si>
  <si>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</si>
  <si>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</si>
  <si>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</si>
  <si>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</si>
  <si>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</si>
  <si>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</si>
  <si>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</si>
  <si>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</si>
  <si>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</si>
  <si>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</si>
  <si>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</si>
  <si>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</si>
  <si>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</si>
  <si>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</si>
  <si>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</si>
  <si>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</si>
  <si>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</si>
  <si>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</si>
  <si>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</si>
  <si>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</si>
  <si>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</si>
  <si>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</si>
  <si>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</si>
  <si>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</si>
  <si>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</si>
  <si>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</si>
  <si>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</si>
  <si>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</si>
  <si>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</si>
  <si>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</si>
  <si>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</si>
  <si>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</si>
  <si>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</si>
  <si>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</si>
  <si>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</si>
  <si>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</si>
  <si>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</si>
  <si>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</si>
  <si>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</si>
  <si>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</si>
  <si>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</si>
  <si>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</si>
  <si>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</si>
  <si>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</si>
  <si>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</si>
  <si>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</si>
  <si>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</si>
  <si>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</si>
  <si>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</si>
  <si>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</si>
  <si>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</si>
  <si>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</si>
  <si>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</si>
  <si>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</si>
  <si>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</si>
  <si>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</si>
  <si>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</si>
  <si>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</si>
  <si>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</si>
  <si>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</si>
  <si>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</si>
  <si>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</si>
  <si>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</si>
  <si>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</si>
  <si>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</si>
  <si>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</si>
  <si>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</si>
  <si>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</si>
  <si>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</si>
  <si>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</si>
  <si>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</si>
  <si>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</si>
  <si>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</si>
  <si>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</si>
  <si>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</si>
  <si>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</si>
  <si>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</si>
  <si>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</si>
  <si>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</si>
  <si>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</si>
  <si>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</si>
  <si>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</si>
  <si>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</si>
  <si>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</si>
  <si>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</si>
  <si>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</si>
  <si>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</si>
  <si>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</si>
  <si>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</si>
  <si>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</si>
  <si>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</si>
  <si>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</si>
  <si>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</si>
  <si>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</si>
  <si>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</si>
  <si>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</si>
  <si>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</si>
  <si>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</si>
  <si>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</si>
  <si>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</si>
  <si>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</si>
  <si>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</si>
  <si>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</si>
  <si>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</si>
  <si>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</si>
  <si>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</si>
  <si>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</si>
  <si>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</si>
  <si>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</si>
  <si>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</si>
  <si>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</si>
  <si>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</si>
  <si>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</si>
  <si>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</si>
  <si>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</si>
  <si>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</si>
  <si>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</si>
  <si>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</si>
  <si>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</si>
  <si>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</si>
  <si>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</si>
  <si>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</si>
  <si>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</si>
  <si>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</si>
  <si>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</si>
  <si>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</si>
  <si>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</si>
  <si>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</si>
  <si>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</si>
  <si>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</si>
  <si>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</si>
  <si>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</si>
  <si>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</si>
  <si>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</si>
  <si>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</si>
  <si>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</si>
  <si>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</si>
  <si>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</si>
  <si>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</si>
  <si>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</si>
  <si>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</si>
  <si>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</si>
  <si>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</si>
  <si>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</si>
  <si>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</si>
  <si>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</si>
  <si>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</si>
  <si>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</si>
  <si>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</si>
  <si>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</si>
  <si>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</si>
  <si>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</si>
  <si>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</si>
  <si>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</si>
  <si>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</si>
  <si>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</si>
  <si>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</si>
  <si>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</si>
  <si>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</si>
  <si>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</si>
  <si>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</si>
  <si>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</si>
  <si>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</si>
  <si>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</si>
  <si>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</si>
  <si>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</si>
  <si>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</si>
  <si>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</si>
  <si>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</si>
  <si>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</si>
  <si>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</si>
  <si>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</si>
  <si>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</si>
  <si>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</si>
  <si>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</si>
  <si>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</si>
  <si>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</si>
  <si>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</si>
  <si>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</si>
  <si>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</si>
  <si>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</si>
  <si>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</si>
  <si>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</si>
  <si>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</si>
  <si>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</si>
  <si>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</si>
  <si>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</si>
  <si>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</si>
  <si>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</si>
  <si>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</si>
  <si>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</si>
  <si>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</si>
  <si>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</si>
  <si>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</si>
  <si>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</si>
  <si>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</si>
  <si>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</si>
  <si>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</si>
  <si>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</si>
  <si>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</si>
  <si>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</si>
  <si>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</si>
  <si>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</si>
  <si>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</si>
  <si>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</si>
  <si>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</si>
  <si>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</si>
  <si>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</si>
  <si>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</si>
  <si>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</si>
  <si>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</si>
  <si>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</si>
  <si>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</si>
  <si>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</si>
  <si>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</si>
  <si>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</si>
  <si>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</si>
  <si>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Average of Job Satisfaction</t>
  </si>
  <si>
    <t>Row Labels</t>
  </si>
  <si>
    <t>Grand Total</t>
  </si>
  <si>
    <t>TOTAL EMPLOYEES</t>
  </si>
  <si>
    <t>ATTRITION COUNT</t>
  </si>
  <si>
    <t>AVERAGE AGE</t>
  </si>
  <si>
    <t>ACTIVE EMPLOYEE</t>
  </si>
  <si>
    <t>ATTRITION RATE</t>
  </si>
  <si>
    <t>RATING</t>
  </si>
  <si>
    <t>BALANCE RATING</t>
  </si>
  <si>
    <t>Count of Employee Count</t>
  </si>
  <si>
    <t>FEMALE</t>
  </si>
  <si>
    <t>MALE</t>
  </si>
  <si>
    <t>Sum of CF_attrition counts</t>
  </si>
  <si>
    <t>JOB ROLE</t>
  </si>
  <si>
    <t>Count of Attrition</t>
  </si>
  <si>
    <t>MARTIAL</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</si>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</sst>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scheme val="minor"/>
    </font>
  </fonts>
  <fills count="3">
    <fill>
      <patternFill patternType="none"/>
    </fill>
    <fill>
      <patternFill patternType="gray125"/>
    </fill>
    <fill>
      <patternFill patternType="solid">
        <fgColor theme="5" tint="0.59999389629810485"/>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 fontId="0" fillId="0" borderId="0" xfId="0" applyNumberFormat="1"/>
    <xf numFmtId="164" fontId="0" fillId="0" borderId="3" xfId="0" applyNumberFormat="1" applyBorder="1"/>
    <xf numFmtId="164" fontId="0" fillId="0" borderId="0" xfId="0" applyNumberFormat="1"/>
    <xf numFmtId="9" fontId="0" fillId="0" borderId="0" xfId="1" applyFont="1"/>
    <xf numFmtId="10" fontId="0" fillId="0" borderId="0" xfId="1" applyNumberFormat="1" applyFont="1"/>
    <xf numFmtId="0" fontId="0" fillId="2" borderId="0" xfId="0" applyFill="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10" fontId="0" fillId="0" borderId="2" xfId="0" applyNumberFormat="1" applyBorder="1"/>
    <xf numFmtId="10" fontId="0" fillId="0" borderId="3" xfId="0" applyNumberFormat="1" applyBorder="1"/>
    <xf numFmtId="0" fontId="0" fillId="0" borderId="2" xfId="0" applyNumberFormat="1" applyBorder="1"/>
    <xf numFmtId="0" fontId="0" fillId="0" borderId="10" xfId="0" applyNumberFormat="1" applyBorder="1"/>
    <xf numFmtId="0" fontId="0" fillId="0" borderId="3" xfId="0" applyNumberFormat="1" applyBorder="1"/>
    <xf numFmtId="0" fontId="0" fillId="0" borderId="5" xfId="0" applyNumberFormat="1" applyBorder="1"/>
    <xf numFmtId="0" fontId="0" fillId="0" borderId="8" xfId="0" applyNumberFormat="1" applyBorder="1"/>
    <xf numFmtId="0" fontId="0" fillId="0" borderId="6" xfId="0" applyNumberFormat="1" applyBorder="1"/>
    <xf numFmtId="10" fontId="0" fillId="0" borderId="10" xfId="0" applyNumberFormat="1" applyBorder="1"/>
  </cellXfs>
  <cellStyles count="2">
    <cellStyle name="Normal" xfId="0" builtinId="0"/>
    <cellStyle name="Percent" xfId="1" builtinId="5"/>
  </cellStyles>
  <dxfs count="7">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
      <tableStyleElement type="firstRowStripe" dxfId="5"/>
      <tableStyleElement type="secondRowStripe" dxfId="4"/>
    </tableStyle>
    <tableStyle name="SLICER" pivot="0" table="0" count="4" xr9:uid="{7B810A81-7D2E-49EE-B0CB-6A9994FA2952}">
      <tableStyleElement type="wholeTable" dxfId="3"/>
    </tableStyle>
  </tableStyles>
  <colors>
    <mruColors>
      <color rgb="FFCE0841"/>
      <color rgb="FF721239"/>
      <color rgb="FFE60C40"/>
      <color rgb="FF000000"/>
      <color rgb="FF602928"/>
    </mruColors>
  </colors>
  <extLst>
    <ext xmlns:x14="http://schemas.microsoft.com/office/spreadsheetml/2009/9/main" uri="{46F421CA-312F-682f-3DD2-61675219B42D}">
      <x14:dxfs count="3">
        <dxf>
          <fill>
            <gradientFill degree="90">
              <stop position="0">
                <color theme="1" tint="0.1490218817712943"/>
              </stop>
              <stop position="1">
                <color rgb="FF002060"/>
              </stop>
            </gradientFill>
          </fill>
        </dxf>
        <dxf>
          <font>
            <b/>
            <i val="0"/>
            <color theme="2"/>
            <name val="Calibri"/>
            <family val="2"/>
            <scheme val="minor"/>
          </font>
          <fill>
            <gradientFill>
              <stop position="0">
                <color theme="9" tint="-0.49803155613879818"/>
              </stop>
              <stop position="1">
                <color theme="9" tint="-0.25098422193060094"/>
              </stop>
            </gradientFill>
          </fill>
        </dxf>
        <dxf>
          <fill>
            <gradientFill>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BD-4BA4-B927-FCBF056F64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BD-4BA4-B927-FCBF056F64C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A018-4964-B70F-D0F8455DE0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A00-445D-8FC8-F30457A22C8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A00-445D-8FC8-F30457A22C8B}"/>
            </c:ext>
          </c:extLst>
        </c:ser>
        <c:dLbls>
          <c:showLegendKey val="0"/>
          <c:showVal val="0"/>
          <c:showCatName val="0"/>
          <c:showSerName val="0"/>
          <c:showPercent val="0"/>
          <c:showBubbleSize val="0"/>
        </c:dLbls>
        <c:gapWidth val="0"/>
        <c:overlap val="100"/>
        <c:axId val="384286496"/>
        <c:axId val="314649776"/>
      </c:barChart>
      <c:catAx>
        <c:axId val="384286496"/>
        <c:scaling>
          <c:orientation val="minMax"/>
        </c:scaling>
        <c:delete val="1"/>
        <c:axPos val="l"/>
        <c:majorTickMark val="out"/>
        <c:minorTickMark val="none"/>
        <c:tickLblPos val="nextTo"/>
        <c:crossAx val="314649776"/>
        <c:crosses val="autoZero"/>
        <c:auto val="1"/>
        <c:lblAlgn val="ctr"/>
        <c:lblOffset val="100"/>
        <c:noMultiLvlLbl val="0"/>
      </c:catAx>
      <c:valAx>
        <c:axId val="314649776"/>
        <c:scaling>
          <c:orientation val="minMax"/>
          <c:max val="4"/>
        </c:scaling>
        <c:delete val="1"/>
        <c:axPos val="b"/>
        <c:numFmt formatCode="0.0" sourceLinked="1"/>
        <c:majorTickMark val="out"/>
        <c:minorTickMark val="none"/>
        <c:tickLblPos val="nextTo"/>
        <c:crossAx val="38428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2C-4135-B36E-4BA2F6C16B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2C-4135-B36E-4BA2F6C16B7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B0F1-426E-A62A-40242AB0A3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E57-40E6-B43F-317EC4EBDE23}"/>
            </c:ext>
          </c:extLst>
        </c:ser>
        <c:dLbls>
          <c:dLblPos val="outEnd"/>
          <c:showLegendKey val="0"/>
          <c:showVal val="1"/>
          <c:showCatName val="0"/>
          <c:showSerName val="0"/>
          <c:showPercent val="0"/>
          <c:showBubbleSize val="0"/>
        </c:dLbls>
        <c:gapWidth val="182"/>
        <c:axId val="186497696"/>
        <c:axId val="187645520"/>
      </c:barChart>
      <c:catAx>
        <c:axId val="186497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45520"/>
        <c:crosses val="autoZero"/>
        <c:auto val="1"/>
        <c:lblAlgn val="ctr"/>
        <c:lblOffset val="100"/>
        <c:noMultiLvlLbl val="0"/>
      </c:catAx>
      <c:valAx>
        <c:axId val="187645520"/>
        <c:scaling>
          <c:orientation val="minMax"/>
        </c:scaling>
        <c:delete val="1"/>
        <c:axPos val="b"/>
        <c:numFmt formatCode="General" sourceLinked="1"/>
        <c:majorTickMark val="out"/>
        <c:minorTickMark val="none"/>
        <c:tickLblPos val="nextTo"/>
        <c:crossAx val="18649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OPERATION!DEPARTMENT WISE OPERATION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'DEPARTMENT WISE OPERATION'!$B$3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48-4D39-9094-D9385174C98A}"/>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OPERATION'!$A$4:$A$7</c:f>
              <c:strCache>
                <c:ptCount val="3"/>
                <c:pt idx="0">
                  <c:v>HR</c:v>
                </c:pt>
                <c:pt idx="1">
                  <c:v>R&amp;D</c:v>
                </c:pt>
                <c:pt idx="2">
                  <c:v>Sales</c:v>
                </c:pt>
              </c:strCache>
            </c:strRef>
          </c:cat>
          <c:val>
            <c:numRef>
              <c:f>'DEPARTMENT WISE OPERATION'!$B$4:$B$7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D98-4B8E-8AF4-AFB21A190B5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D06-4DD7-A6AA-52EB8B2B4ABE}"/>
            </c:ext>
          </c:extLst>
        </c:ser>
        <c:dLbls>
          <c:showLegendKey val="0"/>
          <c:showVal val="0"/>
          <c:showCatName val="0"/>
          <c:showSerName val="0"/>
          <c:showPercent val="0"/>
          <c:showBubbleSize val="0"/>
        </c:dLbls>
        <c:gapWidth val="219"/>
        <c:overlap val="-27"/>
        <c:axId val="339788528"/>
        <c:axId val="295415504"/>
      </c:barChart>
      <c:catAx>
        <c:axId val="339788528"/>
        <c:scaling>
          <c:orientation val="minMax"/>
        </c:scaling>
        <c:delete val="1"/>
        <c:axPos val="b"/>
        <c:numFmt formatCode="General" sourceLinked="1"/>
        <c:majorTickMark val="none"/>
        <c:minorTickMark val="none"/>
        <c:tickLblPos val="nextTo"/>
        <c:crossAx val="295415504"/>
        <c:crosses val="autoZero"/>
        <c:auto val="1"/>
        <c:lblAlgn val="ctr"/>
        <c:lblOffset val="100"/>
        <c:noMultiLvlLbl val="0"/>
      </c:catAx>
      <c:valAx>
        <c:axId val="295415504"/>
        <c:scaling>
          <c:orientation val="minMax"/>
        </c:scaling>
        <c:delete val="1"/>
        <c:axPos val="l"/>
        <c:numFmt formatCode="General" sourceLinked="1"/>
        <c:majorTickMark val="none"/>
        <c:minorTickMark val="none"/>
        <c:tickLblPos val="nextTo"/>
        <c:crossAx val="33978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0">
                    <a:srgbClr val="B9CAE8"/>
                  </a:gs>
                  <a:gs pos="0">
                    <a:srgbClr val="C3D2EC"/>
                  </a:gs>
                  <a:gs pos="100000">
                    <a:schemeClr val="accent6">
                      <a:lumMod val="87000"/>
                    </a:schemeClr>
                  </a:gs>
                  <a:gs pos="0">
                    <a:schemeClr val="accent1">
                      <a:lumMod val="75000"/>
                    </a:schemeClr>
                  </a:gs>
                  <a:gs pos="0">
                    <a:scrgbClr r="0" g="0" b="0"/>
                  </a:gs>
                  <a:gs pos="0">
                    <a:schemeClr val="accent1">
                      <a:lumMod val="75000"/>
                    </a:schemeClr>
                  </a:gs>
                </a:gsLst>
                <a:lin ang="5400000" scaled="1"/>
              </a:gradFill>
              <a:ln w="19050">
                <a:noFill/>
              </a:ln>
              <a:effectLst/>
            </c:spPr>
            <c:extLst>
              <c:ext xmlns:c16="http://schemas.microsoft.com/office/drawing/2014/chart" uri="{C3380CC4-5D6E-409C-BE32-E72D297353CC}">
                <c16:uniqueId val="{00000001-710E-465A-9954-216AE1BF355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710E-465A-9954-216AE1BF355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10E-465A-9954-216AE1BF355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CFD-4B68-960B-3EA3A4911634}"/>
            </c:ext>
          </c:extLst>
        </c:ser>
        <c:ser>
          <c:idx val="1"/>
          <c:order val="1"/>
          <c:spPr>
            <a:solidFill>
              <a:schemeClr val="bg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CFD-4B68-960B-3EA3A4911634}"/>
            </c:ext>
          </c:extLst>
        </c:ser>
        <c:dLbls>
          <c:showLegendKey val="0"/>
          <c:showVal val="0"/>
          <c:showCatName val="0"/>
          <c:showSerName val="0"/>
          <c:showPercent val="0"/>
          <c:showBubbleSize val="0"/>
        </c:dLbls>
        <c:gapWidth val="0"/>
        <c:overlap val="100"/>
        <c:axId val="384286496"/>
        <c:axId val="314649776"/>
      </c:barChart>
      <c:catAx>
        <c:axId val="384286496"/>
        <c:scaling>
          <c:orientation val="minMax"/>
        </c:scaling>
        <c:delete val="1"/>
        <c:axPos val="l"/>
        <c:majorTickMark val="out"/>
        <c:minorTickMark val="none"/>
        <c:tickLblPos val="nextTo"/>
        <c:crossAx val="314649776"/>
        <c:crosses val="autoZero"/>
        <c:auto val="1"/>
        <c:lblAlgn val="ctr"/>
        <c:lblOffset val="100"/>
        <c:noMultiLvlLbl val="0"/>
      </c:catAx>
      <c:valAx>
        <c:axId val="314649776"/>
        <c:scaling>
          <c:orientation val="minMax"/>
          <c:max val="4"/>
        </c:scaling>
        <c:delete val="1"/>
        <c:axPos val="b"/>
        <c:numFmt formatCode="0.0" sourceLinked="1"/>
        <c:majorTickMark val="out"/>
        <c:minorTickMark val="none"/>
        <c:tickLblPos val="nextTo"/>
        <c:crossAx val="38428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F62C-426C-B171-237E1E5BE6A5}"/>
              </c:ext>
            </c:extLst>
          </c:dPt>
          <c:dPt>
            <c:idx val="1"/>
            <c:bubble3D val="0"/>
            <c:spPr>
              <a:gradFill>
                <a:gsLst>
                  <a:gs pos="0">
                    <a:schemeClr val="accent1">
                      <a:lumMod val="75000"/>
                    </a:schemeClr>
                  </a:gs>
                  <a:gs pos="0">
                    <a:srgbClr val="B9CAE8"/>
                  </a:gs>
                  <a:gs pos="0">
                    <a:srgbClr val="C3D2EC"/>
                  </a:gs>
                  <a:gs pos="100000">
                    <a:srgbClr val="002060"/>
                  </a:gs>
                  <a:gs pos="0">
                    <a:schemeClr val="accent1">
                      <a:lumMod val="75000"/>
                    </a:schemeClr>
                  </a:gs>
                  <a:gs pos="0">
                    <a:scrgbClr r="0" g="0" b="0"/>
                  </a:gs>
                  <a:gs pos="0">
                    <a:schemeClr val="accent1">
                      <a:lumMod val="75000"/>
                    </a:schemeClr>
                  </a:gs>
                </a:gsLst>
                <a:lin ang="10800000" scaled="0"/>
              </a:gradFill>
              <a:ln w="19050">
                <a:noFill/>
              </a:ln>
              <a:effectLst/>
            </c:spPr>
            <c:extLst>
              <c:ext xmlns:c16="http://schemas.microsoft.com/office/drawing/2014/chart" uri="{C3380CC4-5D6E-409C-BE32-E72D297353CC}">
                <c16:uniqueId val="{00000003-F62C-426C-B171-237E1E5BE6A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62C-426C-B171-237E1E5BE6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21239"/>
                  </a:gs>
                  <a:gs pos="0">
                    <a:srgbClr val="B9CAE8"/>
                  </a:gs>
                  <a:gs pos="0">
                    <a:srgbClr val="C3D2EC"/>
                  </a:gs>
                  <a:gs pos="100000">
                    <a:srgbClr val="CE0841"/>
                  </a:gs>
                  <a:gs pos="0">
                    <a:schemeClr val="accent1">
                      <a:lumMod val="75000"/>
                    </a:schemeClr>
                  </a:gs>
                  <a:gs pos="0">
                    <a:scrgbClr r="0" g="0" b="0"/>
                  </a:gs>
                  <a:gs pos="0">
                    <a:schemeClr val="accent1">
                      <a:lumMod val="75000"/>
                    </a:schemeClr>
                  </a:gs>
                </a:gsLst>
                <a:lin ang="10800000" scaled="0"/>
              </a:gradFill>
              <a:ln w="19050">
                <a:noFill/>
              </a:ln>
              <a:effectLst/>
            </c:spPr>
            <c:extLst>
              <c:ext xmlns:c16="http://schemas.microsoft.com/office/drawing/2014/chart" uri="{C3380CC4-5D6E-409C-BE32-E72D297353CC}">
                <c16:uniqueId val="{00000001-14C1-4D71-B1F1-B1F9B5FE087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4C1-4D71-B1F1-B1F9B5FE087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4C1-4D71-B1F1-B1F9B5FE087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E58-4A60-A472-84F8A2F1333B}"/>
            </c:ext>
          </c:extLst>
        </c:ser>
        <c:dLbls>
          <c:dLblPos val="outEnd"/>
          <c:showLegendKey val="0"/>
          <c:showVal val="1"/>
          <c:showCatName val="0"/>
          <c:showSerName val="0"/>
          <c:showPercent val="0"/>
          <c:showBubbleSize val="0"/>
        </c:dLbls>
        <c:gapWidth val="75"/>
        <c:axId val="186497696"/>
        <c:axId val="187645520"/>
      </c:barChart>
      <c:catAx>
        <c:axId val="186497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7645520"/>
        <c:crosses val="autoZero"/>
        <c:auto val="1"/>
        <c:lblAlgn val="ctr"/>
        <c:lblOffset val="100"/>
        <c:noMultiLvlLbl val="0"/>
      </c:catAx>
      <c:valAx>
        <c:axId val="187645520"/>
        <c:scaling>
          <c:orientation val="minMax"/>
        </c:scaling>
        <c:delete val="1"/>
        <c:axPos val="b"/>
        <c:numFmt formatCode="General" sourceLinked="1"/>
        <c:majorTickMark val="out"/>
        <c:minorTickMark val="none"/>
        <c:tickLblPos val="nextTo"/>
        <c:crossAx val="18649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OPERATION!DEPARTMENT WISE OPERATION</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wrap="square" lIns="38100" tIns="19050" rIns="38100" bIns="19050" anchor="ctr">
              <a:spAutoFit/>
            </a:bodyPr>
            <a:lstStyle/>
            <a:p>
              <a:pPr>
                <a:defRPr sz="1800">
                  <a:solidFill>
                    <a:schemeClr val="bg2"/>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s>
    <c:plotArea>
      <c:layout/>
      <c:pieChart>
        <c:varyColors val="1"/>
        <c:ser>
          <c:idx val="0"/>
          <c:order val="0"/>
          <c:tx>
            <c:strRef>
              <c:f>'DEPARTMENT WISE OPERATION'!$B$3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8483-42BF-BCA4-9CA2417139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483-42BF-BCA4-9CA2417139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8483-42BF-BCA4-9CA2417139BF}"/>
              </c:ext>
            </c:extLst>
          </c:dPt>
          <c:dLbls>
            <c:spPr>
              <a:noFill/>
              <a:ln>
                <a:noFill/>
              </a:ln>
              <a:effectLst/>
            </c:spPr>
            <c:txPr>
              <a:bodyPr wrap="square" lIns="38100" tIns="19050" rIns="38100" bIns="19050" anchor="ctr">
                <a:spAutoFit/>
              </a:bodyPr>
              <a:lstStyle/>
              <a:p>
                <a:pPr>
                  <a:defRPr sz="1800">
                    <a:solidFill>
                      <a:schemeClr val="bg2"/>
                    </a:solidFill>
                  </a:defRPr>
                </a:pPr>
                <a:endParaRPr lang="en-US"/>
              </a:p>
            </c:tx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'DEPARTMENT WISE OPERATION'!$A$4:$A$7</c:f>
              <c:strCache>
                <c:ptCount val="3"/>
                <c:pt idx="0">
                  <c:v>HR</c:v>
                </c:pt>
                <c:pt idx="1">
                  <c:v>R&amp;D</c:v>
                </c:pt>
                <c:pt idx="2">
                  <c:v>Sales</c:v>
                </c:pt>
              </c:strCache>
            </c:strRef>
          </c:cat>
          <c:val>
            <c:numRef>
              <c:f>'DEPARTMENT WISE OPERATION'!$B$4:$B$7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E-8483-42BF-BCA4-9CA2417139BF}"/>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rgbClr val="FFC00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rgbClr val="FFC000"/>
              </a:gs>
            </a:gsLst>
            <a:lin ang="5400000" scaled="0"/>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rgbClr val="FFC000"/>
                </a:gs>
              </a:gsLst>
              <a:lin ang="5400000" scaled="0"/>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613-48A1-AB56-45CB6B100A74}"/>
            </c:ext>
          </c:extLst>
        </c:ser>
        <c:dLbls>
          <c:showLegendKey val="0"/>
          <c:showVal val="0"/>
          <c:showCatName val="0"/>
          <c:showSerName val="0"/>
          <c:showPercent val="0"/>
          <c:showBubbleSize val="0"/>
        </c:dLbls>
        <c:gapWidth val="140"/>
        <c:overlap val="-27"/>
        <c:axId val="339788528"/>
        <c:axId val="295415504"/>
      </c:barChart>
      <c:catAx>
        <c:axId val="339788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95415504"/>
        <c:crosses val="autoZero"/>
        <c:auto val="1"/>
        <c:lblAlgn val="ctr"/>
        <c:lblOffset val="100"/>
        <c:noMultiLvlLbl val="0"/>
      </c:catAx>
      <c:valAx>
        <c:axId val="295415504"/>
        <c:scaling>
          <c:orientation val="minMax"/>
        </c:scaling>
        <c:delete val="1"/>
        <c:axPos val="l"/>
        <c:numFmt formatCode="General" sourceLinked="1"/>
        <c:majorTickMark val="out"/>
        <c:minorTickMark val="none"/>
        <c:tickLblPos val="nextTo"/>
        <c:crossAx val="33978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ED2F92F-015E-409F-A854-634780FB3AF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46EEBF06-B3B1-4F31-9142-606BAA11E2C3}">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ED2F92F-015E-409F-A854-634780FB3AFC}">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46EEBF06-B3B1-4F31-9142-606BAA11E2C3}">
          <cx:tx>
            <cx:txData>
              <cx:f>_xlchart.v2.8</cx:f>
              <cx:v>ATTRITION</cx:v>
            </cx:txData>
          </cx:tx>
          <cx:spPr>
            <a:gradFill>
              <a:gsLst>
                <a:gs pos="0">
                  <a:schemeClr val="accent6">
                    <a:lumMod val="75000"/>
                  </a:schemeClr>
                </a:gs>
                <a:gs pos="100000">
                  <a:srgbClr val="00B050"/>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527050</xdr:colOff>
      <xdr:row>1</xdr:row>
      <xdr:rowOff>120651</xdr:rowOff>
    </xdr:from>
    <xdr:to>
      <xdr:col>11</xdr:col>
      <xdr:colOff>374650</xdr:colOff>
      <xdr:row>6</xdr:row>
      <xdr:rowOff>133351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3985276-0B15-FE9E-27BA-8CCCAD2C06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17050" y="317501"/>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3</xdr:row>
      <xdr:rowOff>146050</xdr:rowOff>
    </xdr:from>
    <xdr:to>
      <xdr:col>8</xdr:col>
      <xdr:colOff>57150</xdr:colOff>
      <xdr:row>7</xdr:row>
      <xdr:rowOff>101600</xdr:rowOff>
    </xdr:to>
    <xdr:graphicFrame macro="">
      <xdr:nvGraphicFramePr>
        <xdr:cNvPr id="2" name="Chart 1">
          <a:extLst>
            <a:ext uri="{FF2B5EF4-FFF2-40B4-BE49-F238E27FC236}">
              <a16:creationId xmlns:a16="http://schemas.microsoft.com/office/drawing/2014/main" id="{086C9D25-B458-935C-9F5D-F67A038CE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368300</xdr:colOff>
      <xdr:row>1</xdr:row>
      <xdr:rowOff>19051</xdr:rowOff>
    </xdr:from>
    <xdr:to>
      <xdr:col>11</xdr:col>
      <xdr:colOff>215900</xdr:colOff>
      <xdr:row>6</xdr:row>
      <xdr:rowOff>184151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30B33B0-83AF-68CA-5404-9917B27F05E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43700" y="215901"/>
              <a:ext cx="1828800" cy="1149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203200</xdr:colOff>
      <xdr:row>9</xdr:row>
      <xdr:rowOff>12700</xdr:rowOff>
    </xdr:from>
    <xdr:to>
      <xdr:col>7</xdr:col>
      <xdr:colOff>0</xdr:colOff>
      <xdr:row>14</xdr:row>
      <xdr:rowOff>76200</xdr:rowOff>
    </xdr:to>
    <xdr:graphicFrame macro="">
      <xdr:nvGraphicFramePr>
        <xdr:cNvPr id="4" name="Chart 3">
          <a:extLst>
            <a:ext uri="{FF2B5EF4-FFF2-40B4-BE49-F238E27FC236}">
              <a16:creationId xmlns:a16="http://schemas.microsoft.com/office/drawing/2014/main" id="{E067F81D-A47F-CD03-0E96-E69C207E5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628650</xdr:colOff>
      <xdr:row>8</xdr:row>
      <xdr:rowOff>38101</xdr:rowOff>
    </xdr:from>
    <xdr:to>
      <xdr:col>11</xdr:col>
      <xdr:colOff>476250</xdr:colOff>
      <xdr:row>18</xdr:row>
      <xdr:rowOff>190501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4C5B7E76-D8CF-6986-2CE8-2C81DCAC060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004050" y="1612901"/>
              <a:ext cx="1828800" cy="2120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546100</xdr:colOff>
      <xdr:row>0</xdr:row>
      <xdr:rowOff>95251</xdr:rowOff>
    </xdr:from>
    <xdr:to>
      <xdr:col>11</xdr:col>
      <xdr:colOff>393700</xdr:colOff>
      <xdr:row>12</xdr:row>
      <xdr:rowOff>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C127BDE-E797-EE71-1189-F3020057690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105650" y="95251"/>
              <a:ext cx="1828800" cy="226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3</xdr:row>
      <xdr:rowOff>1</xdr:rowOff>
    </xdr:from>
    <xdr:to>
      <xdr:col>8</xdr:col>
      <xdr:colOff>546100</xdr:colOff>
      <xdr:row>8</xdr:row>
      <xdr:rowOff>88901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CBB0BABF-7229-5A21-167B-3E20A099B8C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276850" y="590551"/>
              <a:ext cx="1828800" cy="1073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1422400</xdr:colOff>
      <xdr:row>16</xdr:row>
      <xdr:rowOff>50800</xdr:rowOff>
    </xdr:from>
    <xdr:to>
      <xdr:col>5</xdr:col>
      <xdr:colOff>342900</xdr:colOff>
      <xdr:row>25</xdr:row>
      <xdr:rowOff>139700</xdr:rowOff>
    </xdr:to>
    <xdr:graphicFrame macro="">
      <xdr:nvGraphicFramePr>
        <xdr:cNvPr id="4" name="Chart 3">
          <a:extLst>
            <a:ext uri="{FF2B5EF4-FFF2-40B4-BE49-F238E27FC236}">
              <a16:creationId xmlns:a16="http://schemas.microsoft.com/office/drawing/2014/main" id="{4BFCF863-B555-67D5-B474-40A209983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409575</xdr:colOff>
      <xdr:row>2</xdr:row>
      <xdr:rowOff>101600</xdr:rowOff>
    </xdr:from>
    <xdr:to>
      <xdr:col>9</xdr:col>
      <xdr:colOff>358775</xdr:colOff>
      <xdr:row>16</xdr:row>
      <xdr:rowOff>88900</xdr:rowOff>
    </xdr:to>
    <xdr:graphicFrame macro="">
      <xdr:nvGraphicFramePr>
        <xdr:cNvPr id="2" name="Chart 1">
          <a:extLst>
            <a:ext uri="{FF2B5EF4-FFF2-40B4-BE49-F238E27FC236}">
              <a16:creationId xmlns:a16="http://schemas.microsoft.com/office/drawing/2014/main" id="{D4F787E2-12D5-381E-035C-8CE88B68A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2</xdr:row>
      <xdr:rowOff>50800</xdr:rowOff>
    </xdr:from>
    <xdr:to>
      <xdr:col>6</xdr:col>
      <xdr:colOff>323850</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EA185AA-1BA7-8D88-71E8-48E562928A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444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993775</xdr:colOff>
      <xdr:row>2</xdr:row>
      <xdr:rowOff>50800</xdr:rowOff>
    </xdr:from>
    <xdr:to>
      <xdr:col>7</xdr:col>
      <xdr:colOff>581025</xdr:colOff>
      <xdr:row>16</xdr:row>
      <xdr:rowOff>38100</xdr:rowOff>
    </xdr:to>
    <xdr:graphicFrame macro="">
      <xdr:nvGraphicFramePr>
        <xdr:cNvPr id="2" name="Chart 1">
          <a:extLst>
            <a:ext uri="{FF2B5EF4-FFF2-40B4-BE49-F238E27FC236}">
              <a16:creationId xmlns:a16="http://schemas.microsoft.com/office/drawing/2014/main" id="{99FE1FC4-7E8E-3291-4E8A-5E1BE72C0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212725</xdr:colOff>
      <xdr:row>3</xdr:row>
      <xdr:rowOff>50800</xdr:rowOff>
    </xdr:from>
    <xdr:to>
      <xdr:col>10</xdr:col>
      <xdr:colOff>161925</xdr:colOff>
      <xdr:row>17</xdr:row>
      <xdr:rowOff>38100</xdr:rowOff>
    </xdr:to>
    <xdr:graphicFrame macro="">
      <xdr:nvGraphicFramePr>
        <xdr:cNvPr id="2" name="Chart 1">
          <a:extLst>
            <a:ext uri="{FF2B5EF4-FFF2-40B4-BE49-F238E27FC236}">
              <a16:creationId xmlns:a16="http://schemas.microsoft.com/office/drawing/2014/main" id="{23B33CE3-E166-2A42-172E-2093B32C25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374650</xdr:colOff>
      <xdr:row>1</xdr:row>
      <xdr:rowOff>133350</xdr:rowOff>
    </xdr:from>
    <xdr:to>
      <xdr:col>13</xdr:col>
      <xdr:colOff>222250</xdr:colOff>
      <xdr:row>15</xdr:row>
      <xdr:rowOff>92069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E7C712C-5CD8-2C58-EF5F-A9F6C96FEAF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55000" y="3302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95250</xdr:colOff>
      <xdr:row>2</xdr:row>
      <xdr:rowOff>6350</xdr:rowOff>
    </xdr:from>
    <xdr:to>
      <xdr:col>14</xdr:col>
      <xdr:colOff>603250</xdr:colOff>
      <xdr:row>15</xdr:row>
      <xdr:rowOff>161919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25269D0-F4DA-0ED0-F61B-F44DF9545C3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296400" y="400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44450</xdr:colOff>
      <xdr:row>4</xdr:row>
      <xdr:rowOff>177800</xdr:rowOff>
    </xdr:from>
    <xdr:to>
      <xdr:col>11</xdr:col>
      <xdr:colOff>120650</xdr:colOff>
      <xdr:row>16</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3986E14-1570-EABC-874C-B3211CE797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8850" y="965200"/>
              <a:ext cx="3378200" cy="2222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5</xdr:col>
      <xdr:colOff>237160</xdr:colOff>
      <xdr:row>0</xdr:row>
      <xdr:rowOff>0</xdr:rowOff>
    </xdr:from>
    <xdr:ext cx="25359032" cy="15826154"/>
    <xdr:grpSp>
      <xdr:nvGrpSpPr>
        <xdr:cNvPr id="2" name="Shape 2">
          <a:extLst>
            <a:ext uri="{FF2B5EF4-FFF2-40B4-BE49-F238E27FC236}">
              <a16:creationId xmlns:a16="http://schemas.microsoft.com/office/drawing/2014/main" id="{00000000-0008-0000-0200-000002000000}"/>
            </a:ext>
          </a:extLst>
        </xdr:cNvPr>
        <xdr:cNvGrpSpPr/>
      </xdr:nvGrpSpPr>
      <xdr:grpSpPr>
        <a:xfrm>
          <a:off x="3517993" y="0"/>
          <a:ext cx="25359032" cy="15826154"/>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latin typeface="+mj-lt"/>
              </a:endParaRPr>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mj-lt"/>
                  <a:ea typeface="Calibri"/>
                  <a:cs typeface="Calibri"/>
                  <a:sym typeface="Calibri"/>
                </a:rPr>
                <a:t>`</a:t>
              </a:r>
              <a:endParaRPr sz="1400">
                <a:latin typeface="+mj-lt"/>
              </a:endParaRPr>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chemeClr val="tx2"/>
                </a:solidFill>
                <a:latin typeface="+mj-lt"/>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lang="en-IN" sz="1400" b="1">
                <a:solidFill>
                  <a:srgbClr val="FF0000"/>
                </a:solidFill>
                <a:latin typeface="+mj-lt"/>
              </a:endParaRPr>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9"/>
              <a:chOff x="1846116" y="1215714"/>
              <a:chExt cx="13403409" cy="998849"/>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2000" b="1">
                  <a:solidFill>
                    <a:srgbClr val="FF0000"/>
                  </a:solidFill>
                  <a:latin typeface="+mj-lt"/>
                </a:endParaRPr>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9"/>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lang="en-IN" sz="1800" b="1">
                  <a:solidFill>
                    <a:srgbClr val="FF0000"/>
                  </a:solidFill>
                  <a:latin typeface="+mj-lt"/>
                </a:endParaRPr>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b="1">
                  <a:solidFill>
                    <a:srgbClr val="FF0000"/>
                  </a:solidFill>
                  <a:latin typeface="+mj-lt"/>
                </a:endParaRPr>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800" b="1">
                  <a:solidFill>
                    <a:srgbClr val="FF0000"/>
                  </a:solidFill>
                  <a:latin typeface="+mj-lt"/>
                </a:endParaRPr>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800" b="1">
                  <a:solidFill>
                    <a:srgbClr val="FF0000"/>
                  </a:solidFill>
                  <a:latin typeface="+mj-lt"/>
                </a:endParaRPr>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chemeClr val="accent3"/>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chemeClr val="accent3"/>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chemeClr val="accent3"/>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chemeClr val="accent3"/>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chemeClr val="accent3"/>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chemeClr val="accent3"/>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chemeClr val="accent3"/>
              </a:solidFill>
              <a:prstDash val="solid"/>
              <a:miter lim="800000"/>
              <a:headEnd type="none" w="sm" len="sm"/>
              <a:tailEnd type="none" w="sm" len="sm"/>
            </a:ln>
          </xdr:spPr>
        </xdr:cxnSp>
      </xdr:grpSp>
    </xdr:grpSp>
    <xdr:clientData fLocksWithSheet="0"/>
  </xdr:oneCellAnchor>
  <xdr:twoCellAnchor>
    <xdr:from>
      <xdr:col>5</xdr:col>
      <xdr:colOff>390770</xdr:colOff>
      <xdr:row>11</xdr:row>
      <xdr:rowOff>0</xdr:rowOff>
    </xdr:from>
    <xdr:to>
      <xdr:col>11</xdr:col>
      <xdr:colOff>146538</xdr:colOff>
      <xdr:row>15</xdr:row>
      <xdr:rowOff>48846</xdr:rowOff>
    </xdr:to>
    <xdr:sp macro="" textlink="">
      <xdr:nvSpPr>
        <xdr:cNvPr id="32" name="TextBox 31">
          <a:extLst>
            <a:ext uri="{FF2B5EF4-FFF2-40B4-BE49-F238E27FC236}">
              <a16:creationId xmlns:a16="http://schemas.microsoft.com/office/drawing/2014/main" id="{11FF0BFE-DAE9-C4B2-F02F-27F7BC1F35E3}"/>
            </a:ext>
          </a:extLst>
        </xdr:cNvPr>
        <xdr:cNvSpPr txBox="1"/>
      </xdr:nvSpPr>
      <xdr:spPr>
        <a:xfrm>
          <a:off x="3647180" y="2149231"/>
          <a:ext cx="3663461" cy="830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TOTAL EMPLOYEES</a:t>
          </a:r>
        </a:p>
      </xdr:txBody>
    </xdr:sp>
    <xdr:clientData/>
  </xdr:twoCellAnchor>
  <xdr:twoCellAnchor>
    <xdr:from>
      <xdr:col>6</xdr:col>
      <xdr:colOff>268654</xdr:colOff>
      <xdr:row>15</xdr:row>
      <xdr:rowOff>24423</xdr:rowOff>
    </xdr:from>
    <xdr:to>
      <xdr:col>10</xdr:col>
      <xdr:colOff>317500</xdr:colOff>
      <xdr:row>19</xdr:row>
      <xdr:rowOff>73269</xdr:rowOff>
    </xdr:to>
    <xdr:sp macro="" textlink="KPI!A7">
      <xdr:nvSpPr>
        <xdr:cNvPr id="33" name="TextBox 32">
          <a:extLst>
            <a:ext uri="{FF2B5EF4-FFF2-40B4-BE49-F238E27FC236}">
              <a16:creationId xmlns:a16="http://schemas.microsoft.com/office/drawing/2014/main" id="{C2E20289-C2D0-9BB6-3E6C-8602AE12012A}"/>
            </a:ext>
          </a:extLst>
        </xdr:cNvPr>
        <xdr:cNvSpPr txBox="1"/>
      </xdr:nvSpPr>
      <xdr:spPr>
        <a:xfrm>
          <a:off x="4225192" y="2955192"/>
          <a:ext cx="2686539" cy="830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A391E2-7E3C-4AD2-9AEA-C31725105A30}" type="TxLink">
            <a:rPr lang="en-US" sz="4800" b="1" i="0" u="none" strike="noStrike">
              <a:solidFill>
                <a:srgbClr val="002060"/>
              </a:solidFill>
              <a:latin typeface="Calibri"/>
              <a:ea typeface="Calibri"/>
              <a:cs typeface="Calibri"/>
            </a:rPr>
            <a:pPr algn="ctr"/>
            <a:t>1470</a:t>
          </a:fld>
          <a:endParaRPr lang="en-IN" sz="4800" b="1">
            <a:solidFill>
              <a:srgbClr val="002060"/>
            </a:solidFill>
          </a:endParaRPr>
        </a:p>
      </xdr:txBody>
    </xdr:sp>
    <xdr:clientData/>
  </xdr:twoCellAnchor>
  <xdr:twoCellAnchor>
    <xdr:from>
      <xdr:col>13</xdr:col>
      <xdr:colOff>228474</xdr:colOff>
      <xdr:row>11</xdr:row>
      <xdr:rowOff>32563</xdr:rowOff>
    </xdr:from>
    <xdr:to>
      <xdr:col>18</xdr:col>
      <xdr:colOff>635525</xdr:colOff>
      <xdr:row>14</xdr:row>
      <xdr:rowOff>81410</xdr:rowOff>
    </xdr:to>
    <xdr:sp macro="" textlink="">
      <xdr:nvSpPr>
        <xdr:cNvPr id="35" name="TextBox 34">
          <a:extLst>
            <a:ext uri="{FF2B5EF4-FFF2-40B4-BE49-F238E27FC236}">
              <a16:creationId xmlns:a16="http://schemas.microsoft.com/office/drawing/2014/main" id="{146B4F7F-10DE-4A4F-962F-E74AF92E27A7}"/>
            </a:ext>
          </a:extLst>
        </xdr:cNvPr>
        <xdr:cNvSpPr txBox="1"/>
      </xdr:nvSpPr>
      <xdr:spPr>
        <a:xfrm>
          <a:off x="8695141" y="2181794"/>
          <a:ext cx="3663461" cy="635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ATTRITION</a:t>
          </a:r>
        </a:p>
      </xdr:txBody>
    </xdr:sp>
    <xdr:clientData/>
  </xdr:twoCellAnchor>
  <xdr:twoCellAnchor>
    <xdr:from>
      <xdr:col>15</xdr:col>
      <xdr:colOff>0</xdr:colOff>
      <xdr:row>14</xdr:row>
      <xdr:rowOff>162820</xdr:rowOff>
    </xdr:from>
    <xdr:to>
      <xdr:col>17</xdr:col>
      <xdr:colOff>472180</xdr:colOff>
      <xdr:row>19</xdr:row>
      <xdr:rowOff>16281</xdr:rowOff>
    </xdr:to>
    <xdr:sp macro="" textlink="KPI!B7">
      <xdr:nvSpPr>
        <xdr:cNvPr id="36" name="TextBox 35">
          <a:extLst>
            <a:ext uri="{FF2B5EF4-FFF2-40B4-BE49-F238E27FC236}">
              <a16:creationId xmlns:a16="http://schemas.microsoft.com/office/drawing/2014/main" id="{D7BDE0B8-8424-9378-4AC1-F0B4E0CA9DA1}"/>
            </a:ext>
          </a:extLst>
        </xdr:cNvPr>
        <xdr:cNvSpPr txBox="1"/>
      </xdr:nvSpPr>
      <xdr:spPr>
        <a:xfrm>
          <a:off x="9769231" y="2898205"/>
          <a:ext cx="1774744" cy="830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7908CB-AC3B-49C2-AFDD-A92918B780A0}" type="TxLink">
            <a:rPr lang="en-US" sz="4800" b="1" i="0" u="none" strike="noStrike">
              <a:solidFill>
                <a:srgbClr val="002060"/>
              </a:solidFill>
              <a:latin typeface="Calibri"/>
              <a:ea typeface="Calibri"/>
              <a:cs typeface="Calibri"/>
            </a:rPr>
            <a:pPr algn="ctr"/>
            <a:t>237</a:t>
          </a:fld>
          <a:endParaRPr lang="en-IN" sz="4800" b="1">
            <a:solidFill>
              <a:srgbClr val="002060"/>
            </a:solidFill>
          </a:endParaRPr>
        </a:p>
      </xdr:txBody>
    </xdr:sp>
    <xdr:clientData/>
  </xdr:twoCellAnchor>
  <xdr:twoCellAnchor>
    <xdr:from>
      <xdr:col>21</xdr:col>
      <xdr:colOff>179102</xdr:colOff>
      <xdr:row>11</xdr:row>
      <xdr:rowOff>0</xdr:rowOff>
    </xdr:from>
    <xdr:to>
      <xdr:col>26</xdr:col>
      <xdr:colOff>586153</xdr:colOff>
      <xdr:row>14</xdr:row>
      <xdr:rowOff>16282</xdr:rowOff>
    </xdr:to>
    <xdr:sp macro="" textlink="">
      <xdr:nvSpPr>
        <xdr:cNvPr id="40" name="TextBox 39">
          <a:extLst>
            <a:ext uri="{FF2B5EF4-FFF2-40B4-BE49-F238E27FC236}">
              <a16:creationId xmlns:a16="http://schemas.microsoft.com/office/drawing/2014/main" id="{21A2D728-7F18-F5CA-473A-2C23070C490C}"/>
            </a:ext>
          </a:extLst>
        </xdr:cNvPr>
        <xdr:cNvSpPr txBox="1"/>
      </xdr:nvSpPr>
      <xdr:spPr>
        <a:xfrm>
          <a:off x="13856025" y="2149231"/>
          <a:ext cx="3663461" cy="602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C00000"/>
              </a:solidFill>
            </a:rPr>
            <a:t>ACTIVE EMPLOYEES</a:t>
          </a:r>
        </a:p>
      </xdr:txBody>
    </xdr:sp>
    <xdr:clientData/>
  </xdr:twoCellAnchor>
  <xdr:twoCellAnchor>
    <xdr:from>
      <xdr:col>22</xdr:col>
      <xdr:colOff>569872</xdr:colOff>
      <xdr:row>14</xdr:row>
      <xdr:rowOff>113975</xdr:rowOff>
    </xdr:from>
    <xdr:to>
      <xdr:col>25</xdr:col>
      <xdr:colOff>341923</xdr:colOff>
      <xdr:row>18</xdr:row>
      <xdr:rowOff>32565</xdr:rowOff>
    </xdr:to>
    <xdr:sp macro="" textlink="KPI!D7">
      <xdr:nvSpPr>
        <xdr:cNvPr id="41" name="TextBox 40">
          <a:extLst>
            <a:ext uri="{FF2B5EF4-FFF2-40B4-BE49-F238E27FC236}">
              <a16:creationId xmlns:a16="http://schemas.microsoft.com/office/drawing/2014/main" id="{5890518A-C1C6-FE4A-9A91-C2B117BE893D}"/>
            </a:ext>
          </a:extLst>
        </xdr:cNvPr>
        <xdr:cNvSpPr txBox="1"/>
      </xdr:nvSpPr>
      <xdr:spPr>
        <a:xfrm>
          <a:off x="14898077" y="2849360"/>
          <a:ext cx="1725897" cy="700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43E29E-5EA3-466C-9F49-4D82F06F9C7A}" type="TxLink">
            <a:rPr lang="en-US" sz="4800" b="1" i="0" u="none" strike="noStrike">
              <a:solidFill>
                <a:srgbClr val="002060"/>
              </a:solidFill>
              <a:latin typeface="Calibri"/>
              <a:ea typeface="Calibri"/>
              <a:cs typeface="Calibri"/>
            </a:rPr>
            <a:pPr algn="r"/>
            <a:t>1233</a:t>
          </a:fld>
          <a:endParaRPr lang="en-IN" sz="4800" b="1">
            <a:solidFill>
              <a:srgbClr val="002060"/>
            </a:solidFill>
          </a:endParaRPr>
        </a:p>
      </xdr:txBody>
    </xdr:sp>
    <xdr:clientData/>
  </xdr:twoCellAnchor>
  <xdr:twoCellAnchor>
    <xdr:from>
      <xdr:col>28</xdr:col>
      <xdr:colOff>179102</xdr:colOff>
      <xdr:row>11</xdr:row>
      <xdr:rowOff>0</xdr:rowOff>
    </xdr:from>
    <xdr:to>
      <xdr:col>32</xdr:col>
      <xdr:colOff>390770</xdr:colOff>
      <xdr:row>13</xdr:row>
      <xdr:rowOff>113974</xdr:rowOff>
    </xdr:to>
    <xdr:sp macro="" textlink="">
      <xdr:nvSpPr>
        <xdr:cNvPr id="42" name="TextBox 41">
          <a:extLst>
            <a:ext uri="{FF2B5EF4-FFF2-40B4-BE49-F238E27FC236}">
              <a16:creationId xmlns:a16="http://schemas.microsoft.com/office/drawing/2014/main" id="{2D133667-B242-6F4B-255A-5F71B74E6812}"/>
            </a:ext>
          </a:extLst>
        </xdr:cNvPr>
        <xdr:cNvSpPr txBox="1"/>
      </xdr:nvSpPr>
      <xdr:spPr>
        <a:xfrm>
          <a:off x="18805769" y="2149231"/>
          <a:ext cx="3598334" cy="504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ATTRITION RATE</a:t>
          </a:r>
        </a:p>
      </xdr:txBody>
    </xdr:sp>
    <xdr:clientData/>
  </xdr:twoCellAnchor>
  <xdr:twoCellAnchor>
    <xdr:from>
      <xdr:col>29</xdr:col>
      <xdr:colOff>569872</xdr:colOff>
      <xdr:row>14</xdr:row>
      <xdr:rowOff>113972</xdr:rowOff>
    </xdr:from>
    <xdr:to>
      <xdr:col>32</xdr:col>
      <xdr:colOff>81411</xdr:colOff>
      <xdr:row>17</xdr:row>
      <xdr:rowOff>179102</xdr:rowOff>
    </xdr:to>
    <xdr:sp macro="" textlink="KPI!E7">
      <xdr:nvSpPr>
        <xdr:cNvPr id="43" name="TextBox 42">
          <a:extLst>
            <a:ext uri="{FF2B5EF4-FFF2-40B4-BE49-F238E27FC236}">
              <a16:creationId xmlns:a16="http://schemas.microsoft.com/office/drawing/2014/main" id="{2ED008D4-7905-E7F0-35E4-164B4B5CD3C3}"/>
            </a:ext>
          </a:extLst>
        </xdr:cNvPr>
        <xdr:cNvSpPr txBox="1"/>
      </xdr:nvSpPr>
      <xdr:spPr>
        <a:xfrm>
          <a:off x="20043205" y="2849357"/>
          <a:ext cx="2051539" cy="651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882C4C-C444-4A84-AEE7-EFEE333B4421}" type="TxLink">
            <a:rPr lang="en-US" sz="4800" b="1" i="0" u="none" strike="noStrike">
              <a:solidFill>
                <a:srgbClr val="002060"/>
              </a:solidFill>
              <a:latin typeface="Calibri"/>
              <a:ea typeface="Calibri"/>
              <a:cs typeface="Calibri"/>
            </a:rPr>
            <a:pPr/>
            <a:t>16.12%</a:t>
          </a:fld>
          <a:endParaRPr lang="en-IN" sz="4800" b="1">
            <a:solidFill>
              <a:srgbClr val="002060"/>
            </a:solidFill>
          </a:endParaRPr>
        </a:p>
      </xdr:txBody>
    </xdr:sp>
    <xdr:clientData/>
  </xdr:twoCellAnchor>
  <xdr:twoCellAnchor>
    <xdr:from>
      <xdr:col>34</xdr:col>
      <xdr:colOff>65128</xdr:colOff>
      <xdr:row>11</xdr:row>
      <xdr:rowOff>32564</xdr:rowOff>
    </xdr:from>
    <xdr:to>
      <xdr:col>38</xdr:col>
      <xdr:colOff>423335</xdr:colOff>
      <xdr:row>14</xdr:row>
      <xdr:rowOff>0</xdr:rowOff>
    </xdr:to>
    <xdr:sp macro="" textlink="">
      <xdr:nvSpPr>
        <xdr:cNvPr id="44" name="TextBox 43">
          <a:extLst>
            <a:ext uri="{FF2B5EF4-FFF2-40B4-BE49-F238E27FC236}">
              <a16:creationId xmlns:a16="http://schemas.microsoft.com/office/drawing/2014/main" id="{0092112D-CBAE-BBB9-1DA1-455A4B732F10}"/>
            </a:ext>
          </a:extLst>
        </xdr:cNvPr>
        <xdr:cNvSpPr txBox="1"/>
      </xdr:nvSpPr>
      <xdr:spPr>
        <a:xfrm>
          <a:off x="23771795" y="2181795"/>
          <a:ext cx="3744873" cy="553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AVERAGE AGE</a:t>
          </a:r>
        </a:p>
      </xdr:txBody>
    </xdr:sp>
    <xdr:clientData/>
  </xdr:twoCellAnchor>
  <xdr:twoCellAnchor>
    <xdr:from>
      <xdr:col>35</xdr:col>
      <xdr:colOff>537309</xdr:colOff>
      <xdr:row>15</xdr:row>
      <xdr:rowOff>81409</xdr:rowOff>
    </xdr:from>
    <xdr:to>
      <xdr:col>37</xdr:col>
      <xdr:colOff>586155</xdr:colOff>
      <xdr:row>19</xdr:row>
      <xdr:rowOff>65127</xdr:rowOff>
    </xdr:to>
    <xdr:sp macro="" textlink="KPI!C7">
      <xdr:nvSpPr>
        <xdr:cNvPr id="45" name="TextBox 44">
          <a:extLst>
            <a:ext uri="{FF2B5EF4-FFF2-40B4-BE49-F238E27FC236}">
              <a16:creationId xmlns:a16="http://schemas.microsoft.com/office/drawing/2014/main" id="{F7214F24-6957-FE69-557C-09951A98C4A2}"/>
            </a:ext>
          </a:extLst>
        </xdr:cNvPr>
        <xdr:cNvSpPr txBox="1"/>
      </xdr:nvSpPr>
      <xdr:spPr>
        <a:xfrm>
          <a:off x="25090642" y="3012178"/>
          <a:ext cx="1742180" cy="765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D5C266E-265C-4CDF-A7F7-745AA6D19019}" type="TxLink">
            <a:rPr lang="en-US" sz="4800" b="1" i="0" u="none" strike="noStrike">
              <a:solidFill>
                <a:srgbClr val="002060"/>
              </a:solidFill>
              <a:latin typeface="Calibri"/>
              <a:ea typeface="Calibri"/>
              <a:cs typeface="Calibri"/>
            </a:rPr>
            <a:pPr algn="r"/>
            <a:t>37</a:t>
          </a:fld>
          <a:endParaRPr lang="en-IN" sz="4800" b="1">
            <a:solidFill>
              <a:srgbClr val="002060"/>
            </a:solidFill>
          </a:endParaRPr>
        </a:p>
      </xdr:txBody>
    </xdr:sp>
    <xdr:clientData/>
  </xdr:twoCellAnchor>
  <xdr:oneCellAnchor>
    <xdr:from>
      <xdr:col>11</xdr:col>
      <xdr:colOff>472179</xdr:colOff>
      <xdr:row>11</xdr:row>
      <xdr:rowOff>65128</xdr:rowOff>
    </xdr:from>
    <xdr:ext cx="537308" cy="439615"/>
    <xdr:pic>
      <xdr:nvPicPr>
        <xdr:cNvPr id="46" name="image4.png">
          <a:extLst>
            <a:ext uri="{FF2B5EF4-FFF2-40B4-BE49-F238E27FC236}">
              <a16:creationId xmlns:a16="http://schemas.microsoft.com/office/drawing/2014/main" id="{B2890F4D-EAC9-4BBD-962A-5264D31CC33D}"/>
            </a:ext>
          </a:extLst>
        </xdr:cNvPr>
        <xdr:cNvPicPr preferRelativeResize="0"/>
      </xdr:nvPicPr>
      <xdr:blipFill>
        <a:blip xmlns:r="http://schemas.openxmlformats.org/officeDocument/2006/relationships" r:embed="rId1" cstate="print"/>
        <a:stretch>
          <a:fillRect/>
        </a:stretch>
      </xdr:blipFill>
      <xdr:spPr>
        <a:xfrm>
          <a:off x="7636282" y="2214359"/>
          <a:ext cx="537308" cy="439615"/>
        </a:xfrm>
        <a:prstGeom prst="rect">
          <a:avLst/>
        </a:prstGeom>
        <a:noFill/>
      </xdr:spPr>
    </xdr:pic>
    <xdr:clientData fLocksWithSheet="0"/>
  </xdr:oneCellAnchor>
  <xdr:oneCellAnchor>
    <xdr:from>
      <xdr:col>26</xdr:col>
      <xdr:colOff>700128</xdr:colOff>
      <xdr:row>11</xdr:row>
      <xdr:rowOff>130256</xdr:rowOff>
    </xdr:from>
    <xdr:ext cx="553590" cy="423333"/>
    <xdr:pic>
      <xdr:nvPicPr>
        <xdr:cNvPr id="47" name="image5.png">
          <a:extLst>
            <a:ext uri="{FF2B5EF4-FFF2-40B4-BE49-F238E27FC236}">
              <a16:creationId xmlns:a16="http://schemas.microsoft.com/office/drawing/2014/main" id="{E727140B-34D9-4ED6-B60B-23055FEC23E1}"/>
            </a:ext>
          </a:extLst>
        </xdr:cNvPr>
        <xdr:cNvPicPr preferRelativeResize="0"/>
      </xdr:nvPicPr>
      <xdr:blipFill>
        <a:blip xmlns:r="http://schemas.openxmlformats.org/officeDocument/2006/relationships" r:embed="rId2" cstate="print"/>
        <a:stretch>
          <a:fillRect/>
        </a:stretch>
      </xdr:blipFill>
      <xdr:spPr>
        <a:xfrm>
          <a:off x="17633461" y="2279487"/>
          <a:ext cx="553590" cy="423333"/>
        </a:xfrm>
        <a:prstGeom prst="rect">
          <a:avLst/>
        </a:prstGeom>
        <a:noFill/>
      </xdr:spPr>
    </xdr:pic>
    <xdr:clientData fLocksWithSheet="0"/>
  </xdr:oneCellAnchor>
  <xdr:oneCellAnchor>
    <xdr:from>
      <xdr:col>33</xdr:col>
      <xdr:colOff>526</xdr:colOff>
      <xdr:row>11</xdr:row>
      <xdr:rowOff>97692</xdr:rowOff>
    </xdr:from>
    <xdr:ext cx="471653" cy="472180"/>
    <xdr:pic>
      <xdr:nvPicPr>
        <xdr:cNvPr id="48" name="image2.png">
          <a:extLst>
            <a:ext uri="{FF2B5EF4-FFF2-40B4-BE49-F238E27FC236}">
              <a16:creationId xmlns:a16="http://schemas.microsoft.com/office/drawing/2014/main" id="{41A48F14-466B-4468-8FE2-912978B381A3}"/>
            </a:ext>
          </a:extLst>
        </xdr:cNvPr>
        <xdr:cNvPicPr preferRelativeResize="0"/>
      </xdr:nvPicPr>
      <xdr:blipFill>
        <a:blip xmlns:r="http://schemas.openxmlformats.org/officeDocument/2006/relationships" r:embed="rId3" cstate="print"/>
        <a:stretch>
          <a:fillRect/>
        </a:stretch>
      </xdr:blipFill>
      <xdr:spPr>
        <a:xfrm>
          <a:off x="22860526" y="2246923"/>
          <a:ext cx="471653" cy="472180"/>
        </a:xfrm>
        <a:prstGeom prst="rect">
          <a:avLst/>
        </a:prstGeom>
        <a:noFill/>
      </xdr:spPr>
    </xdr:pic>
    <xdr:clientData fLocksWithSheet="0"/>
  </xdr:oneCellAnchor>
  <xdr:oneCellAnchor>
    <xdr:from>
      <xdr:col>38</xdr:col>
      <xdr:colOff>716936</xdr:colOff>
      <xdr:row>11</xdr:row>
      <xdr:rowOff>123551</xdr:rowOff>
    </xdr:from>
    <xdr:ext cx="422808" cy="439615"/>
    <xdr:pic>
      <xdr:nvPicPr>
        <xdr:cNvPr id="49" name="image6.png">
          <a:extLst>
            <a:ext uri="{FF2B5EF4-FFF2-40B4-BE49-F238E27FC236}">
              <a16:creationId xmlns:a16="http://schemas.microsoft.com/office/drawing/2014/main" id="{FB45915D-37DC-418D-9CCB-BC27FB63E926}"/>
            </a:ext>
          </a:extLst>
        </xdr:cNvPr>
        <xdr:cNvPicPr preferRelativeResize="0"/>
      </xdr:nvPicPr>
      <xdr:blipFill>
        <a:blip xmlns:r="http://schemas.openxmlformats.org/officeDocument/2006/relationships" r:embed="rId4" cstate="print"/>
        <a:stretch>
          <a:fillRect/>
        </a:stretch>
      </xdr:blipFill>
      <xdr:spPr>
        <a:xfrm>
          <a:off x="28021936" y="2177963"/>
          <a:ext cx="422808" cy="439615"/>
        </a:xfrm>
        <a:prstGeom prst="rect">
          <a:avLst/>
        </a:prstGeom>
        <a:noFill/>
      </xdr:spPr>
    </xdr:pic>
    <xdr:clientData fLocksWithSheet="0"/>
  </xdr:oneCellAnchor>
  <xdr:oneCellAnchor>
    <xdr:from>
      <xdr:col>18</xdr:col>
      <xdr:colOff>618717</xdr:colOff>
      <xdr:row>11</xdr:row>
      <xdr:rowOff>32564</xdr:rowOff>
    </xdr:from>
    <xdr:ext cx="895513" cy="602436"/>
    <xdr:pic>
      <xdr:nvPicPr>
        <xdr:cNvPr id="50" name="image7.png">
          <a:extLst>
            <a:ext uri="{FF2B5EF4-FFF2-40B4-BE49-F238E27FC236}">
              <a16:creationId xmlns:a16="http://schemas.microsoft.com/office/drawing/2014/main" id="{55A8FF57-C16C-427F-8160-BE952BE613DC}"/>
            </a:ext>
          </a:extLst>
        </xdr:cNvPr>
        <xdr:cNvPicPr preferRelativeResize="0"/>
      </xdr:nvPicPr>
      <xdr:blipFill>
        <a:blip xmlns:r="http://schemas.openxmlformats.org/officeDocument/2006/relationships" r:embed="rId5" cstate="print"/>
        <a:stretch>
          <a:fillRect/>
        </a:stretch>
      </xdr:blipFill>
      <xdr:spPr>
        <a:xfrm>
          <a:off x="12341794" y="2181795"/>
          <a:ext cx="895513" cy="602436"/>
        </a:xfrm>
        <a:prstGeom prst="rect">
          <a:avLst/>
        </a:prstGeom>
        <a:noFill/>
      </xdr:spPr>
    </xdr:pic>
    <xdr:clientData fLocksWithSheet="0"/>
  </xdr:oneCellAnchor>
  <xdr:twoCellAnchor>
    <xdr:from>
      <xdr:col>7</xdr:col>
      <xdr:colOff>548410</xdr:colOff>
      <xdr:row>1</xdr:row>
      <xdr:rowOff>115455</xdr:rowOff>
    </xdr:from>
    <xdr:to>
      <xdr:col>26</xdr:col>
      <xdr:colOff>692727</xdr:colOff>
      <xdr:row>8</xdr:row>
      <xdr:rowOff>57727</xdr:rowOff>
    </xdr:to>
    <xdr:sp macro="" textlink="">
      <xdr:nvSpPr>
        <xdr:cNvPr id="51" name="TextBox 50">
          <a:extLst>
            <a:ext uri="{FF2B5EF4-FFF2-40B4-BE49-F238E27FC236}">
              <a16:creationId xmlns:a16="http://schemas.microsoft.com/office/drawing/2014/main" id="{57045262-467B-02C5-59F7-4D6B940DD6DA}"/>
            </a:ext>
          </a:extLst>
        </xdr:cNvPr>
        <xdr:cNvSpPr txBox="1"/>
      </xdr:nvSpPr>
      <xdr:spPr>
        <a:xfrm>
          <a:off x="5195455" y="317500"/>
          <a:ext cx="12757727" cy="1356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300" b="1">
              <a:solidFill>
                <a:schemeClr val="accent1">
                  <a:lumMod val="75000"/>
                </a:schemeClr>
              </a:solidFill>
            </a:rPr>
            <a:t>HR ANALYTICS DASHBOARD</a:t>
          </a:r>
        </a:p>
      </xdr:txBody>
    </xdr:sp>
    <xdr:clientData/>
  </xdr:twoCellAnchor>
  <xdr:oneCellAnchor>
    <xdr:from>
      <xdr:col>5</xdr:col>
      <xdr:colOff>457163</xdr:colOff>
      <xdr:row>1</xdr:row>
      <xdr:rowOff>173183</xdr:rowOff>
    </xdr:from>
    <xdr:ext cx="1332382" cy="1327727"/>
    <xdr:pic>
      <xdr:nvPicPr>
        <xdr:cNvPr id="52" name="image1.png">
          <a:extLst>
            <a:ext uri="{FF2B5EF4-FFF2-40B4-BE49-F238E27FC236}">
              <a16:creationId xmlns:a16="http://schemas.microsoft.com/office/drawing/2014/main" id="{68CD9F88-14F6-49B3-81D5-E8686373AD6C}"/>
            </a:ext>
          </a:extLst>
        </xdr:cNvPr>
        <xdr:cNvPicPr preferRelativeResize="0"/>
      </xdr:nvPicPr>
      <xdr:blipFill>
        <a:blip xmlns:r="http://schemas.openxmlformats.org/officeDocument/2006/relationships" r:embed="rId6" cstate="print"/>
        <a:stretch>
          <a:fillRect/>
        </a:stretch>
      </xdr:blipFill>
      <xdr:spPr>
        <a:xfrm>
          <a:off x="3776481" y="375228"/>
          <a:ext cx="1332382" cy="1327727"/>
        </a:xfrm>
        <a:prstGeom prst="rect">
          <a:avLst/>
        </a:prstGeom>
        <a:noFill/>
      </xdr:spPr>
    </xdr:pic>
    <xdr:clientData fLocksWithSheet="0"/>
  </xdr:oneCellAnchor>
  <xdr:oneCellAnchor>
    <xdr:from>
      <xdr:col>27</xdr:col>
      <xdr:colOff>457163</xdr:colOff>
      <xdr:row>1</xdr:row>
      <xdr:rowOff>86591</xdr:rowOff>
    </xdr:from>
    <xdr:ext cx="1188064" cy="1356591"/>
    <xdr:pic>
      <xdr:nvPicPr>
        <xdr:cNvPr id="53" name="image3.png">
          <a:extLst>
            <a:ext uri="{FF2B5EF4-FFF2-40B4-BE49-F238E27FC236}">
              <a16:creationId xmlns:a16="http://schemas.microsoft.com/office/drawing/2014/main" id="{64168CA3-058B-493E-95D7-A94561B733B4}"/>
            </a:ext>
          </a:extLst>
        </xdr:cNvPr>
        <xdr:cNvPicPr preferRelativeResize="0"/>
      </xdr:nvPicPr>
      <xdr:blipFill>
        <a:blip xmlns:r="http://schemas.openxmlformats.org/officeDocument/2006/relationships" r:embed="rId7" cstate="print"/>
        <a:stretch>
          <a:fillRect/>
        </a:stretch>
      </xdr:blipFill>
      <xdr:spPr>
        <a:xfrm>
          <a:off x="18554663" y="288636"/>
          <a:ext cx="1188064" cy="1356591"/>
        </a:xfrm>
        <a:prstGeom prst="rect">
          <a:avLst/>
        </a:prstGeom>
        <a:noFill/>
      </xdr:spPr>
    </xdr:pic>
    <xdr:clientData fLocksWithSheet="0"/>
  </xdr:oneCellAnchor>
  <xdr:twoCellAnchor>
    <xdr:from>
      <xdr:col>29</xdr:col>
      <xdr:colOff>50801</xdr:colOff>
      <xdr:row>1</xdr:row>
      <xdr:rowOff>21167</xdr:rowOff>
    </xdr:from>
    <xdr:to>
      <xdr:col>32</xdr:col>
      <xdr:colOff>533401</xdr:colOff>
      <xdr:row>8</xdr:row>
      <xdr:rowOff>86591</xdr:rowOff>
    </xdr:to>
    <xdr:sp macro="" textlink="">
      <xdr:nvSpPr>
        <xdr:cNvPr id="54" name="TextBox 53">
          <a:extLst>
            <a:ext uri="{FF2B5EF4-FFF2-40B4-BE49-F238E27FC236}">
              <a16:creationId xmlns:a16="http://schemas.microsoft.com/office/drawing/2014/main" id="{A7432475-CFBB-A8E9-ABA4-6667315B8843}"/>
            </a:ext>
          </a:extLst>
        </xdr:cNvPr>
        <xdr:cNvSpPr txBox="1"/>
      </xdr:nvSpPr>
      <xdr:spPr>
        <a:xfrm>
          <a:off x="19651134" y="211667"/>
          <a:ext cx="3022600" cy="1398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700" b="1">
              <a:solidFill>
                <a:srgbClr val="C00000"/>
              </a:solidFill>
            </a:rPr>
            <a:t>JOB </a:t>
          </a:r>
        </a:p>
        <a:p>
          <a:pPr algn="ctr"/>
          <a:r>
            <a:rPr lang="en-IN" sz="2700" b="1">
              <a:solidFill>
                <a:srgbClr val="C00000"/>
              </a:solidFill>
            </a:rPr>
            <a:t>SATISFACTION </a:t>
          </a:r>
        </a:p>
        <a:p>
          <a:pPr algn="ctr"/>
          <a:r>
            <a:rPr lang="en-IN" sz="2700" b="1">
              <a:solidFill>
                <a:srgbClr val="C00000"/>
              </a:solidFill>
            </a:rPr>
            <a:t>RATING</a:t>
          </a:r>
        </a:p>
      </xdr:txBody>
    </xdr:sp>
    <xdr:clientData/>
  </xdr:twoCellAnchor>
  <xdr:twoCellAnchor>
    <xdr:from>
      <xdr:col>32</xdr:col>
      <xdr:colOff>439028</xdr:colOff>
      <xdr:row>0</xdr:row>
      <xdr:rowOff>193487</xdr:rowOff>
    </xdr:from>
    <xdr:to>
      <xdr:col>35</xdr:col>
      <xdr:colOff>450476</xdr:colOff>
      <xdr:row>9</xdr:row>
      <xdr:rowOff>0</xdr:rowOff>
    </xdr:to>
    <xdr:graphicFrame macro="">
      <xdr:nvGraphicFramePr>
        <xdr:cNvPr id="55" name="Chart 54">
          <a:extLst>
            <a:ext uri="{FF2B5EF4-FFF2-40B4-BE49-F238E27FC236}">
              <a16:creationId xmlns:a16="http://schemas.microsoft.com/office/drawing/2014/main" id="{A6A3A613-F801-4437-99C2-43A5DD699D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33</xdr:col>
      <xdr:colOff>523066</xdr:colOff>
      <xdr:row>3</xdr:row>
      <xdr:rowOff>27019</xdr:rowOff>
    </xdr:from>
    <xdr:to>
      <xdr:col>34</xdr:col>
      <xdr:colOff>406525</xdr:colOff>
      <xdr:row>6</xdr:row>
      <xdr:rowOff>99484</xdr:rowOff>
    </xdr:to>
    <xdr:sp macro="" textlink="RATING!$B$6">
      <xdr:nvSpPr>
        <xdr:cNvPr id="56" name="TextBox 55">
          <a:extLst>
            <a:ext uri="{FF2B5EF4-FFF2-40B4-BE49-F238E27FC236}">
              <a16:creationId xmlns:a16="http://schemas.microsoft.com/office/drawing/2014/main" id="{DB35150E-E757-3228-B21B-CBF546DB6747}"/>
            </a:ext>
          </a:extLst>
        </xdr:cNvPr>
        <xdr:cNvSpPr txBox="1"/>
      </xdr:nvSpPr>
      <xdr:spPr>
        <a:xfrm>
          <a:off x="23510066" y="598519"/>
          <a:ext cx="730126" cy="643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F6E448-F20F-4473-8807-CB570A691D48}" type="TxLink">
            <a:rPr lang="en-US" sz="2800" b="1" i="0" u="none" strike="noStrike">
              <a:solidFill>
                <a:srgbClr val="002060"/>
              </a:solidFill>
              <a:latin typeface="Calibri"/>
              <a:ea typeface="Calibri"/>
              <a:cs typeface="Calibri"/>
            </a:rPr>
            <a:pPr algn="ctr"/>
            <a:t>2.6</a:t>
          </a:fld>
          <a:endParaRPr lang="en-IN" sz="2800" b="1">
            <a:solidFill>
              <a:srgbClr val="002060"/>
            </a:solidFill>
          </a:endParaRPr>
        </a:p>
      </xdr:txBody>
    </xdr:sp>
    <xdr:clientData/>
  </xdr:twoCellAnchor>
  <xdr:twoCellAnchor>
    <xdr:from>
      <xdr:col>35</xdr:col>
      <xdr:colOff>39361</xdr:colOff>
      <xdr:row>2</xdr:row>
      <xdr:rowOff>58898</xdr:rowOff>
    </xdr:from>
    <xdr:to>
      <xdr:col>39</xdr:col>
      <xdr:colOff>222805</xdr:colOff>
      <xdr:row>7</xdr:row>
      <xdr:rowOff>140344</xdr:rowOff>
    </xdr:to>
    <xdr:graphicFrame macro="">
      <xdr:nvGraphicFramePr>
        <xdr:cNvPr id="96" name="Chart 95">
          <a:extLst>
            <a:ext uri="{FF2B5EF4-FFF2-40B4-BE49-F238E27FC236}">
              <a16:creationId xmlns:a16="http://schemas.microsoft.com/office/drawing/2014/main" id="{CEC7C7D0-A5F5-4DAB-9E9B-A3A115426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173047</xdr:colOff>
      <xdr:row>2</xdr:row>
      <xdr:rowOff>155224</xdr:rowOff>
    </xdr:from>
    <xdr:to>
      <xdr:col>39</xdr:col>
      <xdr:colOff>401053</xdr:colOff>
      <xdr:row>7</xdr:row>
      <xdr:rowOff>100263</xdr:rowOff>
    </xdr:to>
    <xdr:sp macro="" textlink="">
      <xdr:nvSpPr>
        <xdr:cNvPr id="97" name="Freeform: Shape 96">
          <a:extLst>
            <a:ext uri="{FF2B5EF4-FFF2-40B4-BE49-F238E27FC236}">
              <a16:creationId xmlns:a16="http://schemas.microsoft.com/office/drawing/2014/main" id="{304696DE-5EBC-C062-ABFC-A91B22AE41FC}"/>
            </a:ext>
          </a:extLst>
        </xdr:cNvPr>
        <xdr:cNvSpPr/>
      </xdr:nvSpPr>
      <xdr:spPr>
        <a:xfrm>
          <a:off x="25071731" y="556277"/>
          <a:ext cx="3570111" cy="947670"/>
        </a:xfrm>
        <a:custGeom>
          <a:avLst/>
          <a:gdLst>
            <a:gd name="connsiteX0" fmla="*/ 0 w 2651760"/>
            <a:gd name="connsiteY0" fmla="*/ 0 h 421640"/>
            <a:gd name="connsiteX1" fmla="*/ 421640 w 2651760"/>
            <a:gd name="connsiteY1" fmla="*/ 0 h 421640"/>
            <a:gd name="connsiteX2" fmla="*/ 362879 w 2651760"/>
            <a:gd name="connsiteY2" fmla="*/ 161053 h 421640"/>
            <a:gd name="connsiteX3" fmla="*/ 172721 w 2651760"/>
            <a:gd name="connsiteY3" fmla="*/ 161052 h 421640"/>
            <a:gd name="connsiteX4" fmla="*/ 326563 w 2651760"/>
            <a:gd name="connsiteY4" fmla="*/ 260587 h 421640"/>
            <a:gd name="connsiteX5" fmla="*/ 267799 w 2651760"/>
            <a:gd name="connsiteY5" fmla="*/ 421639 h 421640"/>
            <a:gd name="connsiteX6" fmla="*/ 421640 w 2651760"/>
            <a:gd name="connsiteY6" fmla="*/ 322102 h 421640"/>
            <a:gd name="connsiteX7" fmla="*/ 575481 w 2651760"/>
            <a:gd name="connsiteY7" fmla="*/ 421639 h 421640"/>
            <a:gd name="connsiteX8" fmla="*/ 516717 w 2651760"/>
            <a:gd name="connsiteY8" fmla="*/ 260587 h 421640"/>
            <a:gd name="connsiteX9" fmla="*/ 670559 w 2651760"/>
            <a:gd name="connsiteY9" fmla="*/ 161052 h 421640"/>
            <a:gd name="connsiteX10" fmla="*/ 480401 w 2651760"/>
            <a:gd name="connsiteY10" fmla="*/ 161053 h 421640"/>
            <a:gd name="connsiteX11" fmla="*/ 421640 w 2651760"/>
            <a:gd name="connsiteY11" fmla="*/ 0 h 421640"/>
            <a:gd name="connsiteX12" fmla="*/ 1051560 w 2651760"/>
            <a:gd name="connsiteY12" fmla="*/ 0 h 421640"/>
            <a:gd name="connsiteX13" fmla="*/ 992799 w 2651760"/>
            <a:gd name="connsiteY13" fmla="*/ 161053 h 421640"/>
            <a:gd name="connsiteX14" fmla="*/ 802641 w 2651760"/>
            <a:gd name="connsiteY14" fmla="*/ 161052 h 421640"/>
            <a:gd name="connsiteX15" fmla="*/ 956483 w 2651760"/>
            <a:gd name="connsiteY15" fmla="*/ 260587 h 421640"/>
            <a:gd name="connsiteX16" fmla="*/ 897719 w 2651760"/>
            <a:gd name="connsiteY16" fmla="*/ 421639 h 421640"/>
            <a:gd name="connsiteX17" fmla="*/ 1051560 w 2651760"/>
            <a:gd name="connsiteY17" fmla="*/ 322102 h 421640"/>
            <a:gd name="connsiteX18" fmla="*/ 1205401 w 2651760"/>
            <a:gd name="connsiteY18" fmla="*/ 421639 h 421640"/>
            <a:gd name="connsiteX19" fmla="*/ 1146637 w 2651760"/>
            <a:gd name="connsiteY19" fmla="*/ 260587 h 421640"/>
            <a:gd name="connsiteX20" fmla="*/ 1300479 w 2651760"/>
            <a:gd name="connsiteY20" fmla="*/ 161052 h 421640"/>
            <a:gd name="connsiteX21" fmla="*/ 1110321 w 2651760"/>
            <a:gd name="connsiteY21" fmla="*/ 161053 h 421640"/>
            <a:gd name="connsiteX22" fmla="*/ 1051560 w 2651760"/>
            <a:gd name="connsiteY22" fmla="*/ 0 h 421640"/>
            <a:gd name="connsiteX23" fmla="*/ 1615440 w 2651760"/>
            <a:gd name="connsiteY23" fmla="*/ 0 h 421640"/>
            <a:gd name="connsiteX24" fmla="*/ 1556679 w 2651760"/>
            <a:gd name="connsiteY24" fmla="*/ 161053 h 421640"/>
            <a:gd name="connsiteX25" fmla="*/ 1366521 w 2651760"/>
            <a:gd name="connsiteY25" fmla="*/ 161052 h 421640"/>
            <a:gd name="connsiteX26" fmla="*/ 1520363 w 2651760"/>
            <a:gd name="connsiteY26" fmla="*/ 260587 h 421640"/>
            <a:gd name="connsiteX27" fmla="*/ 1461599 w 2651760"/>
            <a:gd name="connsiteY27" fmla="*/ 421639 h 421640"/>
            <a:gd name="connsiteX28" fmla="*/ 1615440 w 2651760"/>
            <a:gd name="connsiteY28" fmla="*/ 322102 h 421640"/>
            <a:gd name="connsiteX29" fmla="*/ 1769281 w 2651760"/>
            <a:gd name="connsiteY29" fmla="*/ 421639 h 421640"/>
            <a:gd name="connsiteX30" fmla="*/ 1710517 w 2651760"/>
            <a:gd name="connsiteY30" fmla="*/ 260587 h 421640"/>
            <a:gd name="connsiteX31" fmla="*/ 1864359 w 2651760"/>
            <a:gd name="connsiteY31" fmla="*/ 161052 h 421640"/>
            <a:gd name="connsiteX32" fmla="*/ 1674201 w 2651760"/>
            <a:gd name="connsiteY32" fmla="*/ 161053 h 421640"/>
            <a:gd name="connsiteX33" fmla="*/ 1615440 w 2651760"/>
            <a:gd name="connsiteY33" fmla="*/ 0 h 421640"/>
            <a:gd name="connsiteX34" fmla="*/ 2179320 w 2651760"/>
            <a:gd name="connsiteY34" fmla="*/ 0 h 421640"/>
            <a:gd name="connsiteX35" fmla="*/ 2120559 w 2651760"/>
            <a:gd name="connsiteY35" fmla="*/ 161053 h 421640"/>
            <a:gd name="connsiteX36" fmla="*/ 1930401 w 2651760"/>
            <a:gd name="connsiteY36" fmla="*/ 161052 h 421640"/>
            <a:gd name="connsiteX37" fmla="*/ 2084243 w 2651760"/>
            <a:gd name="connsiteY37" fmla="*/ 260587 h 421640"/>
            <a:gd name="connsiteX38" fmla="*/ 2025479 w 2651760"/>
            <a:gd name="connsiteY38" fmla="*/ 421639 h 421640"/>
            <a:gd name="connsiteX39" fmla="*/ 2179320 w 2651760"/>
            <a:gd name="connsiteY39" fmla="*/ 322102 h 421640"/>
            <a:gd name="connsiteX40" fmla="*/ 2333161 w 2651760"/>
            <a:gd name="connsiteY40" fmla="*/ 421639 h 421640"/>
            <a:gd name="connsiteX41" fmla="*/ 2274397 w 2651760"/>
            <a:gd name="connsiteY41" fmla="*/ 260587 h 421640"/>
            <a:gd name="connsiteX42" fmla="*/ 2428239 w 2651760"/>
            <a:gd name="connsiteY42" fmla="*/ 161052 h 421640"/>
            <a:gd name="connsiteX43" fmla="*/ 2238081 w 2651760"/>
            <a:gd name="connsiteY43" fmla="*/ 161053 h 421640"/>
            <a:gd name="connsiteX44" fmla="*/ 2179320 w 2651760"/>
            <a:gd name="connsiteY44" fmla="*/ 0 h 421640"/>
            <a:gd name="connsiteX45" fmla="*/ 2651760 w 2651760"/>
            <a:gd name="connsiteY45" fmla="*/ 0 h 421640"/>
            <a:gd name="connsiteX46" fmla="*/ 2651760 w 2651760"/>
            <a:gd name="connsiteY46" fmla="*/ 421640 h 421640"/>
            <a:gd name="connsiteX47" fmla="*/ 0 w 2651760"/>
            <a:gd name="connsiteY47" fmla="*/ 421640 h 4216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651760" h="421640">
              <a:moveTo>
                <a:pt x="0" y="0"/>
              </a:moveTo>
              <a:lnTo>
                <a:pt x="421640" y="0"/>
              </a:lnTo>
              <a:lnTo>
                <a:pt x="362879" y="161053"/>
              </a:lnTo>
              <a:lnTo>
                <a:pt x="172721" y="161052"/>
              </a:lnTo>
              <a:lnTo>
                <a:pt x="326563" y="260587"/>
              </a:lnTo>
              <a:lnTo>
                <a:pt x="267799" y="421639"/>
              </a:lnTo>
              <a:lnTo>
                <a:pt x="421640" y="322102"/>
              </a:lnTo>
              <a:lnTo>
                <a:pt x="575481" y="421639"/>
              </a:lnTo>
              <a:lnTo>
                <a:pt x="516717" y="260587"/>
              </a:lnTo>
              <a:lnTo>
                <a:pt x="670559" y="161052"/>
              </a:lnTo>
              <a:lnTo>
                <a:pt x="480401" y="161053"/>
              </a:lnTo>
              <a:lnTo>
                <a:pt x="421640" y="0"/>
              </a:lnTo>
              <a:lnTo>
                <a:pt x="1051560" y="0"/>
              </a:lnTo>
              <a:lnTo>
                <a:pt x="992799" y="161053"/>
              </a:lnTo>
              <a:lnTo>
                <a:pt x="802641" y="161052"/>
              </a:lnTo>
              <a:lnTo>
                <a:pt x="956483" y="260587"/>
              </a:lnTo>
              <a:lnTo>
                <a:pt x="897719" y="421639"/>
              </a:lnTo>
              <a:lnTo>
                <a:pt x="1051560" y="322102"/>
              </a:lnTo>
              <a:lnTo>
                <a:pt x="1205401" y="421639"/>
              </a:lnTo>
              <a:lnTo>
                <a:pt x="1146637" y="260587"/>
              </a:lnTo>
              <a:lnTo>
                <a:pt x="1300479" y="161052"/>
              </a:lnTo>
              <a:lnTo>
                <a:pt x="1110321" y="161053"/>
              </a:lnTo>
              <a:lnTo>
                <a:pt x="1051560" y="0"/>
              </a:lnTo>
              <a:lnTo>
                <a:pt x="1615440" y="0"/>
              </a:lnTo>
              <a:lnTo>
                <a:pt x="1556679" y="161053"/>
              </a:lnTo>
              <a:lnTo>
                <a:pt x="1366521" y="161052"/>
              </a:lnTo>
              <a:lnTo>
                <a:pt x="1520363" y="260587"/>
              </a:lnTo>
              <a:lnTo>
                <a:pt x="1461599" y="421639"/>
              </a:lnTo>
              <a:lnTo>
                <a:pt x="1615440" y="322102"/>
              </a:lnTo>
              <a:lnTo>
                <a:pt x="1769281" y="421639"/>
              </a:lnTo>
              <a:lnTo>
                <a:pt x="1710517" y="260587"/>
              </a:lnTo>
              <a:lnTo>
                <a:pt x="1864359" y="161052"/>
              </a:lnTo>
              <a:lnTo>
                <a:pt x="1674201" y="161053"/>
              </a:lnTo>
              <a:lnTo>
                <a:pt x="1615440" y="0"/>
              </a:lnTo>
              <a:lnTo>
                <a:pt x="2179320" y="0"/>
              </a:lnTo>
              <a:lnTo>
                <a:pt x="2120559" y="161053"/>
              </a:lnTo>
              <a:lnTo>
                <a:pt x="1930401" y="161052"/>
              </a:lnTo>
              <a:lnTo>
                <a:pt x="2084243" y="260587"/>
              </a:lnTo>
              <a:lnTo>
                <a:pt x="2025479" y="421639"/>
              </a:lnTo>
              <a:lnTo>
                <a:pt x="2179320" y="322102"/>
              </a:lnTo>
              <a:lnTo>
                <a:pt x="2333161" y="421639"/>
              </a:lnTo>
              <a:lnTo>
                <a:pt x="2274397" y="260587"/>
              </a:lnTo>
              <a:lnTo>
                <a:pt x="2428239" y="161052"/>
              </a:lnTo>
              <a:lnTo>
                <a:pt x="2238081" y="161053"/>
              </a:lnTo>
              <a:lnTo>
                <a:pt x="2179320" y="0"/>
              </a:lnTo>
              <a:lnTo>
                <a:pt x="2651760" y="0"/>
              </a:lnTo>
              <a:lnTo>
                <a:pt x="2651760" y="421640"/>
              </a:lnTo>
              <a:lnTo>
                <a:pt x="0" y="42164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289648</xdr:colOff>
      <xdr:row>30</xdr:row>
      <xdr:rowOff>63497</xdr:rowOff>
    </xdr:from>
    <xdr:to>
      <xdr:col>16</xdr:col>
      <xdr:colOff>339734</xdr:colOff>
      <xdr:row>46</xdr:row>
      <xdr:rowOff>64615</xdr:rowOff>
    </xdr:to>
    <xdr:graphicFrame macro="">
      <xdr:nvGraphicFramePr>
        <xdr:cNvPr id="100" name="Chart 99">
          <a:extLst>
            <a:ext uri="{FF2B5EF4-FFF2-40B4-BE49-F238E27FC236}">
              <a16:creationId xmlns:a16="http://schemas.microsoft.com/office/drawing/2014/main" id="{2CDB4964-5C3B-491A-AC95-D4FF5BE9C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278511</xdr:colOff>
      <xdr:row>30</xdr:row>
      <xdr:rowOff>42329</xdr:rowOff>
    </xdr:from>
    <xdr:to>
      <xdr:col>9</xdr:col>
      <xdr:colOff>328598</xdr:colOff>
      <xdr:row>46</xdr:row>
      <xdr:rowOff>64614</xdr:rowOff>
    </xdr:to>
    <xdr:graphicFrame macro="">
      <xdr:nvGraphicFramePr>
        <xdr:cNvPr id="101" name="Chart 100">
          <a:extLst>
            <a:ext uri="{FF2B5EF4-FFF2-40B4-BE49-F238E27FC236}">
              <a16:creationId xmlns:a16="http://schemas.microsoft.com/office/drawing/2014/main" id="{6F13C170-DCA7-4A9E-A83E-7896B0C67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9</xdr:col>
      <xdr:colOff>72573</xdr:colOff>
      <xdr:row>35</xdr:row>
      <xdr:rowOff>75005</xdr:rowOff>
    </xdr:from>
    <xdr:to>
      <xdr:col>10</xdr:col>
      <xdr:colOff>492173</xdr:colOff>
      <xdr:row>41</xdr:row>
      <xdr:rowOff>59575</xdr:rowOff>
    </xdr:to>
    <xdr:pic>
      <xdr:nvPicPr>
        <xdr:cNvPr id="107" name="Graphic 106" descr="Female Profile with solid fill">
          <a:extLst>
            <a:ext uri="{FF2B5EF4-FFF2-40B4-BE49-F238E27FC236}">
              <a16:creationId xmlns:a16="http://schemas.microsoft.com/office/drawing/2014/main" id="{6C5EF888-FC56-C73F-A1FF-57F0B584BA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978073" y="6742505"/>
          <a:ext cx="1075767" cy="1127570"/>
        </a:xfrm>
        <a:prstGeom prst="rect">
          <a:avLst/>
        </a:prstGeom>
      </xdr:spPr>
    </xdr:pic>
    <xdr:clientData/>
  </xdr:twoCellAnchor>
  <xdr:twoCellAnchor editAs="oneCell">
    <xdr:from>
      <xdr:col>11</xdr:col>
      <xdr:colOff>30259</xdr:colOff>
      <xdr:row>35</xdr:row>
      <xdr:rowOff>48426</xdr:rowOff>
    </xdr:from>
    <xdr:to>
      <xdr:col>12</xdr:col>
      <xdr:colOff>485859</xdr:colOff>
      <xdr:row>41</xdr:row>
      <xdr:rowOff>86154</xdr:rowOff>
    </xdr:to>
    <xdr:pic>
      <xdr:nvPicPr>
        <xdr:cNvPr id="109" name="Graphic 108" descr="Male profile with solid fill">
          <a:extLst>
            <a:ext uri="{FF2B5EF4-FFF2-40B4-BE49-F238E27FC236}">
              <a16:creationId xmlns:a16="http://schemas.microsoft.com/office/drawing/2014/main" id="{B3390532-18ED-8ED8-34A4-F138801BA90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248092" y="6715926"/>
          <a:ext cx="1111767" cy="1180728"/>
        </a:xfrm>
        <a:prstGeom prst="rect">
          <a:avLst/>
        </a:prstGeom>
      </xdr:spPr>
    </xdr:pic>
    <xdr:clientData/>
  </xdr:twoCellAnchor>
  <xdr:twoCellAnchor>
    <xdr:from>
      <xdr:col>6</xdr:col>
      <xdr:colOff>239889</xdr:colOff>
      <xdr:row>35</xdr:row>
      <xdr:rowOff>141739</xdr:rowOff>
    </xdr:from>
    <xdr:to>
      <xdr:col>8</xdr:col>
      <xdr:colOff>338667</xdr:colOff>
      <xdr:row>40</xdr:row>
      <xdr:rowOff>99407</xdr:rowOff>
    </xdr:to>
    <xdr:sp macro="" textlink="GENDER!$B$10">
      <xdr:nvSpPr>
        <xdr:cNvPr id="110" name="TextBox 109">
          <a:extLst>
            <a:ext uri="{FF2B5EF4-FFF2-40B4-BE49-F238E27FC236}">
              <a16:creationId xmlns:a16="http://schemas.microsoft.com/office/drawing/2014/main" id="{652E185C-116B-4878-8BF8-6E3D0489D974}"/>
            </a:ext>
          </a:extLst>
        </xdr:cNvPr>
        <xdr:cNvSpPr txBox="1"/>
      </xdr:nvSpPr>
      <xdr:spPr>
        <a:xfrm>
          <a:off x="4176889" y="6809239"/>
          <a:ext cx="1411111" cy="91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DEFF38-BAC9-4916-BFF1-BFAECF8D0A73}" type="TxLink">
            <a:rPr lang="en-US" sz="4800" b="1" i="0" u="none" strike="noStrike">
              <a:solidFill>
                <a:srgbClr val="002060"/>
              </a:solidFill>
              <a:latin typeface="Calibri"/>
              <a:ea typeface="Calibri"/>
              <a:cs typeface="Calibri"/>
            </a:rPr>
            <a:pPr algn="ctr"/>
            <a:t>588</a:t>
          </a:fld>
          <a:endParaRPr lang="en-IN" sz="4800" b="1">
            <a:solidFill>
              <a:srgbClr val="002060"/>
            </a:solidFill>
          </a:endParaRPr>
        </a:p>
      </xdr:txBody>
    </xdr:sp>
    <xdr:clientData/>
  </xdr:twoCellAnchor>
  <xdr:twoCellAnchor>
    <xdr:from>
      <xdr:col>13</xdr:col>
      <xdr:colOff>373530</xdr:colOff>
      <xdr:row>35</xdr:row>
      <xdr:rowOff>43585</xdr:rowOff>
    </xdr:from>
    <xdr:to>
      <xdr:col>15</xdr:col>
      <xdr:colOff>252132</xdr:colOff>
      <xdr:row>40</xdr:row>
      <xdr:rowOff>103349</xdr:rowOff>
    </xdr:to>
    <xdr:sp macro="" textlink="GENDER!$B$11">
      <xdr:nvSpPr>
        <xdr:cNvPr id="112" name="TextBox 111">
          <a:extLst>
            <a:ext uri="{FF2B5EF4-FFF2-40B4-BE49-F238E27FC236}">
              <a16:creationId xmlns:a16="http://schemas.microsoft.com/office/drawing/2014/main" id="{A36202BB-8239-4D11-926C-9638A0413FAD}"/>
            </a:ext>
          </a:extLst>
        </xdr:cNvPr>
        <xdr:cNvSpPr txBox="1"/>
      </xdr:nvSpPr>
      <xdr:spPr>
        <a:xfrm>
          <a:off x="8903697" y="6711085"/>
          <a:ext cx="1190935" cy="1012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111431-0832-4924-BB80-3983166AEA51}" type="TxLink">
            <a:rPr lang="en-US" sz="4800" b="1" i="0" u="none" strike="noStrike">
              <a:solidFill>
                <a:srgbClr val="002060"/>
              </a:solidFill>
              <a:latin typeface="Calibri"/>
              <a:ea typeface="Calibri"/>
              <a:cs typeface="Calibri"/>
            </a:rPr>
            <a:pPr algn="ctr"/>
            <a:t>882</a:t>
          </a:fld>
          <a:endParaRPr lang="en-IN" sz="4800" b="1">
            <a:solidFill>
              <a:srgbClr val="002060"/>
            </a:solidFill>
          </a:endParaRPr>
        </a:p>
      </xdr:txBody>
    </xdr:sp>
    <xdr:clientData/>
  </xdr:twoCellAnchor>
  <xdr:twoCellAnchor>
    <xdr:from>
      <xdr:col>5</xdr:col>
      <xdr:colOff>476250</xdr:colOff>
      <xdr:row>23</xdr:row>
      <xdr:rowOff>158749</xdr:rowOff>
    </xdr:from>
    <xdr:to>
      <xdr:col>15</xdr:col>
      <xdr:colOff>635000</xdr:colOff>
      <xdr:row>27</xdr:row>
      <xdr:rowOff>22677</xdr:rowOff>
    </xdr:to>
    <xdr:sp macro="" textlink="">
      <xdr:nvSpPr>
        <xdr:cNvPr id="116" name="TextBox 115">
          <a:extLst>
            <a:ext uri="{FF2B5EF4-FFF2-40B4-BE49-F238E27FC236}">
              <a16:creationId xmlns:a16="http://schemas.microsoft.com/office/drawing/2014/main" id="{090A2D84-9710-4740-9E2B-002187B2D5E9}"/>
            </a:ext>
          </a:extLst>
        </xdr:cNvPr>
        <xdr:cNvSpPr txBox="1"/>
      </xdr:nvSpPr>
      <xdr:spPr>
        <a:xfrm>
          <a:off x="3764643" y="4376963"/>
          <a:ext cx="6735536" cy="589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C00000"/>
              </a:solidFill>
            </a:rPr>
            <a:t>TOTAL</a:t>
          </a:r>
          <a:r>
            <a:rPr lang="en-IN" sz="3200" b="1" baseline="0">
              <a:solidFill>
                <a:srgbClr val="C00000"/>
              </a:solidFill>
            </a:rPr>
            <a:t> EMPLOYEES BY GENDER</a:t>
          </a:r>
          <a:endParaRPr lang="en-IN" sz="3200" b="1">
            <a:solidFill>
              <a:srgbClr val="C00000"/>
            </a:solidFill>
          </a:endParaRPr>
        </a:p>
      </xdr:txBody>
    </xdr:sp>
    <xdr:clientData/>
  </xdr:twoCellAnchor>
  <xdr:twoCellAnchor editAs="oneCell">
    <xdr:from>
      <xdr:col>8</xdr:col>
      <xdr:colOff>476249</xdr:colOff>
      <xdr:row>27</xdr:row>
      <xdr:rowOff>169617</xdr:rowOff>
    </xdr:from>
    <xdr:to>
      <xdr:col>13</xdr:col>
      <xdr:colOff>84666</xdr:colOff>
      <xdr:row>33</xdr:row>
      <xdr:rowOff>42333</xdr:rowOff>
    </xdr:to>
    <mc:AlternateContent xmlns:mc="http://schemas.openxmlformats.org/markup-compatibility/2006" xmlns:a14="http://schemas.microsoft.com/office/drawing/2010/main">
      <mc:Choice Requires="a14">
        <xdr:graphicFrame macro="">
          <xdr:nvGraphicFramePr>
            <xdr:cNvPr id="117" name="Gender 3">
              <a:extLst>
                <a:ext uri="{FF2B5EF4-FFF2-40B4-BE49-F238E27FC236}">
                  <a16:creationId xmlns:a16="http://schemas.microsoft.com/office/drawing/2014/main" id="{0620CD8F-07A9-43E5-ACB1-3B1AAECA500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725582" y="5313117"/>
              <a:ext cx="2889251" cy="1015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610098</xdr:colOff>
      <xdr:row>27</xdr:row>
      <xdr:rowOff>112058</xdr:rowOff>
    </xdr:from>
    <xdr:to>
      <xdr:col>29</xdr:col>
      <xdr:colOff>385980</xdr:colOff>
      <xdr:row>52</xdr:row>
      <xdr:rowOff>136959</xdr:rowOff>
    </xdr:to>
    <xdr:graphicFrame macro="">
      <xdr:nvGraphicFramePr>
        <xdr:cNvPr id="29" name="Chart 28">
          <a:extLst>
            <a:ext uri="{FF2B5EF4-FFF2-40B4-BE49-F238E27FC236}">
              <a16:creationId xmlns:a16="http://schemas.microsoft.com/office/drawing/2014/main" id="{872A9AFB-BFB4-4480-96CE-E9EE96B29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327742</xdr:colOff>
      <xdr:row>23</xdr:row>
      <xdr:rowOff>61452</xdr:rowOff>
    </xdr:from>
    <xdr:to>
      <xdr:col>29</xdr:col>
      <xdr:colOff>163871</xdr:colOff>
      <xdr:row>26</xdr:row>
      <xdr:rowOff>163871</xdr:rowOff>
    </xdr:to>
    <xdr:sp macro="" textlink="">
      <xdr:nvSpPr>
        <xdr:cNvPr id="31" name="TextBox 30">
          <a:extLst>
            <a:ext uri="{FF2B5EF4-FFF2-40B4-BE49-F238E27FC236}">
              <a16:creationId xmlns:a16="http://schemas.microsoft.com/office/drawing/2014/main" id="{91315AF5-4F9C-46E4-4133-D9262460189A}"/>
            </a:ext>
          </a:extLst>
        </xdr:cNvPr>
        <xdr:cNvSpPr txBox="1"/>
      </xdr:nvSpPr>
      <xdr:spPr>
        <a:xfrm>
          <a:off x="11470968" y="4342581"/>
          <a:ext cx="8316451" cy="655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rgbClr val="C00000"/>
              </a:solidFill>
            </a:rPr>
            <a:t>EDUCATION</a:t>
          </a:r>
          <a:r>
            <a:rPr lang="en-IN" sz="3600" b="1">
              <a:solidFill>
                <a:srgbClr val="C00000"/>
              </a:solidFill>
            </a:rPr>
            <a:t> </a:t>
          </a:r>
          <a:r>
            <a:rPr lang="en-IN" sz="3200" b="1">
              <a:solidFill>
                <a:srgbClr val="C00000"/>
              </a:solidFill>
            </a:rPr>
            <a:t>WISE</a:t>
          </a:r>
          <a:r>
            <a:rPr lang="en-IN" sz="3600" b="1">
              <a:solidFill>
                <a:srgbClr val="C00000"/>
              </a:solidFill>
            </a:rPr>
            <a:t> </a:t>
          </a:r>
          <a:r>
            <a:rPr lang="en-IN" sz="3200" b="1">
              <a:solidFill>
                <a:srgbClr val="C00000"/>
              </a:solidFill>
            </a:rPr>
            <a:t>ATTRITION</a:t>
          </a:r>
        </a:p>
      </xdr:txBody>
    </xdr:sp>
    <xdr:clientData/>
  </xdr:twoCellAnchor>
  <xdr:twoCellAnchor>
    <xdr:from>
      <xdr:col>29</xdr:col>
      <xdr:colOff>754810</xdr:colOff>
      <xdr:row>26</xdr:row>
      <xdr:rowOff>119812</xdr:rowOff>
    </xdr:from>
    <xdr:to>
      <xdr:col>39</xdr:col>
      <xdr:colOff>215659</xdr:colOff>
      <xdr:row>51</xdr:row>
      <xdr:rowOff>83869</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A5D9A02F-3CDB-470D-8409-044FEE9150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0312810" y="5085512"/>
              <a:ext cx="7969849" cy="47265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169333</xdr:colOff>
      <xdr:row>22</xdr:row>
      <xdr:rowOff>148167</xdr:rowOff>
    </xdr:from>
    <xdr:to>
      <xdr:col>39</xdr:col>
      <xdr:colOff>42333</xdr:colOff>
      <xdr:row>26</xdr:row>
      <xdr:rowOff>63500</xdr:rowOff>
    </xdr:to>
    <xdr:sp macro="" textlink="">
      <xdr:nvSpPr>
        <xdr:cNvPr id="38" name="TextBox 37">
          <a:extLst>
            <a:ext uri="{FF2B5EF4-FFF2-40B4-BE49-F238E27FC236}">
              <a16:creationId xmlns:a16="http://schemas.microsoft.com/office/drawing/2014/main" id="{21C67745-D5BB-8B75-2539-BA2941137C46}"/>
            </a:ext>
          </a:extLst>
        </xdr:cNvPr>
        <xdr:cNvSpPr txBox="1"/>
      </xdr:nvSpPr>
      <xdr:spPr>
        <a:xfrm>
          <a:off x="20616333" y="4339167"/>
          <a:ext cx="7493000" cy="677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ATTRITION BY JOB RATE</a:t>
          </a:r>
        </a:p>
      </xdr:txBody>
    </xdr:sp>
    <xdr:clientData/>
  </xdr:twoCellAnchor>
  <xdr:twoCellAnchor>
    <xdr:from>
      <xdr:col>5</xdr:col>
      <xdr:colOff>465666</xdr:colOff>
      <xdr:row>58</xdr:row>
      <xdr:rowOff>42333</xdr:rowOff>
    </xdr:from>
    <xdr:to>
      <xdr:col>16</xdr:col>
      <xdr:colOff>211665</xdr:colOff>
      <xdr:row>81</xdr:row>
      <xdr:rowOff>169332</xdr:rowOff>
    </xdr:to>
    <xdr:graphicFrame macro="">
      <xdr:nvGraphicFramePr>
        <xdr:cNvPr id="39" name="Chart 38">
          <a:extLst>
            <a:ext uri="{FF2B5EF4-FFF2-40B4-BE49-F238E27FC236}">
              <a16:creationId xmlns:a16="http://schemas.microsoft.com/office/drawing/2014/main" id="{43198A87-CD12-4278-873B-AE4C2BEB3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613834</xdr:colOff>
      <xdr:row>54</xdr:row>
      <xdr:rowOff>74705</xdr:rowOff>
    </xdr:from>
    <xdr:to>
      <xdr:col>15</xdr:col>
      <xdr:colOff>635000</xdr:colOff>
      <xdr:row>58</xdr:row>
      <xdr:rowOff>-1</xdr:rowOff>
    </xdr:to>
    <xdr:sp macro="" textlink="">
      <xdr:nvSpPr>
        <xdr:cNvPr id="57" name="TextBox 56">
          <a:extLst>
            <a:ext uri="{FF2B5EF4-FFF2-40B4-BE49-F238E27FC236}">
              <a16:creationId xmlns:a16="http://schemas.microsoft.com/office/drawing/2014/main" id="{0433BAC1-1763-22B2-15CA-949D898B8D49}"/>
            </a:ext>
          </a:extLst>
        </xdr:cNvPr>
        <xdr:cNvSpPr txBox="1"/>
      </xdr:nvSpPr>
      <xdr:spPr>
        <a:xfrm>
          <a:off x="3882216" y="10197352"/>
          <a:ext cx="6557931" cy="672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DEPARTMENT WISE ATTRITION</a:t>
          </a:r>
        </a:p>
      </xdr:txBody>
    </xdr:sp>
    <xdr:clientData/>
  </xdr:twoCellAnchor>
  <xdr:twoCellAnchor>
    <xdr:from>
      <xdr:col>16</xdr:col>
      <xdr:colOff>550334</xdr:colOff>
      <xdr:row>57</xdr:row>
      <xdr:rowOff>0</xdr:rowOff>
    </xdr:from>
    <xdr:to>
      <xdr:col>26</xdr:col>
      <xdr:colOff>677334</xdr:colOff>
      <xdr:row>81</xdr:row>
      <xdr:rowOff>127000</xdr:rowOff>
    </xdr:to>
    <xdr:graphicFrame macro="">
      <xdr:nvGraphicFramePr>
        <xdr:cNvPr id="58" name="Chart 57">
          <a:extLst>
            <a:ext uri="{FF2B5EF4-FFF2-40B4-BE49-F238E27FC236}">
              <a16:creationId xmlns:a16="http://schemas.microsoft.com/office/drawing/2014/main" id="{B630F153-2405-4B06-8C28-02A13449D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373529</xdr:colOff>
      <xdr:row>54</xdr:row>
      <xdr:rowOff>37353</xdr:rowOff>
    </xdr:from>
    <xdr:to>
      <xdr:col>26</xdr:col>
      <xdr:colOff>336177</xdr:colOff>
      <xdr:row>57</xdr:row>
      <xdr:rowOff>130735</xdr:rowOff>
    </xdr:to>
    <xdr:sp macro="" textlink="">
      <xdr:nvSpPr>
        <xdr:cNvPr id="59" name="TextBox 58">
          <a:extLst>
            <a:ext uri="{FF2B5EF4-FFF2-40B4-BE49-F238E27FC236}">
              <a16:creationId xmlns:a16="http://schemas.microsoft.com/office/drawing/2014/main" id="{982B650C-0EB4-D7E4-C81E-25A4CD1D09F9}"/>
            </a:ext>
          </a:extLst>
        </xdr:cNvPr>
        <xdr:cNvSpPr txBox="1"/>
      </xdr:nvSpPr>
      <xdr:spPr>
        <a:xfrm>
          <a:off x="11486029" y="10160000"/>
          <a:ext cx="5845736" cy="653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ATTRITION BY AGE GROUP</a:t>
          </a:r>
        </a:p>
      </xdr:txBody>
    </xdr:sp>
    <xdr:clientData/>
  </xdr:twoCellAnchor>
  <xdr:twoCellAnchor>
    <xdr:from>
      <xdr:col>27</xdr:col>
      <xdr:colOff>112059</xdr:colOff>
      <xdr:row>59</xdr:row>
      <xdr:rowOff>56028</xdr:rowOff>
    </xdr:from>
    <xdr:to>
      <xdr:col>33</xdr:col>
      <xdr:colOff>149412</xdr:colOff>
      <xdr:row>81</xdr:row>
      <xdr:rowOff>168089</xdr:rowOff>
    </xdr:to>
    <mc:AlternateContent xmlns:mc="http://schemas.openxmlformats.org/markup-compatibility/2006">
      <mc:Choice xmlns:cx2="http://schemas.microsoft.com/office/drawing/2015/10/21/chartex" Requires="cx2">
        <xdr:graphicFrame macro="">
          <xdr:nvGraphicFramePr>
            <xdr:cNvPr id="62" name="Chart 61">
              <a:extLst>
                <a:ext uri="{FF2B5EF4-FFF2-40B4-BE49-F238E27FC236}">
                  <a16:creationId xmlns:a16="http://schemas.microsoft.com/office/drawing/2014/main" id="{CFAD3607-3DF5-4988-879E-4DE53B7489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7968259" y="11308228"/>
              <a:ext cx="5142753" cy="4303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485588</xdr:colOff>
      <xdr:row>54</xdr:row>
      <xdr:rowOff>56029</xdr:rowOff>
    </xdr:from>
    <xdr:to>
      <xdr:col>32</xdr:col>
      <xdr:colOff>709706</xdr:colOff>
      <xdr:row>57</xdr:row>
      <xdr:rowOff>93383</xdr:rowOff>
    </xdr:to>
    <xdr:sp macro="" textlink="">
      <xdr:nvSpPr>
        <xdr:cNvPr id="63" name="TextBox 62">
          <a:extLst>
            <a:ext uri="{FF2B5EF4-FFF2-40B4-BE49-F238E27FC236}">
              <a16:creationId xmlns:a16="http://schemas.microsoft.com/office/drawing/2014/main" id="{52645754-2D17-6035-F86C-68AB02673C9F}"/>
            </a:ext>
          </a:extLst>
        </xdr:cNvPr>
        <xdr:cNvSpPr txBox="1"/>
      </xdr:nvSpPr>
      <xdr:spPr>
        <a:xfrm>
          <a:off x="18340294" y="10178676"/>
          <a:ext cx="4519706" cy="597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a:solidFill>
                <a:srgbClr val="C00000"/>
              </a:solidFill>
            </a:rPr>
            <a:t>ATTRITION BY MARITAL STATUS</a:t>
          </a:r>
        </a:p>
      </xdr:txBody>
    </xdr:sp>
    <xdr:clientData/>
  </xdr:twoCellAnchor>
  <xdr:twoCellAnchor editAs="oneCell">
    <xdr:from>
      <xdr:col>33</xdr:col>
      <xdr:colOff>702823</xdr:colOff>
      <xdr:row>60</xdr:row>
      <xdr:rowOff>127000</xdr:rowOff>
    </xdr:from>
    <xdr:to>
      <xdr:col>35</xdr:col>
      <xdr:colOff>838290</xdr:colOff>
      <xdr:row>73</xdr:row>
      <xdr:rowOff>63500</xdr:rowOff>
    </xdr:to>
    <mc:AlternateContent xmlns:mc="http://schemas.openxmlformats.org/markup-compatibility/2006" xmlns:a14="http://schemas.microsoft.com/office/drawing/2010/main">
      <mc:Choice Requires="a14">
        <xdr:graphicFrame macro="">
          <xdr:nvGraphicFramePr>
            <xdr:cNvPr id="64" name="Department 1">
              <a:extLst>
                <a:ext uri="{FF2B5EF4-FFF2-40B4-BE49-F238E27FC236}">
                  <a16:creationId xmlns:a16="http://schemas.microsoft.com/office/drawing/2014/main" id="{B39432D8-62CE-4704-AB53-21A7FB368DE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3689823" y="11557000"/>
              <a:ext cx="1828800" cy="241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359833</xdr:colOff>
      <xdr:row>60</xdr:row>
      <xdr:rowOff>110067</xdr:rowOff>
    </xdr:from>
    <xdr:to>
      <xdr:col>39</xdr:col>
      <xdr:colOff>228691</xdr:colOff>
      <xdr:row>72</xdr:row>
      <xdr:rowOff>127000</xdr:rowOff>
    </xdr:to>
    <mc:AlternateContent xmlns:mc="http://schemas.openxmlformats.org/markup-compatibility/2006" xmlns:a14="http://schemas.microsoft.com/office/drawing/2010/main">
      <mc:Choice Requires="a14">
        <xdr:graphicFrame macro="">
          <xdr:nvGraphicFramePr>
            <xdr:cNvPr id="65" name="Education Field 3">
              <a:extLst>
                <a:ext uri="{FF2B5EF4-FFF2-40B4-BE49-F238E27FC236}">
                  <a16:creationId xmlns:a16="http://schemas.microsoft.com/office/drawing/2014/main" id="{A0FA480B-A9C3-409F-8E5B-2C896F3EB1E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25886833" y="11540067"/>
              <a:ext cx="2408858" cy="2302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783167</xdr:colOff>
      <xdr:row>57</xdr:row>
      <xdr:rowOff>21167</xdr:rowOff>
    </xdr:from>
    <xdr:to>
      <xdr:col>36</xdr:col>
      <xdr:colOff>63500</xdr:colOff>
      <xdr:row>60</xdr:row>
      <xdr:rowOff>21167</xdr:rowOff>
    </xdr:to>
    <xdr:sp macro="" textlink="">
      <xdr:nvSpPr>
        <xdr:cNvPr id="66" name="TextBox 65">
          <a:extLst>
            <a:ext uri="{FF2B5EF4-FFF2-40B4-BE49-F238E27FC236}">
              <a16:creationId xmlns:a16="http://schemas.microsoft.com/office/drawing/2014/main" id="{1FEB4CC4-B451-289E-384F-CB220F0B01AD}"/>
            </a:ext>
          </a:extLst>
        </xdr:cNvPr>
        <xdr:cNvSpPr txBox="1"/>
      </xdr:nvSpPr>
      <xdr:spPr>
        <a:xfrm>
          <a:off x="23770167" y="10879667"/>
          <a:ext cx="1820333"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0070C0"/>
              </a:solidFill>
            </a:rPr>
            <a:t>DEPARTMENT</a:t>
          </a:r>
        </a:p>
      </xdr:txBody>
    </xdr:sp>
    <xdr:clientData/>
  </xdr:twoCellAnchor>
  <xdr:twoCellAnchor>
    <xdr:from>
      <xdr:col>36</xdr:col>
      <xdr:colOff>300567</xdr:colOff>
      <xdr:row>57</xdr:row>
      <xdr:rowOff>4234</xdr:rowOff>
    </xdr:from>
    <xdr:to>
      <xdr:col>39</xdr:col>
      <xdr:colOff>359833</xdr:colOff>
      <xdr:row>60</xdr:row>
      <xdr:rowOff>0</xdr:rowOff>
    </xdr:to>
    <xdr:sp macro="" textlink="">
      <xdr:nvSpPr>
        <xdr:cNvPr id="67" name="TextBox 66">
          <a:extLst>
            <a:ext uri="{FF2B5EF4-FFF2-40B4-BE49-F238E27FC236}">
              <a16:creationId xmlns:a16="http://schemas.microsoft.com/office/drawing/2014/main" id="{0CE9AC6C-2DBD-4F61-BADB-77BF8818879F}"/>
            </a:ext>
          </a:extLst>
        </xdr:cNvPr>
        <xdr:cNvSpPr txBox="1"/>
      </xdr:nvSpPr>
      <xdr:spPr>
        <a:xfrm>
          <a:off x="25827567" y="10862734"/>
          <a:ext cx="2599266" cy="567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0070C0"/>
              </a:solidFill>
            </a:rPr>
            <a:t>EDUCATIONAL FIELD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KUMAR SAH" refreshedDate="45311.907168750004" createdVersion="8" refreshedVersion="8" minRefreshableVersion="3" recordCount="1470" xr:uid="{7D3D3FA2-C026-4FEA-8506-4F6D7F6100A4}">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578256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A4A8E2-4713-448E-A44A-6AAD8653E96B}"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FF41B8-551B-4801-8C92-D4D450521CC2}"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CD649-A910-498B-9564-F554C0983E6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A743C5-F0D4-4908-BCD4-C638F30FB15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AA8997-484D-4477-BCEF-0948B0FC230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C98C88-FF74-4FF1-8C97-FED6AD88261B}" name="DEPARTMENT WISE OPER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1"/>
          </reference>
        </references>
      </pivotArea>
    </chartFormat>
    <chartFormat chart="3" format="12">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8211E9-5897-4137-83A1-9834CC6808FB}"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3A8A92-FABD-4F5B-8915-AD28813029D7}"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2D22BC7-B20D-4726-90FE-2D30C639BD4A}" sourceName="Education Field">
  <pivotTables>
    <pivotTable tabId="7" name="RATING"/>
  </pivotTables>
  <data>
    <tabular pivotCacheId="1957825699">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84A91D0-45CE-4FE6-A7A7-3E562ED62625}" sourceName="Gender">
  <pivotTables>
    <pivotTable tabId="8" name="GENDER"/>
    <pivotTable tabId="12" name="ATTRITION BY AGE GROUP"/>
    <pivotTable tabId="10" name="ATTRITION BY JOB"/>
    <pivotTable tabId="11" name="DEPARTMENT WISE OPERATION"/>
    <pivotTable tabId="9" name="Education by attrition"/>
    <pivotTable tabId="6" name="KPI"/>
    <pivotTable tabId="14" name="MARITAL STATUS"/>
    <pivotTable tabId="7" name="RATING"/>
  </pivotTables>
  <data>
    <tabular pivotCacheId="195782569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BA8D3B1-A904-454D-8337-C5BCA013B589}" sourceName="Department">
  <pivotTables>
    <pivotTable tabId="12" name="ATTRITION BY AGE GROUP"/>
    <pivotTable tabId="10" name="ATTRITION BY JOB"/>
    <pivotTable tabId="11" name="DEPARTMENT WISE OPERATION"/>
    <pivotTable tabId="9" name="Education by attrition"/>
    <pivotTable tabId="8" name="GENDER"/>
    <pivotTable tabId="6" name="KPI"/>
    <pivotTable tabId="14" name="MARITAL STATUS"/>
    <pivotTable tabId="7" name="RATING"/>
  </pivotTables>
  <data>
    <tabular pivotCacheId="195782569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CD2ADDB-3720-45D8-9912-CB9A1A1E05FD}" sourceName="Education Field">
  <pivotTables>
    <pivotTable tabId="12" name="ATTRITION BY AGE GROUP"/>
    <pivotTable tabId="10" name="ATTRITION BY JOB"/>
    <pivotTable tabId="11" name="DEPARTMENT WISE OPERATION"/>
    <pivotTable tabId="9" name="Education by attrition"/>
    <pivotTable tabId="8" name="GENDER"/>
    <pivotTable tabId="6" name="KPI"/>
    <pivotTable tabId="14" name="MARITAL STATUS"/>
  </pivotTables>
  <data>
    <tabular pivotCacheId="195782569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175959E-C171-473B-B5C4-398CE86E475A}"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FDEEC84-C0E3-441C-ACCD-A48938F14856}" cache="Slicer_Education_Field" caption="Education Field" rowHeight="262466"/>
  <slicer name="Gender 1" xr10:uid="{416C5812-3972-433A-84E0-AE7092E53F99}"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762FDB-718D-4268-9C5F-4FB22C8ECE43}" cache="Slicer_Gender2" caption="Gender" rowHeight="262466"/>
  <slicer name="Education Field 1" xr10:uid="{A1027A40-8211-4527-A6B2-8AD77F2E5FCC}"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FE3C83-3BE5-4F62-9F68-AE464468CB9B}" cache="Slicer_Department" caption="Department" rowHeight="262466"/>
  <slicer name="Education Field 2" xr10:uid="{BED0F6D0-CF0E-4F3E-8554-69BA13B7F6E8}"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7A8D545-C91B-4D1C-AF77-C35462614B4D}" cache="Slicer_Gender2" caption="Gender" columnCount="2" style="SLICER" rowHeight="262466"/>
  <slicer name="Department 1" xr10:uid="{EEC696A7-41FC-4041-883E-E2B94999A706}" cache="Slicer_Department" style="SLICER" rowHeight="262466"/>
  <slicer name="Education Field 3" xr10:uid="{7BD4FAB2-2399-46B9-A60E-21CE95D3FFEC}" cache="Slicer_Education_Field2"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9652-E3D2-4259-A35B-125240BBC954}">
  <dimension ref="A3:E7"/>
  <sheetViews>
    <sheetView workbookViewId="0">
      <selection activeCell="A7" sqref="A7"/>
    </sheetView>
  </sheetViews>
  <sheetFormatPr defaultRowHeight="15.5" x14ac:dyDescent="0.35"/>
  <cols>
    <col min="1" max="1" width="23.83203125" bestFit="1" customWidth="1"/>
    <col min="2" max="2" width="22.08203125" bestFit="1" customWidth="1"/>
    <col min="3" max="3" width="13.08203125" bestFit="1" customWidth="1"/>
    <col min="4" max="4" width="16.75" customWidth="1"/>
    <col min="5" max="5" width="14.9140625" customWidth="1"/>
  </cols>
  <sheetData>
    <row r="3" spans="1:5" x14ac:dyDescent="0.35">
      <c r="A3" s="2" t="s">
        <v>1554</v>
      </c>
      <c r="B3" s="5" t="s">
        <v>1556</v>
      </c>
      <c r="C3" s="4" t="s">
        <v>1555</v>
      </c>
    </row>
    <row r="4" spans="1:5" x14ac:dyDescent="0.35">
      <c r="A4" s="21">
        <v>1470</v>
      </c>
      <c r="B4" s="22">
        <v>237</v>
      </c>
      <c r="C4" s="23">
        <v>36.923809523809524</v>
      </c>
    </row>
    <row r="6" spans="1:5" x14ac:dyDescent="0.35">
      <c r="A6" t="s">
        <v>1560</v>
      </c>
      <c r="B6" t="s">
        <v>1561</v>
      </c>
      <c r="C6" t="s">
        <v>1562</v>
      </c>
      <c r="D6" t="s">
        <v>1563</v>
      </c>
      <c r="E6" t="s">
        <v>1564</v>
      </c>
    </row>
    <row r="7" spans="1:5" x14ac:dyDescent="0.35">
      <c r="A7">
        <f>GETPIVOTDATA("Count of Employee Number",$A$3)</f>
        <v>1470</v>
      </c>
      <c r="B7">
        <f>GETPIVOTDATA("Sum of CF_attrition count",$A$3)</f>
        <v>237</v>
      </c>
      <c r="C7" s="6">
        <f>GETPIVOTDATA("Average of Age",$A$3)</f>
        <v>36.923809523809524</v>
      </c>
      <c r="D7">
        <f>A7-B7</f>
        <v>1233</v>
      </c>
      <c r="E7" s="10">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D077-EAC0-4AB8-BCCF-6B48F616494A}">
  <dimension ref="A3:C7"/>
  <sheetViews>
    <sheetView topLeftCell="A3" workbookViewId="0">
      <selection activeCell="I14" sqref="I14"/>
    </sheetView>
  </sheetViews>
  <sheetFormatPr defaultRowHeight="15.5" x14ac:dyDescent="0.35"/>
  <cols>
    <col min="1" max="1" width="23" bestFit="1" customWidth="1"/>
  </cols>
  <sheetData>
    <row r="3" spans="1:3" x14ac:dyDescent="0.35">
      <c r="A3" s="3" t="s">
        <v>1557</v>
      </c>
    </row>
    <row r="4" spans="1:3" x14ac:dyDescent="0.35">
      <c r="A4" s="7">
        <v>2.6265306122448981</v>
      </c>
    </row>
    <row r="6" spans="1:3" x14ac:dyDescent="0.35">
      <c r="A6" s="1" t="s">
        <v>1565</v>
      </c>
      <c r="B6" s="8">
        <f>GETPIVOTDATA("Job Satisfaction",$A$3)</f>
        <v>2.6265306122448981</v>
      </c>
      <c r="C6">
        <f>B6/4</f>
        <v>0.65663265306122454</v>
      </c>
    </row>
    <row r="7" spans="1:3" x14ac:dyDescent="0.35">
      <c r="A7" s="1" t="s">
        <v>1566</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F310-CAAD-49CA-A843-F94FA7D4A77E}">
  <dimension ref="A3:C11"/>
  <sheetViews>
    <sheetView workbookViewId="0">
      <selection activeCell="C10" sqref="C10:C11"/>
    </sheetView>
  </sheetViews>
  <sheetFormatPr defaultRowHeight="15.5" x14ac:dyDescent="0.35"/>
  <cols>
    <col min="1" max="1" width="12" bestFit="1" customWidth="1"/>
    <col min="2" max="2" width="22.08203125" bestFit="1" customWidth="1"/>
  </cols>
  <sheetData>
    <row r="3" spans="1:3" x14ac:dyDescent="0.35">
      <c r="A3" s="12" t="s">
        <v>1558</v>
      </c>
      <c r="B3" s="3" t="s">
        <v>1567</v>
      </c>
    </row>
    <row r="4" spans="1:3" x14ac:dyDescent="0.35">
      <c r="A4" s="13" t="s">
        <v>51</v>
      </c>
      <c r="B4" s="18">
        <v>588</v>
      </c>
    </row>
    <row r="5" spans="1:3" x14ac:dyDescent="0.35">
      <c r="A5" s="14" t="s">
        <v>62</v>
      </c>
      <c r="B5" s="19">
        <v>882</v>
      </c>
    </row>
    <row r="6" spans="1:3" x14ac:dyDescent="0.35">
      <c r="A6" s="15" t="s">
        <v>1559</v>
      </c>
      <c r="B6" s="20">
        <v>1470</v>
      </c>
    </row>
    <row r="10" spans="1:3" x14ac:dyDescent="0.35">
      <c r="A10" s="1" t="s">
        <v>1568</v>
      </c>
      <c r="B10">
        <f>IFERROR(GETPIVOTDATA("Employee Count",$A$3,"Gender","Female"),0)</f>
        <v>588</v>
      </c>
      <c r="C10" s="9">
        <f>IFERROR(B10/($B$10+$B$11),0)</f>
        <v>0.4</v>
      </c>
    </row>
    <row r="11" spans="1:3" x14ac:dyDescent="0.35">
      <c r="A11" s="1" t="s">
        <v>1569</v>
      </c>
      <c r="B11">
        <f>IFERROR(GETPIVOTDATA("Employee Count",$A$3,"Gender","Male"),0)</f>
        <v>882</v>
      </c>
      <c r="C11" s="9">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C1DC-BE58-4FE7-BD32-1502E9A538CD}">
  <dimension ref="A3:B9"/>
  <sheetViews>
    <sheetView workbookViewId="0">
      <selection activeCell="B13" sqref="B13"/>
    </sheetView>
  </sheetViews>
  <sheetFormatPr defaultRowHeight="15.5" x14ac:dyDescent="0.35"/>
  <cols>
    <col min="1" max="1" width="15.58203125" bestFit="1" customWidth="1"/>
    <col min="2" max="2" width="22.83203125" bestFit="1" customWidth="1"/>
  </cols>
  <sheetData>
    <row r="3" spans="1:2" x14ac:dyDescent="0.35">
      <c r="A3" s="12" t="s">
        <v>1558</v>
      </c>
      <c r="B3" s="3" t="s">
        <v>1570</v>
      </c>
    </row>
    <row r="4" spans="1:2" x14ac:dyDescent="0.35">
      <c r="A4" s="13" t="s">
        <v>134</v>
      </c>
      <c r="B4" s="18">
        <v>5</v>
      </c>
    </row>
    <row r="5" spans="1:2" x14ac:dyDescent="0.35">
      <c r="A5" s="14" t="s">
        <v>65</v>
      </c>
      <c r="B5" s="19">
        <v>31</v>
      </c>
    </row>
    <row r="6" spans="1:2" x14ac:dyDescent="0.35">
      <c r="A6" s="14" t="s">
        <v>55</v>
      </c>
      <c r="B6" s="19">
        <v>44</v>
      </c>
    </row>
    <row r="7" spans="1:2" x14ac:dyDescent="0.35">
      <c r="A7" s="14" t="s">
        <v>71</v>
      </c>
      <c r="B7" s="19">
        <v>58</v>
      </c>
    </row>
    <row r="8" spans="1:2" x14ac:dyDescent="0.35">
      <c r="A8" s="14" t="s">
        <v>77</v>
      </c>
      <c r="B8" s="19">
        <v>99</v>
      </c>
    </row>
    <row r="9" spans="1:2" x14ac:dyDescent="0.35">
      <c r="A9" s="15" t="s">
        <v>1559</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E8FB-7C5D-46B2-8AC9-BA5167544339}">
  <dimension ref="A3:E13"/>
  <sheetViews>
    <sheetView workbookViewId="0">
      <selection activeCell="D4" sqref="D4:E12"/>
    </sheetView>
  </sheetViews>
  <sheetFormatPr defaultRowHeight="15.5" x14ac:dyDescent="0.35"/>
  <cols>
    <col min="1" max="1" width="22.83203125" bestFit="1" customWidth="1"/>
    <col min="2" max="2" width="22.08203125" bestFit="1" customWidth="1"/>
    <col min="4" max="4" width="22.75" customWidth="1"/>
    <col min="5" max="5" width="17.6640625" customWidth="1"/>
  </cols>
  <sheetData>
    <row r="3" spans="1:5" x14ac:dyDescent="0.35">
      <c r="A3" s="12" t="s">
        <v>1558</v>
      </c>
      <c r="B3" s="3" t="s">
        <v>1556</v>
      </c>
      <c r="D3" t="s">
        <v>1571</v>
      </c>
      <c r="E3" t="s">
        <v>1561</v>
      </c>
    </row>
    <row r="4" spans="1:5" x14ac:dyDescent="0.35">
      <c r="A4" s="13" t="s">
        <v>83</v>
      </c>
      <c r="B4" s="18">
        <v>9</v>
      </c>
      <c r="D4" t="str">
        <f>A4</f>
        <v>Healthcare Representative</v>
      </c>
      <c r="E4">
        <f>GETPIVOTDATA("CF_attrition count",$A$3,"Job Role",A4)</f>
        <v>9</v>
      </c>
    </row>
    <row r="5" spans="1:5" x14ac:dyDescent="0.35">
      <c r="A5" s="14" t="s">
        <v>163</v>
      </c>
      <c r="B5" s="19">
        <v>12</v>
      </c>
      <c r="D5" t="str">
        <f t="shared" ref="D5:D12" si="0">A5</f>
        <v>Human Resources</v>
      </c>
      <c r="E5">
        <f t="shared" ref="E5:E12" si="1">GETPIVOTDATA("CF_attrition count",$A$3,"Job Role",A5)</f>
        <v>12</v>
      </c>
    </row>
    <row r="6" spans="1:5" x14ac:dyDescent="0.35">
      <c r="A6" s="14" t="s">
        <v>68</v>
      </c>
      <c r="B6" s="19">
        <v>62</v>
      </c>
      <c r="D6" t="str">
        <f t="shared" si="0"/>
        <v>Laboratory Technician</v>
      </c>
      <c r="E6">
        <f t="shared" si="1"/>
        <v>62</v>
      </c>
    </row>
    <row r="7" spans="1:5" x14ac:dyDescent="0.35">
      <c r="A7" s="14" t="s">
        <v>95</v>
      </c>
      <c r="B7" s="19">
        <v>5</v>
      </c>
      <c r="D7" t="str">
        <f t="shared" si="0"/>
        <v>Manager</v>
      </c>
      <c r="E7">
        <f t="shared" si="1"/>
        <v>5</v>
      </c>
    </row>
    <row r="8" spans="1:5" x14ac:dyDescent="0.35">
      <c r="A8" s="14" t="s">
        <v>81</v>
      </c>
      <c r="B8" s="19">
        <v>10</v>
      </c>
      <c r="D8" t="str">
        <f t="shared" si="0"/>
        <v>Manufacturing Director</v>
      </c>
      <c r="E8">
        <f t="shared" si="1"/>
        <v>10</v>
      </c>
    </row>
    <row r="9" spans="1:5" x14ac:dyDescent="0.35">
      <c r="A9" s="14" t="s">
        <v>101</v>
      </c>
      <c r="B9" s="19">
        <v>2</v>
      </c>
      <c r="D9" t="str">
        <f t="shared" si="0"/>
        <v>Research Director</v>
      </c>
      <c r="E9">
        <f t="shared" si="1"/>
        <v>2</v>
      </c>
    </row>
    <row r="10" spans="1:5" x14ac:dyDescent="0.35">
      <c r="A10" s="14" t="s">
        <v>63</v>
      </c>
      <c r="B10" s="19">
        <v>47</v>
      </c>
      <c r="D10" t="str">
        <f t="shared" si="0"/>
        <v>Research Scientist</v>
      </c>
      <c r="E10">
        <f t="shared" si="1"/>
        <v>47</v>
      </c>
    </row>
    <row r="11" spans="1:5" x14ac:dyDescent="0.35">
      <c r="A11" s="14" t="s">
        <v>52</v>
      </c>
      <c r="B11" s="19">
        <v>57</v>
      </c>
      <c r="D11" t="str">
        <f t="shared" si="0"/>
        <v>Sales Executive</v>
      </c>
      <c r="E11">
        <f t="shared" si="1"/>
        <v>57</v>
      </c>
    </row>
    <row r="12" spans="1:5" x14ac:dyDescent="0.35">
      <c r="A12" s="14" t="s">
        <v>99</v>
      </c>
      <c r="B12" s="19">
        <v>33</v>
      </c>
      <c r="D12" t="str">
        <f t="shared" si="0"/>
        <v>Sales Representative</v>
      </c>
      <c r="E12">
        <f t="shared" si="1"/>
        <v>33</v>
      </c>
    </row>
    <row r="13" spans="1:5" x14ac:dyDescent="0.35">
      <c r="A13" s="15" t="s">
        <v>1559</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670BA-9339-42E6-8112-40E34F705CEE}">
  <dimension ref="A3:B7"/>
  <sheetViews>
    <sheetView workbookViewId="0">
      <selection activeCell="J9" sqref="J9"/>
    </sheetView>
  </sheetViews>
  <sheetFormatPr defaultRowHeight="15.5" x14ac:dyDescent="0.35"/>
  <cols>
    <col min="1" max="1" width="12" bestFit="1" customWidth="1"/>
    <col min="2" max="2" width="22.08203125" bestFit="1" customWidth="1"/>
  </cols>
  <sheetData>
    <row r="3" spans="1:2" x14ac:dyDescent="0.35">
      <c r="A3" s="12" t="s">
        <v>1558</v>
      </c>
      <c r="B3" s="3" t="s">
        <v>1556</v>
      </c>
    </row>
    <row r="4" spans="1:2" x14ac:dyDescent="0.35">
      <c r="A4" s="13" t="s">
        <v>161</v>
      </c>
      <c r="B4" s="16">
        <v>5.0632911392405063E-2</v>
      </c>
    </row>
    <row r="5" spans="1:2" x14ac:dyDescent="0.35">
      <c r="A5" s="14" t="s">
        <v>60</v>
      </c>
      <c r="B5" s="24">
        <v>0.56118143459915615</v>
      </c>
    </row>
    <row r="6" spans="1:2" x14ac:dyDescent="0.35">
      <c r="A6" s="14" t="s">
        <v>48</v>
      </c>
      <c r="B6" s="24">
        <v>0.3881856540084388</v>
      </c>
    </row>
    <row r="7" spans="1:2" x14ac:dyDescent="0.35">
      <c r="A7" s="15" t="s">
        <v>1559</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3914-41B8-415E-869E-0C15761DC5B6}">
  <dimension ref="A3:B9"/>
  <sheetViews>
    <sheetView topLeftCell="B1" workbookViewId="0">
      <selection activeCell="B7" sqref="B7"/>
    </sheetView>
  </sheetViews>
  <sheetFormatPr defaultRowHeight="15.5" x14ac:dyDescent="0.35"/>
  <cols>
    <col min="1" max="1" width="12" bestFit="1" customWidth="1"/>
    <col min="2" max="2" width="22.08203125" bestFit="1" customWidth="1"/>
  </cols>
  <sheetData>
    <row r="3" spans="1:2" x14ac:dyDescent="0.35">
      <c r="A3" s="12" t="s">
        <v>1558</v>
      </c>
      <c r="B3" s="3" t="s">
        <v>1556</v>
      </c>
    </row>
    <row r="4" spans="1:2" x14ac:dyDescent="0.35">
      <c r="A4" s="13" t="s">
        <v>69</v>
      </c>
      <c r="B4" s="18">
        <v>112</v>
      </c>
    </row>
    <row r="5" spans="1:2" x14ac:dyDescent="0.35">
      <c r="A5" s="14" t="s">
        <v>46</v>
      </c>
      <c r="B5" s="19">
        <v>51</v>
      </c>
    </row>
    <row r="6" spans="1:2" x14ac:dyDescent="0.35">
      <c r="A6" s="14" t="s">
        <v>92</v>
      </c>
      <c r="B6" s="19">
        <v>38</v>
      </c>
    </row>
    <row r="7" spans="1:2" x14ac:dyDescent="0.35">
      <c r="A7" s="14" t="s">
        <v>58</v>
      </c>
      <c r="B7" s="19">
        <v>25</v>
      </c>
    </row>
    <row r="8" spans="1:2" x14ac:dyDescent="0.35">
      <c r="A8" s="14" t="s">
        <v>75</v>
      </c>
      <c r="B8" s="19">
        <v>11</v>
      </c>
    </row>
    <row r="9" spans="1:2" x14ac:dyDescent="0.35">
      <c r="A9" s="15" t="s">
        <v>1559</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AF39-4C8F-4CB1-8DA8-8727DA20BAC6}">
  <dimension ref="A3:E7"/>
  <sheetViews>
    <sheetView workbookViewId="0">
      <selection activeCell="E9" sqref="E9"/>
    </sheetView>
  </sheetViews>
  <sheetFormatPr defaultRowHeight="15.5" x14ac:dyDescent="0.35"/>
  <cols>
    <col min="1" max="1" width="12" bestFit="1" customWidth="1"/>
    <col min="2" max="2" width="15.33203125" bestFit="1" customWidth="1"/>
  </cols>
  <sheetData>
    <row r="3" spans="1:5" x14ac:dyDescent="0.35">
      <c r="A3" s="12" t="s">
        <v>1558</v>
      </c>
      <c r="B3" s="3" t="s">
        <v>1572</v>
      </c>
      <c r="D3" t="s">
        <v>1573</v>
      </c>
      <c r="E3" t="s">
        <v>1574</v>
      </c>
    </row>
    <row r="4" spans="1:5" x14ac:dyDescent="0.35">
      <c r="A4" s="13" t="s">
        <v>79</v>
      </c>
      <c r="B4" s="18">
        <v>327</v>
      </c>
      <c r="D4" t="str">
        <f>A4</f>
        <v>Divorced</v>
      </c>
      <c r="E4">
        <f>GETPIVOTDATA("Attrition",$A$3,"Marital Status",A4)</f>
        <v>327</v>
      </c>
    </row>
    <row r="5" spans="1:5" x14ac:dyDescent="0.35">
      <c r="A5" s="14" t="s">
        <v>53</v>
      </c>
      <c r="B5" s="19">
        <v>470</v>
      </c>
      <c r="D5" t="str">
        <f t="shared" ref="D5:D6" si="0">A5</f>
        <v>Single</v>
      </c>
      <c r="E5">
        <f t="shared" ref="E5:E6" si="1">GETPIVOTDATA("Attrition",$A$3,"Marital Status",A5)</f>
        <v>470</v>
      </c>
    </row>
    <row r="6" spans="1:5" x14ac:dyDescent="0.35">
      <c r="A6" s="14" t="s">
        <v>64</v>
      </c>
      <c r="B6" s="19">
        <v>673</v>
      </c>
      <c r="D6" t="str">
        <f t="shared" si="0"/>
        <v>Married</v>
      </c>
      <c r="E6">
        <f t="shared" si="1"/>
        <v>673</v>
      </c>
    </row>
    <row r="7" spans="1:5" x14ac:dyDescent="0.35">
      <c r="A7" s="15" t="s">
        <v>1559</v>
      </c>
      <c r="B7" s="2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B1" zoomScale="93" workbookViewId="0">
      <selection sqref="A1:AR1471"/>
    </sheetView>
  </sheetViews>
  <sheetFormatPr defaultColWidth="11.1640625" defaultRowHeight="15" customHeight="1" x14ac:dyDescent="0.35"/>
  <cols>
    <col min="1" max="1" width="9.83203125" customWidth="1"/>
    <col min="2" max="2" width="15.4140625" customWidth="1"/>
    <col min="3" max="3" width="13.33203125" customWidth="1"/>
    <col min="4" max="4" width="17.58203125" customWidth="1"/>
    <col min="5" max="5" width="12.8320312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1640625" customWidth="1"/>
    <col min="13" max="13" width="8.58203125" customWidth="1"/>
    <col min="14" max="14" width="22.8320312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4140625" customWidth="1"/>
    <col min="40" max="40" width="17.58203125" customWidth="1"/>
    <col min="41" max="41" width="17.9140625" customWidth="1"/>
    <col min="42" max="42" width="20.33203125" customWidth="1"/>
    <col min="43" max="43" width="25.1640625" customWidth="1"/>
    <col min="44" max="44" width="23.6640625" customWidth="1"/>
  </cols>
  <sheetData>
    <row r="1" spans="1:4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5"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5"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9:A20"/>
  <sheetViews>
    <sheetView topLeftCell="A5" workbookViewId="0">
      <selection activeCell="F17" sqref="F17"/>
    </sheetView>
  </sheetViews>
  <sheetFormatPr defaultColWidth="11.1640625" defaultRowHeight="15" customHeight="1" x14ac:dyDescent="0.35"/>
  <cols>
    <col min="1" max="26" width="8.58203125" customWidth="1"/>
  </cols>
  <sheetData>
    <row r="19" ht="15.5" x14ac:dyDescent="0.35"/>
    <row r="20" ht="15.5"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9:A20"/>
  <sheetViews>
    <sheetView showGridLines="0" tabSelected="1" zoomScale="30" zoomScaleNormal="30" workbookViewId="0">
      <selection activeCell="AR36" sqref="AR36"/>
    </sheetView>
  </sheetViews>
  <sheetFormatPr defaultColWidth="11.1640625" defaultRowHeight="15" customHeight="1" x14ac:dyDescent="0.35"/>
  <cols>
    <col min="1" max="26" width="8.58203125" style="11" customWidth="1"/>
    <col min="27" max="16384" width="11.1640625" style="11"/>
  </cols>
  <sheetData>
    <row r="19" s="11" customFormat="1" ht="15.5" x14ac:dyDescent="0.35"/>
    <row r="20" s="11" customFormat="1" ht="15.5"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WISE OPERATION</vt:lpstr>
      <vt:lpstr>ATTRITION BY AGE GROUP</vt:lpstr>
      <vt:lpstr>MARITAL STATUS</vt:lpstr>
      <vt:lpstr>Data</vt:lpstr>
      <vt:lpstr>Images if required</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Rohit Sah</cp:lastModifiedBy>
  <dcterms:created xsi:type="dcterms:W3CDTF">2022-12-29T16:02:46Z</dcterms:created>
  <dcterms:modified xsi:type="dcterms:W3CDTF">2024-01-21T17:44:04Z</dcterms:modified>
</cp:coreProperties>
</file>